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8816D9BA-B8D7-4C9D-9719-8F46FB500FC4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別紙２　所要額調書" sheetId="1" r:id="rId1"/>
    <sheet name="別紙２　所要額調書 (記載例)" sheetId="2" r:id="rId2"/>
  </sheets>
  <definedNames>
    <definedName name="_xlnm.Print_Area" localSheetId="0">'別紙２　所要額調書'!$A$1:$J$34</definedName>
    <definedName name="_xlnm.Print_Area" localSheetId="1">'別紙２　所要額調書 (記載例)'!$A$1:$J$34</definedName>
    <definedName name="_xlnm.Print_Titles" localSheetId="0">'別紙２　所要額調書'!$7:$10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R13" i="2" l="1"/>
  <c r="R12" i="2"/>
  <c r="R13" i="1" l="1"/>
  <c r="R12" i="1"/>
  <c r="D13" i="2" l="1"/>
  <c r="G13" i="2"/>
  <c r="I13" i="2" s="1"/>
  <c r="H13" i="2"/>
  <c r="H11" i="1" l="1"/>
  <c r="R9" i="1"/>
  <c r="H27" i="2" l="1"/>
  <c r="G27" i="2"/>
  <c r="I27" i="2" s="1"/>
  <c r="H26" i="2"/>
  <c r="G26" i="2"/>
  <c r="I26" i="2" s="1"/>
  <c r="H25" i="2"/>
  <c r="G25" i="2"/>
  <c r="I25" i="2" s="1"/>
  <c r="H24" i="2"/>
  <c r="G24" i="2"/>
  <c r="I24" i="2" s="1"/>
  <c r="H23" i="2"/>
  <c r="G23" i="2"/>
  <c r="I23" i="2" s="1"/>
  <c r="H22" i="2"/>
  <c r="G22" i="2"/>
  <c r="I22" i="2" s="1"/>
  <c r="H21" i="2"/>
  <c r="G21" i="2"/>
  <c r="I21" i="2" s="1"/>
  <c r="H20" i="2"/>
  <c r="G20" i="2"/>
  <c r="I20" i="2" s="1"/>
  <c r="H19" i="2"/>
  <c r="G19" i="2"/>
  <c r="I19" i="2" s="1"/>
  <c r="H18" i="2"/>
  <c r="G18" i="2"/>
  <c r="I18" i="2" s="1"/>
  <c r="H17" i="2"/>
  <c r="G17" i="2"/>
  <c r="I17" i="2" s="1"/>
  <c r="H16" i="2"/>
  <c r="G16" i="2"/>
  <c r="I16" i="2" s="1"/>
  <c r="H15" i="2"/>
  <c r="G15" i="2"/>
  <c r="I15" i="2" s="1"/>
  <c r="H14" i="2"/>
  <c r="H12" i="2"/>
  <c r="H1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G14" i="2" s="1"/>
  <c r="I14" i="2" s="1"/>
  <c r="D12" i="2"/>
  <c r="G12" i="2" s="1"/>
  <c r="I12" i="2" s="1"/>
  <c r="D11" i="2"/>
  <c r="G11" i="2" s="1"/>
  <c r="I11" i="2" s="1"/>
  <c r="F15" i="2"/>
  <c r="F28" i="2" s="1"/>
  <c r="R11" i="2"/>
  <c r="R10" i="2"/>
  <c r="R9" i="2"/>
  <c r="R6" i="2"/>
  <c r="E28" i="2"/>
  <c r="C28" i="2"/>
  <c r="B28" i="2"/>
  <c r="D28" i="2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8" i="1"/>
  <c r="I18" i="1" s="1"/>
  <c r="D18" i="1"/>
  <c r="G27" i="1"/>
  <c r="I27" i="1" s="1"/>
  <c r="D27" i="1"/>
  <c r="G26" i="1"/>
  <c r="I26" i="1" s="1"/>
  <c r="D26" i="1"/>
  <c r="G25" i="1"/>
  <c r="I25" i="1" s="1"/>
  <c r="D25" i="1"/>
  <c r="G24" i="1"/>
  <c r="I24" i="1" s="1"/>
  <c r="D24" i="1"/>
  <c r="G23" i="1"/>
  <c r="I23" i="1" s="1"/>
  <c r="D23" i="1"/>
  <c r="G22" i="1"/>
  <c r="I22" i="1" s="1"/>
  <c r="D22" i="1"/>
  <c r="G21" i="1"/>
  <c r="I21" i="1" s="1"/>
  <c r="D21" i="1"/>
  <c r="G20" i="1"/>
  <c r="I20" i="1" s="1"/>
  <c r="D20" i="1"/>
  <c r="R11" i="1"/>
  <c r="R10" i="1"/>
  <c r="R6" i="1"/>
  <c r="I28" i="2" l="1"/>
  <c r="G28" i="2"/>
  <c r="C29" i="1" l="1"/>
  <c r="E29" i="1"/>
  <c r="F29" i="1"/>
  <c r="B29" i="1"/>
  <c r="G28" i="1" l="1"/>
  <c r="I28" i="1" s="1"/>
  <c r="G19" i="1"/>
  <c r="I19" i="1" s="1"/>
  <c r="G17" i="1"/>
  <c r="I17" i="1" s="1"/>
  <c r="G16" i="1"/>
  <c r="I16" i="1" s="1"/>
  <c r="G15" i="1"/>
  <c r="I15" i="1" s="1"/>
  <c r="G14" i="1"/>
  <c r="I14" i="1" s="1"/>
  <c r="I13" i="1"/>
  <c r="G12" i="1"/>
  <c r="I12" i="1" s="1"/>
  <c r="D28" i="1"/>
  <c r="D19" i="1"/>
  <c r="D17" i="1"/>
  <c r="D16" i="1"/>
  <c r="D15" i="1"/>
  <c r="D14" i="1"/>
  <c r="D13" i="1"/>
  <c r="D12" i="1"/>
  <c r="D11" i="1"/>
  <c r="G11" i="1" l="1"/>
  <c r="I11" i="1" s="1"/>
  <c r="D29" i="1"/>
  <c r="G29" i="1" l="1"/>
  <c r="I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法人又は団体名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※（別紙３）事業計画書の「１事業の名称欄」の（事業区分）と一致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（別紙３）事業計画書の支出予定額欄と一致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参加費等の収入がある場合に入力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（別紙３）事業計画書の補助対象経費欄と一致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・別添１「２基準額」欄の金額を記載
・「群馬県知事が必要と認めた額」と記載されている場合は、D欄の額を記載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行が足りない場合は、18行目から27行目を表示させて入力してください。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法人又は団体名</t>
        </r>
      </text>
    </comment>
    <comment ref="A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※（別紙３）事業計画書の「１事業の名称欄」の（事業区分）と一致</t>
        </r>
      </text>
    </comment>
    <comment ref="B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（別紙３）事業計画書の支出予定額欄と一致</t>
        </r>
      </text>
    </comment>
    <comment ref="C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参加費等の収入がある場合に入力</t>
        </r>
      </text>
    </comment>
    <comment ref="E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（別紙３）事業計画書の補助対象経費欄と一致</t>
        </r>
      </text>
    </comment>
    <comment ref="F7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・別添１「２基準額」欄の金額を記載
・「群馬県知事が必要と認めた額」と記載されている場合は、D欄の額を記載</t>
        </r>
      </text>
    </comment>
    <comment ref="A27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行が足りない場合は、18行目から27行目を表示させて入力してください。</t>
        </r>
      </text>
    </comment>
  </commentList>
</comments>
</file>

<file path=xl/sharedStrings.xml><?xml version="1.0" encoding="utf-8"?>
<sst xmlns="http://schemas.openxmlformats.org/spreadsheetml/2006/main" count="120" uniqueCount="49">
  <si>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</si>
  <si>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</si>
  <si>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</si>
  <si>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</si>
  <si>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補助金所要額調書</t>
    <rPh sb="0" eb="3">
      <t>ホジョキン</t>
    </rPh>
    <rPh sb="3" eb="6">
      <t>ショヨウガク</t>
    </rPh>
    <rPh sb="6" eb="8">
      <t>チョウショ</t>
    </rPh>
    <phoneticPr fontId="2"/>
  </si>
  <si>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</si>
  <si>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</si>
  <si>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</si>
  <si>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備考</t>
    <rPh sb="0" eb="2">
      <t>ビコウ</t>
    </rPh>
    <phoneticPr fontId="2"/>
  </si>
  <si>
    <t>差引額
(A)-(B)</t>
    <rPh sb="0" eb="3">
      <t>サシヒキガク</t>
    </rPh>
    <phoneticPr fontId="2"/>
  </si>
  <si>
    <t>（C）</t>
    <phoneticPr fontId="2"/>
  </si>
  <si>
    <t>（B)</t>
    <phoneticPr fontId="2"/>
  </si>
  <si>
    <t>（A)</t>
    <phoneticPr fontId="2"/>
  </si>
  <si>
    <t>（D)</t>
    <phoneticPr fontId="2"/>
  </si>
  <si>
    <t>（E)</t>
    <phoneticPr fontId="2"/>
  </si>
  <si>
    <t>（F)</t>
    <phoneticPr fontId="2"/>
  </si>
  <si>
    <t>（G)</t>
    <phoneticPr fontId="2"/>
  </si>
  <si>
    <t>（H)</t>
    <phoneticPr fontId="2"/>
  </si>
  <si>
    <t>　　  ２　(E)「補助基準額」は、別表１の「２　基準額」欄の記載に基づく額を記載する。</t>
    <phoneticPr fontId="2"/>
  </si>
  <si>
    <t xml:space="preserve">      ３　(F)「選定額」欄は、(C)、(D)、(E)を比較し、最も少ない額を記載する。</t>
    <phoneticPr fontId="2"/>
  </si>
  <si>
    <t xml:space="preserve">      ４　(H)「県補助所要額」欄は、算出された額に1,000円未満の端数が生じた場合には、これを切り捨てるものとする。</t>
    <phoneticPr fontId="2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</si>
  <si>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2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</si>
  <si>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</si>
  <si>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</si>
  <si>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地域包括ケア構築のための人材育成事業</t>
    <rPh sb="0" eb="2">
      <t>チイキ</t>
    </rPh>
    <rPh sb="2" eb="4">
      <t>ホウカツ</t>
    </rPh>
    <rPh sb="6" eb="8">
      <t>コウチク</t>
    </rPh>
    <rPh sb="12" eb="14">
      <t>ジンザイ</t>
    </rPh>
    <rPh sb="14" eb="16">
      <t>イクセイ</t>
    </rPh>
    <rPh sb="16" eb="18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</si>
  <si>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</si>
  <si>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（F)×（G)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</si>
  <si>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円</t>
    <rPh sb="0" eb="1">
      <t>エン</t>
    </rPh>
    <phoneticPr fontId="2"/>
  </si>
  <si>
    <t>10/10</t>
    <phoneticPr fontId="2"/>
  </si>
  <si>
    <t>3/4</t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</si>
  <si>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</si>
  <si>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2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</si>
  <si>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</si>
  <si>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</si>
  <si>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計</t>
    <rPh sb="0" eb="1">
      <t>ケイ</t>
    </rPh>
    <phoneticPr fontId="2"/>
  </si>
  <si>
    <t>別紙２</t>
    <rPh sb="0" eb="2">
      <t>ベッシ</t>
    </rPh>
    <phoneticPr fontId="2"/>
  </si>
  <si>
    <t>3/4</t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</si>
  <si>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2"/>
  </si>
  <si>
    <t>群馬県○○協議会</t>
    <rPh sb="0" eb="3">
      <t>グンマケン</t>
    </rPh>
    <rPh sb="5" eb="7">
      <t>キョウギ</t>
    </rPh>
    <rPh sb="7" eb="8">
      <t>カイ</t>
    </rPh>
    <phoneticPr fontId="2"/>
  </si>
  <si>
    <t>（注）１ 「区分」欄には、基金事業の区分を記載する。</t>
    <rPh sb="13" eb="15">
      <t>キキン</t>
    </rPh>
    <rPh sb="18" eb="20">
      <t>クブン</t>
    </rPh>
    <phoneticPr fontId="2"/>
  </si>
  <si>
    <t>　　　　　別表１の「２　基準額」欄に「知事が必要と認めた額」と記載されている場合は内示額を記載する。</t>
    <rPh sb="5" eb="7">
      <t>ベッピョウ</t>
    </rPh>
    <rPh sb="12" eb="15">
      <t>キジュンガク</t>
    </rPh>
    <rPh sb="16" eb="17">
      <t>ラン</t>
    </rPh>
    <rPh sb="19" eb="21">
      <t>チジ</t>
    </rPh>
    <rPh sb="22" eb="24">
      <t>ヒツヨウ</t>
    </rPh>
    <rPh sb="25" eb="26">
      <t>ミト</t>
    </rPh>
    <rPh sb="28" eb="29">
      <t>ガク</t>
    </rPh>
    <rPh sb="31" eb="33">
      <t>キサイ</t>
    </rPh>
    <rPh sb="38" eb="40">
      <t>バアイ</t>
    </rPh>
    <rPh sb="41" eb="44">
      <t>ナイジガク</t>
    </rPh>
    <rPh sb="45" eb="47">
      <t>キサイ</t>
    </rPh>
    <phoneticPr fontId="2"/>
  </si>
  <si>
    <t>（注）１ 「区分」欄には、基金事業の区分を記載する。</t>
    <rPh sb="13" eb="15">
      <t>キキン</t>
    </rPh>
    <rPh sb="15" eb="17">
      <t>ジギョウ</t>
    </rPh>
    <rPh sb="18" eb="20">
      <t>クブン</t>
    </rPh>
    <phoneticPr fontId="2"/>
  </si>
  <si>
    <t>認知症地域支援推進員等研修事業</t>
    <phoneticPr fontId="2"/>
  </si>
  <si>
    <t>介護サービス相談員養成研修事業</t>
    <phoneticPr fontId="2"/>
  </si>
  <si>
    <t>3/4</t>
    <phoneticPr fontId="2"/>
  </si>
  <si>
    <t>介護予防の推進のための指導者育成事業</t>
    <rPh sb="0" eb="2">
      <t>カイゴ</t>
    </rPh>
    <rPh sb="2" eb="4">
      <t>ヨボウ</t>
    </rPh>
    <rPh sb="5" eb="7">
      <t>スイシン</t>
    </rPh>
    <rPh sb="11" eb="14">
      <t>シドウシャ</t>
    </rPh>
    <rPh sb="14" eb="16">
      <t>イクセイ</t>
    </rPh>
    <rPh sb="16" eb="18">
      <t>ジギョウ</t>
    </rPh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</si>
  <si>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</si>
  <si>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2">
      <t>ケンシュウトウ</t>
    </rPh>
    <rPh sb="12" eb="14">
      <t>シエン</t>
    </rPh>
    <rPh sb="14" eb="16">
      <t>ジギョウ</t>
    </rPh>
    <phoneticPr fontId="2"/>
  </si>
  <si>
    <t>10/10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</si>
</sst>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i/>
      <sz val="10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6" xfId="1" applyNumberFormat="1" applyFont="1" applyBorder="1" applyAlignment="1" applyProtection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3" fontId="3" fillId="0" borderId="6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3" borderId="6" xfId="0" applyNumberFormat="1" applyFont="1" applyFill="1" applyBorder="1" applyProtection="1">
      <alignment vertical="center"/>
      <protection locked="0"/>
    </xf>
    <xf numFmtId="3" fontId="3" fillId="3" borderId="5" xfId="0" applyNumberFormat="1" applyFont="1" applyFill="1" applyBorder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2" borderId="0" xfId="0" applyFont="1" applyFill="1">
      <alignment vertical="center"/>
    </xf>
    <xf numFmtId="176" fontId="9" fillId="2" borderId="0" xfId="0" applyNumberFormat="1" applyFont="1" applyFill="1">
      <alignment vertical="center"/>
    </xf>
    <xf numFmtId="0" fontId="9" fillId="0" borderId="0" xfId="0" applyFont="1">
      <alignment vertical="center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3" fontId="10" fillId="0" borderId="5" xfId="0" applyNumberFormat="1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Protection="1">
      <alignment vertical="center"/>
    </xf>
    <xf numFmtId="3" fontId="3" fillId="3" borderId="5" xfId="0" applyNumberFormat="1" applyFont="1" applyFill="1" applyBorder="1" applyProtection="1">
      <alignment vertical="center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3" fontId="12" fillId="3" borderId="6" xfId="0" applyNumberFormat="1" applyFont="1" applyFill="1" applyBorder="1" applyProtection="1">
      <alignment vertical="center"/>
    </xf>
    <xf numFmtId="0" fontId="7" fillId="2" borderId="0" xfId="0" applyFont="1" applyFill="1" applyBorder="1" applyAlignment="1">
      <alignment vertical="center" wrapText="1"/>
    </xf>
    <xf numFmtId="9" fontId="15" fillId="2" borderId="0" xfId="1" quotePrefix="1" applyFont="1" applyFill="1" applyBorder="1">
      <alignment vertical="center"/>
    </xf>
    <xf numFmtId="176" fontId="15" fillId="2" borderId="0" xfId="0" applyNumberFormat="1" applyFont="1" applyFill="1">
      <alignment vertical="center"/>
    </xf>
    <xf numFmtId="0" fontId="15" fillId="2" borderId="0" xfId="0" applyFont="1" applyFill="1" applyBorder="1" applyAlignment="1">
      <alignment vertical="center" wrapText="1"/>
    </xf>
    <xf numFmtId="9" fontId="16" fillId="2" borderId="0" xfId="1" quotePrefix="1" applyFont="1" applyFill="1" applyBorder="1">
      <alignment vertical="center"/>
    </xf>
    <xf numFmtId="176" fontId="16" fillId="2" borderId="0" xfId="0" applyNumberFormat="1" applyFont="1" applyFill="1">
      <alignment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804334</xdr:colOff>
      <xdr:row>0</xdr:row>
      <xdr:rowOff>127000</xdr:rowOff>
    </xdr:from>
    <xdr:to>
      <xdr:col>9</xdr:col>
      <xdr:colOff>804334</xdr:colOff>
      <xdr:row>2</xdr:row>
      <xdr:rowOff>137583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47667" y="127000"/>
          <a:ext cx="9525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7"/>
  <sheetViews>
    <sheetView showGridLines="0" tabSelected="1" view="pageBreakPreview" zoomScale="90" zoomScaleNormal="90" zoomScaleSheetLayoutView="90" workbookViewId="0">
      <selection activeCell="H5" sqref="H5:J5"/>
    </sheetView>
  </sheetViews>
  <sheetFormatPr defaultRowHeight="13.2" x14ac:dyDescent="0.2"/>
  <cols>
    <col min="1" max="1" width="18" customWidth="1"/>
    <col min="2" max="10" width="12.44140625" customWidth="1"/>
    <col min="14" max="15" width="7.21875" style="26" customWidth="1"/>
    <col min="16" max="16" width="44.33203125" style="52" hidden="1" customWidth="1"/>
    <col min="17" max="17" width="6.44140625" style="53" hidden="1" customWidth="1"/>
    <col min="18" max="18" width="5.44140625" style="53" hidden="1" customWidth="1"/>
    <col min="19" max="20" width="9" style="26" customWidth="1"/>
    <col min="21" max="29" width="9" style="26"/>
  </cols>
  <sheetData>
    <row r="1" spans="1:20" x14ac:dyDescent="0.2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4"/>
      <c r="L1" s="14"/>
      <c r="M1" s="14"/>
      <c r="P1" s="42"/>
      <c r="Q1" s="43"/>
      <c r="R1" s="44"/>
    </row>
    <row r="2" spans="1:20" x14ac:dyDescent="0.2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14"/>
      <c r="L2" s="14"/>
      <c r="M2" s="14"/>
      <c r="P2" s="42" t="s">
        <v>32</v>
      </c>
      <c r="Q2" s="43" t="s">
        <v>28</v>
      </c>
      <c r="R2" s="44">
        <v>1</v>
      </c>
    </row>
    <row r="3" spans="1:20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14"/>
      <c r="L3" s="14"/>
      <c r="M3" s="14"/>
      <c r="P3" s="42" t="s">
        <v>21</v>
      </c>
      <c r="Q3" s="43" t="s">
        <v>28</v>
      </c>
      <c r="R3" s="44">
        <v>1</v>
      </c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4"/>
      <c r="L4" s="14"/>
      <c r="M4" s="14"/>
      <c r="P4" s="42" t="s">
        <v>37</v>
      </c>
      <c r="Q4" s="43" t="s">
        <v>36</v>
      </c>
      <c r="R4" s="44">
        <v>0.75</v>
      </c>
    </row>
    <row r="5" spans="1:20" ht="27" customHeight="1" x14ac:dyDescent="0.2">
      <c r="A5" s="1"/>
      <c r="B5" s="1"/>
      <c r="C5" s="1"/>
      <c r="D5" s="1"/>
      <c r="E5" s="1"/>
      <c r="F5" s="1"/>
      <c r="G5" s="13" t="s">
        <v>30</v>
      </c>
      <c r="H5" s="59"/>
      <c r="I5" s="59"/>
      <c r="J5" s="59"/>
      <c r="K5" s="14"/>
      <c r="L5" s="14"/>
      <c r="M5" s="14"/>
      <c r="P5" s="45" t="s">
        <v>31</v>
      </c>
      <c r="Q5" s="43" t="s">
        <v>29</v>
      </c>
      <c r="R5" s="44">
        <v>0.75</v>
      </c>
    </row>
    <row r="6" spans="1:2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15"/>
      <c r="L6" s="15"/>
      <c r="M6" s="15"/>
      <c r="N6" s="30"/>
      <c r="O6" s="27"/>
      <c r="P6" s="45" t="s">
        <v>22</v>
      </c>
      <c r="Q6" s="43" t="s">
        <v>29</v>
      </c>
      <c r="R6" s="44">
        <f>3/4</f>
        <v>0.75</v>
      </c>
      <c r="S6" s="28"/>
      <c r="T6" s="27"/>
    </row>
    <row r="7" spans="1:20" x14ac:dyDescent="0.2">
      <c r="A7" s="54" t="s">
        <v>0</v>
      </c>
      <c r="B7" s="54" t="s">
        <v>1</v>
      </c>
      <c r="C7" s="54" t="s">
        <v>2</v>
      </c>
      <c r="D7" s="54" t="s">
        <v>9</v>
      </c>
      <c r="E7" s="54" t="s">
        <v>3</v>
      </c>
      <c r="F7" s="54" t="s">
        <v>5</v>
      </c>
      <c r="G7" s="54" t="s">
        <v>6</v>
      </c>
      <c r="H7" s="54" t="s">
        <v>7</v>
      </c>
      <c r="I7" s="54" t="s">
        <v>26</v>
      </c>
      <c r="J7" s="56" t="s">
        <v>8</v>
      </c>
      <c r="K7" s="15"/>
      <c r="L7" s="15"/>
      <c r="M7" s="15"/>
      <c r="N7" s="30"/>
      <c r="O7" s="27"/>
      <c r="P7" s="45" t="s">
        <v>46</v>
      </c>
      <c r="Q7" s="43" t="s">
        <v>28</v>
      </c>
      <c r="R7" s="44">
        <v>1</v>
      </c>
      <c r="S7" s="28"/>
      <c r="T7" s="27"/>
    </row>
    <row r="8" spans="1:20" ht="26.4" x14ac:dyDescent="0.2">
      <c r="A8" s="55"/>
      <c r="B8" s="55"/>
      <c r="C8" s="55"/>
      <c r="D8" s="55"/>
      <c r="E8" s="55"/>
      <c r="F8" s="55"/>
      <c r="G8" s="55"/>
      <c r="H8" s="55"/>
      <c r="I8" s="55"/>
      <c r="J8" s="57"/>
      <c r="K8" s="15"/>
      <c r="L8" s="15"/>
      <c r="M8" s="15"/>
      <c r="N8" s="30"/>
      <c r="O8" s="27"/>
      <c r="P8" s="45" t="s">
        <v>33</v>
      </c>
      <c r="Q8" s="43" t="s">
        <v>28</v>
      </c>
      <c r="R8" s="44">
        <v>1</v>
      </c>
      <c r="S8" s="28"/>
      <c r="T8" s="27"/>
    </row>
    <row r="9" spans="1:20" x14ac:dyDescent="0.2">
      <c r="A9" s="3"/>
      <c r="B9" s="4" t="s">
        <v>12</v>
      </c>
      <c r="C9" s="4" t="s">
        <v>11</v>
      </c>
      <c r="D9" s="5" t="s">
        <v>10</v>
      </c>
      <c r="E9" s="6" t="s">
        <v>13</v>
      </c>
      <c r="F9" s="6" t="s">
        <v>14</v>
      </c>
      <c r="G9" s="6" t="s">
        <v>15</v>
      </c>
      <c r="H9" s="6" t="s">
        <v>16</v>
      </c>
      <c r="I9" s="6" t="s">
        <v>17</v>
      </c>
      <c r="J9" s="7"/>
      <c r="K9" s="15"/>
      <c r="L9" s="15"/>
      <c r="M9" s="15"/>
      <c r="N9" s="30"/>
      <c r="O9" s="27"/>
      <c r="P9" s="45" t="s">
        <v>23</v>
      </c>
      <c r="Q9" s="43" t="s">
        <v>29</v>
      </c>
      <c r="R9" s="44">
        <f>3/4</f>
        <v>0.75</v>
      </c>
      <c r="S9" s="28"/>
      <c r="T9" s="27"/>
    </row>
    <row r="10" spans="1:20" x14ac:dyDescent="0.2">
      <c r="A10" s="8"/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/>
      <c r="I10" s="9" t="s">
        <v>27</v>
      </c>
      <c r="J10" s="10"/>
      <c r="K10" s="15"/>
      <c r="L10" s="15"/>
      <c r="M10" s="15"/>
      <c r="N10" s="31"/>
      <c r="O10" s="27"/>
      <c r="P10" s="45" t="s">
        <v>25</v>
      </c>
      <c r="Q10" s="43" t="s">
        <v>29</v>
      </c>
      <c r="R10" s="44">
        <f t="shared" ref="R10" si="0">3/4</f>
        <v>0.75</v>
      </c>
      <c r="S10" s="28"/>
      <c r="T10" s="27"/>
    </row>
    <row r="11" spans="1:20" ht="51" customHeight="1" x14ac:dyDescent="0.2">
      <c r="A11" s="22"/>
      <c r="B11" s="20"/>
      <c r="C11" s="20"/>
      <c r="D11" s="18" t="str">
        <f>IF(B11=0,"",B11-C11)</f>
        <v/>
      </c>
      <c r="E11" s="20"/>
      <c r="F11" s="36"/>
      <c r="G11" s="18" t="str">
        <f>IF(B11=0,"",MIN(D11:F11))</f>
        <v/>
      </c>
      <c r="H11" s="11" t="str">
        <f>IFERROR(VLOOKUP(A11,P1:R13,2,FALSE),"")</f>
        <v/>
      </c>
      <c r="I11" s="18" t="str">
        <f>IFERROR(ROUNDDOWN(G11*VLOOKUP(A11,P1:R13,3,FALSE),-3),"")</f>
        <v/>
      </c>
      <c r="J11" s="24"/>
      <c r="K11" s="15"/>
      <c r="L11" s="15"/>
      <c r="M11" s="15"/>
      <c r="N11" s="31"/>
      <c r="O11" s="27"/>
      <c r="P11" s="45" t="s">
        <v>45</v>
      </c>
      <c r="Q11" s="43" t="s">
        <v>29</v>
      </c>
      <c r="R11" s="44">
        <f>3/4</f>
        <v>0.75</v>
      </c>
      <c r="S11" s="28"/>
      <c r="T11" s="27"/>
    </row>
    <row r="12" spans="1:20" ht="30" customHeight="1" x14ac:dyDescent="0.2">
      <c r="A12" s="22"/>
      <c r="B12" s="20"/>
      <c r="C12" s="20"/>
      <c r="D12" s="18" t="str">
        <f t="shared" ref="D12:D28" si="1">IF(B12=0,"",B12-C12)</f>
        <v/>
      </c>
      <c r="E12" s="20"/>
      <c r="F12" s="36"/>
      <c r="G12" s="18" t="str">
        <f t="shared" ref="G12:G28" si="2">IF(B12=0,"",MIN(D12:F12))</f>
        <v/>
      </c>
      <c r="H12" s="11" t="str">
        <f t="shared" ref="H12:H19" si="3">IFERROR(VLOOKUP(A12,P2:R14,2,FALSE),"")</f>
        <v/>
      </c>
      <c r="I12" s="18" t="str">
        <f t="shared" ref="I12:I19" si="4">IFERROR(ROUNDDOWN(G12*VLOOKUP(A12,P2:R14,3,FALSE),-3),"")</f>
        <v/>
      </c>
      <c r="J12" s="24"/>
      <c r="K12" s="15"/>
      <c r="L12" s="15"/>
      <c r="M12" s="15"/>
      <c r="N12" s="31"/>
      <c r="O12" s="27"/>
      <c r="P12" s="45" t="s">
        <v>42</v>
      </c>
      <c r="Q12" s="43" t="s">
        <v>44</v>
      </c>
      <c r="R12" s="44">
        <f>3/4</f>
        <v>0.75</v>
      </c>
      <c r="S12" s="28"/>
      <c r="T12" s="27"/>
    </row>
    <row r="13" spans="1:20" ht="30" customHeight="1" x14ac:dyDescent="0.2">
      <c r="A13" s="22"/>
      <c r="B13" s="20"/>
      <c r="C13" s="20"/>
      <c r="D13" s="18" t="str">
        <f t="shared" si="1"/>
        <v/>
      </c>
      <c r="E13" s="20"/>
      <c r="F13" s="36"/>
      <c r="G13" s="18" t="str">
        <f>IF(B13=0,"",MIN(D13:F13))</f>
        <v/>
      </c>
      <c r="H13" s="11" t="str">
        <f t="shared" si="3"/>
        <v/>
      </c>
      <c r="I13" s="18" t="str">
        <f t="shared" si="4"/>
        <v/>
      </c>
      <c r="J13" s="24"/>
      <c r="K13" s="15"/>
      <c r="L13" s="15"/>
      <c r="M13" s="15"/>
      <c r="N13" s="31"/>
      <c r="O13" s="27"/>
      <c r="P13" s="45" t="s">
        <v>43</v>
      </c>
      <c r="Q13" s="43" t="s">
        <v>44</v>
      </c>
      <c r="R13" s="44">
        <f>3/4</f>
        <v>0.75</v>
      </c>
      <c r="S13" s="28"/>
      <c r="T13" s="27"/>
    </row>
    <row r="14" spans="1:20" ht="30" customHeight="1" x14ac:dyDescent="0.2">
      <c r="A14" s="22"/>
      <c r="B14" s="20"/>
      <c r="C14" s="20"/>
      <c r="D14" s="18" t="str">
        <f t="shared" si="1"/>
        <v/>
      </c>
      <c r="E14" s="20"/>
      <c r="F14" s="36"/>
      <c r="G14" s="18" t="str">
        <f t="shared" si="2"/>
        <v/>
      </c>
      <c r="H14" s="11" t="str">
        <f t="shared" si="3"/>
        <v/>
      </c>
      <c r="I14" s="18" t="str">
        <f t="shared" si="4"/>
        <v/>
      </c>
      <c r="J14" s="24"/>
      <c r="K14" s="15"/>
      <c r="L14" s="15"/>
      <c r="M14" s="15"/>
      <c r="N14" s="31"/>
      <c r="O14" s="27"/>
      <c r="P14" s="45"/>
      <c r="Q14" s="46"/>
      <c r="R14" s="47"/>
      <c r="S14" s="28"/>
      <c r="T14" s="27"/>
    </row>
    <row r="15" spans="1:20" ht="30" customHeight="1" x14ac:dyDescent="0.2">
      <c r="A15" s="22"/>
      <c r="B15" s="20"/>
      <c r="C15" s="20"/>
      <c r="D15" s="18" t="str">
        <f t="shared" si="1"/>
        <v/>
      </c>
      <c r="E15" s="20"/>
      <c r="F15" s="36"/>
      <c r="G15" s="18" t="str">
        <f t="shared" si="2"/>
        <v/>
      </c>
      <c r="H15" s="11" t="str">
        <f t="shared" si="3"/>
        <v/>
      </c>
      <c r="I15" s="18" t="str">
        <f t="shared" si="4"/>
        <v/>
      </c>
      <c r="J15" s="24"/>
      <c r="K15" s="15"/>
      <c r="L15" s="15"/>
      <c r="M15" s="15"/>
      <c r="N15" s="31"/>
      <c r="O15" s="27"/>
      <c r="P15" s="45"/>
      <c r="Q15" s="46"/>
      <c r="R15" s="47"/>
      <c r="S15" s="28"/>
      <c r="T15" s="27"/>
    </row>
    <row r="16" spans="1:20" ht="30" customHeight="1" x14ac:dyDescent="0.2">
      <c r="A16" s="22"/>
      <c r="B16" s="20"/>
      <c r="C16" s="20"/>
      <c r="D16" s="18" t="str">
        <f t="shared" si="1"/>
        <v/>
      </c>
      <c r="E16" s="20"/>
      <c r="F16" s="36"/>
      <c r="G16" s="18" t="str">
        <f t="shared" si="2"/>
        <v/>
      </c>
      <c r="H16" s="11" t="str">
        <f t="shared" si="3"/>
        <v/>
      </c>
      <c r="I16" s="18" t="str">
        <f t="shared" si="4"/>
        <v/>
      </c>
      <c r="J16" s="24"/>
      <c r="K16" s="15"/>
      <c r="L16" s="15"/>
      <c r="M16" s="15"/>
      <c r="N16" s="31"/>
      <c r="O16" s="27"/>
      <c r="P16" s="45"/>
      <c r="Q16" s="46"/>
      <c r="R16" s="47"/>
      <c r="S16" s="28"/>
      <c r="T16" s="27"/>
    </row>
    <row r="17" spans="1:29" ht="30" customHeight="1" x14ac:dyDescent="0.2">
      <c r="A17" s="22"/>
      <c r="B17" s="20"/>
      <c r="C17" s="20"/>
      <c r="D17" s="18" t="str">
        <f t="shared" si="1"/>
        <v/>
      </c>
      <c r="E17" s="20"/>
      <c r="F17" s="36"/>
      <c r="G17" s="18" t="str">
        <f t="shared" si="2"/>
        <v/>
      </c>
      <c r="H17" s="11" t="str">
        <f t="shared" si="3"/>
        <v/>
      </c>
      <c r="I17" s="18" t="str">
        <f t="shared" si="4"/>
        <v/>
      </c>
      <c r="J17" s="24"/>
      <c r="K17" s="15"/>
      <c r="L17" s="15"/>
      <c r="M17" s="15"/>
      <c r="N17" s="31"/>
      <c r="O17" s="27"/>
      <c r="P17" s="45"/>
      <c r="Q17" s="46"/>
      <c r="R17" s="47"/>
      <c r="S17" s="28"/>
      <c r="T17" s="27"/>
    </row>
    <row r="18" spans="1:29" ht="30" hidden="1" customHeight="1" x14ac:dyDescent="0.2">
      <c r="A18" s="22"/>
      <c r="B18" s="20"/>
      <c r="C18" s="20"/>
      <c r="D18" s="18" t="str">
        <f t="shared" ref="D18" si="5">IF(B18=0,"",B18-C18)</f>
        <v/>
      </c>
      <c r="E18" s="20"/>
      <c r="F18" s="36"/>
      <c r="G18" s="18" t="str">
        <f t="shared" ref="G18" si="6">IF(B18=0,"",MIN(D18:F18))</f>
        <v/>
      </c>
      <c r="H18" s="11" t="str">
        <f t="shared" si="3"/>
        <v/>
      </c>
      <c r="I18" s="18" t="str">
        <f t="shared" si="4"/>
        <v/>
      </c>
      <c r="J18" s="24"/>
      <c r="K18" s="15"/>
      <c r="L18" s="15"/>
      <c r="M18" s="15"/>
      <c r="N18" s="31"/>
      <c r="O18" s="27"/>
      <c r="P18" s="45"/>
      <c r="Q18" s="46"/>
      <c r="R18" s="47"/>
      <c r="S18" s="28"/>
      <c r="T18" s="27"/>
    </row>
    <row r="19" spans="1:29" ht="30" hidden="1" customHeight="1" x14ac:dyDescent="0.2">
      <c r="A19" s="22"/>
      <c r="B19" s="20"/>
      <c r="C19" s="20"/>
      <c r="D19" s="18" t="str">
        <f t="shared" si="1"/>
        <v/>
      </c>
      <c r="E19" s="20"/>
      <c r="F19" s="36"/>
      <c r="G19" s="18" t="str">
        <f t="shared" si="2"/>
        <v/>
      </c>
      <c r="H19" s="11" t="str">
        <f t="shared" si="3"/>
        <v/>
      </c>
      <c r="I19" s="18" t="str">
        <f t="shared" si="4"/>
        <v/>
      </c>
      <c r="J19" s="24"/>
      <c r="K19" s="15"/>
      <c r="L19" s="15"/>
      <c r="M19" s="15"/>
      <c r="N19" s="31"/>
      <c r="O19" s="27"/>
      <c r="P19" s="45"/>
      <c r="Q19" s="46"/>
      <c r="R19" s="47"/>
      <c r="S19" s="28"/>
      <c r="T19" s="27"/>
    </row>
    <row r="20" spans="1:29" ht="30" hidden="1" customHeight="1" x14ac:dyDescent="0.2">
      <c r="A20" s="22"/>
      <c r="B20" s="20"/>
      <c r="C20" s="20"/>
      <c r="D20" s="18" t="str">
        <f t="shared" ref="D20:D27" si="7">IF(B20=0,"",B20-C20)</f>
        <v/>
      </c>
      <c r="E20" s="20"/>
      <c r="F20" s="36"/>
      <c r="G20" s="18" t="str">
        <f t="shared" ref="G20:G27" si="8">IF(B20=0,"",MIN(D20:F20))</f>
        <v/>
      </c>
      <c r="H20" s="11" t="str">
        <f>IFERROR(VLOOKUP(A20,P9:R22,2,FALSE),"")</f>
        <v/>
      </c>
      <c r="I20" s="18" t="str">
        <f>IFERROR(ROUNDDOWN(G20*VLOOKUP(A20,P9:R22,3,FALSE),-3),"")</f>
        <v/>
      </c>
      <c r="J20" s="24"/>
      <c r="K20" s="15"/>
      <c r="L20" s="15"/>
      <c r="M20" s="15"/>
      <c r="N20" s="31"/>
      <c r="O20" s="27"/>
      <c r="P20" s="45"/>
      <c r="Q20" s="46"/>
      <c r="R20" s="47"/>
      <c r="S20" s="28"/>
      <c r="T20" s="27"/>
    </row>
    <row r="21" spans="1:29" ht="30" hidden="1" customHeight="1" x14ac:dyDescent="0.2">
      <c r="A21" s="22"/>
      <c r="B21" s="20"/>
      <c r="C21" s="20"/>
      <c r="D21" s="18" t="str">
        <f t="shared" si="7"/>
        <v/>
      </c>
      <c r="E21" s="20"/>
      <c r="F21" s="36"/>
      <c r="G21" s="18" t="str">
        <f t="shared" si="8"/>
        <v/>
      </c>
      <c r="H21" s="11" t="str">
        <f>IFERROR(VLOOKUP(A21,P9:R23,2,FALSE),"")</f>
        <v/>
      </c>
      <c r="I21" s="18" t="str">
        <f>IFERROR(ROUNDDOWN(G21*VLOOKUP(A21,P9:R23,3,FALSE),-3),"")</f>
        <v/>
      </c>
      <c r="J21" s="24"/>
      <c r="K21" s="15"/>
      <c r="L21" s="15"/>
      <c r="M21" s="15"/>
      <c r="N21" s="31"/>
      <c r="O21" s="27"/>
      <c r="P21" s="45"/>
      <c r="Q21" s="46"/>
      <c r="R21" s="47"/>
      <c r="S21" s="28"/>
      <c r="T21" s="27"/>
    </row>
    <row r="22" spans="1:29" ht="30" hidden="1" customHeight="1" x14ac:dyDescent="0.2">
      <c r="A22" s="22"/>
      <c r="B22" s="20"/>
      <c r="C22" s="20"/>
      <c r="D22" s="18" t="str">
        <f t="shared" si="7"/>
        <v/>
      </c>
      <c r="E22" s="20"/>
      <c r="F22" s="36"/>
      <c r="G22" s="18" t="str">
        <f t="shared" si="8"/>
        <v/>
      </c>
      <c r="H22" s="11" t="str">
        <f>IFERROR(VLOOKUP(A22,P10:R24,2,FALSE),"")</f>
        <v/>
      </c>
      <c r="I22" s="18" t="str">
        <f>IFERROR(ROUNDDOWN(G22*VLOOKUP(A22,P10:R24,3,FALSE),-3),"")</f>
        <v/>
      </c>
      <c r="J22" s="24"/>
      <c r="K22" s="15"/>
      <c r="L22" s="15"/>
      <c r="M22" s="15"/>
      <c r="N22" s="31"/>
      <c r="O22" s="27"/>
      <c r="P22" s="45"/>
      <c r="Q22" s="46"/>
      <c r="R22" s="47"/>
      <c r="S22" s="28"/>
      <c r="T22" s="27"/>
    </row>
    <row r="23" spans="1:29" ht="30" hidden="1" customHeight="1" x14ac:dyDescent="0.2">
      <c r="A23" s="22"/>
      <c r="B23" s="20"/>
      <c r="C23" s="20"/>
      <c r="D23" s="18" t="str">
        <f t="shared" si="7"/>
        <v/>
      </c>
      <c r="E23" s="20"/>
      <c r="F23" s="36"/>
      <c r="G23" s="18" t="str">
        <f t="shared" si="8"/>
        <v/>
      </c>
      <c r="H23" s="11" t="str">
        <f>IFERROR(VLOOKUP(A23,P10:R25,2,FALSE),"")</f>
        <v/>
      </c>
      <c r="I23" s="18" t="str">
        <f>IFERROR(ROUNDDOWN(G23*VLOOKUP(A23,P10:R25,3,FALSE),-3),"")</f>
        <v/>
      </c>
      <c r="J23" s="24"/>
      <c r="K23" s="15"/>
      <c r="L23" s="15"/>
      <c r="M23" s="15"/>
      <c r="N23" s="31"/>
      <c r="O23" s="27"/>
      <c r="P23" s="45"/>
      <c r="Q23" s="46"/>
      <c r="R23" s="47"/>
      <c r="S23" s="28"/>
      <c r="T23" s="27"/>
    </row>
    <row r="24" spans="1:29" ht="30" hidden="1" customHeight="1" x14ac:dyDescent="0.2">
      <c r="A24" s="22"/>
      <c r="B24" s="20"/>
      <c r="C24" s="20"/>
      <c r="D24" s="18" t="str">
        <f t="shared" si="7"/>
        <v/>
      </c>
      <c r="E24" s="20"/>
      <c r="F24" s="36"/>
      <c r="G24" s="18" t="str">
        <f t="shared" si="8"/>
        <v/>
      </c>
      <c r="H24" s="11" t="str">
        <f>IFERROR(VLOOKUP(A24,P10:R26,2,FALSE),"")</f>
        <v/>
      </c>
      <c r="I24" s="18" t="str">
        <f>IFERROR(ROUNDDOWN(G24*VLOOKUP(A24,P10:R26,3,FALSE),-3),"")</f>
        <v/>
      </c>
      <c r="J24" s="24"/>
      <c r="K24" s="15"/>
      <c r="L24" s="15"/>
      <c r="M24" s="15"/>
      <c r="N24" s="31"/>
      <c r="O24" s="27"/>
      <c r="P24" s="45"/>
      <c r="Q24" s="46"/>
      <c r="R24" s="47"/>
      <c r="S24" s="28"/>
      <c r="T24" s="27"/>
    </row>
    <row r="25" spans="1:29" ht="30" hidden="1" customHeight="1" x14ac:dyDescent="0.2">
      <c r="A25" s="22"/>
      <c r="B25" s="20"/>
      <c r="C25" s="20"/>
      <c r="D25" s="18" t="str">
        <f t="shared" si="7"/>
        <v/>
      </c>
      <c r="E25" s="20"/>
      <c r="F25" s="36"/>
      <c r="G25" s="18" t="str">
        <f t="shared" si="8"/>
        <v/>
      </c>
      <c r="H25" s="11" t="str">
        <f>IFERROR(VLOOKUP(A25,P11:R27,2,FALSE),"")</f>
        <v/>
      </c>
      <c r="I25" s="18" t="str">
        <f>IFERROR(ROUNDDOWN(G25*VLOOKUP(A25,P11:R27,3,FALSE),-3),"")</f>
        <v/>
      </c>
      <c r="J25" s="24"/>
      <c r="K25" s="15"/>
      <c r="L25" s="15"/>
      <c r="M25" s="15"/>
      <c r="N25" s="31"/>
      <c r="O25" s="27"/>
      <c r="P25" s="45"/>
      <c r="Q25" s="46"/>
      <c r="R25" s="47"/>
      <c r="S25" s="28"/>
      <c r="T25" s="27"/>
    </row>
    <row r="26" spans="1:29" ht="30" hidden="1" customHeight="1" x14ac:dyDescent="0.2">
      <c r="A26" s="22"/>
      <c r="B26" s="20"/>
      <c r="C26" s="20"/>
      <c r="D26" s="18" t="str">
        <f t="shared" si="7"/>
        <v/>
      </c>
      <c r="E26" s="20"/>
      <c r="F26" s="36"/>
      <c r="G26" s="18" t="str">
        <f t="shared" si="8"/>
        <v/>
      </c>
      <c r="H26" s="11" t="str">
        <f>IFERROR(VLOOKUP(A26,P12:R28,2,FALSE),"")</f>
        <v/>
      </c>
      <c r="I26" s="18" t="str">
        <f>IFERROR(ROUNDDOWN(G26*VLOOKUP(A26,P12:R28,3,FALSE),-3),"")</f>
        <v/>
      </c>
      <c r="J26" s="24"/>
      <c r="K26" s="15"/>
      <c r="L26" s="15"/>
      <c r="M26" s="15"/>
      <c r="N26" s="31"/>
      <c r="O26" s="27"/>
      <c r="P26" s="45"/>
      <c r="Q26" s="46"/>
      <c r="R26" s="47"/>
      <c r="S26" s="28"/>
      <c r="T26" s="27"/>
    </row>
    <row r="27" spans="1:29" ht="30" hidden="1" customHeight="1" x14ac:dyDescent="0.2">
      <c r="A27" s="22"/>
      <c r="B27" s="20"/>
      <c r="C27" s="20"/>
      <c r="D27" s="18" t="str">
        <f t="shared" si="7"/>
        <v/>
      </c>
      <c r="E27" s="20"/>
      <c r="F27" s="36"/>
      <c r="G27" s="18" t="str">
        <f t="shared" si="8"/>
        <v/>
      </c>
      <c r="H27" s="11" t="str">
        <f>IFERROR(VLOOKUP(A27,P13:R29,2,FALSE),"")</f>
        <v/>
      </c>
      <c r="I27" s="18" t="str">
        <f>IFERROR(ROUNDDOWN(G27*VLOOKUP(A27,P13:R29,3,FALSE),-3),"")</f>
        <v/>
      </c>
      <c r="J27" s="24"/>
      <c r="K27" s="15"/>
      <c r="L27" s="15"/>
      <c r="M27" s="15"/>
      <c r="N27" s="31"/>
      <c r="O27" s="27"/>
      <c r="P27" s="45"/>
      <c r="Q27" s="46"/>
      <c r="R27" s="47"/>
      <c r="S27" s="28"/>
      <c r="T27" s="27"/>
    </row>
    <row r="28" spans="1:29" ht="30" customHeight="1" x14ac:dyDescent="0.2">
      <c r="A28" s="23"/>
      <c r="B28" s="21"/>
      <c r="C28" s="21"/>
      <c r="D28" s="19" t="str">
        <f t="shared" si="1"/>
        <v/>
      </c>
      <c r="E28" s="21"/>
      <c r="F28" s="37"/>
      <c r="G28" s="19" t="str">
        <f t="shared" si="2"/>
        <v/>
      </c>
      <c r="H28" s="12" t="str">
        <f>IFERROR(VLOOKUP(A28,P14:R30,2,FALSE),"")</f>
        <v/>
      </c>
      <c r="I28" s="19" t="str">
        <f>IFERROR(ROUNDDOWN(G28*VLOOKUP(A28,P14:R30,3,FALSE),-3),"")</f>
        <v/>
      </c>
      <c r="J28" s="25"/>
      <c r="K28" s="15"/>
      <c r="L28" s="15"/>
      <c r="M28" s="15"/>
      <c r="N28" s="31"/>
      <c r="O28" s="27"/>
      <c r="P28" s="45"/>
      <c r="Q28" s="46"/>
      <c r="R28" s="47"/>
      <c r="S28" s="28"/>
      <c r="T28" s="27"/>
    </row>
    <row r="29" spans="1:29" s="17" customFormat="1" ht="30" customHeight="1" x14ac:dyDescent="0.2">
      <c r="A29" s="35" t="s">
        <v>34</v>
      </c>
      <c r="B29" s="32">
        <f>SUM(B11:B28)</f>
        <v>0</v>
      </c>
      <c r="C29" s="32">
        <f t="shared" ref="C29:I29" si="9">SUM(C11:C28)</f>
        <v>0</v>
      </c>
      <c r="D29" s="32">
        <f t="shared" si="9"/>
        <v>0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/>
      <c r="I29" s="32">
        <f t="shared" si="9"/>
        <v>0</v>
      </c>
      <c r="J29" s="33"/>
      <c r="K29" s="16"/>
      <c r="L29" s="16"/>
      <c r="M29" s="16"/>
      <c r="N29" s="31"/>
      <c r="O29" s="27"/>
      <c r="P29" s="45"/>
      <c r="Q29" s="46"/>
      <c r="R29" s="47"/>
      <c r="S29" s="28"/>
      <c r="T29" s="27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3.5" customHeight="1" x14ac:dyDescent="0.2">
      <c r="A30" s="1" t="s">
        <v>39</v>
      </c>
      <c r="B30" s="34"/>
      <c r="C30" s="34"/>
      <c r="D30" s="34"/>
      <c r="E30" s="34"/>
      <c r="F30" s="34"/>
      <c r="G30" s="34"/>
      <c r="H30" s="34"/>
      <c r="I30" s="34"/>
      <c r="J30" s="34"/>
      <c r="K30" s="15"/>
      <c r="L30" s="15"/>
      <c r="M30" s="15"/>
      <c r="N30" s="27"/>
      <c r="O30" s="27"/>
      <c r="P30" s="45"/>
      <c r="Q30" s="46"/>
      <c r="R30" s="47"/>
      <c r="S30" s="27"/>
      <c r="T30" s="27"/>
    </row>
    <row r="31" spans="1:29" x14ac:dyDescent="0.2">
      <c r="A31" s="1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4"/>
      <c r="L31" s="14"/>
      <c r="M31" s="14"/>
      <c r="P31" s="45"/>
      <c r="Q31" s="46"/>
      <c r="R31" s="47"/>
      <c r="T31" s="27"/>
    </row>
    <row r="32" spans="1:29" x14ac:dyDescent="0.2">
      <c r="A32" s="1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4"/>
      <c r="L32" s="14"/>
      <c r="M32" s="14"/>
      <c r="P32" s="45"/>
      <c r="Q32" s="46"/>
      <c r="R32" s="47"/>
      <c r="T32" s="27"/>
    </row>
    <row r="33" spans="1:20" x14ac:dyDescent="0.2">
      <c r="A33" s="1" t="s">
        <v>19</v>
      </c>
      <c r="B33" s="1"/>
      <c r="C33" s="1"/>
      <c r="D33" s="1"/>
      <c r="E33" s="1"/>
      <c r="F33" s="1"/>
      <c r="G33" s="1"/>
      <c r="H33" s="1"/>
      <c r="I33" s="1"/>
      <c r="J33" s="1"/>
      <c r="K33" s="14"/>
      <c r="L33" s="14"/>
      <c r="M33" s="14"/>
      <c r="P33" s="45"/>
      <c r="Q33" s="46"/>
      <c r="R33" s="47"/>
      <c r="T33" s="27"/>
    </row>
    <row r="34" spans="1:20" x14ac:dyDescent="0.2">
      <c r="A34" s="1" t="s">
        <v>20</v>
      </c>
      <c r="B34" s="1"/>
      <c r="C34" s="1"/>
      <c r="D34" s="1"/>
      <c r="E34" s="1"/>
      <c r="F34" s="1"/>
      <c r="G34" s="1"/>
      <c r="H34" s="1"/>
      <c r="I34" s="1"/>
      <c r="J34" s="1"/>
      <c r="K34" s="14"/>
      <c r="L34" s="14"/>
      <c r="M34" s="14"/>
      <c r="P34" s="45"/>
      <c r="Q34" s="46"/>
      <c r="R34" s="47"/>
      <c r="T34" s="27"/>
    </row>
    <row r="35" spans="1:20" x14ac:dyDescent="0.2">
      <c r="K35" s="14"/>
      <c r="L35" s="14"/>
      <c r="M35" s="14"/>
      <c r="P35" s="45"/>
      <c r="Q35" s="46"/>
      <c r="R35" s="47"/>
      <c r="T35" s="27"/>
    </row>
    <row r="36" spans="1:20" x14ac:dyDescent="0.2">
      <c r="K36" s="14"/>
      <c r="L36" s="14"/>
      <c r="M36" s="14"/>
      <c r="P36" s="48"/>
      <c r="Q36" s="49"/>
      <c r="R36" s="47"/>
      <c r="T36" s="27"/>
    </row>
    <row r="37" spans="1:20" x14ac:dyDescent="0.2">
      <c r="K37" s="14"/>
      <c r="L37" s="14"/>
      <c r="M37" s="14"/>
      <c r="P37" s="50"/>
      <c r="Q37" s="51"/>
      <c r="R37" s="49"/>
    </row>
    <row r="38" spans="1:20" x14ac:dyDescent="0.2">
      <c r="K38" s="14"/>
      <c r="L38" s="14"/>
      <c r="M38" s="14"/>
      <c r="P38" s="50"/>
      <c r="Q38" s="51"/>
      <c r="R38" s="51"/>
    </row>
    <row r="39" spans="1:20" x14ac:dyDescent="0.2">
      <c r="K39" s="14"/>
      <c r="L39" s="14"/>
      <c r="M39" s="14"/>
      <c r="P39" s="50"/>
      <c r="Q39" s="51"/>
      <c r="R39" s="51"/>
    </row>
    <row r="40" spans="1:20" x14ac:dyDescent="0.2">
      <c r="K40" s="14"/>
      <c r="L40" s="14"/>
      <c r="M40" s="14"/>
      <c r="P40" s="50"/>
      <c r="Q40" s="51"/>
      <c r="R40" s="51"/>
    </row>
    <row r="41" spans="1:20" x14ac:dyDescent="0.2">
      <c r="K41" s="14"/>
      <c r="L41" s="14"/>
      <c r="M41" s="14"/>
      <c r="P41" s="50"/>
      <c r="Q41" s="51"/>
      <c r="R41" s="51"/>
    </row>
    <row r="42" spans="1:20" x14ac:dyDescent="0.2">
      <c r="K42" s="14"/>
      <c r="L42" s="14"/>
      <c r="M42" s="14"/>
      <c r="P42" s="50"/>
      <c r="Q42" s="51"/>
      <c r="R42" s="51"/>
    </row>
    <row r="43" spans="1:20" x14ac:dyDescent="0.2">
      <c r="K43" s="14"/>
      <c r="L43" s="14"/>
      <c r="M43" s="14"/>
      <c r="P43" s="50"/>
      <c r="Q43" s="51"/>
      <c r="R43" s="51"/>
    </row>
    <row r="44" spans="1:20" x14ac:dyDescent="0.2">
      <c r="K44" s="14"/>
      <c r="L44" s="14"/>
      <c r="M44" s="14"/>
      <c r="P44" s="50"/>
      <c r="Q44" s="51"/>
      <c r="R44" s="51"/>
    </row>
    <row r="45" spans="1:20" x14ac:dyDescent="0.2">
      <c r="K45" s="14"/>
      <c r="L45" s="14"/>
      <c r="M45" s="14"/>
      <c r="P45" s="50"/>
      <c r="Q45" s="51"/>
      <c r="R45" s="51"/>
    </row>
    <row r="46" spans="1:20" x14ac:dyDescent="0.2">
      <c r="K46" s="14"/>
      <c r="L46" s="14"/>
      <c r="M46" s="14"/>
      <c r="P46" s="50"/>
      <c r="Q46" s="51"/>
      <c r="R46" s="51"/>
    </row>
    <row r="47" spans="1:20" x14ac:dyDescent="0.2">
      <c r="R47" s="51"/>
    </row>
  </sheetData>
  <sheetProtection formatCells="0" formatColumns="0" formatRows="0" sort="0" autoFilter="0"/>
  <mergeCells count="12">
    <mergeCell ref="G7:G8"/>
    <mergeCell ref="H7:H8"/>
    <mergeCell ref="I7:I8"/>
    <mergeCell ref="J7:J8"/>
    <mergeCell ref="A2:J3"/>
    <mergeCell ref="A7:A8"/>
    <mergeCell ref="B7:B8"/>
    <mergeCell ref="C7:C8"/>
    <mergeCell ref="D7:D8"/>
    <mergeCell ref="E7:E8"/>
    <mergeCell ref="F7:F8"/>
    <mergeCell ref="H5:J5"/>
  </mergeCells>
  <phoneticPr fontId="2"/>
  <dataValidations count="3">
    <dataValidation allowBlank="1" showInputMessage="1" showErrorMessage="1" promptTitle="参加費等の収入がある場合は、その金額を記載。" prompt="収入がない場合は、「０」と記載。" sqref="C11:C28" xr:uid="{00000000-0002-0000-0000-000000000000}"/>
    <dataValidation allowBlank="1" showInputMessage="1" showErrorMessage="1" promptTitle="(A)「総事業費」のうち補助対象の金額を記載。" prompt="別紙3　「うち、補助対象経費」の合計額と一致。_x000a_全額が補助対象となっている場合は、（A)欄の金額を転記。" sqref="E11:E28" xr:uid="{00000000-0002-0000-0000-000001000000}"/>
    <dataValidation type="list" allowBlank="1" showInputMessage="1" showErrorMessage="1" sqref="A11:A28" xr:uid="{50269887-DDC0-4ED5-BFAE-26869119A548}">
      <formula1>$P$2:$P$13</formula1>
    </dataValidation>
  </dataValidations>
  <pageMargins left="0.74803149606299213" right="0.23622047244094491" top="0.74803149606299213" bottom="0.74803149606299213" header="0.31496062992125984" footer="0.31496062992125984"/>
  <pageSetup paperSize="9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C46"/>
  <sheetViews>
    <sheetView showGridLines="0" view="pageBreakPreview" zoomScaleNormal="90" zoomScaleSheetLayoutView="100" workbookViewId="0">
      <selection activeCell="H5" sqref="H5:J5"/>
    </sheetView>
  </sheetViews>
  <sheetFormatPr defaultRowHeight="13.2" x14ac:dyDescent="0.2"/>
  <cols>
    <col min="1" max="1" width="18" customWidth="1"/>
    <col min="2" max="10" width="12.44140625" customWidth="1"/>
    <col min="14" max="15" width="12" style="26" customWidth="1"/>
    <col min="16" max="16" width="44.33203125" style="52" hidden="1" customWidth="1"/>
    <col min="17" max="17" width="6.44140625" style="53" hidden="1" customWidth="1"/>
    <col min="18" max="18" width="5.44140625" style="53" hidden="1" customWidth="1"/>
    <col min="19" max="21" width="9" style="26" customWidth="1"/>
    <col min="22" max="29" width="9" style="26"/>
  </cols>
  <sheetData>
    <row r="1" spans="1:20" x14ac:dyDescent="0.2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4"/>
      <c r="L1" s="14"/>
      <c r="M1" s="14"/>
      <c r="P1" s="42"/>
      <c r="Q1" s="43"/>
      <c r="R1" s="44"/>
    </row>
    <row r="2" spans="1:20" x14ac:dyDescent="0.2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14"/>
      <c r="L2" s="14"/>
      <c r="M2" s="14"/>
      <c r="P2" s="42" t="s">
        <v>32</v>
      </c>
      <c r="Q2" s="43" t="s">
        <v>28</v>
      </c>
      <c r="R2" s="44">
        <v>1</v>
      </c>
    </row>
    <row r="3" spans="1:20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14"/>
      <c r="L3" s="14"/>
      <c r="M3" s="14"/>
      <c r="P3" s="42" t="s">
        <v>21</v>
      </c>
      <c r="Q3" s="43" t="s">
        <v>28</v>
      </c>
      <c r="R3" s="44">
        <v>1</v>
      </c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4"/>
      <c r="L4" s="14"/>
      <c r="M4" s="14"/>
      <c r="P4" s="42" t="s">
        <v>37</v>
      </c>
      <c r="Q4" s="43" t="s">
        <v>36</v>
      </c>
      <c r="R4" s="44">
        <v>0.75</v>
      </c>
    </row>
    <row r="5" spans="1:20" ht="27" customHeight="1" x14ac:dyDescent="0.2">
      <c r="A5" s="1"/>
      <c r="B5" s="1"/>
      <c r="C5" s="1"/>
      <c r="D5" s="1"/>
      <c r="E5" s="1"/>
      <c r="F5" s="1"/>
      <c r="G5" s="13" t="s">
        <v>30</v>
      </c>
      <c r="H5" s="60" t="s">
        <v>38</v>
      </c>
      <c r="I5" s="60"/>
      <c r="J5" s="60"/>
      <c r="K5" s="14"/>
      <c r="L5" s="14"/>
      <c r="M5" s="14"/>
      <c r="P5" s="45" t="s">
        <v>31</v>
      </c>
      <c r="Q5" s="43" t="s">
        <v>29</v>
      </c>
      <c r="R5" s="44">
        <v>0.75</v>
      </c>
    </row>
    <row r="6" spans="1:2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15"/>
      <c r="L6" s="15"/>
      <c r="M6" s="15"/>
      <c r="N6" s="30"/>
      <c r="O6" s="27"/>
      <c r="P6" s="45" t="s">
        <v>22</v>
      </c>
      <c r="Q6" s="43" t="s">
        <v>29</v>
      </c>
      <c r="R6" s="44">
        <f>3/4</f>
        <v>0.75</v>
      </c>
      <c r="S6" s="28"/>
      <c r="T6" s="27"/>
    </row>
    <row r="7" spans="1:20" ht="13.5" customHeight="1" x14ac:dyDescent="0.2">
      <c r="A7" s="54" t="s">
        <v>0</v>
      </c>
      <c r="B7" s="54" t="s">
        <v>1</v>
      </c>
      <c r="C7" s="54" t="s">
        <v>2</v>
      </c>
      <c r="D7" s="54" t="s">
        <v>9</v>
      </c>
      <c r="E7" s="54" t="s">
        <v>3</v>
      </c>
      <c r="F7" s="54" t="s">
        <v>5</v>
      </c>
      <c r="G7" s="54" t="s">
        <v>6</v>
      </c>
      <c r="H7" s="54" t="s">
        <v>7</v>
      </c>
      <c r="I7" s="54" t="s">
        <v>26</v>
      </c>
      <c r="J7" s="54" t="s">
        <v>8</v>
      </c>
      <c r="K7" s="15"/>
      <c r="L7" s="15"/>
      <c r="M7" s="15"/>
      <c r="N7" s="30"/>
      <c r="O7" s="27"/>
      <c r="P7" s="45" t="s">
        <v>47</v>
      </c>
      <c r="Q7" s="43" t="s">
        <v>48</v>
      </c>
      <c r="R7" s="44">
        <v>1</v>
      </c>
      <c r="S7" s="28"/>
      <c r="T7" s="27"/>
    </row>
    <row r="8" spans="1:20" ht="26.4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15"/>
      <c r="L8" s="15"/>
      <c r="M8" s="15"/>
      <c r="N8" s="30"/>
      <c r="O8" s="27"/>
      <c r="P8" s="45" t="s">
        <v>33</v>
      </c>
      <c r="Q8" s="43" t="s">
        <v>28</v>
      </c>
      <c r="R8" s="44">
        <v>1</v>
      </c>
      <c r="S8" s="28"/>
      <c r="T8" s="27"/>
    </row>
    <row r="9" spans="1:20" x14ac:dyDescent="0.2">
      <c r="A9" s="3"/>
      <c r="B9" s="4" t="s">
        <v>12</v>
      </c>
      <c r="C9" s="4" t="s">
        <v>11</v>
      </c>
      <c r="D9" s="5" t="s">
        <v>10</v>
      </c>
      <c r="E9" s="6" t="s">
        <v>13</v>
      </c>
      <c r="F9" s="6" t="s">
        <v>14</v>
      </c>
      <c r="G9" s="6" t="s">
        <v>15</v>
      </c>
      <c r="H9" s="6" t="s">
        <v>16</v>
      </c>
      <c r="I9" s="6" t="s">
        <v>17</v>
      </c>
      <c r="J9" s="7"/>
      <c r="K9" s="15"/>
      <c r="L9" s="15"/>
      <c r="M9" s="15"/>
      <c r="N9" s="30"/>
      <c r="O9" s="27"/>
      <c r="P9" s="45" t="s">
        <v>23</v>
      </c>
      <c r="Q9" s="43" t="s">
        <v>29</v>
      </c>
      <c r="R9" s="44">
        <f t="shared" ref="R9" si="0">3/4</f>
        <v>0.75</v>
      </c>
      <c r="S9" s="28"/>
      <c r="T9" s="27"/>
    </row>
    <row r="10" spans="1:20" x14ac:dyDescent="0.2">
      <c r="A10" s="8"/>
      <c r="B10" s="9" t="s">
        <v>27</v>
      </c>
      <c r="C10" s="9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/>
      <c r="I10" s="9" t="s">
        <v>27</v>
      </c>
      <c r="J10" s="10"/>
      <c r="K10" s="15"/>
      <c r="L10" s="15"/>
      <c r="M10" s="15"/>
      <c r="N10" s="31"/>
      <c r="O10" s="27"/>
      <c r="P10" s="45" t="s">
        <v>24</v>
      </c>
      <c r="Q10" s="43" t="s">
        <v>29</v>
      </c>
      <c r="R10" s="44">
        <f>3/4</f>
        <v>0.75</v>
      </c>
      <c r="S10" s="28"/>
      <c r="T10" s="27"/>
    </row>
    <row r="11" spans="1:20" ht="51" customHeight="1" x14ac:dyDescent="0.2">
      <c r="A11" s="39" t="s">
        <v>32</v>
      </c>
      <c r="B11" s="40">
        <v>800000</v>
      </c>
      <c r="C11" s="40">
        <v>20000</v>
      </c>
      <c r="D11" s="18">
        <f>IF(B11=0,"",B11-C11)</f>
        <v>780000</v>
      </c>
      <c r="E11" s="40">
        <v>800000</v>
      </c>
      <c r="F11" s="41">
        <v>800000</v>
      </c>
      <c r="G11" s="18">
        <f>IF(B11=0,"",MIN(D11:F11))</f>
        <v>780000</v>
      </c>
      <c r="H11" s="11" t="str">
        <f>IFERROR(VLOOKUP(A11,P1:R11,2,FALSE),"")</f>
        <v>10/10</v>
      </c>
      <c r="I11" s="18">
        <f>IFERROR(ROUNDDOWN(G11*VLOOKUP(A11,P1:R11,3,FALSE),-3),"")</f>
        <v>780000</v>
      </c>
      <c r="J11" s="38"/>
      <c r="K11" s="15"/>
      <c r="L11" s="15"/>
      <c r="M11" s="15"/>
      <c r="N11" s="31"/>
      <c r="O11" s="27"/>
      <c r="P11" s="45" t="s">
        <v>45</v>
      </c>
      <c r="Q11" s="43" t="s">
        <v>29</v>
      </c>
      <c r="R11" s="44">
        <f t="shared" ref="R11" si="1">3/4</f>
        <v>0.75</v>
      </c>
      <c r="S11" s="28"/>
      <c r="T11" s="27"/>
    </row>
    <row r="12" spans="1:20" ht="30" customHeight="1" x14ac:dyDescent="0.2">
      <c r="A12" s="39" t="s">
        <v>37</v>
      </c>
      <c r="B12" s="40">
        <v>200000</v>
      </c>
      <c r="C12" s="40">
        <v>50000</v>
      </c>
      <c r="D12" s="18">
        <f t="shared" ref="D12:D27" si="2">IF(B12=0,"",B12-C12)</f>
        <v>150000</v>
      </c>
      <c r="E12" s="40">
        <v>150000</v>
      </c>
      <c r="F12" s="41">
        <v>267000</v>
      </c>
      <c r="G12" s="18">
        <f t="shared" ref="G12:G27" si="3">IF(B12=0,"",MIN(D12:F12))</f>
        <v>150000</v>
      </c>
      <c r="H12" s="11" t="str">
        <f>IFERROR(VLOOKUP(A12,P3:R13,2,FALSE),"")</f>
        <v>3/4</v>
      </c>
      <c r="I12" s="18">
        <f>IFERROR(ROUNDDOWN(G12*VLOOKUP(A12,P3:R13,3,FALSE),-3),"")</f>
        <v>112000</v>
      </c>
      <c r="J12" s="38"/>
      <c r="K12" s="15"/>
      <c r="L12" s="15"/>
      <c r="M12" s="15"/>
      <c r="N12" s="31"/>
      <c r="O12" s="27"/>
      <c r="P12" s="45" t="s">
        <v>42</v>
      </c>
      <c r="Q12" s="43" t="s">
        <v>29</v>
      </c>
      <c r="R12" s="44">
        <f>3/4</f>
        <v>0.75</v>
      </c>
      <c r="S12" s="28"/>
      <c r="T12" s="27"/>
    </row>
    <row r="13" spans="1:20" ht="52.8" x14ac:dyDescent="0.2">
      <c r="A13" s="39" t="s">
        <v>33</v>
      </c>
      <c r="B13" s="40">
        <v>550000</v>
      </c>
      <c r="C13" s="40">
        <v>0</v>
      </c>
      <c r="D13" s="18">
        <f t="shared" si="2"/>
        <v>550000</v>
      </c>
      <c r="E13" s="40">
        <v>460000</v>
      </c>
      <c r="F13" s="41">
        <v>460000</v>
      </c>
      <c r="G13" s="18">
        <f t="shared" si="3"/>
        <v>460000</v>
      </c>
      <c r="H13" s="11" t="str">
        <f t="shared" ref="H13:H14" si="4">IFERROR(VLOOKUP(A13,P4:R15,2,FALSE),"")</f>
        <v>10/10</v>
      </c>
      <c r="I13" s="18">
        <f t="shared" ref="I13:I14" si="5">IFERROR(ROUNDDOWN(G13*VLOOKUP(A13,P4:R15,3,FALSE),-3),"")</f>
        <v>460000</v>
      </c>
      <c r="J13" s="38"/>
      <c r="K13" s="15"/>
      <c r="L13" s="15"/>
      <c r="M13" s="15"/>
      <c r="N13" s="31"/>
      <c r="O13" s="27"/>
      <c r="P13" s="45" t="s">
        <v>43</v>
      </c>
      <c r="Q13" s="43" t="s">
        <v>29</v>
      </c>
      <c r="R13" s="44">
        <f>3/4</f>
        <v>0.75</v>
      </c>
      <c r="S13" s="28"/>
      <c r="T13" s="27"/>
    </row>
    <row r="14" spans="1:20" x14ac:dyDescent="0.2">
      <c r="A14" s="39"/>
      <c r="B14" s="40"/>
      <c r="C14" s="40">
        <v>0</v>
      </c>
      <c r="D14" s="18" t="str">
        <f t="shared" si="2"/>
        <v/>
      </c>
      <c r="E14" s="40"/>
      <c r="F14" s="41"/>
      <c r="G14" s="18" t="str">
        <f t="shared" si="3"/>
        <v/>
      </c>
      <c r="H14" s="11" t="str">
        <f t="shared" si="4"/>
        <v/>
      </c>
      <c r="I14" s="18" t="str">
        <f t="shared" si="5"/>
        <v/>
      </c>
      <c r="J14" s="38"/>
      <c r="K14" s="15"/>
      <c r="L14" s="15"/>
      <c r="M14" s="15"/>
      <c r="N14" s="31"/>
      <c r="O14" s="27"/>
      <c r="S14" s="28"/>
      <c r="T14" s="27"/>
    </row>
    <row r="15" spans="1:20" x14ac:dyDescent="0.2">
      <c r="A15" s="39"/>
      <c r="B15" s="40"/>
      <c r="C15" s="40"/>
      <c r="D15" s="18" t="str">
        <f t="shared" si="2"/>
        <v/>
      </c>
      <c r="E15" s="40"/>
      <c r="F15" s="41" t="str">
        <f>IFERROR(VLOOKUP(A15,$N$6:$R$19,4,FALSE),"")</f>
        <v/>
      </c>
      <c r="G15" s="18" t="str">
        <f t="shared" si="3"/>
        <v/>
      </c>
      <c r="H15" s="11" t="str">
        <f>IFERROR(VLOOKUP(A15,P6:R17,2,FALSE),"")</f>
        <v/>
      </c>
      <c r="I15" s="18" t="str">
        <f>IFERROR(ROUNDDOWN(G15*VLOOKUP(A15,P6:R17,3,FALSE),-3),"")</f>
        <v/>
      </c>
      <c r="J15" s="38"/>
      <c r="K15" s="15"/>
      <c r="L15" s="15"/>
      <c r="M15" s="15"/>
      <c r="N15" s="31"/>
      <c r="O15" s="27"/>
      <c r="P15" s="45"/>
      <c r="Q15" s="46"/>
      <c r="R15" s="47"/>
      <c r="S15" s="28"/>
      <c r="T15" s="27"/>
    </row>
    <row r="16" spans="1:20" hidden="1" x14ac:dyDescent="0.2">
      <c r="A16" s="22"/>
      <c r="B16" s="20"/>
      <c r="C16" s="20"/>
      <c r="D16" s="18" t="str">
        <f t="shared" si="2"/>
        <v/>
      </c>
      <c r="E16" s="20"/>
      <c r="F16" s="36"/>
      <c r="G16" s="18" t="str">
        <f t="shared" si="3"/>
        <v/>
      </c>
      <c r="H16" s="11" t="str">
        <f>IFERROR(VLOOKUP(A16,P6:R18,2,FALSE),"")</f>
        <v/>
      </c>
      <c r="I16" s="18" t="str">
        <f>IFERROR(ROUNDDOWN(G16*VLOOKUP(A16,P6:R18,3,FALSE),-3),"")</f>
        <v/>
      </c>
      <c r="J16" s="24"/>
      <c r="K16" s="15"/>
      <c r="L16" s="15"/>
      <c r="M16" s="15"/>
      <c r="N16" s="31"/>
      <c r="O16" s="27"/>
      <c r="P16" s="45"/>
      <c r="Q16" s="46"/>
      <c r="R16" s="47"/>
      <c r="S16" s="28"/>
      <c r="T16" s="27"/>
    </row>
    <row r="17" spans="1:29" hidden="1" x14ac:dyDescent="0.2">
      <c r="A17" s="22"/>
      <c r="B17" s="20"/>
      <c r="C17" s="20"/>
      <c r="D17" s="18" t="str">
        <f t="shared" si="2"/>
        <v/>
      </c>
      <c r="E17" s="20"/>
      <c r="F17" s="36"/>
      <c r="G17" s="18" t="str">
        <f t="shared" si="3"/>
        <v/>
      </c>
      <c r="H17" s="11" t="str">
        <f>IFERROR(VLOOKUP(A17,P7:R19,2,FALSE),"")</f>
        <v/>
      </c>
      <c r="I17" s="18" t="str">
        <f>IFERROR(ROUNDDOWN(G17*VLOOKUP(A17,P7:R19,3,FALSE),-3),"")</f>
        <v/>
      </c>
      <c r="J17" s="24"/>
      <c r="K17" s="15"/>
      <c r="L17" s="15"/>
      <c r="M17" s="15"/>
      <c r="N17" s="31"/>
      <c r="O17" s="27"/>
      <c r="P17" s="45"/>
      <c r="Q17" s="46"/>
      <c r="R17" s="47"/>
      <c r="S17" s="28"/>
      <c r="T17" s="27"/>
    </row>
    <row r="18" spans="1:29" hidden="1" x14ac:dyDescent="0.2">
      <c r="A18" s="22"/>
      <c r="B18" s="20"/>
      <c r="C18" s="20"/>
      <c r="D18" s="18" t="str">
        <f t="shared" si="2"/>
        <v/>
      </c>
      <c r="E18" s="20"/>
      <c r="F18" s="36"/>
      <c r="G18" s="18" t="str">
        <f t="shared" si="3"/>
        <v/>
      </c>
      <c r="H18" s="11" t="str">
        <f>IFERROR(VLOOKUP(A18,P8:R20,2,FALSE),"")</f>
        <v/>
      </c>
      <c r="I18" s="18" t="str">
        <f>IFERROR(ROUNDDOWN(G18*VLOOKUP(A18,P8:R20,3,FALSE),-3),"")</f>
        <v/>
      </c>
      <c r="J18" s="24"/>
      <c r="K18" s="15"/>
      <c r="L18" s="15"/>
      <c r="M18" s="15"/>
      <c r="N18" s="31"/>
      <c r="O18" s="27"/>
      <c r="P18" s="45"/>
      <c r="Q18" s="46"/>
      <c r="R18" s="47"/>
      <c r="S18" s="28"/>
      <c r="T18" s="27"/>
    </row>
    <row r="19" spans="1:29" s="17" customFormat="1" ht="30" hidden="1" customHeight="1" x14ac:dyDescent="0.2">
      <c r="A19" s="22"/>
      <c r="B19" s="20"/>
      <c r="C19" s="20"/>
      <c r="D19" s="18" t="str">
        <f t="shared" si="2"/>
        <v/>
      </c>
      <c r="E19" s="20"/>
      <c r="F19" s="36"/>
      <c r="G19" s="18" t="str">
        <f t="shared" si="3"/>
        <v/>
      </c>
      <c r="H19" s="11" t="str">
        <f>IFERROR(VLOOKUP(A19,P8:R21,2,FALSE),"")</f>
        <v/>
      </c>
      <c r="I19" s="18" t="str">
        <f>IFERROR(ROUNDDOWN(G19*VLOOKUP(A19,P8:R21,3,FALSE),-3),"")</f>
        <v/>
      </c>
      <c r="J19" s="24"/>
      <c r="K19" s="16"/>
      <c r="L19" s="16"/>
      <c r="M19" s="16"/>
      <c r="N19" s="31"/>
      <c r="O19" s="27"/>
      <c r="P19" s="45"/>
      <c r="Q19" s="46"/>
      <c r="R19" s="47"/>
      <c r="S19" s="28"/>
      <c r="T19" s="27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hidden="1" customHeight="1" x14ac:dyDescent="0.2">
      <c r="A20" s="22"/>
      <c r="B20" s="20"/>
      <c r="C20" s="20"/>
      <c r="D20" s="18" t="str">
        <f t="shared" si="2"/>
        <v/>
      </c>
      <c r="E20" s="20"/>
      <c r="F20" s="36"/>
      <c r="G20" s="18" t="str">
        <f t="shared" si="3"/>
        <v/>
      </c>
      <c r="H20" s="11" t="str">
        <f>IFERROR(VLOOKUP(A20,P8:R22,2,FALSE),"")</f>
        <v/>
      </c>
      <c r="I20" s="18" t="str">
        <f>IFERROR(ROUNDDOWN(G20*VLOOKUP(A20,P8:R22,3,FALSE),-3),"")</f>
        <v/>
      </c>
      <c r="J20" s="24"/>
      <c r="K20" s="15"/>
      <c r="L20" s="15"/>
      <c r="M20" s="15"/>
      <c r="N20" s="27"/>
      <c r="O20" s="27"/>
      <c r="P20" s="45"/>
      <c r="Q20" s="46"/>
      <c r="R20" s="47"/>
      <c r="S20" s="27"/>
      <c r="T20" s="27"/>
    </row>
    <row r="21" spans="1:29" hidden="1" x14ac:dyDescent="0.2">
      <c r="A21" s="22"/>
      <c r="B21" s="20"/>
      <c r="C21" s="20"/>
      <c r="D21" s="18" t="str">
        <f t="shared" si="2"/>
        <v/>
      </c>
      <c r="E21" s="20"/>
      <c r="F21" s="36"/>
      <c r="G21" s="18" t="str">
        <f t="shared" si="3"/>
        <v/>
      </c>
      <c r="H21" s="11" t="str">
        <f>IFERROR(VLOOKUP(A21,P9:R23,2,FALSE),"")</f>
        <v/>
      </c>
      <c r="I21" s="18" t="str">
        <f>IFERROR(ROUNDDOWN(G21*VLOOKUP(A21,P9:R23,3,FALSE),-3),"")</f>
        <v/>
      </c>
      <c r="J21" s="24"/>
      <c r="K21" s="14"/>
      <c r="L21" s="14"/>
      <c r="M21" s="14"/>
      <c r="P21" s="45"/>
      <c r="Q21" s="46"/>
      <c r="R21" s="47"/>
      <c r="T21" s="27"/>
    </row>
    <row r="22" spans="1:29" hidden="1" x14ac:dyDescent="0.2">
      <c r="A22" s="22"/>
      <c r="B22" s="20"/>
      <c r="C22" s="20"/>
      <c r="D22" s="18" t="str">
        <f t="shared" si="2"/>
        <v/>
      </c>
      <c r="E22" s="20"/>
      <c r="F22" s="36"/>
      <c r="G22" s="18" t="str">
        <f t="shared" si="3"/>
        <v/>
      </c>
      <c r="H22" s="11" t="str">
        <f>IFERROR(VLOOKUP(A22,P9:R24,2,FALSE),"")</f>
        <v/>
      </c>
      <c r="I22" s="18" t="str">
        <f>IFERROR(ROUNDDOWN(G22*VLOOKUP(A22,P9:R24,3,FALSE),-3),"")</f>
        <v/>
      </c>
      <c r="J22" s="24"/>
      <c r="K22" s="14"/>
      <c r="L22" s="14"/>
      <c r="M22" s="14"/>
      <c r="P22" s="45"/>
      <c r="Q22" s="46"/>
      <c r="R22" s="47"/>
      <c r="T22" s="27"/>
    </row>
    <row r="23" spans="1:29" hidden="1" x14ac:dyDescent="0.2">
      <c r="A23" s="22"/>
      <c r="B23" s="20"/>
      <c r="C23" s="20"/>
      <c r="D23" s="18" t="str">
        <f t="shared" si="2"/>
        <v/>
      </c>
      <c r="E23" s="20"/>
      <c r="F23" s="36"/>
      <c r="G23" s="18" t="str">
        <f t="shared" si="3"/>
        <v/>
      </c>
      <c r="H23" s="11" t="str">
        <f>IFERROR(VLOOKUP(A23,P9:R25,2,FALSE),"")</f>
        <v/>
      </c>
      <c r="I23" s="18" t="str">
        <f>IFERROR(ROUNDDOWN(G23*VLOOKUP(A23,P9:R25,3,FALSE),-3),"")</f>
        <v/>
      </c>
      <c r="J23" s="24"/>
      <c r="K23" s="14"/>
      <c r="L23" s="14"/>
      <c r="M23" s="14"/>
      <c r="P23" s="45"/>
      <c r="Q23" s="46"/>
      <c r="R23" s="47"/>
      <c r="T23" s="27"/>
    </row>
    <row r="24" spans="1:29" hidden="1" x14ac:dyDescent="0.2">
      <c r="A24" s="22"/>
      <c r="B24" s="20"/>
      <c r="C24" s="20"/>
      <c r="D24" s="18" t="str">
        <f t="shared" si="2"/>
        <v/>
      </c>
      <c r="E24" s="20"/>
      <c r="F24" s="36"/>
      <c r="G24" s="18" t="str">
        <f t="shared" si="3"/>
        <v/>
      </c>
      <c r="H24" s="11" t="str">
        <f>IFERROR(VLOOKUP(A24,P10:R26,2,FALSE),"")</f>
        <v/>
      </c>
      <c r="I24" s="18" t="str">
        <f>IFERROR(ROUNDDOWN(G24*VLOOKUP(A24,P10:R26,3,FALSE),-3),"")</f>
        <v/>
      </c>
      <c r="J24" s="24"/>
      <c r="K24" s="14"/>
      <c r="L24" s="14"/>
      <c r="M24" s="14"/>
      <c r="P24" s="45"/>
      <c r="Q24" s="46"/>
      <c r="R24" s="47"/>
      <c r="T24" s="27"/>
    </row>
    <row r="25" spans="1:29" hidden="1" x14ac:dyDescent="0.2">
      <c r="A25" s="22"/>
      <c r="B25" s="20"/>
      <c r="C25" s="20"/>
      <c r="D25" s="18" t="str">
        <f t="shared" si="2"/>
        <v/>
      </c>
      <c r="E25" s="20"/>
      <c r="F25" s="36"/>
      <c r="G25" s="18" t="str">
        <f t="shared" si="3"/>
        <v/>
      </c>
      <c r="H25" s="11" t="str">
        <f>IFERROR(VLOOKUP(A25,P11:R27,2,FALSE),"")</f>
        <v/>
      </c>
      <c r="I25" s="18" t="str">
        <f>IFERROR(ROUNDDOWN(G25*VLOOKUP(A25,P11:R27,3,FALSE),-3),"")</f>
        <v/>
      </c>
      <c r="J25" s="24"/>
      <c r="K25" s="14"/>
      <c r="L25" s="14"/>
      <c r="M25" s="14"/>
      <c r="P25" s="45"/>
      <c r="Q25" s="46"/>
      <c r="R25" s="47"/>
      <c r="T25" s="27"/>
    </row>
    <row r="26" spans="1:29" hidden="1" x14ac:dyDescent="0.2">
      <c r="A26" s="22"/>
      <c r="B26" s="20"/>
      <c r="C26" s="20"/>
      <c r="D26" s="18" t="str">
        <f t="shared" si="2"/>
        <v/>
      </c>
      <c r="E26" s="20"/>
      <c r="F26" s="36"/>
      <c r="G26" s="18" t="str">
        <f t="shared" si="3"/>
        <v/>
      </c>
      <c r="H26" s="11" t="str">
        <f>IFERROR(VLOOKUP(A26,P11:R28,2,FALSE),"")</f>
        <v/>
      </c>
      <c r="I26" s="18" t="str">
        <f>IFERROR(ROUNDDOWN(G26*VLOOKUP(A26,P11:R28,3,FALSE),-3),"")</f>
        <v/>
      </c>
      <c r="J26" s="24"/>
      <c r="K26" s="14"/>
      <c r="L26" s="14"/>
      <c r="M26" s="14"/>
      <c r="P26" s="45"/>
      <c r="Q26" s="46"/>
      <c r="R26" s="47"/>
      <c r="T26" s="27"/>
    </row>
    <row r="27" spans="1:29" x14ac:dyDescent="0.2">
      <c r="A27" s="23"/>
      <c r="B27" s="21"/>
      <c r="C27" s="21"/>
      <c r="D27" s="19" t="str">
        <f t="shared" si="2"/>
        <v/>
      </c>
      <c r="E27" s="21"/>
      <c r="F27" s="37"/>
      <c r="G27" s="19" t="str">
        <f t="shared" si="3"/>
        <v/>
      </c>
      <c r="H27" s="12" t="str">
        <f>IFERROR(VLOOKUP(A27,P12:R29,2,FALSE),"")</f>
        <v/>
      </c>
      <c r="I27" s="19" t="str">
        <f>IFERROR(ROUNDDOWN(G27*VLOOKUP(A27,P12:R29,3,FALSE),-3),"")</f>
        <v/>
      </c>
      <c r="J27" s="25"/>
      <c r="K27" s="14"/>
      <c r="L27" s="14"/>
      <c r="M27" s="14"/>
      <c r="P27" s="45"/>
      <c r="Q27" s="46"/>
      <c r="R27" s="47"/>
    </row>
    <row r="28" spans="1:29" x14ac:dyDescent="0.2">
      <c r="A28" s="35" t="s">
        <v>34</v>
      </c>
      <c r="B28" s="32">
        <f>SUM(B11:B27)</f>
        <v>1550000</v>
      </c>
      <c r="C28" s="32">
        <f t="shared" ref="C28:I28" si="6">SUM(C11:C27)</f>
        <v>70000</v>
      </c>
      <c r="D28" s="32">
        <f t="shared" si="6"/>
        <v>1480000</v>
      </c>
      <c r="E28" s="32">
        <f t="shared" si="6"/>
        <v>1410000</v>
      </c>
      <c r="F28" s="32">
        <f t="shared" si="6"/>
        <v>1527000</v>
      </c>
      <c r="G28" s="32">
        <f t="shared" si="6"/>
        <v>1390000</v>
      </c>
      <c r="H28" s="32"/>
      <c r="I28" s="32">
        <f t="shared" si="6"/>
        <v>1352000</v>
      </c>
      <c r="J28" s="33"/>
      <c r="K28" s="14"/>
      <c r="L28" s="14"/>
      <c r="M28" s="14"/>
      <c r="P28" s="45"/>
      <c r="Q28" s="46"/>
      <c r="R28" s="47"/>
    </row>
    <row r="29" spans="1:29" x14ac:dyDescent="0.2">
      <c r="A29" s="1" t="s">
        <v>41</v>
      </c>
      <c r="B29" s="34"/>
      <c r="C29" s="34"/>
      <c r="D29" s="34"/>
      <c r="E29" s="34"/>
      <c r="F29" s="34"/>
      <c r="G29" s="34"/>
      <c r="H29" s="34"/>
      <c r="I29" s="34"/>
      <c r="J29" s="34"/>
      <c r="K29" s="14"/>
      <c r="L29" s="14"/>
      <c r="M29" s="14"/>
      <c r="P29" s="45"/>
      <c r="Q29" s="46"/>
      <c r="R29" s="47"/>
    </row>
    <row r="30" spans="1:29" x14ac:dyDescent="0.2">
      <c r="A30" s="1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4"/>
      <c r="L30" s="14"/>
      <c r="M30" s="14"/>
      <c r="P30" s="45"/>
      <c r="Q30" s="46"/>
      <c r="R30" s="47"/>
    </row>
    <row r="31" spans="1:29" x14ac:dyDescent="0.2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4"/>
      <c r="L31" s="14"/>
      <c r="M31" s="14"/>
      <c r="P31" s="45"/>
      <c r="Q31" s="46"/>
      <c r="R31" s="47"/>
    </row>
    <row r="32" spans="1:29" x14ac:dyDescent="0.2">
      <c r="A32" s="1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4"/>
      <c r="L32" s="14"/>
      <c r="M32" s="14"/>
      <c r="P32" s="45"/>
      <c r="Q32" s="46"/>
      <c r="R32" s="47"/>
    </row>
    <row r="33" spans="1:18" x14ac:dyDescent="0.2">
      <c r="A33" s="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4"/>
      <c r="L33" s="14"/>
      <c r="M33" s="14"/>
      <c r="P33" s="45"/>
      <c r="Q33" s="46"/>
      <c r="R33" s="47"/>
    </row>
    <row r="34" spans="1:18" x14ac:dyDescent="0.2">
      <c r="K34" s="14"/>
      <c r="L34" s="14"/>
      <c r="M34" s="14"/>
      <c r="P34" s="45"/>
      <c r="Q34" s="46"/>
      <c r="R34" s="47"/>
    </row>
    <row r="35" spans="1:18" x14ac:dyDescent="0.2">
      <c r="K35" s="14"/>
      <c r="L35" s="14"/>
      <c r="M35" s="14"/>
      <c r="P35" s="45"/>
      <c r="Q35" s="46"/>
      <c r="R35" s="47"/>
    </row>
    <row r="36" spans="1:18" x14ac:dyDescent="0.2">
      <c r="K36" s="14"/>
      <c r="L36" s="14"/>
      <c r="M36" s="14"/>
      <c r="P36" s="48"/>
      <c r="Q36" s="49"/>
      <c r="R36" s="49"/>
    </row>
    <row r="37" spans="1:18" x14ac:dyDescent="0.2">
      <c r="P37" s="50"/>
      <c r="Q37" s="51"/>
      <c r="R37" s="51"/>
    </row>
    <row r="38" spans="1:18" x14ac:dyDescent="0.2">
      <c r="P38" s="50"/>
      <c r="Q38" s="51"/>
      <c r="R38" s="51"/>
    </row>
    <row r="39" spans="1:18" x14ac:dyDescent="0.2">
      <c r="P39" s="50"/>
      <c r="Q39" s="51"/>
      <c r="R39" s="51"/>
    </row>
    <row r="40" spans="1:18" x14ac:dyDescent="0.2">
      <c r="P40" s="50"/>
      <c r="Q40" s="51"/>
      <c r="R40" s="51"/>
    </row>
    <row r="41" spans="1:18" x14ac:dyDescent="0.2">
      <c r="P41" s="50"/>
      <c r="Q41" s="51"/>
      <c r="R41" s="51"/>
    </row>
    <row r="42" spans="1:18" x14ac:dyDescent="0.2">
      <c r="P42" s="50"/>
      <c r="Q42" s="51"/>
      <c r="R42" s="51"/>
    </row>
    <row r="43" spans="1:18" x14ac:dyDescent="0.2">
      <c r="P43" s="50"/>
      <c r="Q43" s="51"/>
      <c r="R43" s="51"/>
    </row>
    <row r="44" spans="1:18" x14ac:dyDescent="0.2">
      <c r="P44" s="50"/>
      <c r="Q44" s="51"/>
      <c r="R44" s="51"/>
    </row>
    <row r="45" spans="1:18" x14ac:dyDescent="0.2">
      <c r="P45" s="50"/>
      <c r="Q45" s="51"/>
      <c r="R45" s="51"/>
    </row>
    <row r="46" spans="1:18" x14ac:dyDescent="0.2">
      <c r="P46" s="50"/>
      <c r="Q46" s="51"/>
      <c r="R46" s="51"/>
    </row>
  </sheetData>
  <sheetProtection sheet="1" formatCells="0" formatColumns="0" formatRows="0" sort="0" autoFilter="0"/>
  <mergeCells count="12">
    <mergeCell ref="I7:I8"/>
    <mergeCell ref="J7:J8"/>
    <mergeCell ref="A2:J3"/>
    <mergeCell ref="H5:J5"/>
    <mergeCell ref="A7:A8"/>
    <mergeCell ref="B7:B8"/>
    <mergeCell ref="C7:C8"/>
    <mergeCell ref="D7:D8"/>
    <mergeCell ref="E7:E8"/>
    <mergeCell ref="F7:F8"/>
    <mergeCell ref="G7:G8"/>
    <mergeCell ref="H7:H8"/>
  </mergeCells>
  <phoneticPr fontId="2"/>
  <dataValidations count="3">
    <dataValidation allowBlank="1" showInputMessage="1" showErrorMessage="1" promptTitle="参加費等の収入がある場合は、その金額を記載。" prompt="収入がない場合は、「０」と記載。" sqref="C11:C27" xr:uid="{00000000-0002-0000-0100-000000000000}"/>
    <dataValidation allowBlank="1" showInputMessage="1" showErrorMessage="1" promptTitle="(A)「総事業費」のうち補助対象の金額を記載。" prompt="別紙3　「うち、補助対象経費」の合計額と一致。_x000a_全額が補助対象となっている場合は、（A)欄の金額を転記。" sqref="E11:E27" xr:uid="{00000000-0002-0000-0100-000002000000}"/>
    <dataValidation type="list" allowBlank="1" showInputMessage="1" showErrorMessage="1" promptTitle="リストから選択" prompt="リストから該当の事業を選択してください。" sqref="A11:A27" xr:uid="{00000000-0002-0000-0100-000001000000}">
      <formula1>$P$1:$P$15</formula1>
    </dataValidation>
  </dataValidations>
  <pageMargins left="0.74803149606299213" right="0.23622047244094491" top="0.74803149606299213" bottom="0.74803149606299213" header="0.31496062992125984" footer="0.31496062992125984"/>
  <pageSetup paperSize="9" fitToHeight="0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別紙２　所要額調書</vt:lpstr>
      <vt:lpstr>別紙２　所要額調書 (記載例)</vt:lpstr>
      <vt:lpstr>'別紙２　所要額調書'!Print_Area</vt:lpstr>
      <vt:lpstr>'別紙２　所要額調書 (記載例)'!Print_Area</vt:lpstr>
      <vt:lpstr>'別紙２　所要額調書'!Print_Titles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2017-02-10T10:11:10Z</dcterms:created>
  <dcterms:modified xsi:type="dcterms:W3CDTF">2023-01-26T07:36:19Z</dcterms:modified>
</cp:coreProperties>
</file>