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2 嬬恋村\"/>
    </mc:Choice>
  </mc:AlternateContent>
  <xr:revisionPtr revIDLastSave="0" documentId="13_ncr:1_{A6FBCF85-FEBF-4F64-8559-B9537E124C68}" xr6:coauthVersionLast="36" xr6:coauthVersionMax="36" xr10:uidLastSave="{00000000-0000-0000-0000-000000000000}"/>
  <workbookProtection workbookAlgorithmName="SHA-512" workbookHashValue="98hnfJokox8v4zdc2ZAVYYm7HfFxTujcOue/226zNdxtTarIX9249oT3QGrIoUMSOOAWLz9BBhy11+8SgRLYQw==" workbookSaltValue="RdckOuIlJckXeZWApUingA=="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<sst xmlns="http://schemas.openxmlformats.org/spreadsheetml/2006/main" count="236" uniqueCount="118">
  <si>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</si>
  <si>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</si>
  <si>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</si>
  <si>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</si>
  <si>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</si>
  <si>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</si>
  <si>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</si>
  <si>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</si>
  <si>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</si>
  <si>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</si>
  <si>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</si>
  <si>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</si>
  <si>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</si>
  <si>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</si>
  <si>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</si>
  <si>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</si>
  <si>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</si>
  <si>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</si>
  <si>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</si>
  <si>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</si>
  <si>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</si>
  <si>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</si>
  <si>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</si>
  <si>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</si>
  <si>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</si>
  <si>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</si>
  <si>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</si>
  <si>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</si>
  <si>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</si>
  <si>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</si>
  <si>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</si>
  <si>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</si>
  <si>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</si>
  <si>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</si>
  <si>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</si>
  <si>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</si>
  <si>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</si>
  <si>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</si>
  <si>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</si>
  <si>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</si>
  <si>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</si>
  <si>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</si>
  <si>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</si>
  <si>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</si>
  <si>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</si>
  <si>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</si>
  <si>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</si>
  <si>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</si>
  <si>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</si>
  <si>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</si>
  <si>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</si>
  <si>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</si>
  <si>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</si>
  <si>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</si>
  <si>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</si>
  <si>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</si>
  <si>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</si>
  <si>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</si>
  <si>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</si>
  <si>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</si>
  <si>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</si>
  <si>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</si>
  <si>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</si>
  <si>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</si>
  <si>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</si>
  <si>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</si>
  <si>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</si>
  <si>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</si>
  <si>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</si>
  <si>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</si>
  <si>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</si>
  <si>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</si>
  <si>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</si>
  <si>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</si>
  <si>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</si>
  <si>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</si>
  <si>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</si>
  <si>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</si>
  <si>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</si>
  <si>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</si>
  <si>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</si>
  <si>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</si>
  <si>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</si>
  <si>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</si>
  <si>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</si>
  <si>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</si>
  <si>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</si>
  <si>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</si>
  <si>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</si>
  <si>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</si>
  <si>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</si>
  <si>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</si>
  <si>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</si>
  <si>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</si>
  <si>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</si>
  <si>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</si>
  <si>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</si>
  <si>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</si>
  <si>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</si>
  <si>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</si>
  <si>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</si>
  <si>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</si>
  <si>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</si>
  <si>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</si>
  <si>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</si>
  <si>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</si>
  <si>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</si>
  <si>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</si>
  <si>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</si>
  <si>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</si>
  <si>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</si>
  <si>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</si>
  <si>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</si>
  <si>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</si>
  <si>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</si>
  <si>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（１）各指標の分析　　　　　　　　　　　　　　③管渠改善率について、年間500ｍ程度の管渠点検を実施し、破損箇所の部分的な修繕を実施している、大規模な破損箇所は確認されていないため、管渠全体の更新には至っていない。
（２）現状と課題
　農業集落排水施設4施設のうち供用開始が平成7年の田代と平成12年の干俣の2施設が平成29年度最適整備構想策定における機能診断調査において5年以内に対策が必要である緊急度Ｂ判定の診断結果となった。
　このため機能強化事業の活用も含め早期に老朽化対策を検討し施設の改修計画の策定を進めていく必要がある。</t>
    <phoneticPr fontId="4"/>
  </si>
  <si>
    <t>　現在の人口減少傾向に伴い、今後の料金収入は横這いか右肩下がりになると予測されるため、より一層の経費削減が必要となってくる。
　また早期に供用開始した処理施設の老朽化による修繕や改修工事の必要性も高まっている、このため機能強化事業の活用も含め計画的に改修事業を進める必要がある。</t>
    <phoneticPr fontId="4"/>
  </si>
  <si>
    <t>①令和3年度は総費用（単独委託事業）の増加、下水道使用料の減少等により昨年度より低い比率となった。今後、効率的な運営に努め100％以上の比率になるよう努める。
④建設工事が完了しているため低い水準で推移している、しかし施設は経年劣化が進み、今後更新事業の必要性が高まり比率上昇の可能性が有る。
⑤平均値よりも高い水準で推移しているが、更なる経費削減に努める。
⑥平均値よりも低い水準で推移し、前年度の原価よりも増加しているが、更に接続率を向上し有収水量の増加を図る必要がある。
⑦ほぼ横這い状態が続いているが、令和3年度は平均値よりも低い水準となっている。
⑧平均値よりも高い水準であるが、100％達成を視野に未接続世帯に対し積極的な接続推進に努める。</t>
    <rPh sb="7" eb="10">
      <t>ソウヒヨウ</t>
    </rPh>
    <rPh sb="11" eb="13">
      <t>タンドク</t>
    </rPh>
    <rPh sb="13" eb="15">
      <t>イタク</t>
    </rPh>
    <rPh sb="15" eb="17">
      <t>ジギョウ</t>
    </rPh>
    <rPh sb="19" eb="21">
      <t>ゾウカ</t>
    </rPh>
    <rPh sb="22" eb="25">
      <t>ゲスイドウ</t>
    </rPh>
    <rPh sb="25" eb="28">
      <t>シヨウリョウ</t>
    </rPh>
    <rPh sb="29" eb="31">
      <t>ゲンショウ</t>
    </rPh>
    <rPh sb="31" eb="32">
      <t>トウ</t>
    </rPh>
    <rPh sb="35" eb="38">
      <t>サクネンド</t>
    </rPh>
    <rPh sb="40" eb="41">
      <t>ヒク</t>
    </rPh>
    <rPh sb="42" eb="44">
      <t>ヒリツ</t>
    </rPh>
    <rPh sb="49" eb="51">
      <t>コンゴ</t>
    </rPh>
    <rPh sb="75" eb="76">
      <t>ツト</t>
    </rPh>
    <rPh sb="205" eb="207">
      <t>ゾウカ</t>
    </rPh>
    <rPh sb="242" eb="244">
      <t>ヨコバ</t>
    </rPh>
    <rPh sb="245" eb="247">
      <t>ジョウタイ</t>
    </rPh>
    <rPh sb="248" eb="249">
      <t>ツヅ</t>
    </rPh>
    <rPh sb="255" eb="257">
      <t>レイワ</t>
    </rPh>
    <rPh sb="258" eb="260">
      <t>ネンド</t>
    </rPh>
    <rPh sb="267" eb="268">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</si>
</sst>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D4-43A9-AC78-087CB7804A0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5D4-43A9-AC78-087CB7804A0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64.97</c:v>
                </c:pt>
                <c:pt idx="1">
                  <c:v>59.94</c:v>
                </c:pt>
                <c:pt idx="2">
                  <c:v>61.48</c:v>
                </c:pt>
                <c:pt idx="3">
                  <c:v>60.47</c:v>
                </c:pt>
                <c:pt idx="4">
                  <c:v>60.11</c:v>
                </c:pt>
              </c:numCache>
            </c:numRef>
          </c:val>
          <c:extLst>
            <c:ext xmlns:c16="http://schemas.microsoft.com/office/drawing/2014/chart" uri="{C3380CC4-5D6E-409C-BE32-E72D297353CC}">
              <c16:uniqueId val="{00000000-417B-4756-B3B7-9BB216F7FD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17B-4756-B3B7-9BB216F7FD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95.39</c:v>
                </c:pt>
                <c:pt idx="1">
                  <c:v>95.43</c:v>
                </c:pt>
                <c:pt idx="2">
                  <c:v>95.79</c:v>
                </c:pt>
                <c:pt idx="3">
                  <c:v>95.71</c:v>
                </c:pt>
                <c:pt idx="4">
                  <c:v>95.74</c:v>
                </c:pt>
              </c:numCache>
            </c:numRef>
          </c:val>
          <c:extLst>
            <c:ext xmlns:c16="http://schemas.microsoft.com/office/drawing/2014/chart" uri="{C3380CC4-5D6E-409C-BE32-E72D297353CC}">
              <c16:uniqueId val="{00000000-3DCA-4762-A916-98F47A2A867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DCA-4762-A916-98F47A2A867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100.17</c:v>
                </c:pt>
                <c:pt idx="1">
                  <c:v>99.61</c:v>
                </c:pt>
                <c:pt idx="2">
                  <c:v>101.41</c:v>
                </c:pt>
                <c:pt idx="3">
                  <c:v>103.99</c:v>
                </c:pt>
                <c:pt idx="4">
                  <c:v>96.3</c:v>
                </c:pt>
              </c:numCache>
            </c:numRef>
          </c:val>
          <c:extLst>
            <c:ext xmlns:c16="http://schemas.microsoft.com/office/drawing/2014/chart" uri="{C3380CC4-5D6E-409C-BE32-E72D297353CC}">
              <c16:uniqueId val="{00000000-C28F-4A47-A4AF-5AB355D5E6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8F-4A47-A4AF-5AB355D5E6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A-497E-9D5D-AEFF764967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A-497E-9D5D-AEFF764967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E-418C-9872-F570FFB422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E-418C-9872-F570FFB422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C3-4CA4-B5DC-1283FC549B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3-4CA4-B5DC-1283FC549B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BB-4191-89A3-ED753322EB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BB-4191-89A3-ED753322EB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4.0599999999999996</c:v>
                </c:pt>
                <c:pt idx="1">
                  <c:v>0</c:v>
                </c:pt>
                <c:pt idx="2">
                  <c:v>0</c:v>
                </c:pt>
                <c:pt idx="3">
                  <c:v>0</c:v>
                </c:pt>
                <c:pt idx="4">
                  <c:v>0</c:v>
                </c:pt>
              </c:numCache>
            </c:numRef>
          </c:val>
          <c:extLst>
            <c:ext xmlns:c16="http://schemas.microsoft.com/office/drawing/2014/chart" uri="{C3380CC4-5D6E-409C-BE32-E72D297353CC}">
              <c16:uniqueId val="{00000000-E598-45BC-A5CD-156CD50382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E598-45BC-A5CD-156CD50382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87.78</c:v>
                </c:pt>
                <c:pt idx="1">
                  <c:v>83.9</c:v>
                </c:pt>
                <c:pt idx="2">
                  <c:v>97.01</c:v>
                </c:pt>
                <c:pt idx="3">
                  <c:v>98.79</c:v>
                </c:pt>
                <c:pt idx="4">
                  <c:v>78.52</c:v>
                </c:pt>
              </c:numCache>
            </c:numRef>
          </c:val>
          <c:extLst>
            <c:ext xmlns:c16="http://schemas.microsoft.com/office/drawing/2014/chart" uri="{C3380CC4-5D6E-409C-BE32-E72D297353CC}">
              <c16:uniqueId val="{00000000-10EE-413F-9B8D-CF544DC7EF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0EE-413F-9B8D-CF544DC7EF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200.61</c:v>
                </c:pt>
                <c:pt idx="1">
                  <c:v>208.37</c:v>
                </c:pt>
                <c:pt idx="2">
                  <c:v>182.29</c:v>
                </c:pt>
                <c:pt idx="3">
                  <c:v>178.95</c:v>
                </c:pt>
                <c:pt idx="4">
                  <c:v>229.78</c:v>
                </c:pt>
              </c:numCache>
            </c:numRef>
          </c:val>
          <c:extLst>
            <c:ext xmlns:c16="http://schemas.microsoft.com/office/drawing/2014/chart" uri="{C3380CC4-5D6E-409C-BE32-E72D297353CC}">
              <c16:uniqueId val="{00000000-C075-49BE-A071-C6CADF9E80D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C075-49BE-A071-C6CADF9E80D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嬬恋村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9287</v>
      </c>
      <c r="AM8" s="46"/>
      <c r="AN8" s="46"/>
      <c r="AO8" s="46"/>
      <c r="AP8" s="46"/>
      <c r="AQ8" s="46"/>
      <c r="AR8" s="46"/>
      <c r="AS8" s="46"/>
      <c r="AT8" s="45">
        <f>データ!T6</f>
        <v>337.58</v>
      </c>
      <c r="AU8" s="45"/>
      <c r="AV8" s="45"/>
      <c r="AW8" s="45"/>
      <c r="AX8" s="45"/>
      <c r="AY8" s="45"/>
      <c r="AZ8" s="45"/>
      <c r="BA8" s="45"/>
      <c r="BB8" s="45">
        <f>データ!U6</f>
        <v>27.51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25.96</v>
      </c>
      <c r="Q10" s="45"/>
      <c r="R10" s="45"/>
      <c r="S10" s="45"/>
      <c r="T10" s="45"/>
      <c r="U10" s="45"/>
      <c r="V10" s="45"/>
      <c r="W10" s="45">
        <f>データ!Q6</f>
        <v>85</v>
      </c>
      <c r="X10" s="45"/>
      <c r="Y10" s="45"/>
      <c r="Z10" s="45"/>
      <c r="AA10" s="45"/>
      <c r="AB10" s="45"/>
      <c r="AC10" s="45"/>
      <c r="AD10" s="46">
        <f>データ!R6</f>
        <v>4403</v>
      </c>
      <c r="AE10" s="46"/>
      <c r="AF10" s="46"/>
      <c r="AG10" s="46"/>
      <c r="AH10" s="46"/>
      <c r="AI10" s="46"/>
      <c r="AJ10" s="46"/>
      <c r="AK10" s="2"/>
      <c r="AL10" s="46">
        <f>データ!V6</f>
        <v>2394</v>
      </c>
      <c r="AM10" s="46"/>
      <c r="AN10" s="46"/>
      <c r="AO10" s="46"/>
      <c r="AP10" s="46"/>
      <c r="AQ10" s="46"/>
      <c r="AR10" s="46"/>
      <c r="AS10" s="46"/>
      <c r="AT10" s="45">
        <f>データ!W6</f>
        <v>1.39</v>
      </c>
      <c r="AU10" s="45"/>
      <c r="AV10" s="45"/>
      <c r="AW10" s="45"/>
      <c r="AX10" s="45"/>
      <c r="AY10" s="45"/>
      <c r="AZ10" s="45"/>
      <c r="BA10" s="45"/>
      <c r="BB10" s="45">
        <f>データ!X6</f>
        <v>1722.3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NFeo9qSFdIrxxMolH7+XGxoWtfND8b3uMNDs5sBTEgjthHYcj+R+u6jxneff+QO0Aw7auUYmaQdTAxrae1ustA==" saltValue="NCw+8QwL1NfOoZC9yp/w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2">
      <c r="A6" s="14" t="s">
        <v>95</v>
      </c>
      <c r="B6" s="19">
        <f>B7</f>
        <v>2021</v>
      </c>
      <c r="C6" s="19">
        <f t="shared" ref="C6:X6" si="3">C7</f>
        <v>104256</v>
      </c>
      <c r="D6" s="19">
        <f t="shared" si="3"/>
        <v>47</v>
      </c>
      <c r="E6" s="19">
        <f t="shared" si="3"/>
        <v>17</v>
      </c>
      <c r="F6" s="19">
        <f t="shared" si="3"/>
        <v>5</v>
      </c>
      <c r="G6" s="19">
        <f t="shared" si="3"/>
        <v>0</v>
      </c>
      <c r="H6" s="19" t="str">
        <f t="shared" si="3"/>
        <v>群馬県　嬬恋村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25.96</v>
      </c>
      <c r="Q6" s="20">
        <f t="shared" si="3"/>
        <v>85</v>
      </c>
      <c r="R6" s="20">
        <f t="shared" si="3"/>
        <v>4403</v>
      </c>
      <c r="S6" s="20">
        <f t="shared" si="3"/>
        <v>9287</v>
      </c>
      <c r="T6" s="20">
        <f t="shared" si="3"/>
        <v>337.58</v>
      </c>
      <c r="U6" s="20">
        <f t="shared" si="3"/>
        <v>27.51</v>
      </c>
      <c r="V6" s="20">
        <f t="shared" si="3"/>
        <v>2394</v>
      </c>
      <c r="W6" s="20">
        <f t="shared" si="3"/>
        <v>1.39</v>
      </c>
      <c r="X6" s="20">
        <f t="shared" si="3"/>
        <v>1722.3</v>
      </c>
      <c r="Y6" s="21">
        <f>IF(Y7="",NA(),Y7)</f>
        <v>100.17</v>
      </c>
      <c r="Z6" s="21">
        <f t="shared" ref="Z6:AH6" si="4">IF(Z7="",NA(),Z7)</f>
        <v>99.61</v>
      </c>
      <c r="AA6" s="21">
        <f t="shared" si="4"/>
        <v>101.41</v>
      </c>
      <c r="AB6" s="21">
        <f t="shared" si="4"/>
        <v>103.99</v>
      </c>
      <c r="AC6" s="21">
        <f t="shared" si="4"/>
        <v>96.3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4.0599999999999996</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87.78</v>
      </c>
      <c r="BR6" s="21">
        <f t="shared" ref="BR6:BZ6" si="8">IF(BR7="",NA(),BR7)</f>
        <v>83.9</v>
      </c>
      <c r="BS6" s="21">
        <f t="shared" si="8"/>
        <v>97.01</v>
      </c>
      <c r="BT6" s="21">
        <f t="shared" si="8"/>
        <v>98.79</v>
      </c>
      <c r="BU6" s="21">
        <f t="shared" si="8"/>
        <v>78.52</v>
      </c>
      <c r="BV6" s="21">
        <f t="shared" si="8"/>
        <v>59.8</v>
      </c>
      <c r="BW6" s="21">
        <f t="shared" si="8"/>
        <v>57.77</v>
      </c>
      <c r="BX6" s="21">
        <f t="shared" si="8"/>
        <v>57.31</v>
      </c>
      <c r="BY6" s="21">
        <f t="shared" si="8"/>
        <v>57.08</v>
      </c>
      <c r="BZ6" s="21">
        <f t="shared" si="8"/>
        <v>56.26</v>
      </c>
      <c r="CA6" s="20" t="str">
        <f>IF(CA7="","",IF(CA7="-","【-】","【"&amp;SUBSTITUTE(TEXT(CA7,"#,##0.00"),"-","△")&amp;"】"))</f>
        <v>【60.65】</v>
      </c>
      <c r="CB6" s="21">
        <f>IF(CB7="",NA(),CB7)</f>
        <v>200.61</v>
      </c>
      <c r="CC6" s="21">
        <f t="shared" ref="CC6:CK6" si="9">IF(CC7="",NA(),CC7)</f>
        <v>208.37</v>
      </c>
      <c r="CD6" s="21">
        <f t="shared" si="9"/>
        <v>182.29</v>
      </c>
      <c r="CE6" s="21">
        <f t="shared" si="9"/>
        <v>178.95</v>
      </c>
      <c r="CF6" s="21">
        <f t="shared" si="9"/>
        <v>229.78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64.97</v>
      </c>
      <c r="CN6" s="21">
        <f t="shared" ref="CN6:CV6" si="10">IF(CN7="",NA(),CN7)</f>
        <v>59.94</v>
      </c>
      <c r="CO6" s="21">
        <f t="shared" si="10"/>
        <v>61.48</v>
      </c>
      <c r="CP6" s="21">
        <f t="shared" si="10"/>
        <v>60.47</v>
      </c>
      <c r="CQ6" s="21">
        <f t="shared" si="10"/>
        <v>60.11</v>
      </c>
      <c r="CR6" s="21">
        <f t="shared" si="10"/>
        <v>51.75</v>
      </c>
      <c r="CS6" s="21">
        <f t="shared" si="10"/>
        <v>50.68</v>
      </c>
      <c r="CT6" s="21">
        <f t="shared" si="10"/>
        <v>50.14</v>
      </c>
      <c r="CU6" s="21">
        <f t="shared" si="10"/>
        <v>54.83</v>
      </c>
      <c r="CV6" s="21">
        <f t="shared" si="10"/>
        <v>66.53</v>
      </c>
      <c r="CW6" s="20" t="str">
        <f>IF(CW7="","",IF(CW7="-","【-】","【"&amp;SUBSTITUTE(TEXT(CW7,"#,##0.00"),"-","△")&amp;"】"))</f>
        <v>【61.14】</v>
      </c>
      <c r="CX6" s="21">
        <f>IF(CX7="",NA(),CX7)</f>
        <v>95.39</v>
      </c>
      <c r="CY6" s="21">
        <f t="shared" ref="CY6:DG6" si="11">IF(CY7="",NA(),CY7)</f>
        <v>95.43</v>
      </c>
      <c r="CZ6" s="21">
        <f t="shared" si="11"/>
        <v>95.79</v>
      </c>
      <c r="DA6" s="21">
        <f t="shared" si="11"/>
        <v>95.71</v>
      </c>
      <c r="DB6" s="21">
        <f t="shared" si="11"/>
        <v>95.74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104256</v>
      </c>
      <c r="D7" s="23">
        <v>47</v>
      </c>
      <c r="E7" s="23">
        <v>17</v>
      </c>
      <c r="F7" s="23">
        <v>5</v>
      </c>
      <c r="G7" s="23">
        <v>0</v>
      </c>
      <c r="H7" s="23" t="s">
        <v>96</v>
      </c>
      <c r="I7" s="23" t="s">
        <v>97</v>
      </c>
      <c r="J7" s="23" t="s">
        <v>98</v>
      </c>
      <c r="K7" s="23" t="s">
        <v>99</v>
      </c>
      <c r="L7" s="23" t="s">
        <v>100</v>
      </c>
      <c r="M7" s="23" t="s">
        <v>101</v>
      </c>
      <c r="N7" s="24" t="s">
        <v>102</v>
      </c>
      <c r="O7" s="24" t="s">
        <v>103</v>
      </c>
      <c r="P7" s="24">
        <v>25.96</v>
      </c>
      <c r="Q7" s="24">
        <v>85</v>
      </c>
      <c r="R7" s="24">
        <v>4403</v>
      </c>
      <c r="S7" s="24">
        <v>9287</v>
      </c>
      <c r="T7" s="24">
        <v>337.58</v>
      </c>
      <c r="U7" s="24">
        <v>27.51</v>
      </c>
      <c r="V7" s="24">
        <v>2394</v>
      </c>
      <c r="W7" s="24">
        <v>1.39</v>
      </c>
      <c r="X7" s="24">
        <v>1722.3</v>
      </c>
      <c r="Y7" s="24">
        <v>100.17</v>
      </c>
      <c r="Z7" s="24">
        <v>99.61</v>
      </c>
      <c r="AA7" s="24">
        <v>101.41</v>
      </c>
      <c r="AB7" s="24">
        <v>103.99</v>
      </c>
      <c r="AC7" s="24">
        <v>96.3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4.0599999999999996</v>
      </c>
      <c r="BG7" s="24">
        <v>0</v>
      </c>
      <c r="BH7" s="24">
        <v>0</v>
      </c>
      <c r="BI7" s="24">
        <v>0</v>
      </c>
      <c r="BJ7" s="24">
        <v>0</v>
      </c>
      <c r="BK7" s="24">
        <v>855.8</v>
      </c>
      <c r="BL7" s="24">
        <v>789.46</v>
      </c>
      <c r="BM7" s="24">
        <v>826.83</v>
      </c>
      <c r="BN7" s="24">
        <v>867.83</v>
      </c>
      <c r="BO7" s="24">
        <v>791.76</v>
      </c>
      <c r="BP7" s="24">
        <v>786.37</v>
      </c>
      <c r="BQ7" s="24">
        <v>87.78</v>
      </c>
      <c r="BR7" s="24">
        <v>83.9</v>
      </c>
      <c r="BS7" s="24">
        <v>97.01</v>
      </c>
      <c r="BT7" s="24">
        <v>98.79</v>
      </c>
      <c r="BU7" s="24">
        <v>78.52</v>
      </c>
      <c r="BV7" s="24">
        <v>59.8</v>
      </c>
      <c r="BW7" s="24">
        <v>57.77</v>
      </c>
      <c r="BX7" s="24">
        <v>57.31</v>
      </c>
      <c r="BY7" s="24">
        <v>57.08</v>
      </c>
      <c r="BZ7" s="24">
        <v>56.26</v>
      </c>
      <c r="CA7" s="24">
        <v>60.65</v>
      </c>
      <c r="CB7" s="24">
        <v>200.61</v>
      </c>
      <c r="CC7" s="24">
        <v>208.37</v>
      </c>
      <c r="CD7" s="24">
        <v>182.29</v>
      </c>
      <c r="CE7" s="24">
        <v>178.95</v>
      </c>
      <c r="CF7" s="24">
        <v>229.78</v>
      </c>
      <c r="CG7" s="24">
        <v>263.76</v>
      </c>
      <c r="CH7" s="24">
        <v>274.35000000000002</v>
      </c>
      <c r="CI7" s="24">
        <v>273.52</v>
      </c>
      <c r="CJ7" s="24">
        <v>274.99</v>
      </c>
      <c r="CK7" s="24">
        <v>282.08999999999997</v>
      </c>
      <c r="CL7" s="24">
        <v>256.97000000000003</v>
      </c>
      <c r="CM7" s="24">
        <v>64.97</v>
      </c>
      <c r="CN7" s="24">
        <v>59.94</v>
      </c>
      <c r="CO7" s="24">
        <v>61.48</v>
      </c>
      <c r="CP7" s="24">
        <v>60.47</v>
      </c>
      <c r="CQ7" s="24">
        <v>60.11</v>
      </c>
      <c r="CR7" s="24">
        <v>51.75</v>
      </c>
      <c r="CS7" s="24">
        <v>50.68</v>
      </c>
      <c r="CT7" s="24">
        <v>50.14</v>
      </c>
      <c r="CU7" s="24">
        <v>54.83</v>
      </c>
      <c r="CV7" s="24">
        <v>66.53</v>
      </c>
      <c r="CW7" s="24">
        <v>61.14</v>
      </c>
      <c r="CX7" s="24">
        <v>95.39</v>
      </c>
      <c r="CY7" s="24">
        <v>95.43</v>
      </c>
      <c r="CZ7" s="24">
        <v>95.79</v>
      </c>
      <c r="DA7" s="24">
        <v>95.71</v>
      </c>
      <c r="DB7" s="24">
        <v>95.74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109</v>
      </c>
    </row>
    <row r="12" spans="1:145" x14ac:dyDescent="0.2">
      <c r="B12">
        <v>1</v>
      </c>
      <c r="C12">
        <v>1</v>
      </c>
      <c r="D12">
        <v>1</v>
      </c>
      <c r="E12">
        <v>2</v>
      </c>
      <c r="F12">
        <v>3</v>
      </c>
      <c r="G12" t="s">
        <v>110</v>
      </c>
    </row>
    <row r="13" spans="1:145" x14ac:dyDescent="0.2">
      <c r="B13" t="s">
        <v>111</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2023-01-19T04:45:10Z</cp:lastPrinted>
  <dcterms:created xsi:type="dcterms:W3CDTF">2023-01-13T00:00:44Z</dcterms:created>
  <dcterms:modified xsi:type="dcterms:W3CDTF">2023-02-03T01:19:13Z</dcterms:modified>
  <cp:category/>
</cp:coreProperties>
</file>