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201B91B7-8FEB-493B-BFDB-BDE157899C53}" xr6:coauthVersionLast="36" xr6:coauthVersionMax="36" xr10:uidLastSave="{00000000-0000-0000-0000-000000000000}"/>
  <bookViews>
    <workbookView xWindow="0" yWindow="0" windowWidth="19200" windowHeight="6860" xr2:uid="{00000000-000D-0000-FFFF-FFFF00000000}"/>
  </bookViews>
  <sheets>
    <sheet name="総括表 " sheetId="19" r:id="rId1"/>
    <sheet name="普通会計の状況" sheetId="11" r:id="rId2"/>
    <sheet name="各会計、関係団体の財政状況及び健全化判断比率" sheetId="18"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9" l="1"/>
  <c r="CQ43" i="19"/>
  <c r="CO43" i="19" s="1"/>
  <c r="BY43" i="19"/>
  <c r="BW43" i="19" s="1"/>
  <c r="BE43" i="19"/>
  <c r="AM43" i="19"/>
  <c r="U43" i="19"/>
  <c r="E43" i="19"/>
  <c r="C43" i="19" s="1"/>
  <c r="DG42" i="19"/>
  <c r="CQ42" i="19"/>
  <c r="CO42" i="19" s="1"/>
  <c r="BY42" i="19"/>
  <c r="BW42" i="19" s="1"/>
  <c r="BE42" i="19"/>
  <c r="AM42" i="19"/>
  <c r="U42" i="19"/>
  <c r="E42" i="19"/>
  <c r="C42" i="19" s="1"/>
  <c r="DG41" i="19"/>
  <c r="CQ41" i="19"/>
  <c r="CO41" i="19" s="1"/>
  <c r="BY41" i="19"/>
  <c r="BW41" i="19" s="1"/>
  <c r="BE41" i="19"/>
  <c r="AM41" i="19"/>
  <c r="U41" i="19"/>
  <c r="E41" i="19"/>
  <c r="C41" i="19" s="1"/>
  <c r="DG40" i="19"/>
  <c r="CQ40" i="19"/>
  <c r="CO40" i="19"/>
  <c r="BY40" i="19"/>
  <c r="BW40" i="19" s="1"/>
  <c r="BE40" i="19"/>
  <c r="AM40" i="19"/>
  <c r="U40" i="19"/>
  <c r="E40" i="19"/>
  <c r="C40" i="19" s="1"/>
  <c r="DG39" i="19"/>
  <c r="CQ39" i="19"/>
  <c r="CO39" i="19" s="1"/>
  <c r="BY39" i="19"/>
  <c r="BW39" i="19" s="1"/>
  <c r="BE39" i="19"/>
  <c r="AM39" i="19"/>
  <c r="U39" i="19"/>
  <c r="E39" i="19"/>
  <c r="C39" i="19" s="1"/>
  <c r="DG38" i="19"/>
  <c r="CQ38" i="19"/>
  <c r="CO38" i="19" s="1"/>
  <c r="BY38" i="19"/>
  <c r="BW38" i="19" s="1"/>
  <c r="BE38" i="19"/>
  <c r="AO38" i="19"/>
  <c r="U38" i="19"/>
  <c r="E38" i="19"/>
  <c r="C38" i="19" s="1"/>
  <c r="DG37" i="19"/>
  <c r="CQ37" i="19"/>
  <c r="CO37" i="19" s="1"/>
  <c r="BY37" i="19"/>
  <c r="BE37" i="19"/>
  <c r="AO37" i="19"/>
  <c r="W37" i="19"/>
  <c r="E37" i="19"/>
  <c r="C37" i="19"/>
  <c r="DG36" i="19"/>
  <c r="CQ36" i="19"/>
  <c r="BY36" i="19"/>
  <c r="BE36" i="19"/>
  <c r="AO36" i="19"/>
  <c r="W36" i="19"/>
  <c r="E36" i="19"/>
  <c r="C36" i="19"/>
  <c r="DG35" i="19"/>
  <c r="CQ35" i="19"/>
  <c r="BY35" i="19"/>
  <c r="BE35" i="19"/>
  <c r="AO35" i="19"/>
  <c r="W35" i="19"/>
  <c r="E35" i="19"/>
  <c r="DG34" i="19"/>
  <c r="CQ34" i="19"/>
  <c r="BY34" i="19"/>
  <c r="BE34" i="19"/>
  <c r="AO34" i="19"/>
  <c r="W34" i="19"/>
  <c r="E34" i="19"/>
  <c r="C34" i="19" s="1"/>
  <c r="C35" i="19" s="1"/>
  <c r="U34" i="19" l="1"/>
  <c r="U35" i="19" s="1"/>
  <c r="U36" i="19" s="1"/>
  <c r="U37" i="19" l="1"/>
  <c r="AM34" i="19"/>
  <c r="AM35" i="19" s="1"/>
  <c r="AM36" i="19" s="1"/>
  <c r="AM37" i="19" s="1"/>
  <c r="AM38" i="19" s="1"/>
  <c r="BW34" i="19" l="1"/>
  <c r="BW35" i="19" s="1"/>
  <c r="BW36" i="19" s="1"/>
  <c r="BW37" i="19" s="1"/>
  <c r="CO34" i="19" l="1"/>
  <c r="CO35" i="19" s="1"/>
  <c r="CO36" i="19"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<sst xmlns="http://schemas.openxmlformats.org/spreadsheetml/2006/main" count="1122" uniqueCount="592">
  <si>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</si>
  <si>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</si>
  <si>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</si>
  <si>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</si>
  <si>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</si>
  <si>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</si>
  <si>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</si>
  <si>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</si>
  <si>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</si>
  <si>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</si>
  <si>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</si>
  <si>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</si>
  <si>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</si>
  <si>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</si>
  <si>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</si>
  <si>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</si>
  <si>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</si>
  <si>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</si>
  <si>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</si>
  <si>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</si>
  <si>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</si>
  <si>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</si>
  <si>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</si>
  <si>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</si>
  <si>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</si>
  <si>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</si>
  <si>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</si>
  <si>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</si>
  <si>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</si>
  <si>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</si>
  <si>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</si>
  <si>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</si>
  <si>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</si>
  <si>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</si>
  <si>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</si>
  <si>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</si>
  <si>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</si>
  <si>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</si>
  <si>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</si>
  <si>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</si>
  <si>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</si>
  <si>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</si>
  <si>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</si>
  <si>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</si>
  <si>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</si>
  <si>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</si>
  <si>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</si>
  <si>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</si>
  <si>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</si>
  <si>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</si>
  <si>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</si>
  <si>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</si>
  <si>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</si>
  <si>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</si>
  <si>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</si>
  <si>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</si>
  <si>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</si>
  <si>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</si>
  <si>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</si>
  <si>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</si>
  <si>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</si>
  <si>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</si>
  <si>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</si>
  <si>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</si>
  <si>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</si>
  <si>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</si>
  <si>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</si>
  <si>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</si>
  <si>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</si>
  <si>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</si>
  <si>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</si>
  <si>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</si>
  <si>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</si>
  <si>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</si>
  <si>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</si>
  <si>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</si>
  <si>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</si>
  <si>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</si>
  <si>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</si>
  <si>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</si>
  <si>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</si>
  <si>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</si>
  <si>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</si>
  <si>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</si>
  <si>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</si>
  <si>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</si>
  <si>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</si>
  <si>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</si>
  <si>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</si>
  <si>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</si>
  <si>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</si>
  <si>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</si>
  <si>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</si>
  <si>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</si>
  <si>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</si>
  <si>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</si>
  <si>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</si>
  <si>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</si>
  <si>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</si>
  <si>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</si>
  <si>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</si>
  <si>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</si>
  <si>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</si>
  <si>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</si>
  <si>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</si>
  <si>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</si>
  <si>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</si>
  <si>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</si>
  <si>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</si>
  <si>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</si>
  <si>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</si>
  <si>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</si>
  <si>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</si>
  <si>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</si>
  <si>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</si>
  <si>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</si>
  <si>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</si>
  <si>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</si>
  <si>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</si>
  <si>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</si>
  <si>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</si>
  <si>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</si>
  <si>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</si>
  <si>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</si>
  <si>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</si>
  <si>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</si>
  <si>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</si>
  <si>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</si>
  <si>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</si>
  <si>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</si>
  <si>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</si>
  <si>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</si>
  <si>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</si>
  <si>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</si>
  <si>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</si>
  <si>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</si>
  <si>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</si>
  <si>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</si>
  <si>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</si>
  <si>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</si>
  <si>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</si>
  <si>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</si>
  <si>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</si>
  <si>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</si>
  <si>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</si>
  <si>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</si>
  <si>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</si>
  <si>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</si>
  <si>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</si>
  <si>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</si>
  <si>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</si>
  <si>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</si>
  <si>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</si>
  <si>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</si>
  <si>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</si>
  <si>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</si>
  <si>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</si>
  <si>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</si>
  <si>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</si>
  <si>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</si>
  <si>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</si>
  <si>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</si>
  <si>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</si>
  <si>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</si>
  <si>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</si>
  <si>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</si>
  <si>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</si>
  <si>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</si>
  <si>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</si>
  <si>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</si>
  <si>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</si>
  <si>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</si>
  <si>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</si>
  <si>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</si>
  <si>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</si>
  <si>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</si>
  <si>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</si>
  <si>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</si>
  <si>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</si>
  <si>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</si>
  <si>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</si>
  <si>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</si>
  <si>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</si>
  <si>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</si>
  <si>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</si>
  <si>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</si>
  <si>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</si>
  <si>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</si>
  <si>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</si>
  <si>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</si>
  <si>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</si>
  <si>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</si>
  <si>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</si>
  <si>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</si>
  <si>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</si>
  <si>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</si>
  <si>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</si>
  <si>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</si>
  <si>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</si>
  <si>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</si>
  <si>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</si>
  <si>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</si>
  <si>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</si>
  <si>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</si>
  <si>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</si>
  <si>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</si>
  <si>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</si>
  <si>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群馬県伊勢崎市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</si>
  <si>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</si>
  <si>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</si>
  <si>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</si>
  <si>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</si>
  <si>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</si>
  <si>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</si>
  <si>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</si>
  <si>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</si>
  <si>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</si>
  <si>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</si>
  <si>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</si>
  <si>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</si>
  <si>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</si>
  <si>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</si>
  <si>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</si>
  <si>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</si>
  <si>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</si>
  <si>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</si>
  <si>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</si>
  <si>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</si>
  <si>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</si>
  <si>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</si>
  <si>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</si>
  <si>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</si>
  <si>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</si>
  <si>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</si>
  <si>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</si>
  <si>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</si>
  <si>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</si>
  <si>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</si>
  <si>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</si>
  <si>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</si>
  <si>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</si>
  <si>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</si>
  <si>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</si>
  <si>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</si>
  <si>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</si>
  <si>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</si>
  <si>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</si>
  <si>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</si>
  <si>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</si>
  <si>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</si>
  <si>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</si>
  <si>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</si>
  <si>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</si>
  <si>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</si>
  <si>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</si>
  <si>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</si>
  <si>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</si>
  <si>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</si>
  <si>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</si>
  <si>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</si>
  <si>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</si>
  <si>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</si>
  <si>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</si>
  <si>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</si>
  <si>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</si>
  <si>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</si>
  <si>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</si>
  <si>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</si>
  <si>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</si>
  <si>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</si>
  <si>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</si>
  <si>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</si>
  <si>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</si>
  <si>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</si>
  <si>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</si>
  <si>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</si>
  <si>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</si>
  <si>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</si>
  <si>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</si>
  <si>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</si>
  <si>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</si>
  <si>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</si>
  <si>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</si>
  <si>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</si>
  <si>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</si>
  <si>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</si>
  <si>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</si>
  <si>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</si>
  <si>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</si>
  <si>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</si>
  <si>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</si>
  <si>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</si>
  <si>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</si>
  <si>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</si>
  <si>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</si>
  <si>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</si>
  <si>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</si>
  <si>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</si>
  <si>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</si>
  <si>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</si>
  <si>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</si>
  <si>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</si>
  <si>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</si>
  <si>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</si>
  <si>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</si>
  <si>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</si>
  <si>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</si>
  <si>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</si>
  <si>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</si>
  <si>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</si>
  <si>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</si>
  <si>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</si>
  <si>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</si>
  <si>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</si>
  <si>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</si>
  <si>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</si>
  <si>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</si>
  <si>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</si>
  <si>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</si>
  <si>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</si>
  <si>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</si>
  <si>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</si>
  <si>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</si>
  <si>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</si>
  <si>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</si>
  <si>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</si>
  <si>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</si>
  <si>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</si>
  <si>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</si>
  <si>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</si>
  <si>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</si>
  <si>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</si>
  <si>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</si>
  <si>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</si>
  <si>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</si>
  <si>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</si>
  <si>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</si>
  <si>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</si>
  <si>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</si>
  <si>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</si>
  <si>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</si>
  <si>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</si>
  <si>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</si>
  <si>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</si>
  <si>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</si>
  <si>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</si>
  <si>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</si>
  <si>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</si>
  <si>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</si>
  <si>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</si>
  <si>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</si>
  <si>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</si>
  <si>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</si>
  <si>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</si>
  <si>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</si>
  <si>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</si>
  <si>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</si>
  <si>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</si>
  <si>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</si>
  <si>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</si>
  <si>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</si>
  <si>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</si>
  <si>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群馬県伊勢崎市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</si>
  <si>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</si>
  <si>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</si>
  <si>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</si>
  <si>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</si>
  <si>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</si>
  <si>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</si>
  <si>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</si>
  <si>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</si>
  <si>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</si>
  <si>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</si>
  <si>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</si>
  <si>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</si>
  <si>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</si>
  <si>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</si>
  <si>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</si>
  <si>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</si>
  <si>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</si>
  <si>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</si>
  <si>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</si>
  <si>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</si>
  <si>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</si>
  <si>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</si>
  <si>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</si>
  <si>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</si>
  <si>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</si>
  <si>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</si>
  <si>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</si>
  <si>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</si>
  <si>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</si>
  <si>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</si>
  <si>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</si>
  <si>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</si>
  <si>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</si>
  <si>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</si>
  <si>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</si>
  <si>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</si>
  <si>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</si>
  <si>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</si>
  <si>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</si>
  <si>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</si>
  <si>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公共下水道事業会計</t>
    <phoneticPr fontId="5"/>
  </si>
  <si>
    <t>農業集落排水事業会計</t>
    <phoneticPr fontId="5"/>
  </si>
  <si>
    <t>特定地域生活排水処理事業会計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</si>
  <si>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</si>
  <si>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</si>
  <si>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</si>
  <si>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</si>
  <si>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</si>
  <si>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</si>
  <si>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</si>
  <si>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</si>
  <si>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</si>
  <si>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</si>
  <si>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</si>
  <si>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</si>
  <si>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</si>
  <si>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</si>
  <si>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</si>
  <si>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</si>
  <si>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</si>
  <si>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</si>
  <si>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</si>
  <si>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</si>
  <si>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</si>
  <si>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</si>
  <si>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</si>
  <si>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</si>
  <si>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</si>
  <si>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</si>
  <si>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</si>
  <si>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</si>
  <si>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</si>
  <si>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</si>
  <si>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</si>
  <si>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</si>
  <si>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</si>
  <si>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</si>
  <si>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</si>
  <si>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</si>
  <si>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</si>
  <si>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</si>
  <si>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</si>
  <si>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</si>
  <si>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</si>
  <si>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</si>
  <si>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</si>
  <si>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</si>
  <si>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</si>
  <si>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</si>
  <si>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</si>
  <si>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</si>
  <si>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</si>
  <si>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</si>
  <si>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</si>
  <si>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</si>
  <si>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</si>
  <si>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</si>
  <si>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</si>
  <si>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</si>
  <si>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</si>
  <si>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</si>
  <si>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</si>
  <si>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</si>
  <si>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</si>
  <si>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</si>
  <si>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</si>
  <si>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</si>
  <si>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</si>
  <si>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</si>
  <si>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</si>
  <si>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</si>
  <si>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</si>
  <si>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</si>
  <si>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</si>
  <si>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</si>
  <si>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</si>
  <si>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</si>
  <si>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</si>
  <si>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</si>
  <si>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</si>
  <si>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</si>
  <si>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</si>
  <si>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</si>
  <si>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</si>
  <si>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</si>
  <si>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</si>
  <si>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</si>
  <si>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</si>
  <si>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</si>
  <si>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</si>
  <si>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</si>
  <si>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</si>
  <si>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</si>
  <si>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</si>
  <si>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</si>
  <si>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</si>
  <si>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</si>
  <si>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</si>
  <si>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</si>
  <si>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</si>
  <si>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</si>
  <si>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</si>
  <si>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</si>
  <si>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</si>
  <si>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</si>
  <si>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</si>
  <si>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</si>
  <si>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</si>
  <si>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</si>
  <si>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</si>
  <si>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</si>
  <si>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</si>
  <si>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</si>
  <si>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</si>
  <si>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</si>
  <si>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</si>
  <si>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</si>
  <si>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</si>
  <si>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</si>
  <si>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</si>
  <si>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</si>
  <si>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</si>
  <si>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</si>
  <si>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</si>
  <si>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</si>
  <si>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</si>
  <si>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</si>
  <si>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</si>
  <si>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</si>
  <si>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</si>
  <si>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</si>
  <si>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</si>
  <si>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</si>
  <si>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</si>
  <si>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</si>
  <si>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</si>
  <si>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</si>
  <si>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</si>
  <si>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</si>
  <si>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</si>
  <si>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</si>
  <si>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</si>
  <si>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6.06</t>
  </si>
  <si>
    <t>▲ 3.95</t>
  </si>
  <si>
    <t>▲ 3.94</t>
  </si>
  <si>
    <t>▲ 1.26</t>
  </si>
  <si>
    <t>▲ 1.74</t>
  </si>
  <si>
    <t>病院事業会計</t>
  </si>
  <si>
    <t>一般会計</t>
  </si>
  <si>
    <t>水道事業会計</t>
  </si>
  <si>
    <t>介護保険特別会計</t>
  </si>
  <si>
    <t>小型自動車競走事業費特別会計</t>
  </si>
  <si>
    <t>国民健康保険特別会計</t>
  </si>
  <si>
    <t>公共下水道事業会計</t>
  </si>
  <si>
    <t>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</si>
  <si>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</si>
  <si>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</si>
  <si>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</si>
  <si>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</si>
  <si>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</si>
  <si>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</si>
  <si>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</si>
  <si>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</si>
  <si>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</si>
  <si>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都市環境整備基金</t>
    <rPh sb="0" eb="2">
      <t>トシ</t>
    </rPh>
    <rPh sb="2" eb="4">
      <t>カンキョウ</t>
    </rPh>
    <rPh sb="4" eb="6">
      <t>セイビ</t>
    </rPh>
    <rPh sb="6" eb="8">
      <t>キキン</t>
    </rPh>
    <phoneticPr fontId="5"/>
  </si>
  <si>
    <t>奨学資金基金</t>
    <rPh sb="0" eb="2">
      <t>ショウガク</t>
    </rPh>
    <rPh sb="2" eb="4">
      <t>シキン</t>
    </rPh>
    <rPh sb="4" eb="6">
      <t>キキン</t>
    </rPh>
    <phoneticPr fontId="5"/>
  </si>
  <si>
    <t>市民のもり等建設基金</t>
    <rPh sb="0" eb="2">
      <t>シミン</t>
    </rPh>
    <rPh sb="5" eb="6">
      <t>トウ</t>
    </rPh>
    <rPh sb="6" eb="8">
      <t>ケンセツ</t>
    </rPh>
    <rPh sb="8" eb="10">
      <t>キキン</t>
    </rPh>
    <phoneticPr fontId="5"/>
  </si>
  <si>
    <t>福祉事業基金</t>
    <rPh sb="0" eb="2">
      <t>フクシ</t>
    </rPh>
    <rPh sb="2" eb="4">
      <t>ジギョウ</t>
    </rPh>
    <rPh sb="4" eb="6">
      <t>キキン</t>
    </rPh>
    <phoneticPr fontId="5"/>
  </si>
  <si>
    <t>伊勢崎市公共施設管理公社</t>
    <rPh sb="0" eb="4">
      <t>イセサキシ</t>
    </rPh>
    <rPh sb="4" eb="6">
      <t>コウキョウ</t>
    </rPh>
    <rPh sb="6" eb="8">
      <t>シセツ</t>
    </rPh>
    <rPh sb="8" eb="10">
      <t>カンリ</t>
    </rPh>
    <rPh sb="10" eb="12">
      <t>コウシャ</t>
    </rPh>
    <phoneticPr fontId="2"/>
  </si>
  <si>
    <t>-</t>
    <phoneticPr fontId="2"/>
  </si>
  <si>
    <t>伊勢崎市スポーツ協会</t>
    <rPh sb="0" eb="4">
      <t>イセサキシ</t>
    </rPh>
    <rPh sb="8" eb="10">
      <t>キョウカイ</t>
    </rPh>
    <phoneticPr fontId="2"/>
  </si>
  <si>
    <t>さかい・ふるさと創生基金</t>
    <rPh sb="8" eb="10">
      <t>ソウセイ</t>
    </rPh>
    <rPh sb="10" eb="12">
      <t>キキン</t>
    </rPh>
    <phoneticPr fontId="2"/>
  </si>
  <si>
    <t>群馬県市町村総合事務組合</t>
    <rPh sb="0" eb="3">
      <t>グンマケン</t>
    </rPh>
    <rPh sb="3" eb="6">
      <t>シチョウソン</t>
    </rPh>
    <rPh sb="6" eb="8">
      <t>ソウゴウ</t>
    </rPh>
    <rPh sb="8" eb="10">
      <t>ジム</t>
    </rPh>
    <rPh sb="10" eb="12">
      <t>クミアイ</t>
    </rPh>
    <phoneticPr fontId="2"/>
  </si>
  <si>
    <t>-</t>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</si>
  <si>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</si>
  <si>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</si>
  <si>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</si>
  <si>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</si>
  <si>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</si>
  <si>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</si>
  <si>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</si>
  <si>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</si>
  <si>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</si>
  <si>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</si>
  <si>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</si>
  <si>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</si>
  <si>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</si>
  <si>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においては、将来負担比率が18.0%、有形固定資産減価償却率が61.9%となっています。一方で、当市では、将来負担比率が33.0%、有形固定資産減価償却率が66.6%となっており、いずれも類似団体より高い水準となっています。これは、類似団体と比較すると将来世代の負担が大きく、老朽化した有形固定資産を多く抱えていることを示していると考えられます。
　将来負担比率は、令和元年度の41.9％から8.9ポイント下降しました。これは、分母となる標準財政規模が増加したこと、分子となる将来負担額が減少したことが主な要因です。指標は平成28年度から令和元年度まで上昇傾向でしたが、令和2年度に大幅に下降しています。公債残高は減少している一方、老朽化に伴う施設の更新や改修が見込まれるため、今後も市債の発行に伴い増減するものと想定されます。
　今後も固定資産に関する情報の透明性を確保するとともに、個別施設計画に基づいた中長期的視点に立ち、施設規模の適正化を図る必要があります。</t>
    <phoneticPr fontId="5"/>
  </si>
  <si>
    <t>　類似団体においては、将来負担比率が18.0%、実質公債費比率が3.5%となっています。一方で、当市では、将来負担比率が33.0%、実質公債費比率が5.1%となっており、いずれも類似団体より高い水準となっています。これは、類似団体と比較すると将来世代の負担が大きく、財政の弾力性が低下していることを示していると考えられます。
　実質公債費比率は、令和元年度の4.9％から0.2ポイント上昇しました。これは、分子となる元利償還金が増加したことが主な要因です。指標は平成28年度から下降傾向にありますが、公債残高は減少している一方、老朽化に伴う施設の更新や改修が見込まれるため、今後も市債の発行に伴い増減するものと想定されます。
　今後も将来世代への負担を軽減するため、住民ニーズの把握を的確にし、事業の選択により地方債の発行に頼らない財政運営に努める必要があります。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</si>
</sst>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4" fillId="0" borderId="71" xfId="9"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6" borderId="75" xfId="12" applyFont="1" applyFill="1" applyBorder="1" applyAlignment="1" applyProtection="1">
      <alignment horizontal="center" vertical="center"/>
    </xf>
    <xf numFmtId="0" fontId="34" fillId="6" borderId="0" xfId="12" applyFont="1" applyFill="1" applyBorder="1" applyProtection="1">
      <alignment vertical="center"/>
    </xf>
    <xf numFmtId="0" fontId="34" fillId="6" borderId="0"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Protection="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7" xfId="8" applyFont="1" applyFill="1" applyBorder="1" applyAlignment="1">
      <alignment horizontal="left" vertical="center"/>
    </xf>
    <xf numFmtId="0" fontId="20" fillId="0" borderId="74"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5C9AE6D-4231-4A6D-A288-153456AEE5E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A985-44B0-8EC8-85F54C31AE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44262</c:v>
                </c:pt>
                <c:pt idx="1">
                  <c:v>40666</c:v>
                </c:pt>
                <c:pt idx="2">
                  <c:v>54621</c:v>
                </c:pt>
                <c:pt idx="3">
                  <c:v>48134</c:v>
                </c:pt>
                <c:pt idx="4">
                  <c:v>35270</c:v>
                </c:pt>
              </c:numCache>
            </c:numRef>
          </c:val>
          <c:smooth val="0"/>
          <c:extLst>
            <c:ext xmlns:c16="http://schemas.microsoft.com/office/drawing/2014/chart" uri="{C3380CC4-5D6E-409C-BE32-E72D297353CC}">
              <c16:uniqueId val="{00000001-A985-44B0-8EC8-85F54C31AE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4.68</c:v>
                </c:pt>
                <c:pt idx="1">
                  <c:v>5.42</c:v>
                </c:pt>
                <c:pt idx="2">
                  <c:v>5.38</c:v>
                </c:pt>
                <c:pt idx="3">
                  <c:v>5.94</c:v>
                </c:pt>
                <c:pt idx="4">
                  <c:v>6.23</c:v>
                </c:pt>
              </c:numCache>
            </c:numRef>
          </c:val>
          <c:extLst>
            <c:ext xmlns:c16="http://schemas.microsoft.com/office/drawing/2014/chart" uri="{C3380CC4-5D6E-409C-BE32-E72D297353CC}">
              <c16:uniqueId val="{00000000-BB7C-4158-AA87-69F1BBE20F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14.54</c:v>
                </c:pt>
                <c:pt idx="1">
                  <c:v>12.17</c:v>
                </c:pt>
                <c:pt idx="2">
                  <c:v>11.2</c:v>
                </c:pt>
                <c:pt idx="3">
                  <c:v>12.27</c:v>
                </c:pt>
                <c:pt idx="4">
                  <c:v>12.65</c:v>
                </c:pt>
              </c:numCache>
            </c:numRef>
          </c:val>
          <c:extLst>
            <c:ext xmlns:c16="http://schemas.microsoft.com/office/drawing/2014/chart" uri="{C3380CC4-5D6E-409C-BE32-E72D297353CC}">
              <c16:uniqueId val="{00000001-BB7C-4158-AA87-69F1BBE20F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-6.06</c:v>
                </c:pt>
                <c:pt idx="1">
                  <c:v>-3.95</c:v>
                </c:pt>
                <c:pt idx="2">
                  <c:v>-3.94</c:v>
                </c:pt>
                <c:pt idx="3">
                  <c:v>-1.26</c:v>
                </c:pt>
                <c:pt idx="4">
                  <c:v>-1.74</c:v>
                </c:pt>
              </c:numCache>
            </c:numRef>
          </c:val>
          <c:smooth val="0"/>
          <c:extLst>
            <c:ext xmlns:c16="http://schemas.microsoft.com/office/drawing/2014/chart" uri="{C3380CC4-5D6E-409C-BE32-E72D297353CC}">
              <c16:uniqueId val="{00000002-BB7C-4158-AA87-69F1BBE20F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1.1499999999999999</c:v>
                </c:pt>
                <c:pt idx="2">
                  <c:v>#N/A</c:v>
                </c:pt>
                <c:pt idx="3">
                  <c:v>1.18</c:v>
                </c:pt>
                <c:pt idx="4">
                  <c:v>#N/A</c:v>
                </c:pt>
                <c:pt idx="5">
                  <c:v>1.2</c:v>
                </c:pt>
                <c:pt idx="6">
                  <c:v>#N/A</c:v>
                </c:pt>
                <c:pt idx="7">
                  <c:v>1.22</c:v>
                </c:pt>
                <c:pt idx="8">
                  <c:v>#N/A</c:v>
                </c:pt>
                <c:pt idx="9">
                  <c:v>0.11</c:v>
                </c:pt>
              </c:numCache>
            </c:numRef>
          </c:val>
          <c:extLst>
            <c:ext xmlns:c16="http://schemas.microsoft.com/office/drawing/2014/chart" uri="{C3380CC4-5D6E-409C-BE32-E72D297353CC}">
              <c16:uniqueId val="{00000000-BB9A-40AF-B07A-9BBE1C38F2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9A-40AF-B07A-9BBE1C38F2ED}"/>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c:ext xmlns:c16="http://schemas.microsoft.com/office/drawing/2014/chart" uri="{C3380CC4-5D6E-409C-BE32-E72D297353CC}">
              <c16:uniqueId val="{00000002-BB9A-40AF-B07A-9BBE1C38F2ED}"/>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0.64</c:v>
                </c:pt>
              </c:numCache>
            </c:numRef>
          </c:val>
          <c:extLst>
            <c:ext xmlns:c16="http://schemas.microsoft.com/office/drawing/2014/chart" uri="{C3380CC4-5D6E-409C-BE32-E72D297353CC}">
              <c16:uniqueId val="{00000003-BB9A-40AF-B07A-9BBE1C38F2E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1.59</c:v>
                </c:pt>
                <c:pt idx="2">
                  <c:v>#N/A</c:v>
                </c:pt>
                <c:pt idx="3">
                  <c:v>1.73</c:v>
                </c:pt>
                <c:pt idx="4">
                  <c:v>#N/A</c:v>
                </c:pt>
                <c:pt idx="5">
                  <c:v>0.54</c:v>
                </c:pt>
                <c:pt idx="6">
                  <c:v>#N/A</c:v>
                </c:pt>
                <c:pt idx="7">
                  <c:v>0.57999999999999996</c:v>
                </c:pt>
                <c:pt idx="8">
                  <c:v>#N/A</c:v>
                </c:pt>
                <c:pt idx="9">
                  <c:v>1.07</c:v>
                </c:pt>
              </c:numCache>
            </c:numRef>
          </c:val>
          <c:extLst>
            <c:ext xmlns:c16="http://schemas.microsoft.com/office/drawing/2014/chart" uri="{C3380CC4-5D6E-409C-BE32-E72D297353CC}">
              <c16:uniqueId val="{00000004-BB9A-40AF-B07A-9BBE1C38F2ED}"/>
            </c:ext>
          </c:extLst>
        </c:ser>
        <c:ser>
          <c:idx val="5"/>
          <c:order val="5"/>
          <c:tx>
            <c:strRef>
              <c:f>データシート!$A$32</c:f>
              <c:strCache>
                <c:ptCount val="1"/>
                <c:pt idx="0">
                  <c:v>小型自動車競走事業費特別会計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0.47</c:v>
                </c:pt>
                <c:pt idx="2">
                  <c:v>#N/A</c:v>
                </c:pt>
                <c:pt idx="3">
                  <c:v>0.68</c:v>
                </c:pt>
                <c:pt idx="4">
                  <c:v>#N/A</c:v>
                </c:pt>
                <c:pt idx="5">
                  <c:v>0.91</c:v>
                </c:pt>
                <c:pt idx="6">
                  <c:v>#N/A</c:v>
                </c:pt>
                <c:pt idx="7">
                  <c:v>0.41</c:v>
                </c:pt>
                <c:pt idx="8">
                  <c:v>#N/A</c:v>
                </c:pt>
                <c:pt idx="9">
                  <c:v>1.24</c:v>
                </c:pt>
              </c:numCache>
            </c:numRef>
          </c:val>
          <c:extLst>
            <c:ext xmlns:c16="http://schemas.microsoft.com/office/drawing/2014/chart" uri="{C3380CC4-5D6E-409C-BE32-E72D297353CC}">
              <c16:uniqueId val="{00000005-BB9A-40AF-B07A-9BBE1C38F2E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1.68</c:v>
                </c:pt>
                <c:pt idx="2">
                  <c:v>#N/A</c:v>
                </c:pt>
                <c:pt idx="3">
                  <c:v>1.39</c:v>
                </c:pt>
                <c:pt idx="4">
                  <c:v>#N/A</c:v>
                </c:pt>
                <c:pt idx="5">
                  <c:v>1.23</c:v>
                </c:pt>
                <c:pt idx="6">
                  <c:v>#N/A</c:v>
                </c:pt>
                <c:pt idx="7">
                  <c:v>1.02</c:v>
                </c:pt>
                <c:pt idx="8">
                  <c:v>#N/A</c:v>
                </c:pt>
                <c:pt idx="9">
                  <c:v>1.26</c:v>
                </c:pt>
              </c:numCache>
            </c:numRef>
          </c:val>
          <c:extLst>
            <c:ext xmlns:c16="http://schemas.microsoft.com/office/drawing/2014/chart" uri="{C3380CC4-5D6E-409C-BE32-E72D297353CC}">
              <c16:uniqueId val="{00000006-BB9A-40AF-B07A-9BBE1C38F2E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7.06</c:v>
                </c:pt>
                <c:pt idx="2">
                  <c:v>#N/A</c:v>
                </c:pt>
                <c:pt idx="3">
                  <c:v>6.87</c:v>
                </c:pt>
                <c:pt idx="4">
                  <c:v>#N/A</c:v>
                </c:pt>
                <c:pt idx="5">
                  <c:v>6.46</c:v>
                </c:pt>
                <c:pt idx="6">
                  <c:v>#N/A</c:v>
                </c:pt>
                <c:pt idx="7">
                  <c:v>5.76</c:v>
                </c:pt>
                <c:pt idx="8">
                  <c:v>#N/A</c:v>
                </c:pt>
                <c:pt idx="9">
                  <c:v>5.77</c:v>
                </c:pt>
              </c:numCache>
            </c:numRef>
          </c:val>
          <c:extLst>
            <c:ext xmlns:c16="http://schemas.microsoft.com/office/drawing/2014/chart" uri="{C3380CC4-5D6E-409C-BE32-E72D297353CC}">
              <c16:uniqueId val="{00000007-BB9A-40AF-B07A-9BBE1C38F2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4.62</c:v>
                </c:pt>
                <c:pt idx="2">
                  <c:v>#N/A</c:v>
                </c:pt>
                <c:pt idx="3">
                  <c:v>5.36</c:v>
                </c:pt>
                <c:pt idx="4">
                  <c:v>#N/A</c:v>
                </c:pt>
                <c:pt idx="5">
                  <c:v>5.27</c:v>
                </c:pt>
                <c:pt idx="6">
                  <c:v>#N/A</c:v>
                </c:pt>
                <c:pt idx="7">
                  <c:v>5.83</c:v>
                </c:pt>
                <c:pt idx="8">
                  <c:v>#N/A</c:v>
                </c:pt>
                <c:pt idx="9">
                  <c:v>6.14</c:v>
                </c:pt>
              </c:numCache>
            </c:numRef>
          </c:val>
          <c:extLst>
            <c:ext xmlns:c16="http://schemas.microsoft.com/office/drawing/2014/chart" uri="{C3380CC4-5D6E-409C-BE32-E72D297353CC}">
              <c16:uniqueId val="{00000008-BB9A-40AF-B07A-9BBE1C38F2E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18.93</c:v>
                </c:pt>
                <c:pt idx="2">
                  <c:v>#N/A</c:v>
                </c:pt>
                <c:pt idx="3">
                  <c:v>17.64</c:v>
                </c:pt>
                <c:pt idx="4">
                  <c:v>#N/A</c:v>
                </c:pt>
                <c:pt idx="5">
                  <c:v>17.010000000000002</c:v>
                </c:pt>
                <c:pt idx="6">
                  <c:v>#N/A</c:v>
                </c:pt>
                <c:pt idx="7">
                  <c:v>16.52</c:v>
                </c:pt>
                <c:pt idx="8">
                  <c:v>#N/A</c:v>
                </c:pt>
                <c:pt idx="9">
                  <c:v>17.600000000000001</c:v>
                </c:pt>
              </c:numCache>
            </c:numRef>
          </c:val>
          <c:extLst>
            <c:ext xmlns:c16="http://schemas.microsoft.com/office/drawing/2014/chart" uri="{C3380CC4-5D6E-409C-BE32-E72D297353CC}">
              <c16:uniqueId val="{00000009-BB9A-40AF-B07A-9BBE1C38F2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7379</c:v>
                </c:pt>
                <c:pt idx="5">
                  <c:v>7415</c:v>
                </c:pt>
                <c:pt idx="8">
                  <c:v>7490</c:v>
                </c:pt>
                <c:pt idx="11">
                  <c:v>7404</c:v>
                </c:pt>
                <c:pt idx="14">
                  <c:v>7499</c:v>
                </c:pt>
              </c:numCache>
            </c:numRef>
          </c:val>
          <c:extLst>
            <c:ext xmlns:c16="http://schemas.microsoft.com/office/drawing/2014/chart" uri="{C3380CC4-5D6E-409C-BE32-E72D297353CC}">
              <c16:uniqueId val="{00000000-FD2B-46B9-9ABA-8B21545061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2B-46B9-9ABA-8B21545061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FD2B-46B9-9ABA-8B21545061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2B-46B9-9ABA-8B21545061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2275</c:v>
                </c:pt>
                <c:pt idx="3">
                  <c:v>2092</c:v>
                </c:pt>
                <c:pt idx="6">
                  <c:v>2052</c:v>
                </c:pt>
                <c:pt idx="9">
                  <c:v>1985</c:v>
                </c:pt>
                <c:pt idx="12">
                  <c:v>1904</c:v>
                </c:pt>
              </c:numCache>
            </c:numRef>
          </c:val>
          <c:extLst>
            <c:ext xmlns:c16="http://schemas.microsoft.com/office/drawing/2014/chart" uri="{C3380CC4-5D6E-409C-BE32-E72D297353CC}">
              <c16:uniqueId val="{00000004-FD2B-46B9-9ABA-8B21545061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2B-46B9-9ABA-8B21545061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2B-46B9-9ABA-8B21545061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7028</c:v>
                </c:pt>
                <c:pt idx="3">
                  <c:v>7081</c:v>
                </c:pt>
                <c:pt idx="6">
                  <c:v>7209</c:v>
                </c:pt>
                <c:pt idx="9">
                  <c:v>7229</c:v>
                </c:pt>
                <c:pt idx="12">
                  <c:v>7662</c:v>
                </c:pt>
              </c:numCache>
            </c:numRef>
          </c:val>
          <c:extLst>
            <c:ext xmlns:c16="http://schemas.microsoft.com/office/drawing/2014/chart" uri="{C3380CC4-5D6E-409C-BE32-E72D297353CC}">
              <c16:uniqueId val="{00000007-FD2B-46B9-9ABA-8B21545061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1935</c:v>
                </c:pt>
                <c:pt idx="2">
                  <c:v>#N/A</c:v>
                </c:pt>
                <c:pt idx="3">
                  <c:v>#N/A</c:v>
                </c:pt>
                <c:pt idx="4">
                  <c:v>1769</c:v>
                </c:pt>
                <c:pt idx="5">
                  <c:v>#N/A</c:v>
                </c:pt>
                <c:pt idx="6">
                  <c:v>#N/A</c:v>
                </c:pt>
                <c:pt idx="7">
                  <c:v>1772</c:v>
                </c:pt>
                <c:pt idx="8">
                  <c:v>#N/A</c:v>
                </c:pt>
                <c:pt idx="9">
                  <c:v>#N/A</c:v>
                </c:pt>
                <c:pt idx="10">
                  <c:v>1811</c:v>
                </c:pt>
                <c:pt idx="11">
                  <c:v>#N/A</c:v>
                </c:pt>
                <c:pt idx="12">
                  <c:v>#N/A</c:v>
                </c:pt>
                <c:pt idx="13">
                  <c:v>2068</c:v>
                </c:pt>
                <c:pt idx="14">
                  <c:v>#N/A</c:v>
                </c:pt>
              </c:numCache>
            </c:numRef>
          </c:val>
          <c:smooth val="0"/>
          <c:extLst>
            <c:ext xmlns:c16="http://schemas.microsoft.com/office/drawing/2014/chart" uri="{C3380CC4-5D6E-409C-BE32-E72D297353CC}">
              <c16:uniqueId val="{00000008-FD2B-46B9-9ABA-8B21545061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68721</c:v>
                </c:pt>
                <c:pt idx="5">
                  <c:v>68014</c:v>
                </c:pt>
                <c:pt idx="8">
                  <c:v>69096</c:v>
                </c:pt>
                <c:pt idx="11">
                  <c:v>68991</c:v>
                </c:pt>
                <c:pt idx="14">
                  <c:v>67212</c:v>
                </c:pt>
              </c:numCache>
            </c:numRef>
          </c:val>
          <c:extLst>
            <c:ext xmlns:c16="http://schemas.microsoft.com/office/drawing/2014/chart" uri="{C3380CC4-5D6E-409C-BE32-E72D297353CC}">
              <c16:uniqueId val="{00000000-12D5-4663-AC60-DFEAC917A4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6896</c:v>
                </c:pt>
                <c:pt idx="5">
                  <c:v>6569</c:v>
                </c:pt>
                <c:pt idx="8">
                  <c:v>6960</c:v>
                </c:pt>
                <c:pt idx="11">
                  <c:v>6851</c:v>
                </c:pt>
                <c:pt idx="14">
                  <c:v>7316</c:v>
                </c:pt>
              </c:numCache>
            </c:numRef>
          </c:val>
          <c:extLst>
            <c:ext xmlns:c16="http://schemas.microsoft.com/office/drawing/2014/chart" uri="{C3380CC4-5D6E-409C-BE32-E72D297353CC}">
              <c16:uniqueId val="{00000001-12D5-4663-AC60-DFEAC917A4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13142</c:v>
                </c:pt>
                <c:pt idx="5">
                  <c:v>12446</c:v>
                </c:pt>
                <c:pt idx="8">
                  <c:v>12525</c:v>
                </c:pt>
                <c:pt idx="11">
                  <c:v>11500</c:v>
                </c:pt>
                <c:pt idx="14">
                  <c:v>11775</c:v>
                </c:pt>
              </c:numCache>
            </c:numRef>
          </c:val>
          <c:extLst>
            <c:ext xmlns:c16="http://schemas.microsoft.com/office/drawing/2014/chart" uri="{C3380CC4-5D6E-409C-BE32-E72D297353CC}">
              <c16:uniqueId val="{00000002-12D5-4663-AC60-DFEAC917A4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D5-4663-AC60-DFEAC917A4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D5-4663-AC60-DFEAC917A4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117</c:v>
                </c:pt>
                <c:pt idx="3">
                  <c:v>48</c:v>
                </c:pt>
                <c:pt idx="6">
                  <c:v>101</c:v>
                </c:pt>
                <c:pt idx="9">
                  <c:v>119</c:v>
                </c:pt>
                <c:pt idx="12">
                  <c:v>89</c:v>
                </c:pt>
              </c:numCache>
            </c:numRef>
          </c:val>
          <c:extLst>
            <c:ext xmlns:c16="http://schemas.microsoft.com/office/drawing/2014/chart" uri="{C3380CC4-5D6E-409C-BE32-E72D297353CC}">
              <c16:uniqueId val="{00000005-12D5-4663-AC60-DFEAC917A4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10571</c:v>
                </c:pt>
                <c:pt idx="3">
                  <c:v>10319</c:v>
                </c:pt>
                <c:pt idx="6">
                  <c:v>10448</c:v>
                </c:pt>
                <c:pt idx="9">
                  <c:v>10599</c:v>
                </c:pt>
                <c:pt idx="12">
                  <c:v>10492</c:v>
                </c:pt>
              </c:numCache>
            </c:numRef>
          </c:val>
          <c:extLst>
            <c:ext xmlns:c16="http://schemas.microsoft.com/office/drawing/2014/chart" uri="{C3380CC4-5D6E-409C-BE32-E72D297353CC}">
              <c16:uniqueId val="{00000006-12D5-4663-AC60-DFEAC917A4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2D5-4663-AC60-DFEAC917A4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23292</c:v>
                </c:pt>
                <c:pt idx="3">
                  <c:v>22582</c:v>
                </c:pt>
                <c:pt idx="6">
                  <c:v>21922</c:v>
                </c:pt>
                <c:pt idx="9">
                  <c:v>20863</c:v>
                </c:pt>
                <c:pt idx="12">
                  <c:v>19435</c:v>
                </c:pt>
              </c:numCache>
            </c:numRef>
          </c:val>
          <c:extLst>
            <c:ext xmlns:c16="http://schemas.microsoft.com/office/drawing/2014/chart" uri="{C3380CC4-5D6E-409C-BE32-E72D297353CC}">
              <c16:uniqueId val="{00000008-12D5-4663-AC60-DFEAC917A4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c:v>
                </c:pt>
                <c:pt idx="3">
                  <c:v>8</c:v>
                </c:pt>
                <c:pt idx="6">
                  <c:v>8</c:v>
                </c:pt>
                <c:pt idx="9">
                  <c:v>7</c:v>
                </c:pt>
                <c:pt idx="12">
                  <c:v>6</c:v>
                </c:pt>
              </c:numCache>
            </c:numRef>
          </c:val>
          <c:extLst>
            <c:ext xmlns:c16="http://schemas.microsoft.com/office/drawing/2014/chart" uri="{C3380CC4-5D6E-409C-BE32-E72D297353CC}">
              <c16:uniqueId val="{00000009-12D5-4663-AC60-DFEAC917A4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68898</c:v>
                </c:pt>
                <c:pt idx="3">
                  <c:v>68319</c:v>
                </c:pt>
                <c:pt idx="6">
                  <c:v>70397</c:v>
                </c:pt>
                <c:pt idx="9">
                  <c:v>70802</c:v>
                </c:pt>
                <c:pt idx="12">
                  <c:v>68565</c:v>
                </c:pt>
              </c:numCache>
            </c:numRef>
          </c:val>
          <c:extLst>
            <c:ext xmlns:c16="http://schemas.microsoft.com/office/drawing/2014/chart" uri="{C3380CC4-5D6E-409C-BE32-E72D297353CC}">
              <c16:uniqueId val="{0000000A-12D5-4663-AC60-DFEAC917A4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14138</c:v>
                </c:pt>
                <c:pt idx="2">
                  <c:v>#N/A</c:v>
                </c:pt>
                <c:pt idx="3">
                  <c:v>#N/A</c:v>
                </c:pt>
                <c:pt idx="4">
                  <c:v>14247</c:v>
                </c:pt>
                <c:pt idx="5">
                  <c:v>#N/A</c:v>
                </c:pt>
                <c:pt idx="6">
                  <c:v>#N/A</c:v>
                </c:pt>
                <c:pt idx="7">
                  <c:v>14294</c:v>
                </c:pt>
                <c:pt idx="8">
                  <c:v>#N/A</c:v>
                </c:pt>
                <c:pt idx="9">
                  <c:v>#N/A</c:v>
                </c:pt>
                <c:pt idx="10">
                  <c:v>15048</c:v>
                </c:pt>
                <c:pt idx="11">
                  <c:v>#N/A</c:v>
                </c:pt>
                <c:pt idx="12">
                  <c:v>#N/A</c:v>
                </c:pt>
                <c:pt idx="13">
                  <c:v>12284</c:v>
                </c:pt>
                <c:pt idx="14">
                  <c:v>#N/A</c:v>
                </c:pt>
              </c:numCache>
            </c:numRef>
          </c:val>
          <c:smooth val="0"/>
          <c:extLst>
            <c:ext xmlns:c16="http://schemas.microsoft.com/office/drawing/2014/chart" uri="{C3380CC4-5D6E-409C-BE32-E72D297353CC}">
              <c16:uniqueId val="{0000000B-12D5-4663-AC60-DFEAC917A4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4769</c:v>
                </c:pt>
                <c:pt idx="1">
                  <c:v>5207</c:v>
                </c:pt>
                <c:pt idx="2">
                  <c:v>5537</c:v>
                </c:pt>
              </c:numCache>
            </c:numRef>
          </c:val>
          <c:extLst>
            <c:ext xmlns:c16="http://schemas.microsoft.com/office/drawing/2014/chart" uri="{C3380CC4-5D6E-409C-BE32-E72D297353CC}">
              <c16:uniqueId val="{00000000-FF34-4B7F-943E-3FB0D5E6DB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1036</c:v>
                </c:pt>
                <c:pt idx="1">
                  <c:v>36</c:v>
                </c:pt>
                <c:pt idx="2">
                  <c:v>36</c:v>
                </c:pt>
              </c:numCache>
            </c:numRef>
          </c:val>
          <c:extLst>
            <c:ext xmlns:c16="http://schemas.microsoft.com/office/drawing/2014/chart" uri="{C3380CC4-5D6E-409C-BE32-E72D297353CC}">
              <c16:uniqueId val="{00000001-FF34-4B7F-943E-3FB0D5E6DB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3075</c:v>
                </c:pt>
                <c:pt idx="1">
                  <c:v>2369</c:v>
                </c:pt>
                <c:pt idx="2">
                  <c:v>1957</c:v>
                </c:pt>
              </c:numCache>
            </c:numRef>
          </c:val>
          <c:extLst>
            <c:ext xmlns:c16="http://schemas.microsoft.com/office/drawing/2014/chart" uri="{C3380CC4-5D6E-409C-BE32-E72D297353CC}">
              <c16:uniqueId val="{00000002-FF34-4B7F-943E-3FB0D5E6DB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{059CB3C0-A13D-49AC-AED6-E37399B6BC8F}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C81-4535-9FB7-3F40508C9B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{8E8EF2AF-5A6C-441B-A483-92929E5107E2}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81-4535-9FB7-3F40508C9B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{EF4249A5-3EED-4595-9365-6E0F29750775}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81-4535-9FB7-3F40508C9B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{20AF1BAB-09B6-449A-8B27-746A5E7F416D}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81-4535-9FB7-3F40508C9B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{EE4EF176-BBD9-4D5D-BD9A-578BFAAA5AEB}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81-4535-9FB7-3F40508C9BF7}"/>
                </c:ext>
              </c:extLst>
            </c:dLbl>
            <c:dLbl>
              <c:idx val="8"/>
              <c:layout>
                <c:manualLayout>
                  <c:x val="-2.921481476735588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{FE9DF055-C956-4703-8B97-03D91C07FF08}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C81-4535-9FB7-3F40508C9BF7}"/>
                </c:ext>
              </c:extLst>
            </c:dLbl>
            <c:dLbl>
              <c:idx val="16"/>
              <c:layout>
                <c:manualLayout>
                  <c:x val="-3.50755861717888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{D20FE9D0-65F2-46D1-BE60-16E374504686}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C81-4535-9FB7-3F40508C9BF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{88049AA2-C178-4CA9-AF47-1D3AEEAAC245}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C81-4535-9FB7-3F40508C9BF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{82426C93-6806-4F37-A5F4-9CF910A9A468}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C81-4535-9FB7-3F40508C9B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63.2</c:v>
                </c:pt>
                <c:pt idx="16">
                  <c:v>63.5</c:v>
                </c:pt>
                <c:pt idx="24">
                  <c:v>64.099999999999994</c:v>
                </c:pt>
                <c:pt idx="32">
                  <c:v>66.599999999999994</c:v>
                </c:pt>
              </c:numCache>
            </c:numRef>
          </c:xVal>
          <c:yVal>
            <c:numRef>
              <c:f>公会計指標分析・財政指標組合せ分析表!$BP$51:$DC$51</c:f>
              <c:numCache>
                <c:formatCode>#,##0.0;"▲ "#,##0.0</c:formatCode>
                <c:ptCount val="40"/>
                <c:pt idx="0">
                  <c:v>39.5</c:v>
                </c:pt>
                <c:pt idx="8">
                  <c:v>39.700000000000003</c:v>
                </c:pt>
                <c:pt idx="16">
                  <c:v>39.700000000000003</c:v>
                </c:pt>
                <c:pt idx="24">
                  <c:v>41.9</c:v>
                </c:pt>
                <c:pt idx="32">
                  <c:v>33</c:v>
                </c:pt>
              </c:numCache>
            </c:numRef>
          </c:yVal>
          <c:smooth val="0"/>
          <c:extLst>
            <c:ext xmlns:c16="http://schemas.microsoft.com/office/drawing/2014/chart" uri="{C3380CC4-5D6E-409C-BE32-E72D297353CC}">
              <c16:uniqueId val="{00000009-CC81-4535-9FB7-3F40508C9B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{6EFFA61E-A4F6-4FE4-8DBA-712FDCFC7F45}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C81-4535-9FB7-3F40508C9B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{A299015E-CBFA-49FE-8B71-67ECD2DD97AD}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81-4535-9FB7-3F40508C9B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{5BF9880B-5CF7-43FA-A78D-1E9F68D3E38C}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81-4535-9FB7-3F40508C9B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{E37B04BA-3A2C-4958-8139-2740AC80A6A3}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81-4535-9FB7-3F40508C9B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{159282F4-1FC7-4BEE-8E5D-505B83789E97}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81-4535-9FB7-3F40508C9BF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{1CC316B7-8A94-485F-9816-92B291DA9FF2}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C81-4535-9FB7-3F40508C9BF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{89D95595-F221-410C-8E12-6F35989E352A}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C81-4535-9FB7-3F40508C9BF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{C927DB01-FDF3-4E28-8462-E0A5B808F7DE}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C81-4535-9FB7-3F40508C9BF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{6BEDC6BA-81C3-4B81-A4EC-48337FAB2797}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C81-4535-9FB7-3F40508C9B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CC81-4535-9FB7-3F40508C9BF7}"/>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{5365EE77-E51E-4F1B-938F-EA0FE722734F}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CD7-4EAB-8CC5-9F06C64BF3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{EED5A2A4-82E4-491D-BB5B-F8CFC5D5E700}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D7-4EAB-8CC5-9F06C64BF3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{C8F5DAEE-AB14-40BE-B83D-4800C1F589AE}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D7-4EAB-8CC5-9F06C64BF3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{1DAFA6B0-750B-49AC-B6E3-11DC155BF478}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D7-4EAB-8CC5-9F06C64BF3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{11C51007-D354-4D5B-873A-1ACB57F406E1}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D7-4EAB-8CC5-9F06C64BF39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{13FEC750-F794-426E-B15E-393A473652A8}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CD7-4EAB-8CC5-9F06C64BF39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{2D5C6D56-6189-4823-A00C-2B0D3BADB64A}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CD7-4EAB-8CC5-9F06C64BF39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{9B8C2987-6EAC-421A-946E-605CBC212F40}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CD7-4EAB-8CC5-9F06C64BF39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{B7CC4537-F1EA-473E-ADBB-AFB64802D9AD}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CD7-4EAB-8CC5-9F06C64BF3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5.2</c:v>
                </c:pt>
                <c:pt idx="16">
                  <c:v>5</c:v>
                </c:pt>
                <c:pt idx="24">
                  <c:v>4.9000000000000004</c:v>
                </c:pt>
                <c:pt idx="32">
                  <c:v>5.0999999999999996</c:v>
                </c:pt>
              </c:numCache>
            </c:numRef>
          </c:xVal>
          <c:yVal>
            <c:numRef>
              <c:f>公会計指標分析・財政指標組合せ分析表!$BP$73:$DC$73</c:f>
              <c:numCache>
                <c:formatCode>#,##0.0;"▲ "#,##0.0</c:formatCode>
                <c:ptCount val="40"/>
                <c:pt idx="0">
                  <c:v>39.5</c:v>
                </c:pt>
                <c:pt idx="8">
                  <c:v>39.700000000000003</c:v>
                </c:pt>
                <c:pt idx="16">
                  <c:v>39.700000000000003</c:v>
                </c:pt>
                <c:pt idx="24">
                  <c:v>41.9</c:v>
                </c:pt>
                <c:pt idx="32">
                  <c:v>33</c:v>
                </c:pt>
              </c:numCache>
            </c:numRef>
          </c:yVal>
          <c:smooth val="0"/>
          <c:extLst>
            <c:ext xmlns:c16="http://schemas.microsoft.com/office/drawing/2014/chart" uri="{C3380CC4-5D6E-409C-BE32-E72D297353CC}">
              <c16:uniqueId val="{00000009-3CD7-4EAB-8CC5-9F06C64BF3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{CC21535F-AC81-4400-AA4B-B5AE1D503E82}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CD7-4EAB-8CC5-9F06C64BF3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{87A007D6-747E-472B-961B-854B2F1E8B9C}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D7-4EAB-8CC5-9F06C64BF3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{D150289C-C779-4F09-ACE7-4E21834295C0}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D7-4EAB-8CC5-9F06C64BF3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{6B43CB54-86B9-45FF-AFB0-B5884D21C975}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D7-4EAB-8CC5-9F06C64BF3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{4AB66641-B67B-4AA2-899E-E2CE7132355B}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D7-4EAB-8CC5-9F06C64BF39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{36A2A8DD-B034-4CA5-8C1F-9AB4129389FE}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CD7-4EAB-8CC5-9F06C64BF39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{877AA04A-1C94-4ABB-9D7A-E85045D49DFD}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CD7-4EAB-8CC5-9F06C64BF39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{3E9DABAD-8C89-4935-A8D6-9AB5CBC77CD6}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CD7-4EAB-8CC5-9F06C64BF39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{CBC34F42-08C7-4F05-A41F-9225DD989325}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CD7-4EAB-8CC5-9F06C64BF3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3CD7-4EAB-8CC5-9F06C64BF396}"/>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は昨年度より</a:t>
          </a:r>
          <a:r>
            <a:rPr kumimoji="1" lang="en-US" altLang="ja-JP" sz="1300">
              <a:latin typeface="ＭＳ ゴシック" pitchFamily="49" charset="-128"/>
              <a:ea typeface="ＭＳ ゴシック" pitchFamily="49" charset="-128"/>
            </a:rPr>
            <a:t>352</a:t>
          </a:r>
          <a:r>
            <a:rPr kumimoji="1" lang="ja-JP" altLang="en-US" sz="1300">
              <a:latin typeface="ＭＳ ゴシック" pitchFamily="49" charset="-128"/>
              <a:ea typeface="ＭＳ ゴシック" pitchFamily="49" charset="-128"/>
            </a:rPr>
            <a:t>百万円増加しました。これは、大型施設更新による合併特例事業債や平成２８～３０年度の臨時財政対策債の元金償還金の償還開始に伴い、元利償還金が</a:t>
          </a:r>
          <a:r>
            <a:rPr kumimoji="1" lang="en-US" altLang="ja-JP" sz="1300">
              <a:latin typeface="ＭＳ ゴシック" pitchFamily="49" charset="-128"/>
              <a:ea typeface="ＭＳ ゴシック" pitchFamily="49" charset="-128"/>
            </a:rPr>
            <a:t>433</a:t>
          </a:r>
          <a:r>
            <a:rPr kumimoji="1" lang="ja-JP" altLang="en-US" sz="1300">
              <a:latin typeface="ＭＳ ゴシック" pitchFamily="49" charset="-128"/>
              <a:ea typeface="ＭＳ ゴシック" pitchFamily="49" charset="-128"/>
            </a:rPr>
            <a:t>百万円増加し、公営企業債の元利償還金に対する繰入金が、公共下水道事業及び農業集落排水処理事業への繰出金の減少により、</a:t>
          </a:r>
          <a:r>
            <a:rPr kumimoji="1" lang="en-US" altLang="ja-JP" sz="1300">
              <a:latin typeface="ＭＳ ゴシック" pitchFamily="49" charset="-128"/>
              <a:ea typeface="ＭＳ ゴシック" pitchFamily="49" charset="-128"/>
            </a:rPr>
            <a:t>81</a:t>
          </a:r>
          <a:r>
            <a:rPr kumimoji="1" lang="ja-JP" altLang="en-US" sz="1300">
              <a:latin typeface="ＭＳ ゴシック" pitchFamily="49" charset="-128"/>
              <a:ea typeface="ＭＳ ゴシック" pitchFamily="49" charset="-128"/>
            </a:rPr>
            <a:t>百万円減少したことによるものです。</a:t>
          </a:r>
        </a:p>
        <a:p>
          <a:r>
            <a:rPr kumimoji="1" lang="ja-JP" altLang="en-US" sz="1300">
              <a:latin typeface="ＭＳ ゴシック" pitchFamily="49" charset="-128"/>
              <a:ea typeface="ＭＳ ゴシック" pitchFamily="49" charset="-128"/>
            </a:rPr>
            <a:t>　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は昨年度より</a:t>
          </a:r>
          <a:r>
            <a:rPr kumimoji="1" lang="en-US" altLang="ja-JP" sz="1300">
              <a:latin typeface="ＭＳ ゴシック" pitchFamily="49" charset="-128"/>
              <a:ea typeface="ＭＳ ゴシック" pitchFamily="49" charset="-128"/>
            </a:rPr>
            <a:t>95</a:t>
          </a:r>
          <a:r>
            <a:rPr kumimoji="1" lang="ja-JP" altLang="en-US" sz="1300">
              <a:latin typeface="ＭＳ ゴシック" pitchFamily="49" charset="-128"/>
              <a:ea typeface="ＭＳ ゴシック" pitchFamily="49" charset="-128"/>
            </a:rPr>
            <a:t>百万円増加しました。これは災害復旧費等に係る基準財政需要額が増加したことなどによるものです。</a:t>
          </a:r>
        </a:p>
        <a:p>
          <a:r>
            <a:rPr kumimoji="1" lang="ja-JP" altLang="en-US" sz="1300">
              <a:latin typeface="ＭＳ ゴシック" pitchFamily="49" charset="-128"/>
              <a:ea typeface="ＭＳ ゴシック" pitchFamily="49" charset="-128"/>
            </a:rPr>
            <a:t>　以上の要因により、分子全体としては（</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と（</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）の差し引きにより</a:t>
          </a:r>
          <a:r>
            <a:rPr kumimoji="1" lang="en-US" altLang="ja-JP" sz="1300">
              <a:latin typeface="ＭＳ ゴシック" pitchFamily="49" charset="-128"/>
              <a:ea typeface="ＭＳ ゴシック" pitchFamily="49" charset="-128"/>
            </a:rPr>
            <a:t>257</a:t>
          </a:r>
          <a:r>
            <a:rPr kumimoji="1" lang="ja-JP" altLang="en-US" sz="1300">
              <a:latin typeface="ＭＳ ゴシック" pitchFamily="49" charset="-128"/>
              <a:ea typeface="ＭＳ ゴシック" pitchFamily="49" charset="-128"/>
            </a:rPr>
            <a:t>百万円増加しました。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減債基金積み立て状況等は、満期一括償還地方債の借入れを行っていないため、基金への積み立ては行っていません。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）は、昨年度より</a:t>
          </a:r>
          <a:r>
            <a:rPr kumimoji="1" lang="en-US" altLang="ja-JP" sz="1400">
              <a:latin typeface="ＭＳ ゴシック" pitchFamily="49" charset="-128"/>
              <a:ea typeface="ＭＳ ゴシック" pitchFamily="49" charset="-128"/>
            </a:rPr>
            <a:t>3,803</a:t>
          </a:r>
          <a:r>
            <a:rPr kumimoji="1" lang="ja-JP" altLang="en-US" sz="1400">
              <a:latin typeface="ＭＳ ゴシック" pitchFamily="49" charset="-128"/>
              <a:ea typeface="ＭＳ ゴシック" pitchFamily="49" charset="-128"/>
            </a:rPr>
            <a:t>百万円の減少になりました。これは、地方債借入額の減により、地方債現在高が</a:t>
          </a:r>
          <a:r>
            <a:rPr kumimoji="1" lang="en-US" altLang="ja-JP" sz="1400">
              <a:latin typeface="ＭＳ ゴシック" pitchFamily="49" charset="-128"/>
              <a:ea typeface="ＭＳ ゴシック" pitchFamily="49" charset="-128"/>
            </a:rPr>
            <a:t>2,237</a:t>
          </a:r>
          <a:r>
            <a:rPr kumimoji="1" lang="ja-JP" altLang="en-US" sz="1400">
              <a:latin typeface="ＭＳ ゴシック" pitchFamily="49" charset="-128"/>
              <a:ea typeface="ＭＳ ゴシック" pitchFamily="49" charset="-128"/>
            </a:rPr>
            <a:t>百万円減少したこと、公営企業債借入残高の減により、公営企業債等繰入見込額が</a:t>
          </a:r>
          <a:r>
            <a:rPr kumimoji="1" lang="en-US" altLang="ja-JP" sz="1400">
              <a:latin typeface="ＭＳ ゴシック" pitchFamily="49" charset="-128"/>
              <a:ea typeface="ＭＳ ゴシック" pitchFamily="49" charset="-128"/>
            </a:rPr>
            <a:t>1,428</a:t>
          </a:r>
          <a:r>
            <a:rPr kumimoji="1" lang="ja-JP" altLang="en-US" sz="1400">
              <a:latin typeface="ＭＳ ゴシック" pitchFamily="49" charset="-128"/>
              <a:ea typeface="ＭＳ ゴシック" pitchFamily="49" charset="-128"/>
            </a:rPr>
            <a:t>百万円減少したことことによるものです。</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は、昨年度より</a:t>
          </a:r>
          <a:r>
            <a:rPr kumimoji="1" lang="en-US" altLang="ja-JP" sz="1400">
              <a:latin typeface="ＭＳ ゴシック" pitchFamily="49" charset="-128"/>
              <a:ea typeface="ＭＳ ゴシック" pitchFamily="49" charset="-128"/>
            </a:rPr>
            <a:t>1,039</a:t>
          </a:r>
          <a:r>
            <a:rPr kumimoji="1" lang="ja-JP" altLang="en-US" sz="1400">
              <a:latin typeface="ＭＳ ゴシック" pitchFamily="49" charset="-128"/>
              <a:ea typeface="ＭＳ ゴシック" pitchFamily="49" charset="-128"/>
            </a:rPr>
            <a:t>百万円の減少になりました。これは基準財政需要額算入見込額に算入された公債費が減少したことなどによるものです。</a:t>
          </a:r>
        </a:p>
        <a:p>
          <a:r>
            <a:rPr kumimoji="1" lang="ja-JP" altLang="en-US" sz="1400">
              <a:latin typeface="ＭＳ ゴシック" pitchFamily="49" charset="-128"/>
              <a:ea typeface="ＭＳ ゴシック" pitchFamily="49" charset="-128"/>
            </a:rPr>
            <a:t>　以上の要因により、分子全体としては（</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）の差し引きにより、</a:t>
          </a:r>
          <a:r>
            <a:rPr kumimoji="1" lang="en-US" altLang="ja-JP" sz="1400">
              <a:latin typeface="ＭＳ ゴシック" pitchFamily="49" charset="-128"/>
              <a:ea typeface="ＭＳ ゴシック" pitchFamily="49" charset="-128"/>
            </a:rPr>
            <a:t>2,764</a:t>
          </a:r>
          <a:r>
            <a:rPr kumimoji="1" lang="ja-JP" altLang="en-US" sz="1400">
              <a:latin typeface="ＭＳ ゴシック" pitchFamily="49" charset="-128"/>
              <a:ea typeface="ＭＳ ゴシック" pitchFamily="49" charset="-128"/>
            </a:rPr>
            <a:t>百万円減少しました。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百万円減少しました。減額した主な要因としては、決算剰余金積立等により財政調整基金が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百万円増加したものの、都計道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号県営事業負担金のために都市計画事業基金を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百万円、また合併浄化槽の設置や区画整理事業により住環境を整備するために都市環境整備基金を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財政調整基金については、財政運営の安定化の観点から、一般会計当初予算額の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の保有高を目標にしていきます。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とも設置された目的があり、各基金の目的が達成されるまで存続させていく必要があると考えています。特に、公共施設整備基金については、公共施設の個別施設計画や総合計画実施計画の見直しの中で、今後整備等に必要となる金額を確保していく必要があ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基金保有しており、各基金条例でその目的を定めています。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百万円であったことに伴い、全体で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百万円になりました。減額した主な要因としては、都計道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号県営事業負担金のために都市計画事業基金を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百万円、また合併浄化槽の設置や区画整理事業により住環境を整備するために都市環境整備基金を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各基金については、それぞれ設置された目的があり、各基金の目的が達成されるまでは、存続させていく必要があると考えています。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の今後の方針については、公共施設整備基金や都市環境整備基金について、個別施設計画や総合計画実施計画の見直しの中で、歳入の状況や公共施設等への更新に投入できる財源の状況等とのバランスを考慮しながら、計画的な運用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百万円増加しました。新型コロナウイルス感染症への対策経費の財源などとして、基金繰入金が前年度に比べ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百万円となった一方で、令和元年度の決算に基づく剰余金積立が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百万円であったことから、その差し引きとして基金が増加しました。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財政調整機能や、税収減など予期しない収入減や、災害その他緊急時の支出増加等に備える機能をあわせ持つもので、財政運営上重要度の高い基金です。基金残高の確保については、効率的な執行及び経費節減等を基本としながら、事業の選択と集中に努めるとともに、市税収入の増加につながるような企業誘致や区画整理等の住環境整備による人口増対策など、歳入確保に向けた取り組みを行うことにより、基金残高の確保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百万円で、昨年度末と比較して増減はありませんでした。これは、基金運用利子の積み立てを行ったものの、百万円に満たなかったことによります。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公債費の増加等により繰上償還を行う必要が出てきた場合には、その財源として活用することで、健全な財政運営に努めます。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789B821-D8C6-4E05-AD9F-081BB189AA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028C916-D08F-4CD8-A031-BF929B3DD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083D779-4128-4616-A1E4-EA528AB30835}"/>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E7D78F0-60CA-49BA-999F-8D91B4AD9B02}"/>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CEB873F-7045-4B30-B5DA-7E9D75A91F72}"/>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0F93C2D-C023-4D28-81F7-224058DB4ABC}"/>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E2178D5-9A37-49B0-AF64-C1651DD4E857}"/>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7474A4A-8199-41DE-BFF8-FB575C359A39}"/>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FCC554A-DC95-44F0-9CC5-FB3C17578EA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1819BA9-4459-49EE-B509-4C105C61C9E8}"/>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990C56D-178A-4CE4-BAD7-0C1468CE1AA9}"/>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CBBF5EC-09E7-4651-8CC1-2630E3F8B338}"/>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1C849EB-AFF6-4D15-AC03-1E41C30DE94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67255B0-B5A4-499C-94EA-712BC7E12E7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23FDDF1-853F-456A-978A-F52A83285763}"/>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5BBB827-311A-457F-8C9F-57B1B19C8844}"/>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B0B3227-8F1A-420E-8BCD-3967C0AF3D0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6DDC0E3-6152-4878-8B82-4353B74FCF48}"/>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F32FA5F-6A2F-4231-A573-377B77158DF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5708260-9461-42F0-928E-E5B08F50CBDF}"/>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B3B84BD-0958-4489-822A-FF7BA07CC5F6}"/>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739E424-08D5-4A06-A063-D4A0444CA104}"/>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1DFF8F2-CE31-4145-9F4E-BAF593BE80B3}"/>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F8C0DF9-257C-4397-A4A3-05074EE5E421}"/>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FD4B906-F072-460E-9000-95E57175A57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D22534E-4000-4F7D-B77B-F62F1DC20D6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FB7E182-C1FC-4206-BC4B-C5791D491265}"/>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C5BF6F7-37E1-4C2C-BFFA-BAFD51E49AE1}"/>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C4E767E-52C8-4878-9FF2-32CECBD044D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6928D28-F427-4887-8B0D-2773FDFA8167}"/>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420BFE1-8687-4924-94A8-65B0857C208D}"/>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1A9CB2E-E55D-46AE-A05E-9F0788816EF4}"/>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AB95F7D-8D87-43D3-8F55-B2192755CE50}"/>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A3A1A1A-38E9-4D36-83F0-5D15AE610903}"/>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4EF6BA0-9327-4DF7-A2DB-4B7DDF531B5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9932ACD-CF2C-46D8-8F58-52FD2FE77733}"/>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A62349B-3F92-451D-96AA-D9A7755B8263}"/>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500E4F3-A3BF-45D5-94FA-C0BE657F712B}"/>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A66BE22-10B9-4D24-83EB-BA721F78F3C1}"/>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C5525B6-6E18-427C-9B01-C249237AC954}"/>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1147F62-8C52-4F03-99D8-AD4518DAC2DB}"/>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6C151C6-17B2-4796-BCCC-27E3E5944DB0}"/>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5738973-8B50-43B9-B1A0-F684F0BBFECB}"/>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4F861A8-6910-43EB-91CE-71DAFA431A72}"/>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1817E32-7766-4F93-8981-AEB001D7C181}"/>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CA14636-1ACE-4472-97B6-5B2DA94409D1}"/>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D894A44-A959-4E9C-B06F-82905A4A3AB8}"/>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有形固定資産減価償却率は</a:t>
          </a:r>
          <a:r>
            <a:rPr kumimoji="1" lang="en-US" altLang="ja-JP" sz="900">
              <a:latin typeface="ＭＳ Ｐゴシック" panose="020B0600070205080204" pitchFamily="50" charset="-128"/>
              <a:ea typeface="ＭＳ Ｐゴシック" panose="020B0600070205080204" pitchFamily="50" charset="-128"/>
            </a:rPr>
            <a:t>66.6</a:t>
          </a:r>
          <a:r>
            <a:rPr kumimoji="1" lang="ja-JP" altLang="en-US" sz="900">
              <a:latin typeface="ＭＳ Ｐゴシック" panose="020B0600070205080204" pitchFamily="50" charset="-128"/>
              <a:ea typeface="ＭＳ Ｐゴシック" panose="020B0600070205080204" pitchFamily="50" charset="-128"/>
            </a:rPr>
            <a:t>％で、類似団体内平均値より</a:t>
          </a:r>
          <a:r>
            <a:rPr kumimoji="1" lang="en-US" altLang="ja-JP" sz="900">
              <a:latin typeface="ＭＳ Ｐゴシック" panose="020B0600070205080204" pitchFamily="50" charset="-128"/>
              <a:ea typeface="ＭＳ Ｐゴシック" panose="020B0600070205080204" pitchFamily="50" charset="-128"/>
            </a:rPr>
            <a:t>4.7</a:t>
          </a:r>
          <a:r>
            <a:rPr kumimoji="1" lang="ja-JP" altLang="en-US" sz="900">
              <a:latin typeface="ＭＳ Ｐゴシック" panose="020B0600070205080204" pitchFamily="50" charset="-128"/>
              <a:ea typeface="ＭＳ Ｐゴシック" panose="020B0600070205080204" pitchFamily="50" charset="-128"/>
            </a:rPr>
            <a:t>ポイント高く、類似団体より保有施設の老朽化が進んでいると考えられます。また、類似団体では前年度から</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ポイントの上昇であったのに対し、当市では</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ポイントの上昇となりました。これは、減価償却の進捗によるもののほか、固定資産台帳の精緻化を行った結果によるものです。</a:t>
          </a:r>
        </a:p>
        <a:p>
          <a:r>
            <a:rPr kumimoji="1" lang="ja-JP" altLang="en-US" sz="900">
              <a:latin typeface="ＭＳ Ｐゴシック" panose="020B0600070205080204" pitchFamily="50" charset="-128"/>
              <a:ea typeface="ＭＳ Ｐゴシック" panose="020B0600070205080204" pitchFamily="50" charset="-128"/>
            </a:rPr>
            <a:t>　また、指標は平成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年度から上昇傾向にあり、有形固定資産については、整備による増加よりも、減価償却による減少の方が大きいことを示していると考えられます。</a:t>
          </a:r>
        </a:p>
        <a:p>
          <a:r>
            <a:rPr kumimoji="1" lang="ja-JP" altLang="en-US" sz="900">
              <a:latin typeface="ＭＳ Ｐゴシック" panose="020B0600070205080204" pitchFamily="50" charset="-128"/>
              <a:ea typeface="ＭＳ Ｐゴシック" panose="020B0600070205080204" pitchFamily="50" charset="-128"/>
            </a:rPr>
            <a:t>　今後も固定資産に関する情報の透明性を確保するとともに、個別施設計画に基づいた中長期的視点に立ち、施設規模の適正化を図る必要があります。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7A37574-8543-4541-AA52-37A29A734BDD}"/>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F6F22F1-95D7-4722-A19C-79B2C08E3AFE}"/>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97956AD-9EC9-4106-AFCA-CE5AED2D6472}"/>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0EA53C7-ABE9-442B-B850-2E993650B8B5}"/>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F38FFED-0E2B-405A-86DB-B43CB2476C48}"/>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19572DF-ADC5-494D-A0F1-89E7AC7C3ACB}"/>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7B7324E-B02E-4CE9-87AE-1BC73627A2AD}"/>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E88F33D-587E-4AB4-9AD7-5EE63C779476}"/>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28297864-8F3E-481A-AA81-392952A51602}"/>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1DF4C2D-A273-486E-9C01-CAD07E28E66F}"/>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21400E3-FCE6-4384-AB52-D5A06102D676}"/>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E33F2EE-40ED-42D5-9D90-E8C39E23A33E}"/>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7413E411-6E1F-41EA-973B-C7A9B78E25D9}"/>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F2004D7-77D7-4A0C-9B3C-3A8C6CA10C8E}"/>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A9BFE123-5AFA-4F47-98D0-FE8F1DB160E9}"/>
            </a:ext>
          </a:extLst>
        </xdr:cNvPr>
        <xdr:cNvCxnSpPr/>
      </xdr:nvCxnSpPr>
      <xdr:spPr>
        <a:xfrm flipV="1">
          <a:off x="4300220" y="5211953"/>
          <a:ext cx="1270" cy="1030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99EC6047-7ADB-4C0E-8562-C985E1F26B7E}"/>
            </a:ext>
          </a:extLst>
        </xdr:cNvPr>
        <xdr:cNvSpPr txBox="1"/>
      </xdr:nvSpPr>
      <xdr:spPr>
        <a:xfrm>
          <a:off x="4352925" y="624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A1010299-9FA1-4202-95A7-CCD0F29FF483}"/>
            </a:ext>
          </a:extLst>
        </xdr:cNvPr>
        <xdr:cNvCxnSpPr/>
      </xdr:nvCxnSpPr>
      <xdr:spPr>
        <a:xfrm>
          <a:off x="4213225" y="62426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C5ECCD4B-A732-4BE2-A13E-F99E09062D44}"/>
            </a:ext>
          </a:extLst>
        </xdr:cNvPr>
        <xdr:cNvSpPr txBox="1"/>
      </xdr:nvSpPr>
      <xdr:spPr>
        <a:xfrm>
          <a:off x="4352925" y="499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C2E971B9-E46A-4A36-8B4B-D22BC2BA4CC6}"/>
            </a:ext>
          </a:extLst>
        </xdr:cNvPr>
        <xdr:cNvCxnSpPr/>
      </xdr:nvCxnSpPr>
      <xdr:spPr>
        <a:xfrm>
          <a:off x="4213225" y="521195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a:extLst>
            <a:ext uri="{FF2B5EF4-FFF2-40B4-BE49-F238E27FC236}">
              <a16:creationId xmlns:a16="http://schemas.microsoft.com/office/drawing/2014/main" id="{F0FA12DE-118E-445A-91E2-0C64B5E71A8A}"/>
            </a:ext>
          </a:extLst>
        </xdr:cNvPr>
        <xdr:cNvSpPr txBox="1"/>
      </xdr:nvSpPr>
      <xdr:spPr>
        <a:xfrm>
          <a:off x="4352925" y="5530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63043305-E2DC-46C2-BE8E-66F35E6DC5E5}"/>
            </a:ext>
          </a:extLst>
        </xdr:cNvPr>
        <xdr:cNvSpPr/>
      </xdr:nvSpPr>
      <xdr:spPr>
        <a:xfrm>
          <a:off x="4251325" y="56732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B8428DB7-4259-47D9-8C59-2BD4AA510465}"/>
            </a:ext>
          </a:extLst>
        </xdr:cNvPr>
        <xdr:cNvSpPr/>
      </xdr:nvSpPr>
      <xdr:spPr>
        <a:xfrm>
          <a:off x="3616325" y="56300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5A2F3124-13D3-4527-911B-C35B60701E5D}"/>
            </a:ext>
          </a:extLst>
        </xdr:cNvPr>
        <xdr:cNvSpPr/>
      </xdr:nvSpPr>
      <xdr:spPr>
        <a:xfrm>
          <a:off x="2930525" y="56084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F3302588-B659-4E4E-8FD0-06EA5638F40A}"/>
            </a:ext>
          </a:extLst>
        </xdr:cNvPr>
        <xdr:cNvSpPr/>
      </xdr:nvSpPr>
      <xdr:spPr>
        <a:xfrm>
          <a:off x="2244725" y="55241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29E0F396-EBB8-4CD3-860A-1C56A2E56A5D}"/>
            </a:ext>
          </a:extLst>
        </xdr:cNvPr>
        <xdr:cNvSpPr/>
      </xdr:nvSpPr>
      <xdr:spPr>
        <a:xfrm>
          <a:off x="1558925" y="54852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E63C5ED-7439-4C79-BE8B-8198351AB601}"/>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629C994-EE78-4793-A2B0-461AF147360E}"/>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1A1EEFF-CC77-4C67-8C5B-F277B4A45602}"/>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406489E-0DD4-45EE-95D1-6449CFFDB10A}"/>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89E0066-3FBC-47E2-B056-C2F1ECA67F34}"/>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79" name="楕円 78">
          <a:extLst>
            <a:ext uri="{FF2B5EF4-FFF2-40B4-BE49-F238E27FC236}">
              <a16:creationId xmlns:a16="http://schemas.microsoft.com/office/drawing/2014/main" id="{6D764D4D-926A-4150-9F53-681C55EDB4B8}"/>
            </a:ext>
          </a:extLst>
        </xdr:cNvPr>
        <xdr:cNvSpPr/>
      </xdr:nvSpPr>
      <xdr:spPr>
        <a:xfrm>
          <a:off x="4251325" y="58698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114190</xdr:rowOff>
    </xdr:from>
    <xdr:ext cx="405111" cy="259045"/>
    <xdr:sp macro="" textlink="">
      <xdr:nvSpPr>
        <xdr:cNvPr id="80" name="有形固定資産減価償却率該当値テキスト">
          <a:extLst>
            <a:ext uri="{FF2B5EF4-FFF2-40B4-BE49-F238E27FC236}">
              <a16:creationId xmlns:a16="http://schemas.microsoft.com/office/drawing/2014/main" id="{5B6BF62F-1DCC-49FC-A71B-619670F483DB}"/>
            </a:ext>
          </a:extLst>
        </xdr:cNvPr>
        <xdr:cNvSpPr txBox="1"/>
      </xdr:nvSpPr>
      <xdr:spPr>
        <a:xfrm>
          <a:off x="4352925" y="58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81" name="楕円 80">
          <a:extLst>
            <a:ext uri="{FF2B5EF4-FFF2-40B4-BE49-F238E27FC236}">
              <a16:creationId xmlns:a16="http://schemas.microsoft.com/office/drawing/2014/main" id="{20B64102-21A1-47BF-8CBA-70370025FE2F}"/>
            </a:ext>
          </a:extLst>
        </xdr:cNvPr>
        <xdr:cNvSpPr/>
      </xdr:nvSpPr>
      <xdr:spPr>
        <a:xfrm>
          <a:off x="3616325" y="57618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78613</xdr:rowOff>
    </xdr:from>
    <xdr:to>
      <xdr:col>23</xdr:col>
      <xdr:colOff>85725</xdr:colOff>
      <xdr:row>31</xdr:row>
      <xdr:rowOff>15113</xdr:rowOff>
    </xdr:to>
    <xdr:cxnSp macro="">
      <xdr:nvCxnSpPr>
        <xdr:cNvPr id="82" name="直線コネクタ 81">
          <a:extLst>
            <a:ext uri="{FF2B5EF4-FFF2-40B4-BE49-F238E27FC236}">
              <a16:creationId xmlns:a16="http://schemas.microsoft.com/office/drawing/2014/main" id="{F84F509D-5926-4AD5-A81E-BBBD5EA1A225}"/>
            </a:ext>
          </a:extLst>
        </xdr:cNvPr>
        <xdr:cNvCxnSpPr/>
      </xdr:nvCxnSpPr>
      <xdr:spPr>
        <a:xfrm>
          <a:off x="3667125" y="5812663"/>
          <a:ext cx="635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楕円 82">
          <a:extLst>
            <a:ext uri="{FF2B5EF4-FFF2-40B4-BE49-F238E27FC236}">
              <a16:creationId xmlns:a16="http://schemas.microsoft.com/office/drawing/2014/main" id="{C3561C1C-37BB-4830-8E9F-106A99D61E16}"/>
            </a:ext>
          </a:extLst>
        </xdr:cNvPr>
        <xdr:cNvSpPr/>
      </xdr:nvSpPr>
      <xdr:spPr>
        <a:xfrm>
          <a:off x="2930525" y="5735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78613</xdr:rowOff>
    </xdr:to>
    <xdr:cxnSp macro="">
      <xdr:nvCxnSpPr>
        <xdr:cNvPr id="84" name="直線コネクタ 83">
          <a:extLst>
            <a:ext uri="{FF2B5EF4-FFF2-40B4-BE49-F238E27FC236}">
              <a16:creationId xmlns:a16="http://schemas.microsoft.com/office/drawing/2014/main" id="{5B6234BA-D36C-4335-B125-8353414450DC}"/>
            </a:ext>
          </a:extLst>
        </xdr:cNvPr>
        <xdr:cNvCxnSpPr/>
      </xdr:nvCxnSpPr>
      <xdr:spPr>
        <a:xfrm>
          <a:off x="2981325" y="5786755"/>
          <a:ext cx="6858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160401</xdr:rowOff>
    </xdr:from>
    <xdr:to>
      <xdr:col>11</xdr:col>
      <xdr:colOff>187325</xdr:colOff>
      <xdr:row>30</xdr:row>
      <xdr:rowOff>90551</xdr:rowOff>
    </xdr:to>
    <xdr:sp macro="" textlink="">
      <xdr:nvSpPr>
        <xdr:cNvPr id="85" name="楕円 84">
          <a:extLst>
            <a:ext uri="{FF2B5EF4-FFF2-40B4-BE49-F238E27FC236}">
              <a16:creationId xmlns:a16="http://schemas.microsoft.com/office/drawing/2014/main" id="{8E9703B3-F94B-40E8-BBBD-4EF70568267A}"/>
            </a:ext>
          </a:extLst>
        </xdr:cNvPr>
        <xdr:cNvSpPr/>
      </xdr:nvSpPr>
      <xdr:spPr>
        <a:xfrm>
          <a:off x="2244725" y="57293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39751</xdr:rowOff>
    </xdr:from>
    <xdr:to>
      <xdr:col>15</xdr:col>
      <xdr:colOff>136525</xdr:colOff>
      <xdr:row>30</xdr:row>
      <xdr:rowOff>52705</xdr:rowOff>
    </xdr:to>
    <xdr:cxnSp macro="">
      <xdr:nvCxnSpPr>
        <xdr:cNvPr id="86" name="直線コネクタ 85">
          <a:extLst>
            <a:ext uri="{FF2B5EF4-FFF2-40B4-BE49-F238E27FC236}">
              <a16:creationId xmlns:a16="http://schemas.microsoft.com/office/drawing/2014/main" id="{67B703E1-6BFD-496F-9215-3E806F574E30}"/>
            </a:ext>
          </a:extLst>
        </xdr:cNvPr>
        <xdr:cNvCxnSpPr/>
      </xdr:nvCxnSpPr>
      <xdr:spPr>
        <a:xfrm>
          <a:off x="2295525" y="5773801"/>
          <a:ext cx="6858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72771</xdr:rowOff>
    </xdr:from>
    <xdr:to>
      <xdr:col>7</xdr:col>
      <xdr:colOff>187325</xdr:colOff>
      <xdr:row>29</xdr:row>
      <xdr:rowOff>2921</xdr:rowOff>
    </xdr:to>
    <xdr:sp macro="" textlink="">
      <xdr:nvSpPr>
        <xdr:cNvPr id="87" name="楕円 86">
          <a:extLst>
            <a:ext uri="{FF2B5EF4-FFF2-40B4-BE49-F238E27FC236}">
              <a16:creationId xmlns:a16="http://schemas.microsoft.com/office/drawing/2014/main" id="{85C0FB25-D7EA-4F12-B290-05287F583BE9}"/>
            </a:ext>
          </a:extLst>
        </xdr:cNvPr>
        <xdr:cNvSpPr/>
      </xdr:nvSpPr>
      <xdr:spPr>
        <a:xfrm>
          <a:off x="1558925" y="54766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123571</xdr:rowOff>
    </xdr:from>
    <xdr:to>
      <xdr:col>11</xdr:col>
      <xdr:colOff>136525</xdr:colOff>
      <xdr:row>30</xdr:row>
      <xdr:rowOff>39751</xdr:rowOff>
    </xdr:to>
    <xdr:cxnSp macro="">
      <xdr:nvCxnSpPr>
        <xdr:cNvPr id="88" name="直線コネクタ 87">
          <a:extLst>
            <a:ext uri="{FF2B5EF4-FFF2-40B4-BE49-F238E27FC236}">
              <a16:creationId xmlns:a16="http://schemas.microsoft.com/office/drawing/2014/main" id="{B97E18DF-1994-4790-8C3E-0C014686D93B}"/>
            </a:ext>
          </a:extLst>
        </xdr:cNvPr>
        <xdr:cNvCxnSpPr/>
      </xdr:nvCxnSpPr>
      <xdr:spPr>
        <a:xfrm>
          <a:off x="1609725" y="5527421"/>
          <a:ext cx="6858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a:extLst>
            <a:ext uri="{FF2B5EF4-FFF2-40B4-BE49-F238E27FC236}">
              <a16:creationId xmlns:a16="http://schemas.microsoft.com/office/drawing/2014/main" id="{FE34E64B-D4C5-4C9A-A9A7-D50642625E3D}"/>
            </a:ext>
          </a:extLst>
        </xdr:cNvPr>
        <xdr:cNvSpPr txBox="1"/>
      </xdr:nvSpPr>
      <xdr:spPr>
        <a:xfrm>
          <a:off x="3470919" y="5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72FC2289-3BA3-43BD-838E-14D820EDD71F}"/>
            </a:ext>
          </a:extLst>
        </xdr:cNvPr>
        <xdr:cNvSpPr txBox="1"/>
      </xdr:nvSpPr>
      <xdr:spPr>
        <a:xfrm>
          <a:off x="2797819" y="539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a:extLst>
            <a:ext uri="{FF2B5EF4-FFF2-40B4-BE49-F238E27FC236}">
              <a16:creationId xmlns:a16="http://schemas.microsoft.com/office/drawing/2014/main" id="{36175720-AAC1-4372-9E20-3D93ABB17D03}"/>
            </a:ext>
          </a:extLst>
        </xdr:cNvPr>
        <xdr:cNvSpPr txBox="1"/>
      </xdr:nvSpPr>
      <xdr:spPr>
        <a:xfrm>
          <a:off x="2112019" y="530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2" name="n_4aveValue有形固定資産減価償却率">
          <a:extLst>
            <a:ext uri="{FF2B5EF4-FFF2-40B4-BE49-F238E27FC236}">
              <a16:creationId xmlns:a16="http://schemas.microsoft.com/office/drawing/2014/main" id="{181894CB-A6DF-4B20-A16C-464E4F4073E5}"/>
            </a:ext>
          </a:extLst>
        </xdr:cNvPr>
        <xdr:cNvSpPr txBox="1"/>
      </xdr:nvSpPr>
      <xdr:spPr>
        <a:xfrm>
          <a:off x="1426219" y="5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120540</xdr:rowOff>
    </xdr:from>
    <xdr:ext cx="405111" cy="259045"/>
    <xdr:sp macro="" textlink="">
      <xdr:nvSpPr>
        <xdr:cNvPr id="93" name="n_1mainValue有形固定資産減価償却率">
          <a:extLst>
            <a:ext uri="{FF2B5EF4-FFF2-40B4-BE49-F238E27FC236}">
              <a16:creationId xmlns:a16="http://schemas.microsoft.com/office/drawing/2014/main" id="{55EB9284-8829-44C2-867C-711B2AE0145D}"/>
            </a:ext>
          </a:extLst>
        </xdr:cNvPr>
        <xdr:cNvSpPr txBox="1"/>
      </xdr:nvSpPr>
      <xdr:spPr>
        <a:xfrm>
          <a:off x="3470919" y="585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4" name="n_2mainValue有形固定資産減価償却率">
          <a:extLst>
            <a:ext uri="{FF2B5EF4-FFF2-40B4-BE49-F238E27FC236}">
              <a16:creationId xmlns:a16="http://schemas.microsoft.com/office/drawing/2014/main" id="{0B2D483B-8CCB-4798-86BB-72AE1D1AA898}"/>
            </a:ext>
          </a:extLst>
        </xdr:cNvPr>
        <xdr:cNvSpPr txBox="1"/>
      </xdr:nvSpPr>
      <xdr:spPr>
        <a:xfrm>
          <a:off x="2797819" y="582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81678</xdr:rowOff>
    </xdr:from>
    <xdr:ext cx="405111" cy="259045"/>
    <xdr:sp macro="" textlink="">
      <xdr:nvSpPr>
        <xdr:cNvPr id="95" name="n_3mainValue有形固定資産減価償却率">
          <a:extLst>
            <a:ext uri="{FF2B5EF4-FFF2-40B4-BE49-F238E27FC236}">
              <a16:creationId xmlns:a16="http://schemas.microsoft.com/office/drawing/2014/main" id="{3CBA6032-2989-42BE-B4D5-50C232163EA3}"/>
            </a:ext>
          </a:extLst>
        </xdr:cNvPr>
        <xdr:cNvSpPr txBox="1"/>
      </xdr:nvSpPr>
      <xdr:spPr>
        <a:xfrm>
          <a:off x="2112019" y="5815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96" name="n_4mainValue有形固定資産減価償却率">
          <a:extLst>
            <a:ext uri="{FF2B5EF4-FFF2-40B4-BE49-F238E27FC236}">
              <a16:creationId xmlns:a16="http://schemas.microsoft.com/office/drawing/2014/main" id="{DD41A439-4338-4370-8E5D-70A947B02E52}"/>
            </a:ext>
          </a:extLst>
        </xdr:cNvPr>
        <xdr:cNvSpPr txBox="1"/>
      </xdr:nvSpPr>
      <xdr:spPr>
        <a:xfrm>
          <a:off x="1426219" y="5258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76B6A3B3-E63D-4D8F-859A-3C69C1A473A3}"/>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AFCCA80C-D12A-4CA8-A78B-D3986EA73331}"/>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FB6AE3A2-F3A7-4EBA-BA5A-90E10E6F5DAB}"/>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F408210-5609-4D1D-9F7A-12FC0532FEBF}"/>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138841BD-0D2A-4798-A5FD-E8304E935EAB}"/>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CD8950B-3A31-4B5D-8D6A-C933023C46FE}"/>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711E4111-618D-441E-8E50-6BAE5BD237EE}"/>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76BAB6EA-74DE-4DB6-8935-F7B2E3D7597A}"/>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361AC5B7-CAC8-4BE4-8D1C-F3E11513D3F0}"/>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65F1FB5F-AB94-4188-A30D-BB63D39B374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79331708-11FB-4845-8579-618C16EB91DC}"/>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6EF3935C-505C-4DA9-A3E9-EEC4C5A5B16C}"/>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D1E23EA-F7BF-4551-A8FC-31A60624DE0E}"/>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債務償還比率は</a:t>
          </a:r>
          <a:r>
            <a:rPr kumimoji="1" lang="en-US" altLang="ja-JP" sz="900">
              <a:latin typeface="ＭＳ Ｐゴシック" panose="020B0600070205080204" pitchFamily="50" charset="-128"/>
              <a:ea typeface="ＭＳ Ｐゴシック" panose="020B0600070205080204" pitchFamily="50" charset="-128"/>
            </a:rPr>
            <a:t>717.8</a:t>
          </a:r>
          <a:r>
            <a:rPr kumimoji="1" lang="ja-JP" altLang="en-US" sz="900">
              <a:latin typeface="ＭＳ Ｐゴシック" panose="020B0600070205080204" pitchFamily="50" charset="-128"/>
              <a:ea typeface="ＭＳ Ｐゴシック" panose="020B0600070205080204" pitchFamily="50" charset="-128"/>
            </a:rPr>
            <a:t>％で、類似団体内平均値より</a:t>
          </a:r>
          <a:r>
            <a:rPr kumimoji="1" lang="en-US" altLang="ja-JP" sz="900">
              <a:latin typeface="ＭＳ Ｐゴシック" panose="020B0600070205080204" pitchFamily="50" charset="-128"/>
              <a:ea typeface="ＭＳ Ｐゴシック" panose="020B0600070205080204" pitchFamily="50" charset="-128"/>
            </a:rPr>
            <a:t>144.4</a:t>
          </a:r>
          <a:r>
            <a:rPr kumimoji="1" lang="ja-JP" altLang="en-US" sz="900">
              <a:latin typeface="ＭＳ Ｐゴシック" panose="020B0600070205080204" pitchFamily="50" charset="-128"/>
              <a:ea typeface="ＭＳ Ｐゴシック" panose="020B0600070205080204" pitchFamily="50" charset="-128"/>
            </a:rPr>
            <a:t>ポイント高く、類似団体より償還財源に対する実質債務が多いと考えられます。また、類似団体では前年度から</a:t>
          </a:r>
          <a:r>
            <a:rPr kumimoji="1" lang="en-US" altLang="ja-JP" sz="900">
              <a:latin typeface="ＭＳ Ｐゴシック" panose="020B0600070205080204" pitchFamily="50" charset="-128"/>
              <a:ea typeface="ＭＳ Ｐゴシック" panose="020B0600070205080204" pitchFamily="50" charset="-128"/>
            </a:rPr>
            <a:t>29.6</a:t>
          </a:r>
          <a:r>
            <a:rPr kumimoji="1" lang="ja-JP" altLang="en-US" sz="900">
              <a:latin typeface="ＭＳ Ｐゴシック" panose="020B0600070205080204" pitchFamily="50" charset="-128"/>
              <a:ea typeface="ＭＳ Ｐゴシック" panose="020B0600070205080204" pitchFamily="50" charset="-128"/>
            </a:rPr>
            <a:t>ポイントの下降であったのに対し、当市では</a:t>
          </a:r>
          <a:r>
            <a:rPr kumimoji="1" lang="en-US" altLang="ja-JP" sz="900">
              <a:latin typeface="ＭＳ Ｐゴシック" panose="020B0600070205080204" pitchFamily="50" charset="-128"/>
              <a:ea typeface="ＭＳ Ｐゴシック" panose="020B0600070205080204" pitchFamily="50" charset="-128"/>
            </a:rPr>
            <a:t>93.0</a:t>
          </a:r>
          <a:r>
            <a:rPr kumimoji="1" lang="ja-JP" altLang="en-US" sz="900">
              <a:latin typeface="ＭＳ Ｐゴシック" panose="020B0600070205080204" pitchFamily="50" charset="-128"/>
              <a:ea typeface="ＭＳ Ｐゴシック" panose="020B0600070205080204" pitchFamily="50" charset="-128"/>
            </a:rPr>
            <a:t>ポイント下降しております。これは、</a:t>
          </a:r>
          <a:r>
            <a:rPr kumimoji="1" lang="en-US" altLang="ja-JP" sz="900">
              <a:latin typeface="ＭＳ Ｐゴシック" panose="020B0600070205080204" pitchFamily="50" charset="-128"/>
              <a:ea typeface="ＭＳ Ｐゴシック" panose="020B0600070205080204" pitchFamily="50" charset="-128"/>
            </a:rPr>
            <a:t>GIGA </a:t>
          </a:r>
          <a:r>
            <a:rPr kumimoji="1" lang="ja-JP" altLang="en-US" sz="900">
              <a:latin typeface="ＭＳ Ｐゴシック" panose="020B0600070205080204" pitchFamily="50" charset="-128"/>
              <a:ea typeface="ＭＳ Ｐゴシック" panose="020B0600070205080204" pitchFamily="50" charset="-128"/>
            </a:rPr>
            <a:t>スクール構想に係る小中学校のネットワーク整備のための学校教育情報化推進事業等に地方債を発行したものの、償還額が発行額を上回ったことで公債残高が減少したことによるものです。</a:t>
          </a:r>
        </a:p>
        <a:p>
          <a:r>
            <a:rPr kumimoji="1" lang="ja-JP" altLang="en-US" sz="900">
              <a:latin typeface="ＭＳ Ｐゴシック" panose="020B0600070205080204" pitchFamily="50" charset="-128"/>
              <a:ea typeface="ＭＳ Ｐゴシック" panose="020B0600070205080204" pitchFamily="50" charset="-128"/>
            </a:rPr>
            <a:t>　また、指標は平成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年度から増減を繰り返しながらも下降傾向にあり、債務返済能力が徐々に高まっていることを示していると考えられます。</a:t>
          </a:r>
        </a:p>
        <a:p>
          <a:r>
            <a:rPr kumimoji="1" lang="ja-JP" altLang="en-US" sz="900">
              <a:latin typeface="ＭＳ Ｐゴシック" panose="020B0600070205080204" pitchFamily="50" charset="-128"/>
              <a:ea typeface="ＭＳ Ｐゴシック" panose="020B0600070205080204" pitchFamily="50" charset="-128"/>
            </a:rPr>
            <a:t>　引き続き地方債の計画的な発行に努め、健全な財政運営を図る必要があります。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51083FE-3837-41D9-AB81-0999BE8B44F7}"/>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445636B-2D49-47C1-8360-544F323D9CAB}"/>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3A9EDB28-D44F-41EF-B570-0B7D7F784682}"/>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7228D1C6-2A46-49CA-B56C-4301E96E1865}"/>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A329F0DB-8506-4FAC-8AD5-2DFB778C8817}"/>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502940C1-A7E2-479F-A2D6-32776A05FF7C}"/>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91C7F3BF-1344-452D-89B1-0AF69717A1D5}"/>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D96C421E-CD66-4F0B-A62F-71055420BBA1}"/>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36E21F-3A2F-45C7-831A-E3A65D6BFEC7}"/>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2F63225A-23B8-41DE-91F4-9AAB6EDAC0AD}"/>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EDABDA57-3E45-48EE-A54A-1509D958EF79}"/>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52879FC2-95D6-419D-8F05-B5924506C14D}"/>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D2E95CCB-BEA9-41E3-AE75-7A763911B227}"/>
            </a:ext>
          </a:extLst>
        </xdr:cNvPr>
        <xdr:cNvSpPr txBox="1"/>
      </xdr:nvSpPr>
      <xdr:spPr>
        <a:xfrm>
          <a:off x="9758836" y="5069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F0FCFE6B-C58F-4158-AA8A-A040D9AC4B9A}"/>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F359BF00-FC26-48D8-B2A8-D233D8B628FB}"/>
            </a:ext>
          </a:extLst>
        </xdr:cNvPr>
        <xdr:cNvSpPr txBox="1"/>
      </xdr:nvSpPr>
      <xdr:spPr>
        <a:xfrm>
          <a:off x="9861428" y="4722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1CA09555-32E9-4CEE-BDDB-C68A427BFFD2}"/>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35E7976D-7020-4710-A8EC-446A276C6736}"/>
            </a:ext>
          </a:extLst>
        </xdr:cNvPr>
        <xdr:cNvCxnSpPr/>
      </xdr:nvCxnSpPr>
      <xdr:spPr>
        <a:xfrm flipV="1">
          <a:off x="13323570" y="5161936"/>
          <a:ext cx="1269" cy="114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8624B1E7-C866-4164-B973-3FB3915BBF68}"/>
            </a:ext>
          </a:extLst>
        </xdr:cNvPr>
        <xdr:cNvSpPr txBox="1"/>
      </xdr:nvSpPr>
      <xdr:spPr>
        <a:xfrm>
          <a:off x="13376275" y="63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2289D4B6-BD77-4903-A9BC-FDFD00EF4FDC}"/>
            </a:ext>
          </a:extLst>
        </xdr:cNvPr>
        <xdr:cNvCxnSpPr/>
      </xdr:nvCxnSpPr>
      <xdr:spPr>
        <a:xfrm>
          <a:off x="13255625" y="6302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14AFC87B-5FEF-47EA-80AA-F8B06769ECAD}"/>
            </a:ext>
          </a:extLst>
        </xdr:cNvPr>
        <xdr:cNvSpPr txBox="1"/>
      </xdr:nvSpPr>
      <xdr:spPr>
        <a:xfrm>
          <a:off x="13376275" y="494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E5026AB8-B82F-4B92-80FC-63269E992A4F}"/>
            </a:ext>
          </a:extLst>
        </xdr:cNvPr>
        <xdr:cNvCxnSpPr/>
      </xdr:nvCxnSpPr>
      <xdr:spPr>
        <a:xfrm>
          <a:off x="13255625" y="5161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a:extLst>
            <a:ext uri="{FF2B5EF4-FFF2-40B4-BE49-F238E27FC236}">
              <a16:creationId xmlns:a16="http://schemas.microsoft.com/office/drawing/2014/main" id="{064138F3-0130-4441-BD2B-0A9C78B22774}"/>
            </a:ext>
          </a:extLst>
        </xdr:cNvPr>
        <xdr:cNvSpPr txBox="1"/>
      </xdr:nvSpPr>
      <xdr:spPr>
        <a:xfrm>
          <a:off x="13376275" y="5610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48E33A4D-5427-4FC4-AAEF-5290BB584498}"/>
            </a:ext>
          </a:extLst>
        </xdr:cNvPr>
        <xdr:cNvSpPr/>
      </xdr:nvSpPr>
      <xdr:spPr>
        <a:xfrm>
          <a:off x="13293725" y="57528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563A9A17-1708-4166-8773-5220DD563B14}"/>
            </a:ext>
          </a:extLst>
        </xdr:cNvPr>
        <xdr:cNvSpPr/>
      </xdr:nvSpPr>
      <xdr:spPr>
        <a:xfrm>
          <a:off x="12639675" y="58061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E21BA857-FE94-411B-AA21-8E909B95DB02}"/>
            </a:ext>
          </a:extLst>
        </xdr:cNvPr>
        <xdr:cNvSpPr/>
      </xdr:nvSpPr>
      <xdr:spPr>
        <a:xfrm>
          <a:off x="11953875" y="5812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35602707-C863-4C6B-8E75-B3DEB2B22A64}"/>
            </a:ext>
          </a:extLst>
        </xdr:cNvPr>
        <xdr:cNvSpPr/>
      </xdr:nvSpPr>
      <xdr:spPr>
        <a:xfrm>
          <a:off x="11268075" y="5865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6AF1256E-5373-457D-801F-794D85E4D7D9}"/>
            </a:ext>
          </a:extLst>
        </xdr:cNvPr>
        <xdr:cNvSpPr/>
      </xdr:nvSpPr>
      <xdr:spPr>
        <a:xfrm>
          <a:off x="10582275" y="58993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ECC73F7-69FC-4F03-A5CE-94E40E48FBDD}"/>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5F03EB7-5A60-400F-942C-37E82CFE0C4A}"/>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8442378-58CE-4EF4-86AD-34F8B843EC6F}"/>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E3672CD-760D-4034-89E8-EB63EE1A63B7}"/>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1AD3C54-A89D-44D4-A606-9CA776751BF2}"/>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107167</xdr:rowOff>
    </xdr:from>
    <xdr:to>
      <xdr:col>76</xdr:col>
      <xdr:colOff>73025</xdr:colOff>
      <xdr:row>32</xdr:row>
      <xdr:rowOff>37317</xdr:rowOff>
    </xdr:to>
    <xdr:sp macro="" textlink="">
      <xdr:nvSpPr>
        <xdr:cNvPr id="142" name="楕円 141">
          <a:extLst>
            <a:ext uri="{FF2B5EF4-FFF2-40B4-BE49-F238E27FC236}">
              <a16:creationId xmlns:a16="http://schemas.microsoft.com/office/drawing/2014/main" id="{58741D7D-8BAE-458E-B7B6-6495B51C3F5E}"/>
            </a:ext>
          </a:extLst>
        </xdr:cNvPr>
        <xdr:cNvSpPr/>
      </xdr:nvSpPr>
      <xdr:spPr>
        <a:xfrm>
          <a:off x="13293725" y="60063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85594</xdr:rowOff>
    </xdr:from>
    <xdr:ext cx="469744" cy="259045"/>
    <xdr:sp macro="" textlink="">
      <xdr:nvSpPr>
        <xdr:cNvPr id="143" name="債務償還比率該当値テキスト">
          <a:extLst>
            <a:ext uri="{FF2B5EF4-FFF2-40B4-BE49-F238E27FC236}">
              <a16:creationId xmlns:a16="http://schemas.microsoft.com/office/drawing/2014/main" id="{C295C9C7-37D3-4BF7-AB00-527B407751F0}"/>
            </a:ext>
          </a:extLst>
        </xdr:cNvPr>
        <xdr:cNvSpPr txBox="1"/>
      </xdr:nvSpPr>
      <xdr:spPr>
        <a:xfrm>
          <a:off x="13376275" y="598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103039</xdr:rowOff>
    </xdr:from>
    <xdr:to>
      <xdr:col>72</xdr:col>
      <xdr:colOff>123825</xdr:colOff>
      <xdr:row>33</xdr:row>
      <xdr:rowOff>33189</xdr:rowOff>
    </xdr:to>
    <xdr:sp macro="" textlink="">
      <xdr:nvSpPr>
        <xdr:cNvPr id="144" name="楕円 143">
          <a:extLst>
            <a:ext uri="{FF2B5EF4-FFF2-40B4-BE49-F238E27FC236}">
              <a16:creationId xmlns:a16="http://schemas.microsoft.com/office/drawing/2014/main" id="{0830496E-DE2D-4513-9F2B-733026A9203B}"/>
            </a:ext>
          </a:extLst>
        </xdr:cNvPr>
        <xdr:cNvSpPr/>
      </xdr:nvSpPr>
      <xdr:spPr>
        <a:xfrm>
          <a:off x="12639675" y="6167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157967</xdr:rowOff>
    </xdr:from>
    <xdr:to>
      <xdr:col>76</xdr:col>
      <xdr:colOff>22225</xdr:colOff>
      <xdr:row>32</xdr:row>
      <xdr:rowOff>153839</xdr:rowOff>
    </xdr:to>
    <xdr:cxnSp macro="">
      <xdr:nvCxnSpPr>
        <xdr:cNvPr id="145" name="直線コネクタ 144">
          <a:extLst>
            <a:ext uri="{FF2B5EF4-FFF2-40B4-BE49-F238E27FC236}">
              <a16:creationId xmlns:a16="http://schemas.microsoft.com/office/drawing/2014/main" id="{A2B55EDB-9CA7-46C5-A040-9711B25258BC}"/>
            </a:ext>
          </a:extLst>
        </xdr:cNvPr>
        <xdr:cNvCxnSpPr/>
      </xdr:nvCxnSpPr>
      <xdr:spPr>
        <a:xfrm flipV="1">
          <a:off x="12690475" y="6057117"/>
          <a:ext cx="635000" cy="16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133266</xdr:rowOff>
    </xdr:from>
    <xdr:to>
      <xdr:col>68</xdr:col>
      <xdr:colOff>123825</xdr:colOff>
      <xdr:row>33</xdr:row>
      <xdr:rowOff>63416</xdr:rowOff>
    </xdr:to>
    <xdr:sp macro="" textlink="">
      <xdr:nvSpPr>
        <xdr:cNvPr id="146" name="楕円 145">
          <a:extLst>
            <a:ext uri="{FF2B5EF4-FFF2-40B4-BE49-F238E27FC236}">
              <a16:creationId xmlns:a16="http://schemas.microsoft.com/office/drawing/2014/main" id="{59025941-1672-44B7-B2E1-EA6B3B325582}"/>
            </a:ext>
          </a:extLst>
        </xdr:cNvPr>
        <xdr:cNvSpPr/>
      </xdr:nvSpPr>
      <xdr:spPr>
        <a:xfrm>
          <a:off x="11953875" y="61975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153839</xdr:rowOff>
    </xdr:from>
    <xdr:to>
      <xdr:col>72</xdr:col>
      <xdr:colOff>73025</xdr:colOff>
      <xdr:row>33</xdr:row>
      <xdr:rowOff>12616</xdr:rowOff>
    </xdr:to>
    <xdr:cxnSp macro="">
      <xdr:nvCxnSpPr>
        <xdr:cNvPr id="147" name="直線コネクタ 146">
          <a:extLst>
            <a:ext uri="{FF2B5EF4-FFF2-40B4-BE49-F238E27FC236}">
              <a16:creationId xmlns:a16="http://schemas.microsoft.com/office/drawing/2014/main" id="{F8AEB714-1735-4779-8B25-6F2681F75F50}"/>
            </a:ext>
          </a:extLst>
        </xdr:cNvPr>
        <xdr:cNvCxnSpPr/>
      </xdr:nvCxnSpPr>
      <xdr:spPr>
        <a:xfrm flipV="1">
          <a:off x="12004675" y="6218089"/>
          <a:ext cx="6858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51403</xdr:rowOff>
    </xdr:from>
    <xdr:to>
      <xdr:col>64</xdr:col>
      <xdr:colOff>123825</xdr:colOff>
      <xdr:row>32</xdr:row>
      <xdr:rowOff>153003</xdr:rowOff>
    </xdr:to>
    <xdr:sp macro="" textlink="">
      <xdr:nvSpPr>
        <xdr:cNvPr id="148" name="楕円 147">
          <a:extLst>
            <a:ext uri="{FF2B5EF4-FFF2-40B4-BE49-F238E27FC236}">
              <a16:creationId xmlns:a16="http://schemas.microsoft.com/office/drawing/2014/main" id="{911028AD-7DDF-4333-9002-E02B1C92B9D8}"/>
            </a:ext>
          </a:extLst>
        </xdr:cNvPr>
        <xdr:cNvSpPr/>
      </xdr:nvSpPr>
      <xdr:spPr>
        <a:xfrm>
          <a:off x="11268075" y="61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102203</xdr:rowOff>
    </xdr:from>
    <xdr:to>
      <xdr:col>68</xdr:col>
      <xdr:colOff>73025</xdr:colOff>
      <xdr:row>33</xdr:row>
      <xdr:rowOff>12616</xdr:rowOff>
    </xdr:to>
    <xdr:cxnSp macro="">
      <xdr:nvCxnSpPr>
        <xdr:cNvPr id="149" name="直線コネクタ 148">
          <a:extLst>
            <a:ext uri="{FF2B5EF4-FFF2-40B4-BE49-F238E27FC236}">
              <a16:creationId xmlns:a16="http://schemas.microsoft.com/office/drawing/2014/main" id="{CF6C4683-D7D9-47CA-B902-36BF0BA9F72E}"/>
            </a:ext>
          </a:extLst>
        </xdr:cNvPr>
        <xdr:cNvCxnSpPr/>
      </xdr:nvCxnSpPr>
      <xdr:spPr>
        <a:xfrm>
          <a:off x="11318875" y="6166453"/>
          <a:ext cx="6858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113835</xdr:rowOff>
    </xdr:from>
    <xdr:to>
      <xdr:col>60</xdr:col>
      <xdr:colOff>123825</xdr:colOff>
      <xdr:row>33</xdr:row>
      <xdr:rowOff>43985</xdr:rowOff>
    </xdr:to>
    <xdr:sp macro="" textlink="">
      <xdr:nvSpPr>
        <xdr:cNvPr id="150" name="楕円 149">
          <a:extLst>
            <a:ext uri="{FF2B5EF4-FFF2-40B4-BE49-F238E27FC236}">
              <a16:creationId xmlns:a16="http://schemas.microsoft.com/office/drawing/2014/main" id="{B6F12842-168E-42DF-9D89-254812AAE013}"/>
            </a:ext>
          </a:extLst>
        </xdr:cNvPr>
        <xdr:cNvSpPr/>
      </xdr:nvSpPr>
      <xdr:spPr>
        <a:xfrm>
          <a:off x="10582275" y="6178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102203</xdr:rowOff>
    </xdr:from>
    <xdr:to>
      <xdr:col>64</xdr:col>
      <xdr:colOff>73025</xdr:colOff>
      <xdr:row>32</xdr:row>
      <xdr:rowOff>164635</xdr:rowOff>
    </xdr:to>
    <xdr:cxnSp macro="">
      <xdr:nvCxnSpPr>
        <xdr:cNvPr id="151" name="直線コネクタ 150">
          <a:extLst>
            <a:ext uri="{FF2B5EF4-FFF2-40B4-BE49-F238E27FC236}">
              <a16:creationId xmlns:a16="http://schemas.microsoft.com/office/drawing/2014/main" id="{302D8053-4D86-4982-86CE-C84C3D19EE64}"/>
            </a:ext>
          </a:extLst>
        </xdr:cNvPr>
        <xdr:cNvCxnSpPr/>
      </xdr:nvCxnSpPr>
      <xdr:spPr>
        <a:xfrm flipV="1">
          <a:off x="10633075" y="6166453"/>
          <a:ext cx="685800" cy="6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a:extLst>
            <a:ext uri="{FF2B5EF4-FFF2-40B4-BE49-F238E27FC236}">
              <a16:creationId xmlns:a16="http://schemas.microsoft.com/office/drawing/2014/main" id="{B2B7B374-2432-4CDA-B08A-E20F4F8DB595}"/>
            </a:ext>
          </a:extLst>
        </xdr:cNvPr>
        <xdr:cNvSpPr txBox="1"/>
      </xdr:nvSpPr>
      <xdr:spPr>
        <a:xfrm>
          <a:off x="12461952" y="55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a:extLst>
            <a:ext uri="{FF2B5EF4-FFF2-40B4-BE49-F238E27FC236}">
              <a16:creationId xmlns:a16="http://schemas.microsoft.com/office/drawing/2014/main" id="{F97FCB8B-FB0F-4AE4-81C7-402188536B78}"/>
            </a:ext>
          </a:extLst>
        </xdr:cNvPr>
        <xdr:cNvSpPr txBox="1"/>
      </xdr:nvSpPr>
      <xdr:spPr>
        <a:xfrm>
          <a:off x="11788852" y="559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a:extLst>
            <a:ext uri="{FF2B5EF4-FFF2-40B4-BE49-F238E27FC236}">
              <a16:creationId xmlns:a16="http://schemas.microsoft.com/office/drawing/2014/main" id="{A066E2CA-57DF-44FB-B5F4-8A4202FC29DA}"/>
            </a:ext>
          </a:extLst>
        </xdr:cNvPr>
        <xdr:cNvSpPr txBox="1"/>
      </xdr:nvSpPr>
      <xdr:spPr>
        <a:xfrm>
          <a:off x="11103052" y="56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a:extLst>
            <a:ext uri="{FF2B5EF4-FFF2-40B4-BE49-F238E27FC236}">
              <a16:creationId xmlns:a16="http://schemas.microsoft.com/office/drawing/2014/main" id="{3C21DB55-E81C-40B0-9542-2AE0CE039739}"/>
            </a:ext>
          </a:extLst>
        </xdr:cNvPr>
        <xdr:cNvSpPr txBox="1"/>
      </xdr:nvSpPr>
      <xdr:spPr>
        <a:xfrm>
          <a:off x="10417252" y="568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24316</xdr:rowOff>
    </xdr:from>
    <xdr:ext cx="469744" cy="259045"/>
    <xdr:sp macro="" textlink="">
      <xdr:nvSpPr>
        <xdr:cNvPr id="156" name="n_1mainValue債務償還比率">
          <a:extLst>
            <a:ext uri="{FF2B5EF4-FFF2-40B4-BE49-F238E27FC236}">
              <a16:creationId xmlns:a16="http://schemas.microsoft.com/office/drawing/2014/main" id="{3D5A81EC-FF7C-4611-A7BA-F6D7B97CC642}"/>
            </a:ext>
          </a:extLst>
        </xdr:cNvPr>
        <xdr:cNvSpPr txBox="1"/>
      </xdr:nvSpPr>
      <xdr:spPr>
        <a:xfrm>
          <a:off x="12461952" y="625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54543</xdr:rowOff>
    </xdr:from>
    <xdr:ext cx="469744" cy="259045"/>
    <xdr:sp macro="" textlink="">
      <xdr:nvSpPr>
        <xdr:cNvPr id="157" name="n_2mainValue債務償還比率">
          <a:extLst>
            <a:ext uri="{FF2B5EF4-FFF2-40B4-BE49-F238E27FC236}">
              <a16:creationId xmlns:a16="http://schemas.microsoft.com/office/drawing/2014/main" id="{21D7B048-DEB6-4CD1-A964-34A0B16C6CD0}"/>
            </a:ext>
          </a:extLst>
        </xdr:cNvPr>
        <xdr:cNvSpPr txBox="1"/>
      </xdr:nvSpPr>
      <xdr:spPr>
        <a:xfrm>
          <a:off x="11788852" y="628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144130</xdr:rowOff>
    </xdr:from>
    <xdr:ext cx="469744" cy="259045"/>
    <xdr:sp macro="" textlink="">
      <xdr:nvSpPr>
        <xdr:cNvPr id="158" name="n_3mainValue債務償還比率">
          <a:extLst>
            <a:ext uri="{FF2B5EF4-FFF2-40B4-BE49-F238E27FC236}">
              <a16:creationId xmlns:a16="http://schemas.microsoft.com/office/drawing/2014/main" id="{7657E218-2007-48DE-8D7B-9D262635A894}"/>
            </a:ext>
          </a:extLst>
        </xdr:cNvPr>
        <xdr:cNvSpPr txBox="1"/>
      </xdr:nvSpPr>
      <xdr:spPr>
        <a:xfrm>
          <a:off x="11103052" y="62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35112</xdr:rowOff>
    </xdr:from>
    <xdr:ext cx="469744" cy="259045"/>
    <xdr:sp macro="" textlink="">
      <xdr:nvSpPr>
        <xdr:cNvPr id="159" name="n_4mainValue債務償還比率">
          <a:extLst>
            <a:ext uri="{FF2B5EF4-FFF2-40B4-BE49-F238E27FC236}">
              <a16:creationId xmlns:a16="http://schemas.microsoft.com/office/drawing/2014/main" id="{DF278AF0-C638-4C1E-9692-94B73465D5E5}"/>
            </a:ext>
          </a:extLst>
        </xdr:cNvPr>
        <xdr:cNvSpPr txBox="1"/>
      </xdr:nvSpPr>
      <xdr:spPr>
        <a:xfrm>
          <a:off x="10417252" y="626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63119DD-9DE4-45B9-9986-FAE75FDD1133}"/>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EDF99C23-86D5-4D7B-8458-E24F6BCB9EDD}"/>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7D17D279-5590-414D-A2D9-26104FB65767}"/>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AC64D3FD-E43D-4569-BB39-04890E668382}"/>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9F58CD4D-2DD0-490E-8174-3C6A08BD44C4}"/>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9DFAC4C7-1045-4374-8667-75987F070C1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F357EE-14D2-4CFD-9BD7-E3E1325AE80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6AFD12-209D-4647-9CBB-D00521A4975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FBD95F-874E-4909-BC24-C612486296D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5E62B1-773E-4E1C-9C06-10B820983335}"/>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6E8EE9-E5A0-4E0D-931C-FE69E2001C96}"/>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BD0EA3-EDBF-458C-8BD1-330DF7021A3B}"/>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F5F05A-2858-47AE-B626-81012C3C33C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F1920F7-3E70-401F-9301-356012ACE55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285AD4-07D5-44EB-898F-F2EC234D9CF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5FDB78-A6C6-4D4E-8E76-BE0852C399B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3C9DD1-BBD1-40FF-ADFF-F46841388F1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937E68-9679-4190-9D5F-603B76A2275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3AA02C-54FA-405F-AB19-BD4C54C463C6}"/>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6FFC5D-F439-4137-BB29-9B085652E00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111B1B-6B0E-44A9-ADE9-40C7B8E1F0F4}"/>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88C7BC-425E-4B81-93F8-87D089E10AD2}"/>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3E1927-FAA9-4FC0-93C0-F422D3A573D6}"/>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F5BEBB5-A552-402B-B9BF-A1B6E77DBF0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9E6B7A-6379-44E8-9DBA-AE558553B955}"/>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8F6FA59-F9C0-42B9-9BEC-F4D5D783BC4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D0A023-A4EA-4674-8D0D-51FF6453E622}"/>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6937AC-B2CA-4F3E-A50D-C3C3B508A75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A70520-28D6-49A2-B787-664314010F75}"/>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EECF89-3187-434A-82CA-5ADF6C179A43}"/>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70501E-1622-4EBE-B800-7FE84AB2314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FDFA18-07BC-460A-AA3C-FA160E6A27B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3C907C-CE09-4DBC-B185-7D94DE7DF3A7}"/>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68D546-7DD1-4172-B956-7C54A22871B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CEDA62-21A3-4050-8647-2CC9AF2FB56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D04E102-95CB-4C54-A355-6D518F1692C8}"/>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7BD7C3-65FB-42E2-B322-39F0E656F60A}"/>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E222A8-5D36-487F-B23A-5F12DCF817D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F62216-8DDB-4F6F-804E-519CCD465037}"/>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6B0463A-2DAF-49BD-8303-E506599158A7}"/>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CE4FEC-594D-43A6-BE5A-0D855FD7350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4E1866-5DFB-43DA-AF50-F0252C3D9BC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B83722-DA36-42A9-9850-A50813DF3A3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E827E6-F3B5-4A4E-B496-7DCBF65F513D}"/>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FC102A-0533-461D-A212-E263BCE32DD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A873F23-57DE-49A1-91E3-614CC4BF1A8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D287AA6-7A1B-45A9-A6E7-9E7555483343}"/>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701B8BA-035C-4F12-BCF4-BA66D984D667}"/>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3ACC080-9ACB-4723-B71F-764D85693AF5}"/>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7E2F1BD-17FD-4012-8FC8-6E2D36E1ABC2}"/>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77E940E-3FFC-4D0B-91B5-997734BB3404}"/>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7C6CFDF-364F-4161-9BC6-2F3564EF70A9}"/>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2E5D88A-62C5-4744-AF99-FF74A887ACA1}"/>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924906C-8825-46E9-A345-2FA3AE154FEC}"/>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04EC033-DE6D-4497-A65D-93E57D5C5521}"/>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3BA6656-F17E-4DC2-8E6A-62BDE5B039D1}"/>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7977BD9-F052-4B6C-AA6F-C5DC51278A4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E82F56A-59F3-4E08-BFA5-D792686B9444}"/>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1F86077-8F5D-4652-B2B3-19A32598838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AB2F3BB-075D-4DDE-AC89-D71A2A38BAE8}"/>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BB4DA8E-C586-4BC2-BAB7-0BE8280067F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A539A1AB-F3FE-476E-95DB-D33B86931BB4}"/>
            </a:ext>
          </a:extLst>
        </xdr:cNvPr>
        <xdr:cNvCxnSpPr/>
      </xdr:nvCxnSpPr>
      <xdr:spPr>
        <a:xfrm flipV="1">
          <a:off x="4177665" y="5659755"/>
          <a:ext cx="0" cy="12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158B63D4-AE37-4A2D-989C-EF118E8C4A39}"/>
            </a:ext>
          </a:extLst>
        </xdr:cNvPr>
        <xdr:cNvSpPr txBox="1"/>
      </xdr:nvSpPr>
      <xdr:spPr>
        <a:xfrm>
          <a:off x="4216400"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DC7A573C-202F-4EFA-9A27-4770F02CDE6F}"/>
            </a:ext>
          </a:extLst>
        </xdr:cNvPr>
        <xdr:cNvCxnSpPr/>
      </xdr:nvCxnSpPr>
      <xdr:spPr>
        <a:xfrm>
          <a:off x="410845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536B490B-1327-4743-8BEB-9A7599965B6C}"/>
            </a:ext>
          </a:extLst>
        </xdr:cNvPr>
        <xdr:cNvSpPr txBox="1"/>
      </xdr:nvSpPr>
      <xdr:spPr>
        <a:xfrm>
          <a:off x="4216400" y="5447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B735A4F2-FCFC-4DB4-B010-0E8FDE0EA792}"/>
            </a:ext>
          </a:extLst>
        </xdr:cNvPr>
        <xdr:cNvCxnSpPr/>
      </xdr:nvCxnSpPr>
      <xdr:spPr>
        <a:xfrm>
          <a:off x="4108450" y="5659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F73DD564-9B58-472C-8D8C-E81985B69074}"/>
            </a:ext>
          </a:extLst>
        </xdr:cNvPr>
        <xdr:cNvSpPr txBox="1"/>
      </xdr:nvSpPr>
      <xdr:spPr>
        <a:xfrm>
          <a:off x="4216400" y="6116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8464A05B-59D7-4B62-B88F-B6E84C0BE345}"/>
            </a:ext>
          </a:extLst>
        </xdr:cNvPr>
        <xdr:cNvSpPr/>
      </xdr:nvSpPr>
      <xdr:spPr>
        <a:xfrm>
          <a:off x="4127500" y="6258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E1BD4C05-E627-48A0-872E-F542690079E6}"/>
            </a:ext>
          </a:extLst>
        </xdr:cNvPr>
        <xdr:cNvSpPr/>
      </xdr:nvSpPr>
      <xdr:spPr>
        <a:xfrm>
          <a:off x="3384550" y="6239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14E7CC84-FA9D-4977-8839-B65FD01DDC49}"/>
            </a:ext>
          </a:extLst>
        </xdr:cNvPr>
        <xdr:cNvSpPr/>
      </xdr:nvSpPr>
      <xdr:spPr>
        <a:xfrm>
          <a:off x="2571750" y="6229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348E4643-DF5A-4DFB-9766-3D7D2D6F04E9}"/>
            </a:ext>
          </a:extLst>
        </xdr:cNvPr>
        <xdr:cNvSpPr/>
      </xdr:nvSpPr>
      <xdr:spPr>
        <a:xfrm>
          <a:off x="177800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D9819621-446B-48FB-B837-FF70E352353F}"/>
            </a:ext>
          </a:extLst>
        </xdr:cNvPr>
        <xdr:cNvSpPr/>
      </xdr:nvSpPr>
      <xdr:spPr>
        <a:xfrm>
          <a:off x="984250" y="6149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68B3CA8-21BA-4CFA-9A40-219C059A13B2}"/>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75051C-4374-4547-ABBD-EA4CB445F13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8D5114-B9B1-4CA5-B5E0-F0477DE30644}"/>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43038D6-8BFA-4DAF-8919-F7E817BFDDA5}"/>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EBEFD8-DB01-4B6D-BD87-49A8A7C882A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3" name="楕円 72">
          <a:extLst>
            <a:ext uri="{FF2B5EF4-FFF2-40B4-BE49-F238E27FC236}">
              <a16:creationId xmlns:a16="http://schemas.microsoft.com/office/drawing/2014/main" id="{8E858FC6-24D6-478D-8E41-A5317B4147BD}"/>
            </a:ext>
          </a:extLst>
        </xdr:cNvPr>
        <xdr:cNvSpPr/>
      </xdr:nvSpPr>
      <xdr:spPr>
        <a:xfrm>
          <a:off x="4127500" y="6377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76217</xdr:rowOff>
    </xdr:from>
    <xdr:ext cx="405111" cy="259045"/>
    <xdr:sp macro="" textlink="">
      <xdr:nvSpPr>
        <xdr:cNvPr id="74" name="【道路】&#10;有形固定資産減価償却率該当値テキスト">
          <a:extLst>
            <a:ext uri="{FF2B5EF4-FFF2-40B4-BE49-F238E27FC236}">
              <a16:creationId xmlns:a16="http://schemas.microsoft.com/office/drawing/2014/main" id="{49723748-7A93-4342-A97C-0F635250BEF5}"/>
            </a:ext>
          </a:extLst>
        </xdr:cNvPr>
        <xdr:cNvSpPr txBox="1"/>
      </xdr:nvSpPr>
      <xdr:spPr>
        <a:xfrm>
          <a:off x="4216400"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65405</xdr:rowOff>
    </xdr:from>
    <xdr:to>
      <xdr:col>20</xdr:col>
      <xdr:colOff>38100</xdr:colOff>
      <xdr:row>38</xdr:row>
      <xdr:rowOff>167005</xdr:rowOff>
    </xdr:to>
    <xdr:sp macro="" textlink="">
      <xdr:nvSpPr>
        <xdr:cNvPr id="75" name="楕円 74">
          <a:extLst>
            <a:ext uri="{FF2B5EF4-FFF2-40B4-BE49-F238E27FC236}">
              <a16:creationId xmlns:a16="http://schemas.microsoft.com/office/drawing/2014/main" id="{12257B37-0105-4ADF-AFB6-10C14A347155}"/>
            </a:ext>
          </a:extLst>
        </xdr:cNvPr>
        <xdr:cNvSpPr/>
      </xdr:nvSpPr>
      <xdr:spPr>
        <a:xfrm>
          <a:off x="3384550" y="6345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148590</xdr:rowOff>
    </xdr:to>
    <xdr:cxnSp macro="">
      <xdr:nvCxnSpPr>
        <xdr:cNvPr id="76" name="直線コネクタ 75">
          <a:extLst>
            <a:ext uri="{FF2B5EF4-FFF2-40B4-BE49-F238E27FC236}">
              <a16:creationId xmlns:a16="http://schemas.microsoft.com/office/drawing/2014/main" id="{4BEC3B76-29E8-48C3-A320-E906EF092CA1}"/>
            </a:ext>
          </a:extLst>
        </xdr:cNvPr>
        <xdr:cNvCxnSpPr/>
      </xdr:nvCxnSpPr>
      <xdr:spPr>
        <a:xfrm>
          <a:off x="3429000" y="6396355"/>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7" name="楕円 76">
          <a:extLst>
            <a:ext uri="{FF2B5EF4-FFF2-40B4-BE49-F238E27FC236}">
              <a16:creationId xmlns:a16="http://schemas.microsoft.com/office/drawing/2014/main" id="{8A8E9FE2-9F3F-4CBD-AFF0-62186A5A13DA}"/>
            </a:ext>
          </a:extLst>
        </xdr:cNvPr>
        <xdr:cNvSpPr/>
      </xdr:nvSpPr>
      <xdr:spPr>
        <a:xfrm>
          <a:off x="257175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116205</xdr:rowOff>
    </xdr:to>
    <xdr:cxnSp macro="">
      <xdr:nvCxnSpPr>
        <xdr:cNvPr id="78" name="直線コネクタ 77">
          <a:extLst>
            <a:ext uri="{FF2B5EF4-FFF2-40B4-BE49-F238E27FC236}">
              <a16:creationId xmlns:a16="http://schemas.microsoft.com/office/drawing/2014/main" id="{B60C382F-1F77-4802-B784-1940318A912D}"/>
            </a:ext>
          </a:extLst>
        </xdr:cNvPr>
        <xdr:cNvCxnSpPr/>
      </xdr:nvCxnSpPr>
      <xdr:spPr>
        <a:xfrm>
          <a:off x="2622550" y="636778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9" name="楕円 78">
          <a:extLst>
            <a:ext uri="{FF2B5EF4-FFF2-40B4-BE49-F238E27FC236}">
              <a16:creationId xmlns:a16="http://schemas.microsoft.com/office/drawing/2014/main" id="{B57F7EFE-A6DF-4032-BF19-62CDD2914F2F}"/>
            </a:ext>
          </a:extLst>
        </xdr:cNvPr>
        <xdr:cNvSpPr/>
      </xdr:nvSpPr>
      <xdr:spPr>
        <a:xfrm>
          <a:off x="1778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59055</xdr:rowOff>
    </xdr:from>
    <xdr:to>
      <xdr:col>15</xdr:col>
      <xdr:colOff>50800</xdr:colOff>
      <xdr:row>38</xdr:row>
      <xdr:rowOff>87630</xdr:rowOff>
    </xdr:to>
    <xdr:cxnSp macro="">
      <xdr:nvCxnSpPr>
        <xdr:cNvPr id="80" name="直線コネクタ 79">
          <a:extLst>
            <a:ext uri="{FF2B5EF4-FFF2-40B4-BE49-F238E27FC236}">
              <a16:creationId xmlns:a16="http://schemas.microsoft.com/office/drawing/2014/main" id="{CEF24403-7E60-44F5-AD07-E233819DE102}"/>
            </a:ext>
          </a:extLst>
        </xdr:cNvPr>
        <xdr:cNvCxnSpPr/>
      </xdr:nvCxnSpPr>
      <xdr:spPr>
        <a:xfrm>
          <a:off x="1828800" y="633920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156845</xdr:rowOff>
    </xdr:from>
    <xdr:to>
      <xdr:col>6</xdr:col>
      <xdr:colOff>38100</xdr:colOff>
      <xdr:row>37</xdr:row>
      <xdr:rowOff>86995</xdr:rowOff>
    </xdr:to>
    <xdr:sp macro="" textlink="">
      <xdr:nvSpPr>
        <xdr:cNvPr id="81" name="楕円 80">
          <a:extLst>
            <a:ext uri="{FF2B5EF4-FFF2-40B4-BE49-F238E27FC236}">
              <a16:creationId xmlns:a16="http://schemas.microsoft.com/office/drawing/2014/main" id="{982585D7-6BF8-40D3-94EE-FD7B8B5AF4A5}"/>
            </a:ext>
          </a:extLst>
        </xdr:cNvPr>
        <xdr:cNvSpPr/>
      </xdr:nvSpPr>
      <xdr:spPr>
        <a:xfrm>
          <a:off x="984250" y="61067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36195</xdr:rowOff>
    </xdr:from>
    <xdr:to>
      <xdr:col>10</xdr:col>
      <xdr:colOff>114300</xdr:colOff>
      <xdr:row>38</xdr:row>
      <xdr:rowOff>59055</xdr:rowOff>
    </xdr:to>
    <xdr:cxnSp macro="">
      <xdr:nvCxnSpPr>
        <xdr:cNvPr id="82" name="直線コネクタ 81">
          <a:extLst>
            <a:ext uri="{FF2B5EF4-FFF2-40B4-BE49-F238E27FC236}">
              <a16:creationId xmlns:a16="http://schemas.microsoft.com/office/drawing/2014/main" id="{A17F8821-C788-4F86-8579-A5E1DBE53584}"/>
            </a:ext>
          </a:extLst>
        </xdr:cNvPr>
        <xdr:cNvCxnSpPr/>
      </xdr:nvCxnSpPr>
      <xdr:spPr>
        <a:xfrm>
          <a:off x="1028700" y="6151245"/>
          <a:ext cx="800100" cy="1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a:extLst>
            <a:ext uri="{FF2B5EF4-FFF2-40B4-BE49-F238E27FC236}">
              <a16:creationId xmlns:a16="http://schemas.microsoft.com/office/drawing/2014/main" id="{8D85DDF7-2260-4A31-94A4-FF0D80F5421E}"/>
            </a:ext>
          </a:extLst>
        </xdr:cNvPr>
        <xdr:cNvSpPr txBox="1"/>
      </xdr:nvSpPr>
      <xdr:spPr>
        <a:xfrm>
          <a:off x="3239144"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a:extLst>
            <a:ext uri="{FF2B5EF4-FFF2-40B4-BE49-F238E27FC236}">
              <a16:creationId xmlns:a16="http://schemas.microsoft.com/office/drawing/2014/main" id="{B2F0A1B4-C6A9-4364-BB94-EE20030E58E1}"/>
            </a:ext>
          </a:extLst>
        </xdr:cNvPr>
        <xdr:cNvSpPr txBox="1"/>
      </xdr:nvSpPr>
      <xdr:spPr>
        <a:xfrm>
          <a:off x="2439044" y="601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12B4FAED-56A0-4318-B136-1465BADC3689}"/>
            </a:ext>
          </a:extLst>
        </xdr:cNvPr>
        <xdr:cNvSpPr txBox="1"/>
      </xdr:nvSpPr>
      <xdr:spPr>
        <a:xfrm>
          <a:off x="164529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id="{8BD1108F-0613-424A-B671-E78751B1ED3C}"/>
            </a:ext>
          </a:extLst>
        </xdr:cNvPr>
        <xdr:cNvSpPr txBox="1"/>
      </xdr:nvSpPr>
      <xdr:spPr>
        <a:xfrm>
          <a:off x="8515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CC1552A5-5422-46F6-A026-60ED5CEC62F1}"/>
            </a:ext>
          </a:extLst>
        </xdr:cNvPr>
        <xdr:cNvSpPr txBox="1"/>
      </xdr:nvSpPr>
      <xdr:spPr>
        <a:xfrm>
          <a:off x="3239144" y="6438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E852FC34-BDD4-4CE7-8C6B-36C65DAF173B}"/>
            </a:ext>
          </a:extLst>
        </xdr:cNvPr>
        <xdr:cNvSpPr txBox="1"/>
      </xdr:nvSpPr>
      <xdr:spPr>
        <a:xfrm>
          <a:off x="2439044" y="640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100982</xdr:rowOff>
    </xdr:from>
    <xdr:ext cx="405111" cy="259045"/>
    <xdr:sp macro="" textlink="">
      <xdr:nvSpPr>
        <xdr:cNvPr id="89" name="n_3mainValue【道路】&#10;有形固定資産減価償却率">
          <a:extLst>
            <a:ext uri="{FF2B5EF4-FFF2-40B4-BE49-F238E27FC236}">
              <a16:creationId xmlns:a16="http://schemas.microsoft.com/office/drawing/2014/main" id="{F05C7706-546D-4953-9A77-884F675F252A}"/>
            </a:ext>
          </a:extLst>
        </xdr:cNvPr>
        <xdr:cNvSpPr txBox="1"/>
      </xdr:nvSpPr>
      <xdr:spPr>
        <a:xfrm>
          <a:off x="1645294" y="638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90" name="n_4mainValue【道路】&#10;有形固定資産減価償却率">
          <a:extLst>
            <a:ext uri="{FF2B5EF4-FFF2-40B4-BE49-F238E27FC236}">
              <a16:creationId xmlns:a16="http://schemas.microsoft.com/office/drawing/2014/main" id="{0B9589DA-9F3A-4E14-B91E-AAFDC9CB2AA7}"/>
            </a:ext>
          </a:extLst>
        </xdr:cNvPr>
        <xdr:cNvSpPr txBox="1"/>
      </xdr:nvSpPr>
      <xdr:spPr>
        <a:xfrm>
          <a:off x="851544" y="588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1AF5240-6B4B-4ADC-829C-70A77B2EF351}"/>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451B862-04CA-47B4-AF16-7B01B7662B2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94BA32F-192F-446C-A62E-39471DF4D9C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DE51CD1-BE80-43C2-B0DD-6766AB668802}"/>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7D1B9B5-AF1A-4886-8212-EB7B0AA1660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60AAC47-E8D4-45C5-AC20-DC9E20D93AF9}"/>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17D3C94-9DD1-4B0F-B157-75E5B457E2E9}"/>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78682EF-AF66-40CE-96BE-EDD9F4CCC41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F6EFDCB-246B-47E6-9234-DD7A57262B87}"/>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EF9D885-4200-44A5-827F-918BF0052998}"/>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65B5A41-FA2E-4461-BFC9-E06C47F4542F}"/>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199A6E1-49CC-4FA6-B8B9-070FE8BDBFF5}"/>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166AE11-9B85-4B51-B96B-318A833C5997}"/>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28E031B-043E-4E0A-A3C6-44A0280FD535}"/>
            </a:ext>
          </a:extLst>
        </xdr:cNvPr>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7248DEB8-09BC-444E-9297-F047696DF3B6}"/>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79326DBD-B54D-49F4-8DA0-FC0B193CCE7D}"/>
            </a:ext>
          </a:extLst>
        </xdr:cNvPr>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3FC3E00-6DA7-45F7-B9D2-09E6B1D9CB23}"/>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D9A15096-02FC-4584-A2CE-AE26783BD4D3}"/>
            </a:ext>
          </a:extLst>
        </xdr:cNvPr>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498695F-4C0E-4234-9232-A8B78DB0C3AE}"/>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239D3701-8394-4606-9146-DBF03B60BB14}"/>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F2A2FEB-FCED-46D4-8B62-9F4463BA1395}"/>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643D6A07-51FA-407C-BC3B-3E3E0548D7A6}"/>
            </a:ext>
          </a:extLst>
        </xdr:cNvPr>
        <xdr:cNvCxnSpPr/>
      </xdr:nvCxnSpPr>
      <xdr:spPr>
        <a:xfrm flipV="1">
          <a:off x="9429115" y="5574695"/>
          <a:ext cx="0" cy="1227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43E1FB2A-1A6C-41AF-A923-8D7C92BE7A2A}"/>
            </a:ext>
          </a:extLst>
        </xdr:cNvPr>
        <xdr:cNvSpPr txBox="1"/>
      </xdr:nvSpPr>
      <xdr:spPr>
        <a:xfrm>
          <a:off x="9467850" y="680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43964005-B63A-4602-9D50-451F350D9E51}"/>
            </a:ext>
          </a:extLst>
        </xdr:cNvPr>
        <xdr:cNvCxnSpPr/>
      </xdr:nvCxnSpPr>
      <xdr:spPr>
        <a:xfrm>
          <a:off x="9359900" y="68019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8DDC220A-4A32-4DBB-8165-3C754B56D5F9}"/>
            </a:ext>
          </a:extLst>
        </xdr:cNvPr>
        <xdr:cNvSpPr txBox="1"/>
      </xdr:nvSpPr>
      <xdr:spPr>
        <a:xfrm>
          <a:off x="9467850" y="53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A80A97A0-45BB-4775-9357-E2E6A0B29202}"/>
            </a:ext>
          </a:extLst>
        </xdr:cNvPr>
        <xdr:cNvCxnSpPr/>
      </xdr:nvCxnSpPr>
      <xdr:spPr>
        <a:xfrm>
          <a:off x="9359900" y="5574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a:extLst>
            <a:ext uri="{FF2B5EF4-FFF2-40B4-BE49-F238E27FC236}">
              <a16:creationId xmlns:a16="http://schemas.microsoft.com/office/drawing/2014/main" id="{49A4F688-59CD-475C-AABA-32ED6023FC79}"/>
            </a:ext>
          </a:extLst>
        </xdr:cNvPr>
        <xdr:cNvSpPr txBox="1"/>
      </xdr:nvSpPr>
      <xdr:spPr>
        <a:xfrm>
          <a:off x="9467850" y="6541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7167C8EB-5F32-429B-B249-8249D27FE1E6}"/>
            </a:ext>
          </a:extLst>
        </xdr:cNvPr>
        <xdr:cNvSpPr/>
      </xdr:nvSpPr>
      <xdr:spPr>
        <a:xfrm>
          <a:off x="9398000" y="65635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DDD6FD7C-1849-4D8D-964F-F558AFF23A8E}"/>
            </a:ext>
          </a:extLst>
        </xdr:cNvPr>
        <xdr:cNvSpPr/>
      </xdr:nvSpPr>
      <xdr:spPr>
        <a:xfrm>
          <a:off x="8636000" y="6571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0493F0CA-C74E-427E-85D4-CE897A7A6664}"/>
            </a:ext>
          </a:extLst>
        </xdr:cNvPr>
        <xdr:cNvSpPr/>
      </xdr:nvSpPr>
      <xdr:spPr>
        <a:xfrm>
          <a:off x="7842250" y="65718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FDD37512-4020-42DC-B494-0AE8C397A36B}"/>
            </a:ext>
          </a:extLst>
        </xdr:cNvPr>
        <xdr:cNvSpPr/>
      </xdr:nvSpPr>
      <xdr:spPr>
        <a:xfrm>
          <a:off x="7029450" y="6588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F0CE0F74-9073-4BBD-8A83-75863E7BCFD5}"/>
            </a:ext>
          </a:extLst>
        </xdr:cNvPr>
        <xdr:cNvSpPr/>
      </xdr:nvSpPr>
      <xdr:spPr>
        <a:xfrm>
          <a:off x="6235700" y="6610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D43A34B-83DE-4064-8CFB-F45930DF8B67}"/>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6135ACE-010F-427C-BD36-508F6CDA8C9D}"/>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0F4BCFF-6577-4936-A5F8-A59623B7ECF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F039057-FE85-40B7-954D-3B33440F79E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7EE83B2-0AB5-4A9D-A601-54138F68A0A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119309</xdr:rowOff>
    </xdr:from>
    <xdr:to>
      <xdr:col>55</xdr:col>
      <xdr:colOff>50800</xdr:colOff>
      <xdr:row>39</xdr:row>
      <xdr:rowOff>49459</xdr:rowOff>
    </xdr:to>
    <xdr:sp macro="" textlink="">
      <xdr:nvSpPr>
        <xdr:cNvPr id="128" name="楕円 127">
          <a:extLst>
            <a:ext uri="{FF2B5EF4-FFF2-40B4-BE49-F238E27FC236}">
              <a16:creationId xmlns:a16="http://schemas.microsoft.com/office/drawing/2014/main" id="{EF69C9D0-B6E1-4801-935B-4E36DAAE8F80}"/>
            </a:ext>
          </a:extLst>
        </xdr:cNvPr>
        <xdr:cNvSpPr/>
      </xdr:nvSpPr>
      <xdr:spPr>
        <a:xfrm>
          <a:off x="9398000" y="63994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142186</xdr:rowOff>
    </xdr:from>
    <xdr:ext cx="534377" cy="259045"/>
    <xdr:sp macro="" textlink="">
      <xdr:nvSpPr>
        <xdr:cNvPr id="129" name="【道路】&#10;一人当たり延長該当値テキスト">
          <a:extLst>
            <a:ext uri="{FF2B5EF4-FFF2-40B4-BE49-F238E27FC236}">
              <a16:creationId xmlns:a16="http://schemas.microsoft.com/office/drawing/2014/main" id="{549D44AD-0DC4-45F5-94AA-12006238C5CB}"/>
            </a:ext>
          </a:extLst>
        </xdr:cNvPr>
        <xdr:cNvSpPr txBox="1"/>
      </xdr:nvSpPr>
      <xdr:spPr>
        <a:xfrm>
          <a:off x="9467850" y="62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119858</xdr:rowOff>
    </xdr:from>
    <xdr:to>
      <xdr:col>50</xdr:col>
      <xdr:colOff>165100</xdr:colOff>
      <xdr:row>39</xdr:row>
      <xdr:rowOff>50008</xdr:rowOff>
    </xdr:to>
    <xdr:sp macro="" textlink="">
      <xdr:nvSpPr>
        <xdr:cNvPr id="130" name="楕円 129">
          <a:extLst>
            <a:ext uri="{FF2B5EF4-FFF2-40B4-BE49-F238E27FC236}">
              <a16:creationId xmlns:a16="http://schemas.microsoft.com/office/drawing/2014/main" id="{798402DD-0F72-4F28-AD51-ED361B53CB41}"/>
            </a:ext>
          </a:extLst>
        </xdr:cNvPr>
        <xdr:cNvSpPr/>
      </xdr:nvSpPr>
      <xdr:spPr>
        <a:xfrm>
          <a:off x="8636000" y="64000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170109</xdr:rowOff>
    </xdr:from>
    <xdr:to>
      <xdr:col>55</xdr:col>
      <xdr:colOff>0</xdr:colOff>
      <xdr:row>38</xdr:row>
      <xdr:rowOff>170658</xdr:rowOff>
    </xdr:to>
    <xdr:cxnSp macro="">
      <xdr:nvCxnSpPr>
        <xdr:cNvPr id="131" name="直線コネクタ 130">
          <a:extLst>
            <a:ext uri="{FF2B5EF4-FFF2-40B4-BE49-F238E27FC236}">
              <a16:creationId xmlns:a16="http://schemas.microsoft.com/office/drawing/2014/main" id="{1DF98F90-F494-4792-AA5A-74B8BF2FD979}"/>
            </a:ext>
          </a:extLst>
        </xdr:cNvPr>
        <xdr:cNvCxnSpPr/>
      </xdr:nvCxnSpPr>
      <xdr:spPr>
        <a:xfrm flipV="1">
          <a:off x="8686800" y="6443909"/>
          <a:ext cx="74295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120589</xdr:rowOff>
    </xdr:from>
    <xdr:to>
      <xdr:col>46</xdr:col>
      <xdr:colOff>38100</xdr:colOff>
      <xdr:row>39</xdr:row>
      <xdr:rowOff>50739</xdr:rowOff>
    </xdr:to>
    <xdr:sp macro="" textlink="">
      <xdr:nvSpPr>
        <xdr:cNvPr id="132" name="楕円 131">
          <a:extLst>
            <a:ext uri="{FF2B5EF4-FFF2-40B4-BE49-F238E27FC236}">
              <a16:creationId xmlns:a16="http://schemas.microsoft.com/office/drawing/2014/main" id="{22E56D8F-DD63-4348-B6F1-3C1DD9B146C3}"/>
            </a:ext>
          </a:extLst>
        </xdr:cNvPr>
        <xdr:cNvSpPr/>
      </xdr:nvSpPr>
      <xdr:spPr>
        <a:xfrm>
          <a:off x="7842250" y="64007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170658</xdr:rowOff>
    </xdr:from>
    <xdr:to>
      <xdr:col>50</xdr:col>
      <xdr:colOff>114300</xdr:colOff>
      <xdr:row>38</xdr:row>
      <xdr:rowOff>171389</xdr:rowOff>
    </xdr:to>
    <xdr:cxnSp macro="">
      <xdr:nvCxnSpPr>
        <xdr:cNvPr id="133" name="直線コネクタ 132">
          <a:extLst>
            <a:ext uri="{FF2B5EF4-FFF2-40B4-BE49-F238E27FC236}">
              <a16:creationId xmlns:a16="http://schemas.microsoft.com/office/drawing/2014/main" id="{4B341F8A-A8D0-455A-9234-00F94BBE8FC7}"/>
            </a:ext>
          </a:extLst>
        </xdr:cNvPr>
        <xdr:cNvCxnSpPr/>
      </xdr:nvCxnSpPr>
      <xdr:spPr>
        <a:xfrm flipV="1">
          <a:off x="7886700" y="6444458"/>
          <a:ext cx="8001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119035</xdr:rowOff>
    </xdr:from>
    <xdr:to>
      <xdr:col>41</xdr:col>
      <xdr:colOff>101600</xdr:colOff>
      <xdr:row>39</xdr:row>
      <xdr:rowOff>49185</xdr:rowOff>
    </xdr:to>
    <xdr:sp macro="" textlink="">
      <xdr:nvSpPr>
        <xdr:cNvPr id="134" name="楕円 133">
          <a:extLst>
            <a:ext uri="{FF2B5EF4-FFF2-40B4-BE49-F238E27FC236}">
              <a16:creationId xmlns:a16="http://schemas.microsoft.com/office/drawing/2014/main" id="{5F84D420-E553-4F36-B511-03C3C3BD6432}"/>
            </a:ext>
          </a:extLst>
        </xdr:cNvPr>
        <xdr:cNvSpPr/>
      </xdr:nvSpPr>
      <xdr:spPr>
        <a:xfrm>
          <a:off x="7029450" y="6399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169835</xdr:rowOff>
    </xdr:from>
    <xdr:to>
      <xdr:col>45</xdr:col>
      <xdr:colOff>177800</xdr:colOff>
      <xdr:row>38</xdr:row>
      <xdr:rowOff>171389</xdr:rowOff>
    </xdr:to>
    <xdr:cxnSp macro="">
      <xdr:nvCxnSpPr>
        <xdr:cNvPr id="135" name="直線コネクタ 134">
          <a:extLst>
            <a:ext uri="{FF2B5EF4-FFF2-40B4-BE49-F238E27FC236}">
              <a16:creationId xmlns:a16="http://schemas.microsoft.com/office/drawing/2014/main" id="{11546D10-99BF-458B-8966-86D6BC6D9A1D}"/>
            </a:ext>
          </a:extLst>
        </xdr:cNvPr>
        <xdr:cNvCxnSpPr/>
      </xdr:nvCxnSpPr>
      <xdr:spPr>
        <a:xfrm>
          <a:off x="7080250" y="6443635"/>
          <a:ext cx="80645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117297</xdr:rowOff>
    </xdr:from>
    <xdr:to>
      <xdr:col>36</xdr:col>
      <xdr:colOff>165100</xdr:colOff>
      <xdr:row>39</xdr:row>
      <xdr:rowOff>47447</xdr:rowOff>
    </xdr:to>
    <xdr:sp macro="" textlink="">
      <xdr:nvSpPr>
        <xdr:cNvPr id="136" name="楕円 135">
          <a:extLst>
            <a:ext uri="{FF2B5EF4-FFF2-40B4-BE49-F238E27FC236}">
              <a16:creationId xmlns:a16="http://schemas.microsoft.com/office/drawing/2014/main" id="{C34F6870-7DDA-4B58-A61A-AE6D5B222646}"/>
            </a:ext>
          </a:extLst>
        </xdr:cNvPr>
        <xdr:cNvSpPr/>
      </xdr:nvSpPr>
      <xdr:spPr>
        <a:xfrm>
          <a:off x="6235700" y="63974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168097</xdr:rowOff>
    </xdr:from>
    <xdr:to>
      <xdr:col>41</xdr:col>
      <xdr:colOff>50800</xdr:colOff>
      <xdr:row>38</xdr:row>
      <xdr:rowOff>169835</xdr:rowOff>
    </xdr:to>
    <xdr:cxnSp macro="">
      <xdr:nvCxnSpPr>
        <xdr:cNvPr id="137" name="直線コネクタ 136">
          <a:extLst>
            <a:ext uri="{FF2B5EF4-FFF2-40B4-BE49-F238E27FC236}">
              <a16:creationId xmlns:a16="http://schemas.microsoft.com/office/drawing/2014/main" id="{00B8C201-6B32-4D66-8F95-697694C0F159}"/>
            </a:ext>
          </a:extLst>
        </xdr:cNvPr>
        <xdr:cNvCxnSpPr/>
      </xdr:nvCxnSpPr>
      <xdr:spPr>
        <a:xfrm>
          <a:off x="6286500" y="644824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a:extLst>
            <a:ext uri="{FF2B5EF4-FFF2-40B4-BE49-F238E27FC236}">
              <a16:creationId xmlns:a16="http://schemas.microsoft.com/office/drawing/2014/main" id="{934EA814-27A1-4C03-A493-B4CC9C09C077}"/>
            </a:ext>
          </a:extLst>
        </xdr:cNvPr>
        <xdr:cNvSpPr txBox="1"/>
      </xdr:nvSpPr>
      <xdr:spPr>
        <a:xfrm>
          <a:off x="8458277" y="665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a:extLst>
            <a:ext uri="{FF2B5EF4-FFF2-40B4-BE49-F238E27FC236}">
              <a16:creationId xmlns:a16="http://schemas.microsoft.com/office/drawing/2014/main" id="{B4EA68C8-ABD9-4733-A2BA-681D7F54E543}"/>
            </a:ext>
          </a:extLst>
        </xdr:cNvPr>
        <xdr:cNvSpPr txBox="1"/>
      </xdr:nvSpPr>
      <xdr:spPr>
        <a:xfrm>
          <a:off x="7677227" y="665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a:extLst>
            <a:ext uri="{FF2B5EF4-FFF2-40B4-BE49-F238E27FC236}">
              <a16:creationId xmlns:a16="http://schemas.microsoft.com/office/drawing/2014/main" id="{BCA3EF30-BB14-4BE2-84C4-458AFDF2419C}"/>
            </a:ext>
          </a:extLst>
        </xdr:cNvPr>
        <xdr:cNvSpPr txBox="1"/>
      </xdr:nvSpPr>
      <xdr:spPr>
        <a:xfrm>
          <a:off x="6864427" y="667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a:extLst>
            <a:ext uri="{FF2B5EF4-FFF2-40B4-BE49-F238E27FC236}">
              <a16:creationId xmlns:a16="http://schemas.microsoft.com/office/drawing/2014/main" id="{67D77F0E-4256-4BD6-8BA5-53859594D61F}"/>
            </a:ext>
          </a:extLst>
        </xdr:cNvPr>
        <xdr:cNvSpPr txBox="1"/>
      </xdr:nvSpPr>
      <xdr:spPr>
        <a:xfrm>
          <a:off x="6070677" y="66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66534</xdr:rowOff>
    </xdr:from>
    <xdr:ext cx="534377" cy="259045"/>
    <xdr:sp macro="" textlink="">
      <xdr:nvSpPr>
        <xdr:cNvPr id="142" name="n_1mainValue【道路】&#10;一人当たり延長">
          <a:extLst>
            <a:ext uri="{FF2B5EF4-FFF2-40B4-BE49-F238E27FC236}">
              <a16:creationId xmlns:a16="http://schemas.microsoft.com/office/drawing/2014/main" id="{5CEE362A-ED91-41F0-8957-B9F753C12B2B}"/>
            </a:ext>
          </a:extLst>
        </xdr:cNvPr>
        <xdr:cNvSpPr txBox="1"/>
      </xdr:nvSpPr>
      <xdr:spPr>
        <a:xfrm>
          <a:off x="8425961" y="618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67266</xdr:rowOff>
    </xdr:from>
    <xdr:ext cx="534377" cy="259045"/>
    <xdr:sp macro="" textlink="">
      <xdr:nvSpPr>
        <xdr:cNvPr id="143" name="n_2mainValue【道路】&#10;一人当たり延長">
          <a:extLst>
            <a:ext uri="{FF2B5EF4-FFF2-40B4-BE49-F238E27FC236}">
              <a16:creationId xmlns:a16="http://schemas.microsoft.com/office/drawing/2014/main" id="{3380FB12-1D13-43A1-9884-C8595FFA0CF6}"/>
            </a:ext>
          </a:extLst>
        </xdr:cNvPr>
        <xdr:cNvSpPr txBox="1"/>
      </xdr:nvSpPr>
      <xdr:spPr>
        <a:xfrm>
          <a:off x="7644911" y="61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65712</xdr:rowOff>
    </xdr:from>
    <xdr:ext cx="534377" cy="259045"/>
    <xdr:sp macro="" textlink="">
      <xdr:nvSpPr>
        <xdr:cNvPr id="144" name="n_3mainValue【道路】&#10;一人当たり延長">
          <a:extLst>
            <a:ext uri="{FF2B5EF4-FFF2-40B4-BE49-F238E27FC236}">
              <a16:creationId xmlns:a16="http://schemas.microsoft.com/office/drawing/2014/main" id="{144C13E1-7B62-40A7-8344-8A3ADA881565}"/>
            </a:ext>
          </a:extLst>
        </xdr:cNvPr>
        <xdr:cNvSpPr txBox="1"/>
      </xdr:nvSpPr>
      <xdr:spPr>
        <a:xfrm>
          <a:off x="6851161" y="618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63974</xdr:rowOff>
    </xdr:from>
    <xdr:ext cx="534377" cy="259045"/>
    <xdr:sp macro="" textlink="">
      <xdr:nvSpPr>
        <xdr:cNvPr id="145" name="n_4mainValue【道路】&#10;一人当たり延長">
          <a:extLst>
            <a:ext uri="{FF2B5EF4-FFF2-40B4-BE49-F238E27FC236}">
              <a16:creationId xmlns:a16="http://schemas.microsoft.com/office/drawing/2014/main" id="{31B2AB88-6329-455C-AE2B-1D5D48A7E7FD}"/>
            </a:ext>
          </a:extLst>
        </xdr:cNvPr>
        <xdr:cNvSpPr txBox="1"/>
      </xdr:nvSpPr>
      <xdr:spPr>
        <a:xfrm>
          <a:off x="6038361" y="61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DA0A8F9-7D91-4BCF-8000-245FF98DD93A}"/>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04C89E2-B822-4869-957E-EF186280879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603BC6F-0797-4720-B6FE-03E0111515C4}"/>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265CBB2-939D-428A-956D-C72B6A6BF5DD}"/>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6D3CFD0-7717-4EC8-B6CC-1046B99FCBCC}"/>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A0A9C0A-13D8-493B-A652-00ADC1D6EC4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A77E04B-88C6-46F2-8B66-AC36AB973A1E}"/>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EC28EC0-B57C-45CC-81A5-A929D47FB93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A454E42-721F-45E8-A658-75FF0265E493}"/>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B18B0D5-5339-4CDF-9849-C63EE5AF3F1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E6D4D61E-629B-49AB-8190-4609BB6ED7C0}"/>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D014737E-A206-48A8-BA84-E894E4FFF37C}"/>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1D6E0F65-2009-41AA-AB74-738071C4E036}"/>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177ED2E-EFC0-4EC9-9E3E-378E7E9E341B}"/>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9F8DD02-7303-4E6C-8A55-E5266B9F0E6B}"/>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AC665ED-0706-4559-95F6-8A661544C87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934928C-ED15-4903-B1B3-5086A9708D07}"/>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D781FDA0-79E4-46A2-A08E-B9618246F1C6}"/>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11477E79-3EFE-4B58-9F4E-18CB1ED98BF4}"/>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D13EFB46-7A79-4D87-99FF-EDE17DF70716}"/>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3590C8A9-D39A-417C-BC9B-524F563833A2}"/>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7B36B2E-4B21-4912-AFD8-2FB767E418B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62EEE6A0-A788-43F4-97C6-6C44AB1F302C}"/>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297943EB-4329-498A-83A6-1F175EFAED7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522249F8-08E2-47D1-B43C-50165DB9E76B}"/>
            </a:ext>
          </a:extLst>
        </xdr:cNvPr>
        <xdr:cNvCxnSpPr/>
      </xdr:nvCxnSpPr>
      <xdr:spPr>
        <a:xfrm flipV="1">
          <a:off x="4177665" y="9251950"/>
          <a:ext cx="0" cy="148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52DFA0CE-0D60-4EF2-9E7D-EA351417366D}"/>
            </a:ext>
          </a:extLst>
        </xdr:cNvPr>
        <xdr:cNvSpPr txBox="1"/>
      </xdr:nvSpPr>
      <xdr:spPr>
        <a:xfrm>
          <a:off x="421640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0553EDCE-8F90-4AD1-855B-88B6971BF206}"/>
            </a:ext>
          </a:extLst>
        </xdr:cNvPr>
        <xdr:cNvCxnSpPr/>
      </xdr:nvCxnSpPr>
      <xdr:spPr>
        <a:xfrm>
          <a:off x="4108450" y="10732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75AEA97B-AFCE-4B9A-B395-4E3F17307E7E}"/>
            </a:ext>
          </a:extLst>
        </xdr:cNvPr>
        <xdr:cNvSpPr txBox="1"/>
      </xdr:nvSpPr>
      <xdr:spPr>
        <a:xfrm>
          <a:off x="4216400" y="903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C3EEA8D8-B973-4CF8-A7A4-1C923E900F28}"/>
            </a:ext>
          </a:extLst>
        </xdr:cNvPr>
        <xdr:cNvCxnSpPr/>
      </xdr:nvCxnSpPr>
      <xdr:spPr>
        <a:xfrm>
          <a:off x="41084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68A1E067-65EE-4B62-B533-FB07C40AD485}"/>
            </a:ext>
          </a:extLst>
        </xdr:cNvPr>
        <xdr:cNvSpPr txBox="1"/>
      </xdr:nvSpPr>
      <xdr:spPr>
        <a:xfrm>
          <a:off x="4216400" y="9872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4ACAEEB4-FC6C-4F5D-8AE9-2A34293B0837}"/>
            </a:ext>
          </a:extLst>
        </xdr:cNvPr>
        <xdr:cNvSpPr/>
      </xdr:nvSpPr>
      <xdr:spPr>
        <a:xfrm>
          <a:off x="4127500" y="9894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4729CC95-081D-46F1-BF0F-50E068273209}"/>
            </a:ext>
          </a:extLst>
        </xdr:cNvPr>
        <xdr:cNvSpPr/>
      </xdr:nvSpPr>
      <xdr:spPr>
        <a:xfrm>
          <a:off x="3384550" y="9848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54B683D3-2703-48B4-BE64-CE04EC5116F0}"/>
            </a:ext>
          </a:extLst>
        </xdr:cNvPr>
        <xdr:cNvSpPr/>
      </xdr:nvSpPr>
      <xdr:spPr>
        <a:xfrm>
          <a:off x="257175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810C4ABC-BE2C-4424-A6B2-6B828DD3C9CF}"/>
            </a:ext>
          </a:extLst>
        </xdr:cNvPr>
        <xdr:cNvSpPr/>
      </xdr:nvSpPr>
      <xdr:spPr>
        <a:xfrm>
          <a:off x="1778000" y="970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69983E62-CA70-4EA5-9A59-3D977023B587}"/>
            </a:ext>
          </a:extLst>
        </xdr:cNvPr>
        <xdr:cNvSpPr/>
      </xdr:nvSpPr>
      <xdr:spPr>
        <a:xfrm>
          <a:off x="984250" y="9634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9B8D650-C5E4-46BA-A245-D99B27B6C5E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A7803DF-B49F-4CF7-A51D-56D9BFDB8F34}"/>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4204F7D-7451-4E4F-BA28-308352E3664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47258D4-D673-4349-9AE2-FE8586902501}"/>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4DDF344-8326-4486-8863-0210583F775F}"/>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86" name="楕円 185">
          <a:extLst>
            <a:ext uri="{FF2B5EF4-FFF2-40B4-BE49-F238E27FC236}">
              <a16:creationId xmlns:a16="http://schemas.microsoft.com/office/drawing/2014/main" id="{64B45BFE-A39C-4AFE-9952-A231041FACFD}"/>
            </a:ext>
          </a:extLst>
        </xdr:cNvPr>
        <xdr:cNvSpPr/>
      </xdr:nvSpPr>
      <xdr:spPr>
        <a:xfrm>
          <a:off x="412750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73677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8CA4D9EE-84F7-4AF1-B7E0-3F6B33975776}"/>
            </a:ext>
          </a:extLst>
        </xdr:cNvPr>
        <xdr:cNvSpPr txBox="1"/>
      </xdr:nvSpPr>
      <xdr:spPr>
        <a:xfrm>
          <a:off x="4216400" y="916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xdr:rowOff>
    </xdr:from>
    <xdr:to>
      <xdr:col>20</xdr:col>
      <xdr:colOff>38100</xdr:colOff>
      <xdr:row>56</xdr:row>
      <xdr:rowOff>107950</xdr:rowOff>
    </xdr:to>
    <xdr:sp macro="" textlink="">
      <xdr:nvSpPr>
        <xdr:cNvPr id="188" name="楕円 187">
          <a:extLst>
            <a:ext uri="{FF2B5EF4-FFF2-40B4-BE49-F238E27FC236}">
              <a16:creationId xmlns:a16="http://schemas.microsoft.com/office/drawing/2014/main" id="{33466365-4D99-4D63-ACCB-CC3A700DAF1B}"/>
            </a:ext>
          </a:extLst>
        </xdr:cNvPr>
        <xdr:cNvSpPr/>
      </xdr:nvSpPr>
      <xdr:spPr>
        <a:xfrm>
          <a:off x="3384550" y="9258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57150</xdr:rowOff>
    </xdr:to>
    <xdr:cxnSp macro="">
      <xdr:nvCxnSpPr>
        <xdr:cNvPr id="189" name="直線コネクタ 188">
          <a:extLst>
            <a:ext uri="{FF2B5EF4-FFF2-40B4-BE49-F238E27FC236}">
              <a16:creationId xmlns:a16="http://schemas.microsoft.com/office/drawing/2014/main" id="{CFC91BA8-E661-4088-B324-163F79C4880E}"/>
            </a:ext>
          </a:extLst>
        </xdr:cNvPr>
        <xdr:cNvCxnSpPr/>
      </xdr:nvCxnSpPr>
      <xdr:spPr>
        <a:xfrm flipV="1">
          <a:off x="3429000" y="925195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67310</xdr:rowOff>
    </xdr:from>
    <xdr:to>
      <xdr:col>15</xdr:col>
      <xdr:colOff>101600</xdr:colOff>
      <xdr:row>57</xdr:row>
      <xdr:rowOff>168910</xdr:rowOff>
    </xdr:to>
    <xdr:sp macro="" textlink="">
      <xdr:nvSpPr>
        <xdr:cNvPr id="190" name="楕円 189">
          <a:extLst>
            <a:ext uri="{FF2B5EF4-FFF2-40B4-BE49-F238E27FC236}">
              <a16:creationId xmlns:a16="http://schemas.microsoft.com/office/drawing/2014/main" id="{70A22370-7704-4B0D-99B0-9E9FFE3E4365}"/>
            </a:ext>
          </a:extLst>
        </xdr:cNvPr>
        <xdr:cNvSpPr/>
      </xdr:nvSpPr>
      <xdr:spPr>
        <a:xfrm>
          <a:off x="2571750" y="9484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57150</xdr:rowOff>
    </xdr:from>
    <xdr:to>
      <xdr:col>19</xdr:col>
      <xdr:colOff>177800</xdr:colOff>
      <xdr:row>57</xdr:row>
      <xdr:rowOff>118110</xdr:rowOff>
    </xdr:to>
    <xdr:cxnSp macro="">
      <xdr:nvCxnSpPr>
        <xdr:cNvPr id="191" name="直線コネクタ 190">
          <a:extLst>
            <a:ext uri="{FF2B5EF4-FFF2-40B4-BE49-F238E27FC236}">
              <a16:creationId xmlns:a16="http://schemas.microsoft.com/office/drawing/2014/main" id="{57CBDCAC-3C29-48F6-8875-722D28BB0F8E}"/>
            </a:ext>
          </a:extLst>
        </xdr:cNvPr>
        <xdr:cNvCxnSpPr/>
      </xdr:nvCxnSpPr>
      <xdr:spPr>
        <a:xfrm flipV="1">
          <a:off x="2622550" y="9309100"/>
          <a:ext cx="80645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xdr:rowOff>
    </xdr:from>
    <xdr:to>
      <xdr:col>10</xdr:col>
      <xdr:colOff>165100</xdr:colOff>
      <xdr:row>57</xdr:row>
      <xdr:rowOff>111760</xdr:rowOff>
    </xdr:to>
    <xdr:sp macro="" textlink="">
      <xdr:nvSpPr>
        <xdr:cNvPr id="192" name="楕円 191">
          <a:extLst>
            <a:ext uri="{FF2B5EF4-FFF2-40B4-BE49-F238E27FC236}">
              <a16:creationId xmlns:a16="http://schemas.microsoft.com/office/drawing/2014/main" id="{891C2002-686F-4D82-9A3F-A9268A1E6BCE}"/>
            </a:ext>
          </a:extLst>
        </xdr:cNvPr>
        <xdr:cNvSpPr/>
      </xdr:nvSpPr>
      <xdr:spPr>
        <a:xfrm>
          <a:off x="1778000" y="94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60960</xdr:rowOff>
    </xdr:from>
    <xdr:to>
      <xdr:col>15</xdr:col>
      <xdr:colOff>50800</xdr:colOff>
      <xdr:row>57</xdr:row>
      <xdr:rowOff>118110</xdr:rowOff>
    </xdr:to>
    <xdr:cxnSp macro="">
      <xdr:nvCxnSpPr>
        <xdr:cNvPr id="193" name="直線コネクタ 192">
          <a:extLst>
            <a:ext uri="{FF2B5EF4-FFF2-40B4-BE49-F238E27FC236}">
              <a16:creationId xmlns:a16="http://schemas.microsoft.com/office/drawing/2014/main" id="{7FC999CB-2D25-4E48-A160-9924DD02A565}"/>
            </a:ext>
          </a:extLst>
        </xdr:cNvPr>
        <xdr:cNvCxnSpPr/>
      </xdr:nvCxnSpPr>
      <xdr:spPr>
        <a:xfrm>
          <a:off x="1828800" y="947801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25400</xdr:rowOff>
    </xdr:from>
    <xdr:to>
      <xdr:col>6</xdr:col>
      <xdr:colOff>38100</xdr:colOff>
      <xdr:row>58</xdr:row>
      <xdr:rowOff>127000</xdr:rowOff>
    </xdr:to>
    <xdr:sp macro="" textlink="">
      <xdr:nvSpPr>
        <xdr:cNvPr id="194" name="楕円 193">
          <a:extLst>
            <a:ext uri="{FF2B5EF4-FFF2-40B4-BE49-F238E27FC236}">
              <a16:creationId xmlns:a16="http://schemas.microsoft.com/office/drawing/2014/main" id="{43CD083F-4692-41D7-977E-DBD08687941E}"/>
            </a:ext>
          </a:extLst>
        </xdr:cNvPr>
        <xdr:cNvSpPr/>
      </xdr:nvSpPr>
      <xdr:spPr>
        <a:xfrm>
          <a:off x="984250" y="9607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60960</xdr:rowOff>
    </xdr:from>
    <xdr:to>
      <xdr:col>10</xdr:col>
      <xdr:colOff>114300</xdr:colOff>
      <xdr:row>58</xdr:row>
      <xdr:rowOff>76200</xdr:rowOff>
    </xdr:to>
    <xdr:cxnSp macro="">
      <xdr:nvCxnSpPr>
        <xdr:cNvPr id="195" name="直線コネクタ 194">
          <a:extLst>
            <a:ext uri="{FF2B5EF4-FFF2-40B4-BE49-F238E27FC236}">
              <a16:creationId xmlns:a16="http://schemas.microsoft.com/office/drawing/2014/main" id="{7DFF9310-E726-475E-838D-B5FA49CDBD9C}"/>
            </a:ext>
          </a:extLst>
        </xdr:cNvPr>
        <xdr:cNvCxnSpPr/>
      </xdr:nvCxnSpPr>
      <xdr:spPr>
        <a:xfrm flipV="1">
          <a:off x="1028700" y="9478010"/>
          <a:ext cx="8001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8480EB2B-89B2-47C6-8203-35C62E3E4203}"/>
            </a:ext>
          </a:extLst>
        </xdr:cNvPr>
        <xdr:cNvSpPr txBox="1"/>
      </xdr:nvSpPr>
      <xdr:spPr>
        <a:xfrm>
          <a:off x="32391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E17C0B89-37EE-4B15-A454-BB83A8DDC47C}"/>
            </a:ext>
          </a:extLst>
        </xdr:cNvPr>
        <xdr:cNvSpPr txBox="1"/>
      </xdr:nvSpPr>
      <xdr:spPr>
        <a:xfrm>
          <a:off x="2439044" y="986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FE6A4D20-7765-47D2-A4A5-7FAC92F83565}"/>
            </a:ext>
          </a:extLst>
        </xdr:cNvPr>
        <xdr:cNvSpPr txBox="1"/>
      </xdr:nvSpPr>
      <xdr:spPr>
        <a:xfrm>
          <a:off x="1645294"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6A73F6EF-71A3-4FDF-A24A-339C5EA28310}"/>
            </a:ext>
          </a:extLst>
        </xdr:cNvPr>
        <xdr:cNvSpPr txBox="1"/>
      </xdr:nvSpPr>
      <xdr:spPr>
        <a:xfrm>
          <a:off x="851544" y="972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124477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2846D227-C8DD-4A93-B681-A869A02794DA}"/>
            </a:ext>
          </a:extLst>
        </xdr:cNvPr>
        <xdr:cNvSpPr txBox="1"/>
      </xdr:nvSpPr>
      <xdr:spPr>
        <a:xfrm>
          <a:off x="3239144" y="904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13987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3C0737FF-9328-486A-8C44-B0902EEAA06D}"/>
            </a:ext>
          </a:extLst>
        </xdr:cNvPr>
        <xdr:cNvSpPr txBox="1"/>
      </xdr:nvSpPr>
      <xdr:spPr>
        <a:xfrm>
          <a:off x="2439044"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128287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C1FC4143-F73D-43BE-B704-DF1B34F166CA}"/>
            </a:ext>
          </a:extLst>
        </xdr:cNvPr>
        <xdr:cNvSpPr txBox="1"/>
      </xdr:nvSpPr>
      <xdr:spPr>
        <a:xfrm>
          <a:off x="164529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143527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8E27C180-AAA7-4691-BE41-9E0D70381D53}"/>
            </a:ext>
          </a:extLst>
        </xdr:cNvPr>
        <xdr:cNvSpPr txBox="1"/>
      </xdr:nvSpPr>
      <xdr:spPr>
        <a:xfrm>
          <a:off x="851544"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18810FD3-33E7-409B-9D59-E3EB222E3EF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CD806879-9AEE-4EE9-866E-68A13ABB1B45}"/>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A7656DC-8DF1-45E9-A779-F89DA80D8FC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C5705D01-A233-4A38-BCFA-74821CDB5AAE}"/>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676FE74D-629B-4A17-86C0-C8B703AF5C3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7A292033-94A1-4F7B-A424-D5C3B421475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471CE3A6-4EC1-43FE-99EE-894C560719D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6EDBCF34-0164-47E7-9172-52AB25B306BC}"/>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3096C008-FBFE-4B24-9FA3-0B7CBC83001F}"/>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6AFA7D1-5A8B-4828-8852-208EC81E0CAB}"/>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FC1A3778-05CB-465F-9365-F7E7B310A253}"/>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A0182F12-220B-490D-BD56-4FDC28945A63}"/>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F6938173-D107-4B40-9BB7-A56100194F66}"/>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1F095437-FB99-4B23-98F5-7FC7602E39FF}"/>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57841161-8FD3-4669-A07D-4236477C47CF}"/>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6241E3C8-5AE2-4BC7-8830-442FA0AB68E6}"/>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6A705996-570F-42DF-849E-C06A1904D235}"/>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1BD20EA5-9054-4ADC-8980-E99B0A80C6CF}"/>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A912EC6C-4D8B-4F70-81D0-2F1864D60EE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19FEE62F-DE08-42D8-A6A4-17F6C939D1AC}"/>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6AB28A6F-A8C0-47AF-9D4B-2B7B136F482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CEEB340A-88A8-4032-99CA-5C8D96136556}"/>
            </a:ext>
          </a:extLst>
        </xdr:cNvPr>
        <xdr:cNvCxnSpPr/>
      </xdr:nvCxnSpPr>
      <xdr:spPr>
        <a:xfrm flipV="1">
          <a:off x="9429115" y="9559865"/>
          <a:ext cx="0" cy="1014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84CF54F4-ED6A-46BD-80DF-1FAD09838635}"/>
            </a:ext>
          </a:extLst>
        </xdr:cNvPr>
        <xdr:cNvSpPr txBox="1"/>
      </xdr:nvSpPr>
      <xdr:spPr>
        <a:xfrm>
          <a:off x="9467850" y="10572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ACE3AA86-2EA1-468F-A910-1DB8AE18EF82}"/>
            </a:ext>
          </a:extLst>
        </xdr:cNvPr>
        <xdr:cNvCxnSpPr/>
      </xdr:nvCxnSpPr>
      <xdr:spPr>
        <a:xfrm>
          <a:off x="9359900" y="10574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639A8E0B-8085-42F8-8024-86937ED68292}"/>
            </a:ext>
          </a:extLst>
        </xdr:cNvPr>
        <xdr:cNvSpPr txBox="1"/>
      </xdr:nvSpPr>
      <xdr:spPr>
        <a:xfrm>
          <a:off x="9467850" y="934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3B55A676-174A-4159-A699-2756EA388412}"/>
            </a:ext>
          </a:extLst>
        </xdr:cNvPr>
        <xdr:cNvCxnSpPr/>
      </xdr:nvCxnSpPr>
      <xdr:spPr>
        <a:xfrm>
          <a:off x="9359900" y="9559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6907595B-0FF8-49B1-BA2B-495BDC08B6AC}"/>
            </a:ext>
          </a:extLst>
        </xdr:cNvPr>
        <xdr:cNvSpPr txBox="1"/>
      </xdr:nvSpPr>
      <xdr:spPr>
        <a:xfrm>
          <a:off x="9467850" y="10030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9438EDA3-F006-4713-8C58-11568B85E2FA}"/>
            </a:ext>
          </a:extLst>
        </xdr:cNvPr>
        <xdr:cNvSpPr/>
      </xdr:nvSpPr>
      <xdr:spPr>
        <a:xfrm>
          <a:off x="9398000" y="101722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5AE599B8-A709-47EA-AA13-73CC49A2E001}"/>
            </a:ext>
          </a:extLst>
        </xdr:cNvPr>
        <xdr:cNvSpPr/>
      </xdr:nvSpPr>
      <xdr:spPr>
        <a:xfrm>
          <a:off x="8636000" y="101982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A49B465C-E4F0-4ABB-AD67-5A479C78D2BE}"/>
            </a:ext>
          </a:extLst>
        </xdr:cNvPr>
        <xdr:cNvSpPr/>
      </xdr:nvSpPr>
      <xdr:spPr>
        <a:xfrm>
          <a:off x="7842250" y="101746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DE0A5B7F-ACB5-44F1-9491-DA748D54845B}"/>
            </a:ext>
          </a:extLst>
        </xdr:cNvPr>
        <xdr:cNvSpPr/>
      </xdr:nvSpPr>
      <xdr:spPr>
        <a:xfrm>
          <a:off x="7029450" y="10164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2EB7CB9E-65BB-4AD2-8A9E-B68DA77FBCBD}"/>
            </a:ext>
          </a:extLst>
        </xdr:cNvPr>
        <xdr:cNvSpPr/>
      </xdr:nvSpPr>
      <xdr:spPr>
        <a:xfrm>
          <a:off x="6235700" y="101752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314C4F0-A38F-471B-918C-50E7CD9C6FD9}"/>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2E55521-3ADD-487C-A4E1-44D2577CAB6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3DF5A67-4D5E-4CBA-869B-B035C5AE952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DCE7A92-8373-4C6C-A4BB-AA451293A571}"/>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8B7C1C0-8FC3-4B0D-857E-5F28F20B1E0D}"/>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59815</xdr:rowOff>
    </xdr:from>
    <xdr:to>
      <xdr:col>55</xdr:col>
      <xdr:colOff>50800</xdr:colOff>
      <xdr:row>63</xdr:row>
      <xdr:rowOff>161415</xdr:rowOff>
    </xdr:to>
    <xdr:sp macro="" textlink="">
      <xdr:nvSpPr>
        <xdr:cNvPr id="241" name="楕円 240">
          <a:extLst>
            <a:ext uri="{FF2B5EF4-FFF2-40B4-BE49-F238E27FC236}">
              <a16:creationId xmlns:a16="http://schemas.microsoft.com/office/drawing/2014/main" id="{11F8B118-C3FA-4996-83D7-1A0396460681}"/>
            </a:ext>
          </a:extLst>
        </xdr:cNvPr>
        <xdr:cNvSpPr/>
      </xdr:nvSpPr>
      <xdr:spPr>
        <a:xfrm>
          <a:off x="9398000" y="104674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146192</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F6E6EDBE-2078-466A-8C84-9D6B94DA39DD}"/>
            </a:ext>
          </a:extLst>
        </xdr:cNvPr>
        <xdr:cNvSpPr txBox="1"/>
      </xdr:nvSpPr>
      <xdr:spPr>
        <a:xfrm>
          <a:off x="9467850" y="1038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64104</xdr:rowOff>
    </xdr:from>
    <xdr:to>
      <xdr:col>50</xdr:col>
      <xdr:colOff>165100</xdr:colOff>
      <xdr:row>63</xdr:row>
      <xdr:rowOff>165704</xdr:rowOff>
    </xdr:to>
    <xdr:sp macro="" textlink="">
      <xdr:nvSpPr>
        <xdr:cNvPr id="243" name="楕円 242">
          <a:extLst>
            <a:ext uri="{FF2B5EF4-FFF2-40B4-BE49-F238E27FC236}">
              <a16:creationId xmlns:a16="http://schemas.microsoft.com/office/drawing/2014/main" id="{EEE730FA-843B-40DD-B2D4-B4C0193A7339}"/>
            </a:ext>
          </a:extLst>
        </xdr:cNvPr>
        <xdr:cNvSpPr/>
      </xdr:nvSpPr>
      <xdr:spPr>
        <a:xfrm>
          <a:off x="8636000" y="104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110615</xdr:rowOff>
    </xdr:from>
    <xdr:to>
      <xdr:col>55</xdr:col>
      <xdr:colOff>0</xdr:colOff>
      <xdr:row>63</xdr:row>
      <xdr:rowOff>114904</xdr:rowOff>
    </xdr:to>
    <xdr:cxnSp macro="">
      <xdr:nvCxnSpPr>
        <xdr:cNvPr id="244" name="直線コネクタ 243">
          <a:extLst>
            <a:ext uri="{FF2B5EF4-FFF2-40B4-BE49-F238E27FC236}">
              <a16:creationId xmlns:a16="http://schemas.microsoft.com/office/drawing/2014/main" id="{5EC3959C-4F4F-4747-9A4A-E37EF47E058B}"/>
            </a:ext>
          </a:extLst>
        </xdr:cNvPr>
        <xdr:cNvCxnSpPr/>
      </xdr:nvCxnSpPr>
      <xdr:spPr>
        <a:xfrm flipV="1">
          <a:off x="8686800" y="10518265"/>
          <a:ext cx="74295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72722</xdr:rowOff>
    </xdr:from>
    <xdr:to>
      <xdr:col>46</xdr:col>
      <xdr:colOff>38100</xdr:colOff>
      <xdr:row>64</xdr:row>
      <xdr:rowOff>2872</xdr:rowOff>
    </xdr:to>
    <xdr:sp macro="" textlink="">
      <xdr:nvSpPr>
        <xdr:cNvPr id="245" name="楕円 244">
          <a:extLst>
            <a:ext uri="{FF2B5EF4-FFF2-40B4-BE49-F238E27FC236}">
              <a16:creationId xmlns:a16="http://schemas.microsoft.com/office/drawing/2014/main" id="{5826D77E-2CAE-4BD8-A3BA-1C1115C19BA2}"/>
            </a:ext>
          </a:extLst>
        </xdr:cNvPr>
        <xdr:cNvSpPr/>
      </xdr:nvSpPr>
      <xdr:spPr>
        <a:xfrm>
          <a:off x="7842250" y="104803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114904</xdr:rowOff>
    </xdr:from>
    <xdr:to>
      <xdr:col>50</xdr:col>
      <xdr:colOff>114300</xdr:colOff>
      <xdr:row>63</xdr:row>
      <xdr:rowOff>123522</xdr:rowOff>
    </xdr:to>
    <xdr:cxnSp macro="">
      <xdr:nvCxnSpPr>
        <xdr:cNvPr id="246" name="直線コネクタ 245">
          <a:extLst>
            <a:ext uri="{FF2B5EF4-FFF2-40B4-BE49-F238E27FC236}">
              <a16:creationId xmlns:a16="http://schemas.microsoft.com/office/drawing/2014/main" id="{6880BCFB-4DDD-47C4-9A3F-D154DECFF689}"/>
            </a:ext>
          </a:extLst>
        </xdr:cNvPr>
        <xdr:cNvCxnSpPr/>
      </xdr:nvCxnSpPr>
      <xdr:spPr>
        <a:xfrm flipV="1">
          <a:off x="7886700" y="10522554"/>
          <a:ext cx="8001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72749</xdr:rowOff>
    </xdr:from>
    <xdr:to>
      <xdr:col>41</xdr:col>
      <xdr:colOff>101600</xdr:colOff>
      <xdr:row>64</xdr:row>
      <xdr:rowOff>2899</xdr:rowOff>
    </xdr:to>
    <xdr:sp macro="" textlink="">
      <xdr:nvSpPr>
        <xdr:cNvPr id="247" name="楕円 246">
          <a:extLst>
            <a:ext uri="{FF2B5EF4-FFF2-40B4-BE49-F238E27FC236}">
              <a16:creationId xmlns:a16="http://schemas.microsoft.com/office/drawing/2014/main" id="{ED4FBB94-6247-4F08-B0B1-8ED0C102B551}"/>
            </a:ext>
          </a:extLst>
        </xdr:cNvPr>
        <xdr:cNvSpPr/>
      </xdr:nvSpPr>
      <xdr:spPr>
        <a:xfrm>
          <a:off x="7029450" y="104803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123522</xdr:rowOff>
    </xdr:from>
    <xdr:to>
      <xdr:col>45</xdr:col>
      <xdr:colOff>177800</xdr:colOff>
      <xdr:row>63</xdr:row>
      <xdr:rowOff>123549</xdr:rowOff>
    </xdr:to>
    <xdr:cxnSp macro="">
      <xdr:nvCxnSpPr>
        <xdr:cNvPr id="248" name="直線コネクタ 247">
          <a:extLst>
            <a:ext uri="{FF2B5EF4-FFF2-40B4-BE49-F238E27FC236}">
              <a16:creationId xmlns:a16="http://schemas.microsoft.com/office/drawing/2014/main" id="{02B25759-EE06-46B9-9F2E-82A53682F3C5}"/>
            </a:ext>
          </a:extLst>
        </xdr:cNvPr>
        <xdr:cNvCxnSpPr/>
      </xdr:nvCxnSpPr>
      <xdr:spPr>
        <a:xfrm flipV="1">
          <a:off x="7080250" y="10531172"/>
          <a:ext cx="80645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70586</xdr:rowOff>
    </xdr:from>
    <xdr:to>
      <xdr:col>36</xdr:col>
      <xdr:colOff>165100</xdr:colOff>
      <xdr:row>64</xdr:row>
      <xdr:rowOff>736</xdr:rowOff>
    </xdr:to>
    <xdr:sp macro="" textlink="">
      <xdr:nvSpPr>
        <xdr:cNvPr id="249" name="楕円 248">
          <a:extLst>
            <a:ext uri="{FF2B5EF4-FFF2-40B4-BE49-F238E27FC236}">
              <a16:creationId xmlns:a16="http://schemas.microsoft.com/office/drawing/2014/main" id="{58C101D4-73CB-43F0-AB8D-24F46185BC59}"/>
            </a:ext>
          </a:extLst>
        </xdr:cNvPr>
        <xdr:cNvSpPr/>
      </xdr:nvSpPr>
      <xdr:spPr>
        <a:xfrm>
          <a:off x="6235700" y="10478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121386</xdr:rowOff>
    </xdr:from>
    <xdr:to>
      <xdr:col>41</xdr:col>
      <xdr:colOff>50800</xdr:colOff>
      <xdr:row>63</xdr:row>
      <xdr:rowOff>123549</xdr:rowOff>
    </xdr:to>
    <xdr:cxnSp macro="">
      <xdr:nvCxnSpPr>
        <xdr:cNvPr id="250" name="直線コネクタ 249">
          <a:extLst>
            <a:ext uri="{FF2B5EF4-FFF2-40B4-BE49-F238E27FC236}">
              <a16:creationId xmlns:a16="http://schemas.microsoft.com/office/drawing/2014/main" id="{12CA1A9D-583D-45BE-868C-492047E532EE}"/>
            </a:ext>
          </a:extLst>
        </xdr:cNvPr>
        <xdr:cNvCxnSpPr/>
      </xdr:nvCxnSpPr>
      <xdr:spPr>
        <a:xfrm>
          <a:off x="6286500" y="10529036"/>
          <a:ext cx="79375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237D5EB3-D665-4B29-B066-6BF010218D1C}"/>
            </a:ext>
          </a:extLst>
        </xdr:cNvPr>
        <xdr:cNvSpPr txBox="1"/>
      </xdr:nvSpPr>
      <xdr:spPr>
        <a:xfrm>
          <a:off x="8425961" y="99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D6D0527A-D074-4CA8-9723-891ADB612879}"/>
            </a:ext>
          </a:extLst>
        </xdr:cNvPr>
        <xdr:cNvSpPr txBox="1"/>
      </xdr:nvSpPr>
      <xdr:spPr>
        <a:xfrm>
          <a:off x="7644911" y="99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F185140D-DF59-46BA-B1F0-10D8F4E63117}"/>
            </a:ext>
          </a:extLst>
        </xdr:cNvPr>
        <xdr:cNvSpPr txBox="1"/>
      </xdr:nvSpPr>
      <xdr:spPr>
        <a:xfrm>
          <a:off x="6851161" y="99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DC61E471-16BD-4F58-BD72-84F1F2921E57}"/>
            </a:ext>
          </a:extLst>
        </xdr:cNvPr>
        <xdr:cNvSpPr txBox="1"/>
      </xdr:nvSpPr>
      <xdr:spPr>
        <a:xfrm>
          <a:off x="6038361" y="99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156831</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B2674E71-C0AF-4BE3-8A9B-53B479F5DC99}"/>
            </a:ext>
          </a:extLst>
        </xdr:cNvPr>
        <xdr:cNvSpPr txBox="1"/>
      </xdr:nvSpPr>
      <xdr:spPr>
        <a:xfrm>
          <a:off x="8425961" y="1056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165449</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8D0EF11B-931A-4D7B-A6A6-74C461728807}"/>
            </a:ext>
          </a:extLst>
        </xdr:cNvPr>
        <xdr:cNvSpPr txBox="1"/>
      </xdr:nvSpPr>
      <xdr:spPr>
        <a:xfrm>
          <a:off x="7644911" y="105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165476</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097A8383-58AE-40D2-8CAD-7F2EB13AF02E}"/>
            </a:ext>
          </a:extLst>
        </xdr:cNvPr>
        <xdr:cNvSpPr txBox="1"/>
      </xdr:nvSpPr>
      <xdr:spPr>
        <a:xfrm>
          <a:off x="6851161" y="105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163313</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D960EB28-A110-4D01-B56C-F786F8DCE62F}"/>
            </a:ext>
          </a:extLst>
        </xdr:cNvPr>
        <xdr:cNvSpPr txBox="1"/>
      </xdr:nvSpPr>
      <xdr:spPr>
        <a:xfrm>
          <a:off x="6038361" y="105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C33E145F-1A8B-433C-8F34-4D4DD0BEBD3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723A592B-298E-45ED-B098-20AD619B8A1D}"/>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DD989DEF-95C7-4CD6-BBDB-3891998BC223}"/>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AED1712-7154-4103-907C-EE3491412F4B}"/>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FDBA7586-06F5-42B3-AD20-CC9B718E01B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0EAABDB-9946-466B-9C4C-24FA3567D71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54305FC4-867B-4E6E-867D-DAE092E8E07E}"/>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59C31BC5-23FC-4D40-BF38-AA9513206E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E4CBBD3A-1726-4FAF-9936-093A7FDB128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12F3C400-FC19-43D7-84B3-055E675B5979}"/>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601E4285-1DAA-4BBE-B9E8-87FDF6363CB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5E412CED-9B65-4F55-A291-ECCB3530B76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854A5260-6F96-424D-83BD-F3B5E55373E9}"/>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EE30E0E5-3A8E-4AA3-BBC1-0B42223D54F4}"/>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202B62DB-7F8B-4838-868C-763EE024A20D}"/>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B96CDAD0-FD66-426C-80C8-CA9474AFCCAC}"/>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7496E8B9-66AE-499E-AE80-70C4ED982DAC}"/>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78799C3A-6FD0-4DE8-B306-6C9252C826BE}"/>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89C9BF14-FD5F-4577-B6E9-E2C09818298D}"/>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E32FFD59-AB83-4D2D-B05B-C1AEAED9676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2746F179-2C7B-40E2-84E6-F9497693A83C}"/>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674EF622-CF14-4D86-BE85-F255CE7FFA01}"/>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B625D0C6-B2C4-4A54-BEFE-F5B204D7D884}"/>
            </a:ext>
          </a:extLst>
        </xdr:cNvPr>
        <xdr:cNvCxnSpPr/>
      </xdr:nvCxnSpPr>
      <xdr:spPr>
        <a:xfrm flipV="1">
          <a:off x="4177665" y="12897104"/>
          <a:ext cx="0" cy="134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1DE2DAF0-9999-4BC3-BD5D-3C9321479D85}"/>
            </a:ext>
          </a:extLst>
        </xdr:cNvPr>
        <xdr:cNvSpPr txBox="1"/>
      </xdr:nvSpPr>
      <xdr:spPr>
        <a:xfrm>
          <a:off x="4216400" y="142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C80DFAC2-E78E-4B6D-99E5-560C458F7309}"/>
            </a:ext>
          </a:extLst>
        </xdr:cNvPr>
        <xdr:cNvCxnSpPr/>
      </xdr:nvCxnSpPr>
      <xdr:spPr>
        <a:xfrm>
          <a:off x="4108450" y="14240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BAD5EC4-3687-4E22-A78F-C7E882710AE7}"/>
            </a:ext>
          </a:extLst>
        </xdr:cNvPr>
        <xdr:cNvSpPr txBox="1"/>
      </xdr:nvSpPr>
      <xdr:spPr>
        <a:xfrm>
          <a:off x="4216400" y="1268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52AB1154-EE28-47A3-8607-A245A9E00797}"/>
            </a:ext>
          </a:extLst>
        </xdr:cNvPr>
        <xdr:cNvCxnSpPr/>
      </xdr:nvCxnSpPr>
      <xdr:spPr>
        <a:xfrm>
          <a:off x="4108450" y="12897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B6948EBB-0B46-4A45-9EE5-A7865DAEBDB6}"/>
            </a:ext>
          </a:extLst>
        </xdr:cNvPr>
        <xdr:cNvSpPr txBox="1"/>
      </xdr:nvSpPr>
      <xdr:spPr>
        <a:xfrm>
          <a:off x="4216400" y="1340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C7CAA89E-C05B-4447-BF9B-A45B53047129}"/>
            </a:ext>
          </a:extLst>
        </xdr:cNvPr>
        <xdr:cNvSpPr/>
      </xdr:nvSpPr>
      <xdr:spPr>
        <a:xfrm>
          <a:off x="4127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13B25C5A-D97B-46EA-A2E2-F3A81FD7C91E}"/>
            </a:ext>
          </a:extLst>
        </xdr:cNvPr>
        <xdr:cNvSpPr/>
      </xdr:nvSpPr>
      <xdr:spPr>
        <a:xfrm>
          <a:off x="3384550" y="133850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4CF30E93-9D7B-4F0F-AAE6-56FF5B10080E}"/>
            </a:ext>
          </a:extLst>
        </xdr:cNvPr>
        <xdr:cNvSpPr/>
      </xdr:nvSpPr>
      <xdr:spPr>
        <a:xfrm>
          <a:off x="2571750" y="133525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8FAA210B-2486-4B84-9D21-2957AA06ADBD}"/>
            </a:ext>
          </a:extLst>
        </xdr:cNvPr>
        <xdr:cNvSpPr/>
      </xdr:nvSpPr>
      <xdr:spPr>
        <a:xfrm>
          <a:off x="1778000" y="13343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D8DFFEA1-4459-46FB-8C07-5AD7462F6662}"/>
            </a:ext>
          </a:extLst>
        </xdr:cNvPr>
        <xdr:cNvSpPr/>
      </xdr:nvSpPr>
      <xdr:spPr>
        <a:xfrm>
          <a:off x="984250" y="133502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D0881FF-F5B5-482C-90D2-56577532B822}"/>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0AF8B9F-F707-444A-A09B-6CD6743E95F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6BB5E87-71C6-48FA-8657-FF80C7EC62C3}"/>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A38CC67-7059-4D6F-9CA4-5759FE4DB82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CB418FC-A2CA-4555-A96F-CD5F6D7EE98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297" name="楕円 296">
          <a:extLst>
            <a:ext uri="{FF2B5EF4-FFF2-40B4-BE49-F238E27FC236}">
              <a16:creationId xmlns:a16="http://schemas.microsoft.com/office/drawing/2014/main" id="{8D4DE5F8-0C49-4D79-AD1C-7B11501B76C2}"/>
            </a:ext>
          </a:extLst>
        </xdr:cNvPr>
        <xdr:cNvSpPr/>
      </xdr:nvSpPr>
      <xdr:spPr>
        <a:xfrm>
          <a:off x="4127500" y="13338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3A9733F7-5D92-459F-BDCA-163D615CC06C}"/>
            </a:ext>
          </a:extLst>
        </xdr:cNvPr>
        <xdr:cNvSpPr txBox="1"/>
      </xdr:nvSpPr>
      <xdr:spPr>
        <a:xfrm>
          <a:off x="4216400"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83313</xdr:rowOff>
    </xdr:from>
    <xdr:to>
      <xdr:col>20</xdr:col>
      <xdr:colOff>38100</xdr:colOff>
      <xdr:row>81</xdr:row>
      <xdr:rowOff>13463</xdr:rowOff>
    </xdr:to>
    <xdr:sp macro="" textlink="">
      <xdr:nvSpPr>
        <xdr:cNvPr id="299" name="楕円 298">
          <a:extLst>
            <a:ext uri="{FF2B5EF4-FFF2-40B4-BE49-F238E27FC236}">
              <a16:creationId xmlns:a16="http://schemas.microsoft.com/office/drawing/2014/main" id="{24DF4364-D75C-4796-8D6C-EDD1AEEE45D2}"/>
            </a:ext>
          </a:extLst>
        </xdr:cNvPr>
        <xdr:cNvSpPr/>
      </xdr:nvSpPr>
      <xdr:spPr>
        <a:xfrm>
          <a:off x="3384550" y="132976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134113</xdr:rowOff>
    </xdr:from>
    <xdr:to>
      <xdr:col>24</xdr:col>
      <xdr:colOff>63500</xdr:colOff>
      <xdr:row>81</xdr:row>
      <xdr:rowOff>3811</xdr:rowOff>
    </xdr:to>
    <xdr:cxnSp macro="">
      <xdr:nvCxnSpPr>
        <xdr:cNvPr id="300" name="直線コネクタ 299">
          <a:extLst>
            <a:ext uri="{FF2B5EF4-FFF2-40B4-BE49-F238E27FC236}">
              <a16:creationId xmlns:a16="http://schemas.microsoft.com/office/drawing/2014/main" id="{26C8F4B9-223B-4267-BA80-FF62C26462DF}"/>
            </a:ext>
          </a:extLst>
        </xdr:cNvPr>
        <xdr:cNvCxnSpPr/>
      </xdr:nvCxnSpPr>
      <xdr:spPr>
        <a:xfrm>
          <a:off x="3429000" y="13348463"/>
          <a:ext cx="7493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42163</xdr:rowOff>
    </xdr:from>
    <xdr:to>
      <xdr:col>15</xdr:col>
      <xdr:colOff>101600</xdr:colOff>
      <xdr:row>80</xdr:row>
      <xdr:rowOff>143763</xdr:rowOff>
    </xdr:to>
    <xdr:sp macro="" textlink="">
      <xdr:nvSpPr>
        <xdr:cNvPr id="301" name="楕円 300">
          <a:extLst>
            <a:ext uri="{FF2B5EF4-FFF2-40B4-BE49-F238E27FC236}">
              <a16:creationId xmlns:a16="http://schemas.microsoft.com/office/drawing/2014/main" id="{0970EA77-0227-408B-8664-93C1F13205A3}"/>
            </a:ext>
          </a:extLst>
        </xdr:cNvPr>
        <xdr:cNvSpPr/>
      </xdr:nvSpPr>
      <xdr:spPr>
        <a:xfrm>
          <a:off x="2571750" y="13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92963</xdr:rowOff>
    </xdr:from>
    <xdr:to>
      <xdr:col>19</xdr:col>
      <xdr:colOff>177800</xdr:colOff>
      <xdr:row>80</xdr:row>
      <xdr:rowOff>134113</xdr:rowOff>
    </xdr:to>
    <xdr:cxnSp macro="">
      <xdr:nvCxnSpPr>
        <xdr:cNvPr id="302" name="直線コネクタ 301">
          <a:extLst>
            <a:ext uri="{FF2B5EF4-FFF2-40B4-BE49-F238E27FC236}">
              <a16:creationId xmlns:a16="http://schemas.microsoft.com/office/drawing/2014/main" id="{B45C24EB-9159-4863-B151-F183347D596F}"/>
            </a:ext>
          </a:extLst>
        </xdr:cNvPr>
        <xdr:cNvCxnSpPr/>
      </xdr:nvCxnSpPr>
      <xdr:spPr>
        <a:xfrm>
          <a:off x="2622550" y="13307313"/>
          <a:ext cx="80645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3" name="楕円 302">
          <a:extLst>
            <a:ext uri="{FF2B5EF4-FFF2-40B4-BE49-F238E27FC236}">
              <a16:creationId xmlns:a16="http://schemas.microsoft.com/office/drawing/2014/main" id="{47A143B1-AB60-4DBF-BCA3-01CCECB2ECBB}"/>
            </a:ext>
          </a:extLst>
        </xdr:cNvPr>
        <xdr:cNvSpPr/>
      </xdr:nvSpPr>
      <xdr:spPr>
        <a:xfrm>
          <a:off x="177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92963</xdr:rowOff>
    </xdr:to>
    <xdr:cxnSp macro="">
      <xdr:nvCxnSpPr>
        <xdr:cNvPr id="304" name="直線コネクタ 303">
          <a:extLst>
            <a:ext uri="{FF2B5EF4-FFF2-40B4-BE49-F238E27FC236}">
              <a16:creationId xmlns:a16="http://schemas.microsoft.com/office/drawing/2014/main" id="{E4050CC0-9423-4779-958A-67798555CA83}"/>
            </a:ext>
          </a:extLst>
        </xdr:cNvPr>
        <xdr:cNvCxnSpPr/>
      </xdr:nvCxnSpPr>
      <xdr:spPr>
        <a:xfrm>
          <a:off x="1828800" y="13275311"/>
          <a:ext cx="79375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145035</xdr:rowOff>
    </xdr:from>
    <xdr:to>
      <xdr:col>6</xdr:col>
      <xdr:colOff>38100</xdr:colOff>
      <xdr:row>80</xdr:row>
      <xdr:rowOff>75185</xdr:rowOff>
    </xdr:to>
    <xdr:sp macro="" textlink="">
      <xdr:nvSpPr>
        <xdr:cNvPr id="305" name="楕円 304">
          <a:extLst>
            <a:ext uri="{FF2B5EF4-FFF2-40B4-BE49-F238E27FC236}">
              <a16:creationId xmlns:a16="http://schemas.microsoft.com/office/drawing/2014/main" id="{61BBD4A0-8CBF-4361-8AE6-503B4447B501}"/>
            </a:ext>
          </a:extLst>
        </xdr:cNvPr>
        <xdr:cNvSpPr/>
      </xdr:nvSpPr>
      <xdr:spPr>
        <a:xfrm>
          <a:off x="984250" y="13194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24385</xdr:rowOff>
    </xdr:from>
    <xdr:to>
      <xdr:col>10</xdr:col>
      <xdr:colOff>114300</xdr:colOff>
      <xdr:row>80</xdr:row>
      <xdr:rowOff>60961</xdr:rowOff>
    </xdr:to>
    <xdr:cxnSp macro="">
      <xdr:nvCxnSpPr>
        <xdr:cNvPr id="306" name="直線コネクタ 305">
          <a:extLst>
            <a:ext uri="{FF2B5EF4-FFF2-40B4-BE49-F238E27FC236}">
              <a16:creationId xmlns:a16="http://schemas.microsoft.com/office/drawing/2014/main" id="{CA3393CE-7063-4132-B850-5D90A2682904}"/>
            </a:ext>
          </a:extLst>
        </xdr:cNvPr>
        <xdr:cNvCxnSpPr/>
      </xdr:nvCxnSpPr>
      <xdr:spPr>
        <a:xfrm>
          <a:off x="1028700" y="13238735"/>
          <a:ext cx="8001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98314</xdr:rowOff>
    </xdr:from>
    <xdr:ext cx="405111" cy="259045"/>
    <xdr:sp macro="" textlink="">
      <xdr:nvSpPr>
        <xdr:cNvPr id="307" name="n_1aveValue【公営住宅】&#10;有形固定資産減価償却率">
          <a:extLst>
            <a:ext uri="{FF2B5EF4-FFF2-40B4-BE49-F238E27FC236}">
              <a16:creationId xmlns:a16="http://schemas.microsoft.com/office/drawing/2014/main" id="{FE6ED6AC-9C4A-4921-824E-D3ACC7067BD1}"/>
            </a:ext>
          </a:extLst>
        </xdr:cNvPr>
        <xdr:cNvSpPr txBox="1"/>
      </xdr:nvSpPr>
      <xdr:spPr>
        <a:xfrm>
          <a:off x="3239144" y="134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59453</xdr:rowOff>
    </xdr:from>
    <xdr:ext cx="405111" cy="259045"/>
    <xdr:sp macro="" textlink="">
      <xdr:nvSpPr>
        <xdr:cNvPr id="308" name="n_2aveValue【公営住宅】&#10;有形固定資産減価償却率">
          <a:extLst>
            <a:ext uri="{FF2B5EF4-FFF2-40B4-BE49-F238E27FC236}">
              <a16:creationId xmlns:a16="http://schemas.microsoft.com/office/drawing/2014/main" id="{44B6BD8F-D369-4C91-AF48-29E3B8B68B82}"/>
            </a:ext>
          </a:extLst>
        </xdr:cNvPr>
        <xdr:cNvSpPr txBox="1"/>
      </xdr:nvSpPr>
      <xdr:spPr>
        <a:xfrm>
          <a:off x="2439044" y="1343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9" name="n_3aveValue【公営住宅】&#10;有形固定資産減価償却率">
          <a:extLst>
            <a:ext uri="{FF2B5EF4-FFF2-40B4-BE49-F238E27FC236}">
              <a16:creationId xmlns:a16="http://schemas.microsoft.com/office/drawing/2014/main" id="{559EE17F-D589-497F-8FDC-C4E7DA751287}"/>
            </a:ext>
          </a:extLst>
        </xdr:cNvPr>
        <xdr:cNvSpPr txBox="1"/>
      </xdr:nvSpPr>
      <xdr:spPr>
        <a:xfrm>
          <a:off x="1645294" y="1342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0" name="n_4aveValue【公営住宅】&#10;有形固定資産減価償却率">
          <a:extLst>
            <a:ext uri="{FF2B5EF4-FFF2-40B4-BE49-F238E27FC236}">
              <a16:creationId xmlns:a16="http://schemas.microsoft.com/office/drawing/2014/main" id="{BA7073E4-53C0-4C3F-A789-521C6D3CAFA0}"/>
            </a:ext>
          </a:extLst>
        </xdr:cNvPr>
        <xdr:cNvSpPr txBox="1"/>
      </xdr:nvSpPr>
      <xdr:spPr>
        <a:xfrm>
          <a:off x="8515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29990</xdr:rowOff>
    </xdr:from>
    <xdr:ext cx="405111" cy="259045"/>
    <xdr:sp macro="" textlink="">
      <xdr:nvSpPr>
        <xdr:cNvPr id="311" name="n_1mainValue【公営住宅】&#10;有形固定資産減価償却率">
          <a:extLst>
            <a:ext uri="{FF2B5EF4-FFF2-40B4-BE49-F238E27FC236}">
              <a16:creationId xmlns:a16="http://schemas.microsoft.com/office/drawing/2014/main" id="{C66A6D1D-BD07-46D4-92BB-919D76235CD3}"/>
            </a:ext>
          </a:extLst>
        </xdr:cNvPr>
        <xdr:cNvSpPr txBox="1"/>
      </xdr:nvSpPr>
      <xdr:spPr>
        <a:xfrm>
          <a:off x="3239144" y="1307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312" name="n_2mainValue【公営住宅】&#10;有形固定資産減価償却率">
          <a:extLst>
            <a:ext uri="{FF2B5EF4-FFF2-40B4-BE49-F238E27FC236}">
              <a16:creationId xmlns:a16="http://schemas.microsoft.com/office/drawing/2014/main" id="{78B1540C-04FB-49E0-BF18-849B012A834C}"/>
            </a:ext>
          </a:extLst>
        </xdr:cNvPr>
        <xdr:cNvSpPr txBox="1"/>
      </xdr:nvSpPr>
      <xdr:spPr>
        <a:xfrm>
          <a:off x="2439044" y="130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13" name="n_3mainValue【公営住宅】&#10;有形固定資産減価償却率">
          <a:extLst>
            <a:ext uri="{FF2B5EF4-FFF2-40B4-BE49-F238E27FC236}">
              <a16:creationId xmlns:a16="http://schemas.microsoft.com/office/drawing/2014/main" id="{3BCE9C7F-500F-4964-80D9-98E4E48AFC5C}"/>
            </a:ext>
          </a:extLst>
        </xdr:cNvPr>
        <xdr:cNvSpPr txBox="1"/>
      </xdr:nvSpPr>
      <xdr:spPr>
        <a:xfrm>
          <a:off x="1645294" y="1301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91712</xdr:rowOff>
    </xdr:from>
    <xdr:ext cx="405111" cy="259045"/>
    <xdr:sp macro="" textlink="">
      <xdr:nvSpPr>
        <xdr:cNvPr id="314" name="n_4mainValue【公営住宅】&#10;有形固定資産減価償却率">
          <a:extLst>
            <a:ext uri="{FF2B5EF4-FFF2-40B4-BE49-F238E27FC236}">
              <a16:creationId xmlns:a16="http://schemas.microsoft.com/office/drawing/2014/main" id="{AFA45916-A99E-4966-9E5D-C15F762AC5AB}"/>
            </a:ext>
          </a:extLst>
        </xdr:cNvPr>
        <xdr:cNvSpPr txBox="1"/>
      </xdr:nvSpPr>
      <xdr:spPr>
        <a:xfrm>
          <a:off x="851544" y="1297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1947598A-578A-4ABC-84D9-F31F42FC632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D68CD9A1-E7F7-4689-92A2-82873E20830D}"/>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BE9E4394-7AFF-4F0C-BC24-629376BD37E4}"/>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DCB4A6A9-C043-4980-B926-E67DE86C53F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E4698E81-E8C4-4CB1-9612-B2D0AD4E018A}"/>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97DA363C-ABC2-4478-A0F4-D3ABFFE03DD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49809335-917B-4DE1-B3FC-812FCA06189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7A72A2A7-CF48-44CE-918D-867DD70E30EA}"/>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4EA55758-6D90-4518-993C-BC624165F0C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77BABB54-F72C-49E6-91B3-C5CEFD9F318E}"/>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ED43B6AD-0375-4157-BAEE-04EEF24631A2}"/>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67C4E2BC-0CE3-4D9D-A44B-23A26365524F}"/>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4B511203-EC6E-427C-9B43-94DA24CBB931}"/>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555E1DDB-DD94-42F1-A246-F3C3C1C61F09}"/>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90AD03B2-9D84-4C3E-AC85-06AD0B847675}"/>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F1BBD33B-C6DB-4C21-BA45-E5C5A7AB82C1}"/>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1AC69119-10B4-48C6-AC3F-0740EC8168CB}"/>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2EC5E3FA-D079-46D6-971D-CFE71A492DD2}"/>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94690446-044E-441D-BBCA-708FEBD2E42F}"/>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CCAA6563-B647-4ED1-9C91-FFD3C8BC0684}"/>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6F5052BB-AE11-483F-AEDE-1CD47CE50D2C}"/>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155A8F3F-DD4E-431A-ADEE-0BB5212DB2E2}"/>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770A85B4-9265-43E6-B783-4E5075DA8FF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5E3D7DC9-9889-4990-BD91-713C73D11242}"/>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832E3CF9-F9A0-4CDB-823A-36376286B27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7BF8D7FC-0CFF-43D0-A79C-325732E0291E}"/>
            </a:ext>
          </a:extLst>
        </xdr:cNvPr>
        <xdr:cNvCxnSpPr/>
      </xdr:nvCxnSpPr>
      <xdr:spPr>
        <a:xfrm flipV="1">
          <a:off x="9429115" y="12891226"/>
          <a:ext cx="0" cy="142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D4ECFD68-0646-49BD-8D77-680FF96CB1FE}"/>
            </a:ext>
          </a:extLst>
        </xdr:cNvPr>
        <xdr:cNvSpPr txBox="1"/>
      </xdr:nvSpPr>
      <xdr:spPr>
        <a:xfrm>
          <a:off x="9467850" y="1432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17814B7D-ED5D-4A89-A613-A9AA958D73A5}"/>
            </a:ext>
          </a:extLst>
        </xdr:cNvPr>
        <xdr:cNvCxnSpPr/>
      </xdr:nvCxnSpPr>
      <xdr:spPr>
        <a:xfrm>
          <a:off x="9359900" y="14316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0F2F7BA2-3916-4908-BC82-D732E48CCA2B}"/>
            </a:ext>
          </a:extLst>
        </xdr:cNvPr>
        <xdr:cNvSpPr txBox="1"/>
      </xdr:nvSpPr>
      <xdr:spPr>
        <a:xfrm>
          <a:off x="9467850" y="1267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0BB43DFA-DE13-4086-BE3B-C48E0D39A769}"/>
            </a:ext>
          </a:extLst>
        </xdr:cNvPr>
        <xdr:cNvCxnSpPr/>
      </xdr:nvCxnSpPr>
      <xdr:spPr>
        <a:xfrm>
          <a:off x="9359900" y="12891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a:extLst>
            <a:ext uri="{FF2B5EF4-FFF2-40B4-BE49-F238E27FC236}">
              <a16:creationId xmlns:a16="http://schemas.microsoft.com/office/drawing/2014/main" id="{E8243763-2A2F-4E50-B167-DB4F9BF4D1F1}"/>
            </a:ext>
          </a:extLst>
        </xdr:cNvPr>
        <xdr:cNvSpPr txBox="1"/>
      </xdr:nvSpPr>
      <xdr:spPr>
        <a:xfrm>
          <a:off x="9467850" y="13758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797F93B9-F34A-470A-9C13-92FDC37AA615}"/>
            </a:ext>
          </a:extLst>
        </xdr:cNvPr>
        <xdr:cNvSpPr/>
      </xdr:nvSpPr>
      <xdr:spPr>
        <a:xfrm>
          <a:off x="9398000" y="13780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6D96FD05-31A1-466A-9BB9-90A74C38F3EB}"/>
            </a:ext>
          </a:extLst>
        </xdr:cNvPr>
        <xdr:cNvSpPr/>
      </xdr:nvSpPr>
      <xdr:spPr>
        <a:xfrm>
          <a:off x="8636000" y="137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FCA48FC7-5317-42DB-8578-AABF54EEFC7B}"/>
            </a:ext>
          </a:extLst>
        </xdr:cNvPr>
        <xdr:cNvSpPr/>
      </xdr:nvSpPr>
      <xdr:spPr>
        <a:xfrm>
          <a:off x="7842250" y="137263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9E15ABC2-B320-4DFE-96A9-ABA16BE94A76}"/>
            </a:ext>
          </a:extLst>
        </xdr:cNvPr>
        <xdr:cNvSpPr/>
      </xdr:nvSpPr>
      <xdr:spPr>
        <a:xfrm>
          <a:off x="7029450" y="137065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FA2E5044-252B-4508-8E9B-E34E18E6B8D0}"/>
            </a:ext>
          </a:extLst>
        </xdr:cNvPr>
        <xdr:cNvSpPr/>
      </xdr:nvSpPr>
      <xdr:spPr>
        <a:xfrm>
          <a:off x="6235700" y="1370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F5FBDEC-EE01-4E79-8464-F28391AF659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8190175-A112-48A1-B694-C5257E15CA9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E643309-C838-413F-8EC3-A3FC9C5FBB24}"/>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F6417B5-0295-42FB-8795-481C37D6ECE2}"/>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5DC641E-0D9D-4E18-8581-6F2B226ADFFB}"/>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62412</xdr:rowOff>
    </xdr:from>
    <xdr:to>
      <xdr:col>55</xdr:col>
      <xdr:colOff>50800</xdr:colOff>
      <xdr:row>80</xdr:row>
      <xdr:rowOff>164012</xdr:rowOff>
    </xdr:to>
    <xdr:sp macro="" textlink="">
      <xdr:nvSpPr>
        <xdr:cNvPr id="356" name="楕円 355">
          <a:extLst>
            <a:ext uri="{FF2B5EF4-FFF2-40B4-BE49-F238E27FC236}">
              <a16:creationId xmlns:a16="http://schemas.microsoft.com/office/drawing/2014/main" id="{7A8A476F-7CC1-4F2F-8D18-D0CE39676522}"/>
            </a:ext>
          </a:extLst>
        </xdr:cNvPr>
        <xdr:cNvSpPr/>
      </xdr:nvSpPr>
      <xdr:spPr>
        <a:xfrm>
          <a:off x="9398000" y="132767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85289</xdr:rowOff>
    </xdr:from>
    <xdr:ext cx="469744" cy="259045"/>
    <xdr:sp macro="" textlink="">
      <xdr:nvSpPr>
        <xdr:cNvPr id="357" name="【公営住宅】&#10;一人当たり面積該当値テキスト">
          <a:extLst>
            <a:ext uri="{FF2B5EF4-FFF2-40B4-BE49-F238E27FC236}">
              <a16:creationId xmlns:a16="http://schemas.microsoft.com/office/drawing/2014/main" id="{5DFEC84A-65EA-4081-951B-C5679F6401DD}"/>
            </a:ext>
          </a:extLst>
        </xdr:cNvPr>
        <xdr:cNvSpPr txBox="1"/>
      </xdr:nvSpPr>
      <xdr:spPr>
        <a:xfrm>
          <a:off x="9467850" y="131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68943</xdr:rowOff>
    </xdr:from>
    <xdr:to>
      <xdr:col>50</xdr:col>
      <xdr:colOff>165100</xdr:colOff>
      <xdr:row>80</xdr:row>
      <xdr:rowOff>170543</xdr:rowOff>
    </xdr:to>
    <xdr:sp macro="" textlink="">
      <xdr:nvSpPr>
        <xdr:cNvPr id="358" name="楕円 357">
          <a:extLst>
            <a:ext uri="{FF2B5EF4-FFF2-40B4-BE49-F238E27FC236}">
              <a16:creationId xmlns:a16="http://schemas.microsoft.com/office/drawing/2014/main" id="{D89A5E36-4CF3-401F-B8C0-D66AA470F95C}"/>
            </a:ext>
          </a:extLst>
        </xdr:cNvPr>
        <xdr:cNvSpPr/>
      </xdr:nvSpPr>
      <xdr:spPr>
        <a:xfrm>
          <a:off x="8636000" y="13283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113212</xdr:rowOff>
    </xdr:from>
    <xdr:to>
      <xdr:col>55</xdr:col>
      <xdr:colOff>0</xdr:colOff>
      <xdr:row>80</xdr:row>
      <xdr:rowOff>119743</xdr:rowOff>
    </xdr:to>
    <xdr:cxnSp macro="">
      <xdr:nvCxnSpPr>
        <xdr:cNvPr id="359" name="直線コネクタ 358">
          <a:extLst>
            <a:ext uri="{FF2B5EF4-FFF2-40B4-BE49-F238E27FC236}">
              <a16:creationId xmlns:a16="http://schemas.microsoft.com/office/drawing/2014/main" id="{9D8CF60E-0952-43D7-B7AD-006E80BEDC2C}"/>
            </a:ext>
          </a:extLst>
        </xdr:cNvPr>
        <xdr:cNvCxnSpPr/>
      </xdr:nvCxnSpPr>
      <xdr:spPr>
        <a:xfrm flipV="1">
          <a:off x="8686800" y="13327562"/>
          <a:ext cx="7429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72208</xdr:rowOff>
    </xdr:from>
    <xdr:to>
      <xdr:col>46</xdr:col>
      <xdr:colOff>38100</xdr:colOff>
      <xdr:row>81</xdr:row>
      <xdr:rowOff>2358</xdr:rowOff>
    </xdr:to>
    <xdr:sp macro="" textlink="">
      <xdr:nvSpPr>
        <xdr:cNvPr id="360" name="楕円 359">
          <a:extLst>
            <a:ext uri="{FF2B5EF4-FFF2-40B4-BE49-F238E27FC236}">
              <a16:creationId xmlns:a16="http://schemas.microsoft.com/office/drawing/2014/main" id="{D5CC0B7A-8FAD-40CD-956F-80AC450F066B}"/>
            </a:ext>
          </a:extLst>
        </xdr:cNvPr>
        <xdr:cNvSpPr/>
      </xdr:nvSpPr>
      <xdr:spPr>
        <a:xfrm>
          <a:off x="7842250" y="132865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119743</xdr:rowOff>
    </xdr:from>
    <xdr:to>
      <xdr:col>50</xdr:col>
      <xdr:colOff>114300</xdr:colOff>
      <xdr:row>80</xdr:row>
      <xdr:rowOff>123008</xdr:rowOff>
    </xdr:to>
    <xdr:cxnSp macro="">
      <xdr:nvCxnSpPr>
        <xdr:cNvPr id="361" name="直線コネクタ 360">
          <a:extLst>
            <a:ext uri="{FF2B5EF4-FFF2-40B4-BE49-F238E27FC236}">
              <a16:creationId xmlns:a16="http://schemas.microsoft.com/office/drawing/2014/main" id="{442796CE-6ECE-441B-A8DE-326BF058BA2E}"/>
            </a:ext>
          </a:extLst>
        </xdr:cNvPr>
        <xdr:cNvCxnSpPr/>
      </xdr:nvCxnSpPr>
      <xdr:spPr>
        <a:xfrm flipV="1">
          <a:off x="7886700" y="13334093"/>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70576</xdr:rowOff>
    </xdr:from>
    <xdr:to>
      <xdr:col>41</xdr:col>
      <xdr:colOff>101600</xdr:colOff>
      <xdr:row>81</xdr:row>
      <xdr:rowOff>726</xdr:rowOff>
    </xdr:to>
    <xdr:sp macro="" textlink="">
      <xdr:nvSpPr>
        <xdr:cNvPr id="362" name="楕円 361">
          <a:extLst>
            <a:ext uri="{FF2B5EF4-FFF2-40B4-BE49-F238E27FC236}">
              <a16:creationId xmlns:a16="http://schemas.microsoft.com/office/drawing/2014/main" id="{B895B7DF-1B04-4B6A-AEE3-179FE7BAFED5}"/>
            </a:ext>
          </a:extLst>
        </xdr:cNvPr>
        <xdr:cNvSpPr/>
      </xdr:nvSpPr>
      <xdr:spPr>
        <a:xfrm>
          <a:off x="7029450" y="13284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121376</xdr:rowOff>
    </xdr:from>
    <xdr:to>
      <xdr:col>45</xdr:col>
      <xdr:colOff>177800</xdr:colOff>
      <xdr:row>80</xdr:row>
      <xdr:rowOff>123008</xdr:rowOff>
    </xdr:to>
    <xdr:cxnSp macro="">
      <xdr:nvCxnSpPr>
        <xdr:cNvPr id="363" name="直線コネクタ 362">
          <a:extLst>
            <a:ext uri="{FF2B5EF4-FFF2-40B4-BE49-F238E27FC236}">
              <a16:creationId xmlns:a16="http://schemas.microsoft.com/office/drawing/2014/main" id="{9BAC4147-87ED-461C-9657-F0EA692505EE}"/>
            </a:ext>
          </a:extLst>
        </xdr:cNvPr>
        <xdr:cNvCxnSpPr/>
      </xdr:nvCxnSpPr>
      <xdr:spPr>
        <a:xfrm>
          <a:off x="7080250" y="13335726"/>
          <a:ext cx="8064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65677</xdr:rowOff>
    </xdr:from>
    <xdr:to>
      <xdr:col>36</xdr:col>
      <xdr:colOff>165100</xdr:colOff>
      <xdr:row>80</xdr:row>
      <xdr:rowOff>167277</xdr:rowOff>
    </xdr:to>
    <xdr:sp macro="" textlink="">
      <xdr:nvSpPr>
        <xdr:cNvPr id="364" name="楕円 363">
          <a:extLst>
            <a:ext uri="{FF2B5EF4-FFF2-40B4-BE49-F238E27FC236}">
              <a16:creationId xmlns:a16="http://schemas.microsoft.com/office/drawing/2014/main" id="{9A0D5163-AB8A-4C50-9CF5-F1319771A958}"/>
            </a:ext>
          </a:extLst>
        </xdr:cNvPr>
        <xdr:cNvSpPr/>
      </xdr:nvSpPr>
      <xdr:spPr>
        <a:xfrm>
          <a:off x="6235700" y="132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116477</xdr:rowOff>
    </xdr:from>
    <xdr:to>
      <xdr:col>41</xdr:col>
      <xdr:colOff>50800</xdr:colOff>
      <xdr:row>80</xdr:row>
      <xdr:rowOff>121376</xdr:rowOff>
    </xdr:to>
    <xdr:cxnSp macro="">
      <xdr:nvCxnSpPr>
        <xdr:cNvPr id="365" name="直線コネクタ 364">
          <a:extLst>
            <a:ext uri="{FF2B5EF4-FFF2-40B4-BE49-F238E27FC236}">
              <a16:creationId xmlns:a16="http://schemas.microsoft.com/office/drawing/2014/main" id="{F99006AB-C2DC-4A75-AFF7-D78857134C8B}"/>
            </a:ext>
          </a:extLst>
        </xdr:cNvPr>
        <xdr:cNvCxnSpPr/>
      </xdr:nvCxnSpPr>
      <xdr:spPr>
        <a:xfrm>
          <a:off x="6286500" y="13330827"/>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a:extLst>
            <a:ext uri="{FF2B5EF4-FFF2-40B4-BE49-F238E27FC236}">
              <a16:creationId xmlns:a16="http://schemas.microsoft.com/office/drawing/2014/main" id="{439E380F-0AFC-49D5-AEAC-303D9ED77DD4}"/>
            </a:ext>
          </a:extLst>
        </xdr:cNvPr>
        <xdr:cNvSpPr txBox="1"/>
      </xdr:nvSpPr>
      <xdr:spPr>
        <a:xfrm>
          <a:off x="8458277" y="138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a:extLst>
            <a:ext uri="{FF2B5EF4-FFF2-40B4-BE49-F238E27FC236}">
              <a16:creationId xmlns:a16="http://schemas.microsoft.com/office/drawing/2014/main" id="{3BFFFD81-A47D-4BD4-9280-81FDB0F1DBE5}"/>
            </a:ext>
          </a:extLst>
        </xdr:cNvPr>
        <xdr:cNvSpPr txBox="1"/>
      </xdr:nvSpPr>
      <xdr:spPr>
        <a:xfrm>
          <a:off x="7677227" y="1381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a:extLst>
            <a:ext uri="{FF2B5EF4-FFF2-40B4-BE49-F238E27FC236}">
              <a16:creationId xmlns:a16="http://schemas.microsoft.com/office/drawing/2014/main" id="{6410761C-F5C2-45C4-AFD5-82FCAB958A60}"/>
            </a:ext>
          </a:extLst>
        </xdr:cNvPr>
        <xdr:cNvSpPr txBox="1"/>
      </xdr:nvSpPr>
      <xdr:spPr>
        <a:xfrm>
          <a:off x="6864427" y="1379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a:extLst>
            <a:ext uri="{FF2B5EF4-FFF2-40B4-BE49-F238E27FC236}">
              <a16:creationId xmlns:a16="http://schemas.microsoft.com/office/drawing/2014/main" id="{EAB1B54B-7DAC-49FB-A4A5-07D088D77DC5}"/>
            </a:ext>
          </a:extLst>
        </xdr:cNvPr>
        <xdr:cNvSpPr txBox="1"/>
      </xdr:nvSpPr>
      <xdr:spPr>
        <a:xfrm>
          <a:off x="6070677" y="137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15620</xdr:rowOff>
    </xdr:from>
    <xdr:ext cx="469744" cy="259045"/>
    <xdr:sp macro="" textlink="">
      <xdr:nvSpPr>
        <xdr:cNvPr id="370" name="n_1mainValue【公営住宅】&#10;一人当たり面積">
          <a:extLst>
            <a:ext uri="{FF2B5EF4-FFF2-40B4-BE49-F238E27FC236}">
              <a16:creationId xmlns:a16="http://schemas.microsoft.com/office/drawing/2014/main" id="{831B29AE-F8C2-4707-98CB-356870EFA732}"/>
            </a:ext>
          </a:extLst>
        </xdr:cNvPr>
        <xdr:cNvSpPr txBox="1"/>
      </xdr:nvSpPr>
      <xdr:spPr>
        <a:xfrm>
          <a:off x="8458277" y="130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18885</xdr:rowOff>
    </xdr:from>
    <xdr:ext cx="469744" cy="259045"/>
    <xdr:sp macro="" textlink="">
      <xdr:nvSpPr>
        <xdr:cNvPr id="371" name="n_2mainValue【公営住宅】&#10;一人当たり面積">
          <a:extLst>
            <a:ext uri="{FF2B5EF4-FFF2-40B4-BE49-F238E27FC236}">
              <a16:creationId xmlns:a16="http://schemas.microsoft.com/office/drawing/2014/main" id="{1F11DBC2-C831-4D26-B74E-0AC31CB8E628}"/>
            </a:ext>
          </a:extLst>
        </xdr:cNvPr>
        <xdr:cNvSpPr txBox="1"/>
      </xdr:nvSpPr>
      <xdr:spPr>
        <a:xfrm>
          <a:off x="7677227" y="1306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17253</xdr:rowOff>
    </xdr:from>
    <xdr:ext cx="469744" cy="259045"/>
    <xdr:sp macro="" textlink="">
      <xdr:nvSpPr>
        <xdr:cNvPr id="372" name="n_3mainValue【公営住宅】&#10;一人当たり面積">
          <a:extLst>
            <a:ext uri="{FF2B5EF4-FFF2-40B4-BE49-F238E27FC236}">
              <a16:creationId xmlns:a16="http://schemas.microsoft.com/office/drawing/2014/main" id="{F8B971DD-56A4-4E0C-80C9-2902F97F50F1}"/>
            </a:ext>
          </a:extLst>
        </xdr:cNvPr>
        <xdr:cNvSpPr txBox="1"/>
      </xdr:nvSpPr>
      <xdr:spPr>
        <a:xfrm>
          <a:off x="6864427" y="1306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12354</xdr:rowOff>
    </xdr:from>
    <xdr:ext cx="469744" cy="259045"/>
    <xdr:sp macro="" textlink="">
      <xdr:nvSpPr>
        <xdr:cNvPr id="373" name="n_4mainValue【公営住宅】&#10;一人当たり面積">
          <a:extLst>
            <a:ext uri="{FF2B5EF4-FFF2-40B4-BE49-F238E27FC236}">
              <a16:creationId xmlns:a16="http://schemas.microsoft.com/office/drawing/2014/main" id="{EF21A5FF-89B0-47B9-BA02-1345B208C762}"/>
            </a:ext>
          </a:extLst>
        </xdr:cNvPr>
        <xdr:cNvSpPr txBox="1"/>
      </xdr:nvSpPr>
      <xdr:spPr>
        <a:xfrm>
          <a:off x="6070677" y="1306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8911BD1A-9764-4001-A19A-BE6EEFC41C3B}"/>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86BD3D8A-3CD8-4A12-968A-7FEC445A6ED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C7F845D3-2043-4A8B-AEC1-5462292DDB45}"/>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20A1B77-7EFC-4505-B910-4A0C909F13B6}"/>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B7BF95BA-E269-48C9-96A7-93FBFF1EECD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F381F5D8-F8E4-4617-9883-B56A2B6CBC8A}"/>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AC2AE9BB-EDB5-42AD-910F-66C39BEE5A7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BA6B3B63-1886-4B8E-94B3-DA3B943115D9}"/>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FCFACC9B-4337-4D4A-87CD-52E015ADCCC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74CD35C3-BEE3-4AAD-AABB-BB869BA645E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EE29ADA6-5BDD-4A6D-9ECA-4E400032D0E5}"/>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EF0236B2-BBC4-410C-B563-6B7A7F8483D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4135F88A-C834-4450-8DA3-323FC3ED4592}"/>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82031C56-9581-4EE9-98A2-1A28F271AB6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AD766137-FA5A-4D5A-8260-E7E659747598}"/>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73266A23-42AA-45BF-B1D2-2949C41C1BB5}"/>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313A250D-0F10-487E-9C0B-83C73E109017}"/>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C8410B50-9B94-45C0-AB89-9C9285285DE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FF82B1EA-FAD1-4EAF-89DF-E5F6672CF33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D2691C98-D1F0-4CE0-B39A-65CA055C4F41}"/>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DD5CEB00-DDBE-4216-BE2D-C279BD448DA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9A355A4A-29EC-452F-98D3-490701C6B005}"/>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94EF1A94-AD17-4573-8649-4C743D87AAF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8429C4E4-C959-40B7-A2DD-677E5CD0BEF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8939961D-D536-4139-8666-6A0F151A631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7BB86A1F-43B8-4B1C-A35C-7A8BEADD24F2}"/>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a16="http://schemas.microsoft.com/office/drawing/2014/main" id="{F341EB76-AB3F-4072-8FA7-63093C5B310C}"/>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4505363D-6F8F-4774-9BA8-977C08077284}"/>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a16="http://schemas.microsoft.com/office/drawing/2014/main" id="{81ACFCBE-8BAE-4862-87CD-808FCD5D1145}"/>
            </a:ext>
          </a:extLst>
        </xdr:cNvPr>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7DDE8EAE-ADB5-403C-98DC-A03D539B5879}"/>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2DE14CDB-936B-447A-862D-DD7CA36577E7}"/>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87E3D845-7A2E-4A75-A2F3-BB268FA4C94E}"/>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B7CFCF23-860B-4644-9306-F673B925EE0D}"/>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8F01EB47-D749-4EBE-B043-E60EB8703199}"/>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9551C0DB-F6C5-47CB-A981-6A3CD598306D}"/>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377CF2F6-1B62-4D46-B047-0BEFB646CDEF}"/>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8181F934-3903-441E-AEEC-89DAB497EDEC}"/>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2A23BFDB-9E8A-4250-ADB1-2B4F3C5C107A}"/>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a16="http://schemas.microsoft.com/office/drawing/2014/main" id="{6DF77C04-A134-45A1-8B7B-A11E6FEE8494}"/>
            </a:ext>
          </a:extLst>
        </xdr:cNvPr>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600DB809-A157-4A15-8E7A-B8E5A2C385F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D4BA575B-CC14-4F39-A143-FCCE060F5138}"/>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5BE46380-1DC7-4699-8D25-F23EC5534B2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4C6612C9-D1D8-418B-A01A-8FE7E094A311}"/>
            </a:ext>
          </a:extLst>
        </xdr:cNvPr>
        <xdr:cNvCxnSpPr/>
      </xdr:nvCxnSpPr>
      <xdr:spPr>
        <a:xfrm flipV="1">
          <a:off x="14699614" y="5519420"/>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C9BA1BC5-8C14-4EE6-AC16-40B7CC598916}"/>
            </a:ext>
          </a:extLst>
        </xdr:cNvPr>
        <xdr:cNvSpPr txBox="1"/>
      </xdr:nvSpPr>
      <xdr:spPr>
        <a:xfrm>
          <a:off x="14738350" y="6958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895CA121-488C-4A86-BE82-490843A099BF}"/>
            </a:ext>
          </a:extLst>
        </xdr:cNvPr>
        <xdr:cNvCxnSpPr/>
      </xdr:nvCxnSpPr>
      <xdr:spPr>
        <a:xfrm>
          <a:off x="14611350" y="69547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EDD991AA-AEA6-4B5C-B5A0-08807F9CE776}"/>
            </a:ext>
          </a:extLst>
        </xdr:cNvPr>
        <xdr:cNvSpPr txBox="1"/>
      </xdr:nvSpPr>
      <xdr:spPr>
        <a:xfrm>
          <a:off x="1473835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a16="http://schemas.microsoft.com/office/drawing/2014/main" id="{37DD37D8-C055-43C6-93DD-CCDB1250CEC1}"/>
            </a:ext>
          </a:extLst>
        </xdr:cNvPr>
        <xdr:cNvCxnSpPr/>
      </xdr:nvCxnSpPr>
      <xdr:spPr>
        <a:xfrm>
          <a:off x="146113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428BC8F0-783A-44B9-8433-45853A9F8A7B}"/>
            </a:ext>
          </a:extLst>
        </xdr:cNvPr>
        <xdr:cNvSpPr txBox="1"/>
      </xdr:nvSpPr>
      <xdr:spPr>
        <a:xfrm>
          <a:off x="14738350" y="62905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6D33D38D-0547-4C38-8FD7-90AFA59BBD6E}"/>
            </a:ext>
          </a:extLst>
        </xdr:cNvPr>
        <xdr:cNvSpPr/>
      </xdr:nvSpPr>
      <xdr:spPr>
        <a:xfrm>
          <a:off x="14649450" y="63120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a16="http://schemas.microsoft.com/office/drawing/2014/main" id="{C4FBCE24-DEC6-4F89-A3C8-49543408BE01}"/>
            </a:ext>
          </a:extLst>
        </xdr:cNvPr>
        <xdr:cNvSpPr/>
      </xdr:nvSpPr>
      <xdr:spPr>
        <a:xfrm>
          <a:off x="1388745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a16="http://schemas.microsoft.com/office/drawing/2014/main" id="{AF4DDC79-B82B-4658-8F55-70B7509CAE95}"/>
            </a:ext>
          </a:extLst>
        </xdr:cNvPr>
        <xdr:cNvSpPr/>
      </xdr:nvSpPr>
      <xdr:spPr>
        <a:xfrm>
          <a:off x="13093700" y="6354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a16="http://schemas.microsoft.com/office/drawing/2014/main" id="{F64A1ABD-D499-428C-A697-96847B70DD89}"/>
            </a:ext>
          </a:extLst>
        </xdr:cNvPr>
        <xdr:cNvSpPr/>
      </xdr:nvSpPr>
      <xdr:spPr>
        <a:xfrm>
          <a:off x="12299950" y="62759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a16="http://schemas.microsoft.com/office/drawing/2014/main" id="{6F318F9A-33E4-4CC7-A906-47B680B1C169}"/>
            </a:ext>
          </a:extLst>
        </xdr:cNvPr>
        <xdr:cNvSpPr/>
      </xdr:nvSpPr>
      <xdr:spPr>
        <a:xfrm>
          <a:off x="11487150" y="631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0F82CC3-9ECD-4309-9098-ECFF249C63D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12E35CA-2636-4D4A-A090-9FDE2E381F22}"/>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E3A0F8E-C8AD-4D80-A80B-3ED0B46B983B}"/>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6161B98-F67E-4EF3-99A5-5B98C79A1219}"/>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87BAD60-79E4-40F5-BFFF-676C1FFDC58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32" name="楕円 431">
          <a:extLst>
            <a:ext uri="{FF2B5EF4-FFF2-40B4-BE49-F238E27FC236}">
              <a16:creationId xmlns:a16="http://schemas.microsoft.com/office/drawing/2014/main" id="{B0713772-F083-4B46-8B11-9066D5987E99}"/>
            </a:ext>
          </a:extLst>
        </xdr:cNvPr>
        <xdr:cNvSpPr/>
      </xdr:nvSpPr>
      <xdr:spPr>
        <a:xfrm>
          <a:off x="14649450" y="61518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6E2AE925-56BD-4B81-9E32-9870BFF6E236}"/>
            </a:ext>
          </a:extLst>
        </xdr:cNvPr>
        <xdr:cNvSpPr txBox="1"/>
      </xdr:nvSpPr>
      <xdr:spPr>
        <a:xfrm>
          <a:off x="14738350"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95613</xdr:rowOff>
    </xdr:from>
    <xdr:to>
      <xdr:col>81</xdr:col>
      <xdr:colOff>101600</xdr:colOff>
      <xdr:row>38</xdr:row>
      <xdr:rowOff>25763</xdr:rowOff>
    </xdr:to>
    <xdr:sp macro="" textlink="">
      <xdr:nvSpPr>
        <xdr:cNvPr id="434" name="楕円 433">
          <a:extLst>
            <a:ext uri="{FF2B5EF4-FFF2-40B4-BE49-F238E27FC236}">
              <a16:creationId xmlns:a16="http://schemas.microsoft.com/office/drawing/2014/main" id="{5F5E6B79-C9AD-4D8C-8C24-117F366F2A1A}"/>
            </a:ext>
          </a:extLst>
        </xdr:cNvPr>
        <xdr:cNvSpPr/>
      </xdr:nvSpPr>
      <xdr:spPr>
        <a:xfrm>
          <a:off x="13887450" y="6210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146413</xdr:rowOff>
    </xdr:to>
    <xdr:cxnSp macro="">
      <xdr:nvCxnSpPr>
        <xdr:cNvPr id="435" name="直線コネクタ 434">
          <a:extLst>
            <a:ext uri="{FF2B5EF4-FFF2-40B4-BE49-F238E27FC236}">
              <a16:creationId xmlns:a16="http://schemas.microsoft.com/office/drawing/2014/main" id="{15542F79-45F6-43EF-AB56-AADD7726F102}"/>
            </a:ext>
          </a:extLst>
        </xdr:cNvPr>
        <xdr:cNvCxnSpPr/>
      </xdr:nvCxnSpPr>
      <xdr:spPr>
        <a:xfrm flipV="1">
          <a:off x="13938250" y="6202680"/>
          <a:ext cx="762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18869</xdr:rowOff>
    </xdr:from>
    <xdr:to>
      <xdr:col>76</xdr:col>
      <xdr:colOff>165100</xdr:colOff>
      <xdr:row>38</xdr:row>
      <xdr:rowOff>120469</xdr:rowOff>
    </xdr:to>
    <xdr:sp macro="" textlink="">
      <xdr:nvSpPr>
        <xdr:cNvPr id="436" name="楕円 435">
          <a:extLst>
            <a:ext uri="{FF2B5EF4-FFF2-40B4-BE49-F238E27FC236}">
              <a16:creationId xmlns:a16="http://schemas.microsoft.com/office/drawing/2014/main" id="{0B15AE91-9A61-42AB-B951-D38DCD250B8E}"/>
            </a:ext>
          </a:extLst>
        </xdr:cNvPr>
        <xdr:cNvSpPr/>
      </xdr:nvSpPr>
      <xdr:spPr>
        <a:xfrm>
          <a:off x="13093700" y="62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146413</xdr:rowOff>
    </xdr:from>
    <xdr:to>
      <xdr:col>81</xdr:col>
      <xdr:colOff>50800</xdr:colOff>
      <xdr:row>38</xdr:row>
      <xdr:rowOff>69669</xdr:rowOff>
    </xdr:to>
    <xdr:cxnSp macro="">
      <xdr:nvCxnSpPr>
        <xdr:cNvPr id="437" name="直線コネクタ 436">
          <a:extLst>
            <a:ext uri="{FF2B5EF4-FFF2-40B4-BE49-F238E27FC236}">
              <a16:creationId xmlns:a16="http://schemas.microsoft.com/office/drawing/2014/main" id="{E7B5B226-E457-4228-BFBE-77142CB77F71}"/>
            </a:ext>
          </a:extLst>
        </xdr:cNvPr>
        <xdr:cNvCxnSpPr/>
      </xdr:nvCxnSpPr>
      <xdr:spPr>
        <a:xfrm flipV="1">
          <a:off x="13144500" y="6261463"/>
          <a:ext cx="793750" cy="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38" name="楕円 437">
          <a:extLst>
            <a:ext uri="{FF2B5EF4-FFF2-40B4-BE49-F238E27FC236}">
              <a16:creationId xmlns:a16="http://schemas.microsoft.com/office/drawing/2014/main" id="{E9F34A47-3303-4B59-AA44-CA7902288373}"/>
            </a:ext>
          </a:extLst>
        </xdr:cNvPr>
        <xdr:cNvSpPr/>
      </xdr:nvSpPr>
      <xdr:spPr>
        <a:xfrm>
          <a:off x="12299950" y="6243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69669</xdr:rowOff>
    </xdr:to>
    <xdr:cxnSp macro="">
      <xdr:nvCxnSpPr>
        <xdr:cNvPr id="439" name="直線コネクタ 438">
          <a:extLst>
            <a:ext uri="{FF2B5EF4-FFF2-40B4-BE49-F238E27FC236}">
              <a16:creationId xmlns:a16="http://schemas.microsoft.com/office/drawing/2014/main" id="{3DB0CE17-596F-45AA-8DEB-EC621BCE7420}"/>
            </a:ext>
          </a:extLst>
        </xdr:cNvPr>
        <xdr:cNvCxnSpPr/>
      </xdr:nvCxnSpPr>
      <xdr:spPr>
        <a:xfrm>
          <a:off x="12344400" y="6287770"/>
          <a:ext cx="8001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62956</xdr:rowOff>
    </xdr:from>
    <xdr:to>
      <xdr:col>67</xdr:col>
      <xdr:colOff>101600</xdr:colOff>
      <xdr:row>37</xdr:row>
      <xdr:rowOff>164556</xdr:rowOff>
    </xdr:to>
    <xdr:sp macro="" textlink="">
      <xdr:nvSpPr>
        <xdr:cNvPr id="440" name="楕円 439">
          <a:extLst>
            <a:ext uri="{FF2B5EF4-FFF2-40B4-BE49-F238E27FC236}">
              <a16:creationId xmlns:a16="http://schemas.microsoft.com/office/drawing/2014/main" id="{E1DD79F9-956A-4D3F-B2DE-83AAA3FE906E}"/>
            </a:ext>
          </a:extLst>
        </xdr:cNvPr>
        <xdr:cNvSpPr/>
      </xdr:nvSpPr>
      <xdr:spPr>
        <a:xfrm>
          <a:off x="1148715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113756</xdr:rowOff>
    </xdr:from>
    <xdr:to>
      <xdr:col>71</xdr:col>
      <xdr:colOff>177800</xdr:colOff>
      <xdr:row>38</xdr:row>
      <xdr:rowOff>7620</xdr:rowOff>
    </xdr:to>
    <xdr:cxnSp macro="">
      <xdr:nvCxnSpPr>
        <xdr:cNvPr id="441" name="直線コネクタ 440">
          <a:extLst>
            <a:ext uri="{FF2B5EF4-FFF2-40B4-BE49-F238E27FC236}">
              <a16:creationId xmlns:a16="http://schemas.microsoft.com/office/drawing/2014/main" id="{A040ED55-44D1-4395-9E47-5DD1DC9ECC85}"/>
            </a:ext>
          </a:extLst>
        </xdr:cNvPr>
        <xdr:cNvCxnSpPr/>
      </xdr:nvCxnSpPr>
      <xdr:spPr>
        <a:xfrm>
          <a:off x="11537950" y="6228806"/>
          <a:ext cx="8064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3A78BDD8-9C6E-4A68-89B2-F85B0BB19483}"/>
            </a:ext>
          </a:extLst>
        </xdr:cNvPr>
        <xdr:cNvSpPr txBox="1"/>
      </xdr:nvSpPr>
      <xdr:spPr>
        <a:xfrm>
          <a:off x="1374204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91E1F2AC-4EFB-40FC-8982-F5651C014426}"/>
            </a:ext>
          </a:extLst>
        </xdr:cNvPr>
        <xdr:cNvSpPr txBox="1"/>
      </xdr:nvSpPr>
      <xdr:spPr>
        <a:xfrm>
          <a:off x="12960994" y="644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7922CF38-5906-4E2E-A8FB-A3FFDE9949F5}"/>
            </a:ext>
          </a:extLst>
        </xdr:cNvPr>
        <xdr:cNvSpPr txBox="1"/>
      </xdr:nvSpPr>
      <xdr:spPr>
        <a:xfrm>
          <a:off x="12167244" y="6362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15BEF953-11C2-4B5E-BA92-3A562E313C8C}"/>
            </a:ext>
          </a:extLst>
        </xdr:cNvPr>
        <xdr:cNvSpPr txBox="1"/>
      </xdr:nvSpPr>
      <xdr:spPr>
        <a:xfrm>
          <a:off x="11354444" y="6404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42290</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DB4C90BC-FCB7-48C3-9F03-B4E4230DC02D}"/>
            </a:ext>
          </a:extLst>
        </xdr:cNvPr>
        <xdr:cNvSpPr txBox="1"/>
      </xdr:nvSpPr>
      <xdr:spPr>
        <a:xfrm>
          <a:off x="13742044" y="599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136996</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7E635A3-CC70-4861-B2A3-45F73577C2CC}"/>
            </a:ext>
          </a:extLst>
        </xdr:cNvPr>
        <xdr:cNvSpPr txBox="1"/>
      </xdr:nvSpPr>
      <xdr:spPr>
        <a:xfrm>
          <a:off x="12960994" y="6086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DA223114-CAE6-403B-A4DD-CDC91B5882D0}"/>
            </a:ext>
          </a:extLst>
        </xdr:cNvPr>
        <xdr:cNvSpPr txBox="1"/>
      </xdr:nvSpPr>
      <xdr:spPr>
        <a:xfrm>
          <a:off x="1216724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9633</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DAED6770-B5BA-449C-A7EB-CD771E2FD9B7}"/>
            </a:ext>
          </a:extLst>
        </xdr:cNvPr>
        <xdr:cNvSpPr txBox="1"/>
      </xdr:nvSpPr>
      <xdr:spPr>
        <a:xfrm>
          <a:off x="11354444" y="595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5EB841B-BB65-43C7-92ED-50B65CF107E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67185B3A-DC45-4036-B25E-5D0664A67337}"/>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E753121-995D-4DAB-8D4F-B99BFE9D124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4A32029C-92FE-4122-80D9-B568BAE7E8F4}"/>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F5AEB207-A383-4AD0-A4D1-B0BA744AD40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AF4A8A9-C7EF-4618-A1DE-8B417E2B0094}"/>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A1ED26DE-5E0F-463A-9357-8D2A2AC0D04A}"/>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24BC937B-A9B3-4B1C-9A19-4E29CA97515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D8B648A4-6BFF-40B7-8C2A-ABD85E05004A}"/>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7B146C29-CD70-41D9-9195-670C98CFE4D7}"/>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D0E1B592-DEF0-45DC-B486-5EF2AD11686B}"/>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C358F7B9-A557-4435-A014-8619D6DF03D2}"/>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029A511F-70D0-45B5-A15F-629FA5A1EF0F}"/>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C9993ACC-EE1A-496F-BBBD-6ECE57E2F22E}"/>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38F0EF00-D807-4E58-A5E3-15172FE550BE}"/>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85BC90E2-64E2-4B85-AE96-6A36E6584CBC}"/>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768A8D2B-B848-45B9-ABDE-10B386CAAD24}"/>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FAA68FDA-68FA-4B79-BD35-6C0623A551E1}"/>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6C6C6490-F7AA-4473-B5E1-1A2A96B04385}"/>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D66F36AD-055C-497A-ACEB-BB243A2E84E6}"/>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5D4B79D6-A249-4C18-BA7C-04D9C9305088}"/>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a16="http://schemas.microsoft.com/office/drawing/2014/main" id="{04248520-5E9B-4F8B-AE8E-35378424C755}"/>
            </a:ext>
          </a:extLst>
        </xdr:cNvPr>
        <xdr:cNvCxnSpPr/>
      </xdr:nvCxnSpPr>
      <xdr:spPr>
        <a:xfrm flipV="1">
          <a:off x="19951064" y="5785612"/>
          <a:ext cx="0" cy="106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D32E37FA-64C7-4D84-BC83-45800F3643DB}"/>
            </a:ext>
          </a:extLst>
        </xdr:cNvPr>
        <xdr:cNvSpPr txBox="1"/>
      </xdr:nvSpPr>
      <xdr:spPr>
        <a:xfrm>
          <a:off x="1998980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a16="http://schemas.microsoft.com/office/drawing/2014/main" id="{709B3778-66AC-4958-A42B-E18F18D107E8}"/>
            </a:ext>
          </a:extLst>
        </xdr:cNvPr>
        <xdr:cNvCxnSpPr/>
      </xdr:nvCxnSpPr>
      <xdr:spPr>
        <a:xfrm>
          <a:off x="19881850" y="6853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DD9737D2-75DA-4F88-8E52-ED16B1709A96}"/>
            </a:ext>
          </a:extLst>
        </xdr:cNvPr>
        <xdr:cNvSpPr txBox="1"/>
      </xdr:nvSpPr>
      <xdr:spPr>
        <a:xfrm>
          <a:off x="19989800" y="557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a16="http://schemas.microsoft.com/office/drawing/2014/main" id="{DA450296-9AAA-4B08-9136-EDDA70AD0825}"/>
            </a:ext>
          </a:extLst>
        </xdr:cNvPr>
        <xdr:cNvCxnSpPr/>
      </xdr:nvCxnSpPr>
      <xdr:spPr>
        <a:xfrm>
          <a:off x="19881850" y="57856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79D456A7-6187-4825-A9D6-7698A78165A3}"/>
            </a:ext>
          </a:extLst>
        </xdr:cNvPr>
        <xdr:cNvSpPr txBox="1"/>
      </xdr:nvSpPr>
      <xdr:spPr>
        <a:xfrm>
          <a:off x="19989800" y="6367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a16="http://schemas.microsoft.com/office/drawing/2014/main" id="{870AD23C-01D8-4D1B-B271-F0D147B09AD1}"/>
            </a:ext>
          </a:extLst>
        </xdr:cNvPr>
        <xdr:cNvSpPr/>
      </xdr:nvSpPr>
      <xdr:spPr>
        <a:xfrm>
          <a:off x="19900900" y="65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a16="http://schemas.microsoft.com/office/drawing/2014/main" id="{C1BAA8BD-C515-4098-9A56-7612244B2978}"/>
            </a:ext>
          </a:extLst>
        </xdr:cNvPr>
        <xdr:cNvSpPr/>
      </xdr:nvSpPr>
      <xdr:spPr>
        <a:xfrm>
          <a:off x="19157950" y="65140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a16="http://schemas.microsoft.com/office/drawing/2014/main" id="{5D7E84DE-9315-4D74-8A2D-D8BC2F9E003D}"/>
            </a:ext>
          </a:extLst>
        </xdr:cNvPr>
        <xdr:cNvSpPr/>
      </xdr:nvSpPr>
      <xdr:spPr>
        <a:xfrm>
          <a:off x="18345150" y="6523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a16="http://schemas.microsoft.com/office/drawing/2014/main" id="{AA04E394-F49A-45FF-BF6C-DDF82405091E}"/>
            </a:ext>
          </a:extLst>
        </xdr:cNvPr>
        <xdr:cNvSpPr/>
      </xdr:nvSpPr>
      <xdr:spPr>
        <a:xfrm>
          <a:off x="175514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a16="http://schemas.microsoft.com/office/drawing/2014/main" id="{A25EB9C9-A2F4-4485-B36D-99E5AAEA940E}"/>
            </a:ext>
          </a:extLst>
        </xdr:cNvPr>
        <xdr:cNvSpPr/>
      </xdr:nvSpPr>
      <xdr:spPr>
        <a:xfrm>
          <a:off x="16757650" y="65003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F180B4B-BCE2-4ECA-A140-4B24CCE6EB1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841C061-97FF-4FB3-BBF8-9B7E88E4516D}"/>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8D87410-591C-4C8B-88E7-A9A7865B9D5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AE5F822-CE97-4F68-8EDD-0D2E8D4CDAD3}"/>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4261E75-9094-4D67-91F0-8B8C4DE990D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7" name="楕円 486">
          <a:extLst>
            <a:ext uri="{FF2B5EF4-FFF2-40B4-BE49-F238E27FC236}">
              <a16:creationId xmlns:a16="http://schemas.microsoft.com/office/drawing/2014/main" id="{479B49BD-B3F7-4CB3-998E-921FD3730E0C}"/>
            </a:ext>
          </a:extLst>
        </xdr:cNvPr>
        <xdr:cNvSpPr/>
      </xdr:nvSpPr>
      <xdr:spPr>
        <a:xfrm>
          <a:off x="19900900" y="66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670E8F02-CFB8-41E4-87E6-8F0DAA3E3EB9}"/>
            </a:ext>
          </a:extLst>
        </xdr:cNvPr>
        <xdr:cNvSpPr txBox="1"/>
      </xdr:nvSpPr>
      <xdr:spPr>
        <a:xfrm>
          <a:off x="19989800" y="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89" name="楕円 488">
          <a:extLst>
            <a:ext uri="{FF2B5EF4-FFF2-40B4-BE49-F238E27FC236}">
              <a16:creationId xmlns:a16="http://schemas.microsoft.com/office/drawing/2014/main" id="{C9A0AD31-D88C-4ED9-AC56-D3A3477D4819}"/>
            </a:ext>
          </a:extLst>
        </xdr:cNvPr>
        <xdr:cNvSpPr/>
      </xdr:nvSpPr>
      <xdr:spPr>
        <a:xfrm>
          <a:off x="19157950" y="66083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90" name="直線コネクタ 489">
          <a:extLst>
            <a:ext uri="{FF2B5EF4-FFF2-40B4-BE49-F238E27FC236}">
              <a16:creationId xmlns:a16="http://schemas.microsoft.com/office/drawing/2014/main" id="{0B38E7A6-3D61-4DCB-8466-467CC0F71CB6}"/>
            </a:ext>
          </a:extLst>
        </xdr:cNvPr>
        <xdr:cNvCxnSpPr/>
      </xdr:nvCxnSpPr>
      <xdr:spPr>
        <a:xfrm>
          <a:off x="19202400" y="665911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491" name="楕円 490">
          <a:extLst>
            <a:ext uri="{FF2B5EF4-FFF2-40B4-BE49-F238E27FC236}">
              <a16:creationId xmlns:a16="http://schemas.microsoft.com/office/drawing/2014/main" id="{6BFD6DDD-9ABF-421E-8D8F-BC83960C170D}"/>
            </a:ext>
          </a:extLst>
        </xdr:cNvPr>
        <xdr:cNvSpPr/>
      </xdr:nvSpPr>
      <xdr:spPr>
        <a:xfrm>
          <a:off x="18345150" y="66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57912</xdr:rowOff>
    </xdr:to>
    <xdr:cxnSp macro="">
      <xdr:nvCxnSpPr>
        <xdr:cNvPr id="492" name="直線コネクタ 491">
          <a:extLst>
            <a:ext uri="{FF2B5EF4-FFF2-40B4-BE49-F238E27FC236}">
              <a16:creationId xmlns:a16="http://schemas.microsoft.com/office/drawing/2014/main" id="{96557A8C-2E30-4FB5-A77C-4C99442975FD}"/>
            </a:ext>
          </a:extLst>
        </xdr:cNvPr>
        <xdr:cNvCxnSpPr/>
      </xdr:nvCxnSpPr>
      <xdr:spPr>
        <a:xfrm flipV="1">
          <a:off x="18395950" y="6659118"/>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93" name="楕円 492">
          <a:extLst>
            <a:ext uri="{FF2B5EF4-FFF2-40B4-BE49-F238E27FC236}">
              <a16:creationId xmlns:a16="http://schemas.microsoft.com/office/drawing/2014/main" id="{A33B63F9-C368-4D07-8A35-45C0139BACFC}"/>
            </a:ext>
          </a:extLst>
        </xdr:cNvPr>
        <xdr:cNvSpPr/>
      </xdr:nvSpPr>
      <xdr:spPr>
        <a:xfrm>
          <a:off x="17551400" y="66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57912</xdr:rowOff>
    </xdr:to>
    <xdr:cxnSp macro="">
      <xdr:nvCxnSpPr>
        <xdr:cNvPr id="494" name="直線コネクタ 493">
          <a:extLst>
            <a:ext uri="{FF2B5EF4-FFF2-40B4-BE49-F238E27FC236}">
              <a16:creationId xmlns:a16="http://schemas.microsoft.com/office/drawing/2014/main" id="{55BDDD38-AB5C-4D68-9208-2AC886B9BA85}"/>
            </a:ext>
          </a:extLst>
        </xdr:cNvPr>
        <xdr:cNvCxnSpPr/>
      </xdr:nvCxnSpPr>
      <xdr:spPr>
        <a:xfrm>
          <a:off x="17602200" y="666826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5" name="楕円 494">
          <a:extLst>
            <a:ext uri="{FF2B5EF4-FFF2-40B4-BE49-F238E27FC236}">
              <a16:creationId xmlns:a16="http://schemas.microsoft.com/office/drawing/2014/main" id="{BE8B8CFA-6487-4B66-901E-83F635F4314E}"/>
            </a:ext>
          </a:extLst>
        </xdr:cNvPr>
        <xdr:cNvSpPr/>
      </xdr:nvSpPr>
      <xdr:spPr>
        <a:xfrm>
          <a:off x="16757650" y="6612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57912</xdr:rowOff>
    </xdr:to>
    <xdr:cxnSp macro="">
      <xdr:nvCxnSpPr>
        <xdr:cNvPr id="496" name="直線コネクタ 495">
          <a:extLst>
            <a:ext uri="{FF2B5EF4-FFF2-40B4-BE49-F238E27FC236}">
              <a16:creationId xmlns:a16="http://schemas.microsoft.com/office/drawing/2014/main" id="{350D1F6E-1B97-440B-AA93-CE4F3CBAE505}"/>
            </a:ext>
          </a:extLst>
        </xdr:cNvPr>
        <xdr:cNvCxnSpPr/>
      </xdr:nvCxnSpPr>
      <xdr:spPr>
        <a:xfrm>
          <a:off x="16802100" y="666369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5F9D82AA-74E0-4B92-8777-A81F731DDEDA}"/>
            </a:ext>
          </a:extLst>
        </xdr:cNvPr>
        <xdr:cNvSpPr txBox="1"/>
      </xdr:nvSpPr>
      <xdr:spPr>
        <a:xfrm>
          <a:off x="18980227" y="62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4B0AAE9D-952B-423C-9895-2197C622A001}"/>
            </a:ext>
          </a:extLst>
        </xdr:cNvPr>
        <xdr:cNvSpPr txBox="1"/>
      </xdr:nvSpPr>
      <xdr:spPr>
        <a:xfrm>
          <a:off x="18180127" y="630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7BB81B4-DE05-4C48-BACB-EAB251DCD0E8}"/>
            </a:ext>
          </a:extLst>
        </xdr:cNvPr>
        <xdr:cNvSpPr txBox="1"/>
      </xdr:nvSpPr>
      <xdr:spPr>
        <a:xfrm>
          <a:off x="17386377" y="62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DE951DDD-234D-4E2A-B3B4-978CADCDE7C2}"/>
            </a:ext>
          </a:extLst>
        </xdr:cNvPr>
        <xdr:cNvSpPr txBox="1"/>
      </xdr:nvSpPr>
      <xdr:spPr>
        <a:xfrm>
          <a:off x="16592627" y="62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2D0A0104-CA10-4472-8FD0-E23675F39540}"/>
            </a:ext>
          </a:extLst>
        </xdr:cNvPr>
        <xdr:cNvSpPr txBox="1"/>
      </xdr:nvSpPr>
      <xdr:spPr>
        <a:xfrm>
          <a:off x="18980227" y="67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36B7F3CC-61F2-495D-A9FD-239751CDA989}"/>
            </a:ext>
          </a:extLst>
        </xdr:cNvPr>
        <xdr:cNvSpPr txBox="1"/>
      </xdr:nvSpPr>
      <xdr:spPr>
        <a:xfrm>
          <a:off x="18180127" y="67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BD5C81D1-7D39-4246-916F-2153CFCD6EC7}"/>
            </a:ext>
          </a:extLst>
        </xdr:cNvPr>
        <xdr:cNvSpPr txBox="1"/>
      </xdr:nvSpPr>
      <xdr:spPr>
        <a:xfrm>
          <a:off x="17386377" y="67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DEF380E9-06F2-48E7-9FA5-73C20477A29B}"/>
            </a:ext>
          </a:extLst>
        </xdr:cNvPr>
        <xdr:cNvSpPr txBox="1"/>
      </xdr:nvSpPr>
      <xdr:spPr>
        <a:xfrm>
          <a:off x="165926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11DF8C06-AF85-497F-9113-B6A982A169B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FE7EB097-4920-432E-87F1-1EB895CB598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79242166-3F03-4E66-A261-9183A3A7F60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96A0DF2E-DF21-46B5-B3BB-AFEAAB9C15C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8C423C61-9A3A-4F2E-82BE-BBEDCA98C10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71F21AC9-3873-4CC5-A8DE-E030B35B817E}"/>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6621F057-2C56-41AB-9B7E-9975D12334AD}"/>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C0CAB575-976D-4CAB-AC85-CE8AB4DC41B4}"/>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D79FFC7C-EB2C-47D8-B411-3D9F788EA95C}"/>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8911BD96-9A72-4C5C-AED1-F4509E8C914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DD28D9A6-E5BD-47A5-B98D-0605373FC171}"/>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A0796DBD-8E9B-4238-B4FB-E7C3613CB0A8}"/>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4B693E09-3CE4-4817-8D94-DABCC546ACE0}"/>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A28BD0C3-8F03-4534-8A91-D00382CD6B83}"/>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1D02468F-BB4A-48FA-9822-D9C013D401DF}"/>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985DCC3D-1B33-459C-9607-BAB49E723974}"/>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0B11194D-803D-4E90-A4AA-84E083169B48}"/>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FFB837B6-14A3-467A-A04B-6079614EAE8C}"/>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981E0B75-249A-493E-907A-0972C5A4E5D8}"/>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5C399829-1CA0-4751-AD14-CF9BB1A77D5C}"/>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435D68C5-4887-4A4A-89DB-6C25802B1C30}"/>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86759827-E800-44AA-995E-21B4E960870D}"/>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5153BA9A-7831-4602-8D5D-C36CCA76B9B3}"/>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7FC7763D-6D3E-4853-AF5B-D3CE6EEA6E87}"/>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BC7AEE63-43FA-4663-979E-8FB62A68C058}"/>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D818D222-84CB-4F69-AD56-1536199F2645}"/>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a16="http://schemas.microsoft.com/office/drawing/2014/main" id="{0E06D631-69ED-4956-9C63-A7F0476CA05A}"/>
            </a:ext>
          </a:extLst>
        </xdr:cNvPr>
        <xdr:cNvCxnSpPr/>
      </xdr:nvCxnSpPr>
      <xdr:spPr>
        <a:xfrm flipV="1">
          <a:off x="14699614" y="9251950"/>
          <a:ext cx="0" cy="124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3DD1CA76-D67D-4D82-869C-B39E1261FA58}"/>
            </a:ext>
          </a:extLst>
        </xdr:cNvPr>
        <xdr:cNvSpPr txBox="1"/>
      </xdr:nvSpPr>
      <xdr:spPr>
        <a:xfrm>
          <a:off x="14738350" y="10498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a16="http://schemas.microsoft.com/office/drawing/2014/main" id="{E92C5784-D2CE-4CD5-8008-DFF0614329B2}"/>
            </a:ext>
          </a:extLst>
        </xdr:cNvPr>
        <xdr:cNvCxnSpPr/>
      </xdr:nvCxnSpPr>
      <xdr:spPr>
        <a:xfrm>
          <a:off x="14611350" y="10494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1B9460E0-C684-4B7A-9CC8-B92F461575F9}"/>
            </a:ext>
          </a:extLst>
        </xdr:cNvPr>
        <xdr:cNvSpPr txBox="1"/>
      </xdr:nvSpPr>
      <xdr:spPr>
        <a:xfrm>
          <a:off x="14738350" y="903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a16="http://schemas.microsoft.com/office/drawing/2014/main" id="{CBC5D69A-672B-429C-BC4C-41CE3CE3ABF6}"/>
            </a:ext>
          </a:extLst>
        </xdr:cNvPr>
        <xdr:cNvCxnSpPr/>
      </xdr:nvCxnSpPr>
      <xdr:spPr>
        <a:xfrm>
          <a:off x="146113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9CE130FE-DA0A-4A4A-8736-BD49BC575A06}"/>
            </a:ext>
          </a:extLst>
        </xdr:cNvPr>
        <xdr:cNvSpPr txBox="1"/>
      </xdr:nvSpPr>
      <xdr:spPr>
        <a:xfrm>
          <a:off x="14738350" y="9738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a16="http://schemas.microsoft.com/office/drawing/2014/main" id="{0B1957A2-640C-46C6-9BEE-10D25566392D}"/>
            </a:ext>
          </a:extLst>
        </xdr:cNvPr>
        <xdr:cNvSpPr/>
      </xdr:nvSpPr>
      <xdr:spPr>
        <a:xfrm>
          <a:off x="14649450" y="98809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a16="http://schemas.microsoft.com/office/drawing/2014/main" id="{54344CFF-ABC6-421A-BF68-C1686BB54BEC}"/>
            </a:ext>
          </a:extLst>
        </xdr:cNvPr>
        <xdr:cNvSpPr/>
      </xdr:nvSpPr>
      <xdr:spPr>
        <a:xfrm>
          <a:off x="13887450" y="98711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a16="http://schemas.microsoft.com/office/drawing/2014/main" id="{C8B24C0C-1BFF-41AA-ABCE-4334BB41B071}"/>
            </a:ext>
          </a:extLst>
        </xdr:cNvPr>
        <xdr:cNvSpPr/>
      </xdr:nvSpPr>
      <xdr:spPr>
        <a:xfrm>
          <a:off x="130937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BCEEED70-183A-42DC-A7DC-6D96A800303A}"/>
            </a:ext>
          </a:extLst>
        </xdr:cNvPr>
        <xdr:cNvSpPr/>
      </xdr:nvSpPr>
      <xdr:spPr>
        <a:xfrm>
          <a:off x="12299950" y="979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a16="http://schemas.microsoft.com/office/drawing/2014/main" id="{A141ED3C-930A-44B0-9E05-0188D33EE6F5}"/>
            </a:ext>
          </a:extLst>
        </xdr:cNvPr>
        <xdr:cNvSpPr/>
      </xdr:nvSpPr>
      <xdr:spPr>
        <a:xfrm>
          <a:off x="11487150" y="980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78B87B2F-6409-4943-9C1F-A02AAD71B36A}"/>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8A20D5D-5A65-423F-B099-2B2AE6F5F97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D8DA60C-62C4-4313-8032-5230992B9C4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A45AEA5-29D6-422B-9948-916527FC29B2}"/>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F2268AF-3007-47DF-A01B-4F1F18223AB4}"/>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7" name="楕円 546">
          <a:extLst>
            <a:ext uri="{FF2B5EF4-FFF2-40B4-BE49-F238E27FC236}">
              <a16:creationId xmlns:a16="http://schemas.microsoft.com/office/drawing/2014/main" id="{458A8E86-90D6-4386-B59B-2609D765FE21}"/>
            </a:ext>
          </a:extLst>
        </xdr:cNvPr>
        <xdr:cNvSpPr/>
      </xdr:nvSpPr>
      <xdr:spPr>
        <a:xfrm>
          <a:off x="14649450" y="98940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653F06E3-D7D5-4756-AB82-2FB099B280F6}"/>
            </a:ext>
          </a:extLst>
        </xdr:cNvPr>
        <xdr:cNvSpPr txBox="1"/>
      </xdr:nvSpPr>
      <xdr:spPr>
        <a:xfrm>
          <a:off x="14738350" y="9872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9" name="楕円 548">
          <a:extLst>
            <a:ext uri="{FF2B5EF4-FFF2-40B4-BE49-F238E27FC236}">
              <a16:creationId xmlns:a16="http://schemas.microsoft.com/office/drawing/2014/main" id="{24B65851-9EFB-4BF8-BAB5-3FB0EE7168FD}"/>
            </a:ext>
          </a:extLst>
        </xdr:cNvPr>
        <xdr:cNvSpPr/>
      </xdr:nvSpPr>
      <xdr:spPr>
        <a:xfrm>
          <a:off x="13887450" y="986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26126</xdr:rowOff>
    </xdr:to>
    <xdr:cxnSp macro="">
      <xdr:nvCxnSpPr>
        <xdr:cNvPr id="550" name="直線コネクタ 549">
          <a:extLst>
            <a:ext uri="{FF2B5EF4-FFF2-40B4-BE49-F238E27FC236}">
              <a16:creationId xmlns:a16="http://schemas.microsoft.com/office/drawing/2014/main" id="{05E32D68-C585-456F-932D-366DA9C6FDB3}"/>
            </a:ext>
          </a:extLst>
        </xdr:cNvPr>
        <xdr:cNvCxnSpPr/>
      </xdr:nvCxnSpPr>
      <xdr:spPr>
        <a:xfrm>
          <a:off x="13938250" y="9912350"/>
          <a:ext cx="762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78196</xdr:rowOff>
    </xdr:from>
    <xdr:to>
      <xdr:col>76</xdr:col>
      <xdr:colOff>165100</xdr:colOff>
      <xdr:row>60</xdr:row>
      <xdr:rowOff>8346</xdr:rowOff>
    </xdr:to>
    <xdr:sp macro="" textlink="">
      <xdr:nvSpPr>
        <xdr:cNvPr id="551" name="楕円 550">
          <a:extLst>
            <a:ext uri="{FF2B5EF4-FFF2-40B4-BE49-F238E27FC236}">
              <a16:creationId xmlns:a16="http://schemas.microsoft.com/office/drawing/2014/main" id="{A06F6F2D-0335-44F9-AA2A-B239333CC525}"/>
            </a:ext>
          </a:extLst>
        </xdr:cNvPr>
        <xdr:cNvSpPr/>
      </xdr:nvSpPr>
      <xdr:spPr>
        <a:xfrm>
          <a:off x="13093700" y="98254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60</xdr:row>
      <xdr:rowOff>0</xdr:rowOff>
    </xdr:to>
    <xdr:cxnSp macro="">
      <xdr:nvCxnSpPr>
        <xdr:cNvPr id="552" name="直線コネクタ 551">
          <a:extLst>
            <a:ext uri="{FF2B5EF4-FFF2-40B4-BE49-F238E27FC236}">
              <a16:creationId xmlns:a16="http://schemas.microsoft.com/office/drawing/2014/main" id="{4DB5FCAD-06D3-4E12-B2B8-B613A152A104}"/>
            </a:ext>
          </a:extLst>
        </xdr:cNvPr>
        <xdr:cNvCxnSpPr/>
      </xdr:nvCxnSpPr>
      <xdr:spPr>
        <a:xfrm>
          <a:off x="13144500" y="9876246"/>
          <a:ext cx="79375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53" name="楕円 552">
          <a:extLst>
            <a:ext uri="{FF2B5EF4-FFF2-40B4-BE49-F238E27FC236}">
              <a16:creationId xmlns:a16="http://schemas.microsoft.com/office/drawing/2014/main" id="{82987AF1-D25F-4D1E-8409-1F397306D076}"/>
            </a:ext>
          </a:extLst>
        </xdr:cNvPr>
        <xdr:cNvSpPr/>
      </xdr:nvSpPr>
      <xdr:spPr>
        <a:xfrm>
          <a:off x="12299950" y="97699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128996</xdr:rowOff>
    </xdr:to>
    <xdr:cxnSp macro="">
      <xdr:nvCxnSpPr>
        <xdr:cNvPr id="554" name="直線コネクタ 553">
          <a:extLst>
            <a:ext uri="{FF2B5EF4-FFF2-40B4-BE49-F238E27FC236}">
              <a16:creationId xmlns:a16="http://schemas.microsoft.com/office/drawing/2014/main" id="{20D7AA7E-2C46-4870-9699-C808D06DFEAB}"/>
            </a:ext>
          </a:extLst>
        </xdr:cNvPr>
        <xdr:cNvCxnSpPr/>
      </xdr:nvCxnSpPr>
      <xdr:spPr>
        <a:xfrm>
          <a:off x="12344400" y="9820728"/>
          <a:ext cx="8001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555" name="楕円 554">
          <a:extLst>
            <a:ext uri="{FF2B5EF4-FFF2-40B4-BE49-F238E27FC236}">
              <a16:creationId xmlns:a16="http://schemas.microsoft.com/office/drawing/2014/main" id="{99ECCCAB-30BD-411D-81F5-B17E7E9DB38A}"/>
            </a:ext>
          </a:extLst>
        </xdr:cNvPr>
        <xdr:cNvSpPr/>
      </xdr:nvSpPr>
      <xdr:spPr>
        <a:xfrm>
          <a:off x="11487150" y="9743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556" name="直線コネクタ 555">
          <a:extLst>
            <a:ext uri="{FF2B5EF4-FFF2-40B4-BE49-F238E27FC236}">
              <a16:creationId xmlns:a16="http://schemas.microsoft.com/office/drawing/2014/main" id="{ECCDC053-E028-4F69-8016-88C90F62F820}"/>
            </a:ext>
          </a:extLst>
        </xdr:cNvPr>
        <xdr:cNvCxnSpPr/>
      </xdr:nvCxnSpPr>
      <xdr:spPr>
        <a:xfrm>
          <a:off x="11537950" y="9788072"/>
          <a:ext cx="8064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57" name="n_1aveValue【学校施設】&#10;有形固定資産減価償却率">
          <a:extLst>
            <a:ext uri="{FF2B5EF4-FFF2-40B4-BE49-F238E27FC236}">
              <a16:creationId xmlns:a16="http://schemas.microsoft.com/office/drawing/2014/main" id="{C01FB3A4-E34F-4BB9-98EF-35FAD58658ED}"/>
            </a:ext>
          </a:extLst>
        </xdr:cNvPr>
        <xdr:cNvSpPr txBox="1"/>
      </xdr:nvSpPr>
      <xdr:spPr>
        <a:xfrm>
          <a:off x="13742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8" name="n_2aveValue【学校施設】&#10;有形固定資産減価償却率">
          <a:extLst>
            <a:ext uri="{FF2B5EF4-FFF2-40B4-BE49-F238E27FC236}">
              <a16:creationId xmlns:a16="http://schemas.microsoft.com/office/drawing/2014/main" id="{6493797C-EE4D-4C6C-92FC-1BCFA6C2FF23}"/>
            </a:ext>
          </a:extLst>
        </xdr:cNvPr>
        <xdr:cNvSpPr txBox="1"/>
      </xdr:nvSpPr>
      <xdr:spPr>
        <a:xfrm>
          <a:off x="1296099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9" name="n_3aveValue【学校施設】&#10;有形固定資産減価償却率">
          <a:extLst>
            <a:ext uri="{FF2B5EF4-FFF2-40B4-BE49-F238E27FC236}">
              <a16:creationId xmlns:a16="http://schemas.microsoft.com/office/drawing/2014/main" id="{8D580A85-8155-4E1E-859A-BC551A364960}"/>
            </a:ext>
          </a:extLst>
        </xdr:cNvPr>
        <xdr:cNvSpPr txBox="1"/>
      </xdr:nvSpPr>
      <xdr:spPr>
        <a:xfrm>
          <a:off x="121672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0" name="n_4aveValue【学校施設】&#10;有形固定資産減価償却率">
          <a:extLst>
            <a:ext uri="{FF2B5EF4-FFF2-40B4-BE49-F238E27FC236}">
              <a16:creationId xmlns:a16="http://schemas.microsoft.com/office/drawing/2014/main" id="{E3515BF6-C59E-4892-919B-191ED41BC232}"/>
            </a:ext>
          </a:extLst>
        </xdr:cNvPr>
        <xdr:cNvSpPr txBox="1"/>
      </xdr:nvSpPr>
      <xdr:spPr>
        <a:xfrm>
          <a:off x="11354444" y="990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61" name="n_1mainValue【学校施設】&#10;有形固定資産減価償却率">
          <a:extLst>
            <a:ext uri="{FF2B5EF4-FFF2-40B4-BE49-F238E27FC236}">
              <a16:creationId xmlns:a16="http://schemas.microsoft.com/office/drawing/2014/main" id="{92DF670B-2215-4217-A617-846588583F2E}"/>
            </a:ext>
          </a:extLst>
        </xdr:cNvPr>
        <xdr:cNvSpPr txBox="1"/>
      </xdr:nvSpPr>
      <xdr:spPr>
        <a:xfrm>
          <a:off x="1374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62" name="n_2mainValue【学校施設】&#10;有形固定資産減価償却率">
          <a:extLst>
            <a:ext uri="{FF2B5EF4-FFF2-40B4-BE49-F238E27FC236}">
              <a16:creationId xmlns:a16="http://schemas.microsoft.com/office/drawing/2014/main" id="{A01ED25F-4ECC-4142-B4A2-16F30E3F493D}"/>
            </a:ext>
          </a:extLst>
        </xdr:cNvPr>
        <xdr:cNvSpPr txBox="1"/>
      </xdr:nvSpPr>
      <xdr:spPr>
        <a:xfrm>
          <a:off x="12960994" y="960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63" name="n_3mainValue【学校施設】&#10;有形固定資産減価償却率">
          <a:extLst>
            <a:ext uri="{FF2B5EF4-FFF2-40B4-BE49-F238E27FC236}">
              <a16:creationId xmlns:a16="http://schemas.microsoft.com/office/drawing/2014/main" id="{93353813-32FA-4933-8BE6-768646DA0EF9}"/>
            </a:ext>
          </a:extLst>
        </xdr:cNvPr>
        <xdr:cNvSpPr txBox="1"/>
      </xdr:nvSpPr>
      <xdr:spPr>
        <a:xfrm>
          <a:off x="12167244" y="955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564" name="n_4mainValue【学校施設】&#10;有形固定資産減価償却率">
          <a:extLst>
            <a:ext uri="{FF2B5EF4-FFF2-40B4-BE49-F238E27FC236}">
              <a16:creationId xmlns:a16="http://schemas.microsoft.com/office/drawing/2014/main" id="{6A2D13D3-19F8-42AA-A426-346942AAEBE5}"/>
            </a:ext>
          </a:extLst>
        </xdr:cNvPr>
        <xdr:cNvSpPr txBox="1"/>
      </xdr:nvSpPr>
      <xdr:spPr>
        <a:xfrm>
          <a:off x="11354444" y="9525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9E2428A8-02B1-47E1-9B26-FB1752E9A65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8AA8A2F8-9F9D-45C7-A0D7-AD98E3B9307D}"/>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4F2A118-5B4D-4AE2-94BF-CB58B06F4073}"/>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5947EF05-89DE-4F04-B300-FF2F95F6F046}"/>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55ADDC9C-FBE1-474A-B1BD-278016C7B3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E9EF91D7-6CEE-4C44-B84E-A09E90BB292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6AA80E7D-0296-4301-8D44-4E1403D9B95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77BEF1AE-F8AE-41AD-9115-FACEDED9FAF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DEDF8174-1E2A-49C8-BAA6-B01E7A6719B6}"/>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FC9EDF27-AC40-4734-AC3E-FEDD6A52DFFD}"/>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77DD4F1E-95C9-49B3-87E1-5EE91E0D98E7}"/>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EAEDF0D-EE55-4646-9768-5696F987566B}"/>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6B399A75-BD24-4D08-8880-617EB5D85CF7}"/>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19D31059-21AF-4208-816C-12BB3875CB24}"/>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733E169-4505-4618-9BCC-36CC8062EFE3}"/>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5C783569-5634-40F6-AD58-16AF015BE833}"/>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6956A629-B824-411C-BBF6-9AACB3A34AE4}"/>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2DDB149B-C27C-4AEC-864B-505D7940698D}"/>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4538E1C8-B83D-4540-BDC7-DB40EE40E119}"/>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7DE7632D-0A25-4749-9682-7CAD6F92EB25}"/>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8A93E9F6-C89E-4A1C-9AC1-7BE074377D66}"/>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94BED8E4-5DA3-46F5-A284-72034DE65863}"/>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34794ABA-0F81-4A42-AC5F-35B27CB06E9D}"/>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8751DBE6-00AD-4991-BFC9-CCEC49568E1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a16="http://schemas.microsoft.com/office/drawing/2014/main" id="{2445DF52-B7D2-4642-8E93-F318F8F1DE7E}"/>
            </a:ext>
          </a:extLst>
        </xdr:cNvPr>
        <xdr:cNvCxnSpPr/>
      </xdr:nvCxnSpPr>
      <xdr:spPr>
        <a:xfrm flipV="1">
          <a:off x="19951064" y="9152890"/>
          <a:ext cx="0" cy="153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a16="http://schemas.microsoft.com/office/drawing/2014/main" id="{133E3AF6-3E00-43A8-B498-727DDE8CE038}"/>
            </a:ext>
          </a:extLst>
        </xdr:cNvPr>
        <xdr:cNvSpPr txBox="1"/>
      </xdr:nvSpPr>
      <xdr:spPr>
        <a:xfrm>
          <a:off x="199898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a16="http://schemas.microsoft.com/office/drawing/2014/main" id="{EA58B729-A614-4E4B-85C2-D576BEAB9208}"/>
            </a:ext>
          </a:extLst>
        </xdr:cNvPr>
        <xdr:cNvCxnSpPr/>
      </xdr:nvCxnSpPr>
      <xdr:spPr>
        <a:xfrm>
          <a:off x="19881850" y="10683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a16="http://schemas.microsoft.com/office/drawing/2014/main" id="{91898A14-3700-4783-A5F2-F18D9C671555}"/>
            </a:ext>
          </a:extLst>
        </xdr:cNvPr>
        <xdr:cNvSpPr txBox="1"/>
      </xdr:nvSpPr>
      <xdr:spPr>
        <a:xfrm>
          <a:off x="19989800" y="893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a16="http://schemas.microsoft.com/office/drawing/2014/main" id="{8FFD6B84-0541-4351-B204-59F3CBE87933}"/>
            </a:ext>
          </a:extLst>
        </xdr:cNvPr>
        <xdr:cNvCxnSpPr/>
      </xdr:nvCxnSpPr>
      <xdr:spPr>
        <a:xfrm>
          <a:off x="19881850" y="9152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a:extLst>
            <a:ext uri="{FF2B5EF4-FFF2-40B4-BE49-F238E27FC236}">
              <a16:creationId xmlns:a16="http://schemas.microsoft.com/office/drawing/2014/main" id="{2A0C2BC7-C933-4992-8408-029FCECFF195}"/>
            </a:ext>
          </a:extLst>
        </xdr:cNvPr>
        <xdr:cNvSpPr txBox="1"/>
      </xdr:nvSpPr>
      <xdr:spPr>
        <a:xfrm>
          <a:off x="19989800" y="996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a16="http://schemas.microsoft.com/office/drawing/2014/main" id="{C5E2C4FC-A0D6-48B6-A4B7-BB77EA4EF85D}"/>
            </a:ext>
          </a:extLst>
        </xdr:cNvPr>
        <xdr:cNvSpPr/>
      </xdr:nvSpPr>
      <xdr:spPr>
        <a:xfrm>
          <a:off x="199009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a16="http://schemas.microsoft.com/office/drawing/2014/main" id="{ABF2EE39-4093-4D85-8DE6-5786CC560138}"/>
            </a:ext>
          </a:extLst>
        </xdr:cNvPr>
        <xdr:cNvSpPr/>
      </xdr:nvSpPr>
      <xdr:spPr>
        <a:xfrm>
          <a:off x="19157950" y="1013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152B5C83-B3F1-485A-996F-698C0B744C9D}"/>
            </a:ext>
          </a:extLst>
        </xdr:cNvPr>
        <xdr:cNvSpPr/>
      </xdr:nvSpPr>
      <xdr:spPr>
        <a:xfrm>
          <a:off x="1834515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a16="http://schemas.microsoft.com/office/drawing/2014/main" id="{4D169272-4C3E-4BF3-AD05-B2202594F337}"/>
            </a:ext>
          </a:extLst>
        </xdr:cNvPr>
        <xdr:cNvSpPr/>
      </xdr:nvSpPr>
      <xdr:spPr>
        <a:xfrm>
          <a:off x="175514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a16="http://schemas.microsoft.com/office/drawing/2014/main" id="{D0BA1D30-AAA5-4C2C-8D8A-B546D132FC58}"/>
            </a:ext>
          </a:extLst>
        </xdr:cNvPr>
        <xdr:cNvSpPr/>
      </xdr:nvSpPr>
      <xdr:spPr>
        <a:xfrm>
          <a:off x="16757650" y="10144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DFF3EDA-4AE5-4F14-ABDD-4B2548D589B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766733D-9FDA-4418-9755-2D1F80261B11}"/>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4EFE84E-0E68-4CAD-90F7-23F78119FE52}"/>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9283389-C043-49EB-B30E-ECBF8B9DBDF1}"/>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A51418F-242F-4F35-B716-962D9B9F0984}"/>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105410</xdr:rowOff>
    </xdr:from>
    <xdr:to>
      <xdr:col>116</xdr:col>
      <xdr:colOff>114300</xdr:colOff>
      <xdr:row>62</xdr:row>
      <xdr:rowOff>35560</xdr:rowOff>
    </xdr:to>
    <xdr:sp macro="" textlink="">
      <xdr:nvSpPr>
        <xdr:cNvPr id="605" name="楕円 604">
          <a:extLst>
            <a:ext uri="{FF2B5EF4-FFF2-40B4-BE49-F238E27FC236}">
              <a16:creationId xmlns:a16="http://schemas.microsoft.com/office/drawing/2014/main" id="{260ED7DA-463C-4EAB-97A3-80C3164C8D78}"/>
            </a:ext>
          </a:extLst>
        </xdr:cNvPr>
        <xdr:cNvSpPr/>
      </xdr:nvSpPr>
      <xdr:spPr>
        <a:xfrm>
          <a:off x="19900900" y="10182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83837</xdr:rowOff>
    </xdr:from>
    <xdr:ext cx="469744" cy="259045"/>
    <xdr:sp macro="" textlink="">
      <xdr:nvSpPr>
        <xdr:cNvPr id="606" name="【学校施設】&#10;一人当たり面積該当値テキスト">
          <a:extLst>
            <a:ext uri="{FF2B5EF4-FFF2-40B4-BE49-F238E27FC236}">
              <a16:creationId xmlns:a16="http://schemas.microsoft.com/office/drawing/2014/main" id="{CBBDBE6A-4674-4BB7-8351-DF357CDDFBD5}"/>
            </a:ext>
          </a:extLst>
        </xdr:cNvPr>
        <xdr:cNvSpPr txBox="1"/>
      </xdr:nvSpPr>
      <xdr:spPr>
        <a:xfrm>
          <a:off x="19989800"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111760</xdr:rowOff>
    </xdr:from>
    <xdr:to>
      <xdr:col>112</xdr:col>
      <xdr:colOff>38100</xdr:colOff>
      <xdr:row>62</xdr:row>
      <xdr:rowOff>41910</xdr:rowOff>
    </xdr:to>
    <xdr:sp macro="" textlink="">
      <xdr:nvSpPr>
        <xdr:cNvPr id="607" name="楕円 606">
          <a:extLst>
            <a:ext uri="{FF2B5EF4-FFF2-40B4-BE49-F238E27FC236}">
              <a16:creationId xmlns:a16="http://schemas.microsoft.com/office/drawing/2014/main" id="{DE0CC999-ECAC-432B-8DB7-52CF66CC7B30}"/>
            </a:ext>
          </a:extLst>
        </xdr:cNvPr>
        <xdr:cNvSpPr/>
      </xdr:nvSpPr>
      <xdr:spPr>
        <a:xfrm>
          <a:off x="19157950" y="10189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61</xdr:row>
      <xdr:rowOff>162560</xdr:rowOff>
    </xdr:to>
    <xdr:cxnSp macro="">
      <xdr:nvCxnSpPr>
        <xdr:cNvPr id="608" name="直線コネクタ 607">
          <a:extLst>
            <a:ext uri="{FF2B5EF4-FFF2-40B4-BE49-F238E27FC236}">
              <a16:creationId xmlns:a16="http://schemas.microsoft.com/office/drawing/2014/main" id="{A22496CD-906E-4828-A1F8-69AC9C469E14}"/>
            </a:ext>
          </a:extLst>
        </xdr:cNvPr>
        <xdr:cNvCxnSpPr/>
      </xdr:nvCxnSpPr>
      <xdr:spPr>
        <a:xfrm flipV="1">
          <a:off x="19202400" y="10233660"/>
          <a:ext cx="7493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113030</xdr:rowOff>
    </xdr:from>
    <xdr:to>
      <xdr:col>107</xdr:col>
      <xdr:colOff>101600</xdr:colOff>
      <xdr:row>62</xdr:row>
      <xdr:rowOff>43180</xdr:rowOff>
    </xdr:to>
    <xdr:sp macro="" textlink="">
      <xdr:nvSpPr>
        <xdr:cNvPr id="609" name="楕円 608">
          <a:extLst>
            <a:ext uri="{FF2B5EF4-FFF2-40B4-BE49-F238E27FC236}">
              <a16:creationId xmlns:a16="http://schemas.microsoft.com/office/drawing/2014/main" id="{D3454AEF-C53E-438B-B7D9-7BCD1FBF54A4}"/>
            </a:ext>
          </a:extLst>
        </xdr:cNvPr>
        <xdr:cNvSpPr/>
      </xdr:nvSpPr>
      <xdr:spPr>
        <a:xfrm>
          <a:off x="18345150" y="10190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162560</xdr:rowOff>
    </xdr:from>
    <xdr:to>
      <xdr:col>111</xdr:col>
      <xdr:colOff>177800</xdr:colOff>
      <xdr:row>61</xdr:row>
      <xdr:rowOff>163830</xdr:rowOff>
    </xdr:to>
    <xdr:cxnSp macro="">
      <xdr:nvCxnSpPr>
        <xdr:cNvPr id="610" name="直線コネクタ 609">
          <a:extLst>
            <a:ext uri="{FF2B5EF4-FFF2-40B4-BE49-F238E27FC236}">
              <a16:creationId xmlns:a16="http://schemas.microsoft.com/office/drawing/2014/main" id="{F1C2DE0B-8B60-405B-8413-7C0C3DB7DC77}"/>
            </a:ext>
          </a:extLst>
        </xdr:cNvPr>
        <xdr:cNvCxnSpPr/>
      </xdr:nvCxnSpPr>
      <xdr:spPr>
        <a:xfrm flipV="1">
          <a:off x="18395950" y="1024001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96520</xdr:rowOff>
    </xdr:from>
    <xdr:to>
      <xdr:col>102</xdr:col>
      <xdr:colOff>165100</xdr:colOff>
      <xdr:row>62</xdr:row>
      <xdr:rowOff>26670</xdr:rowOff>
    </xdr:to>
    <xdr:sp macro="" textlink="">
      <xdr:nvSpPr>
        <xdr:cNvPr id="611" name="楕円 610">
          <a:extLst>
            <a:ext uri="{FF2B5EF4-FFF2-40B4-BE49-F238E27FC236}">
              <a16:creationId xmlns:a16="http://schemas.microsoft.com/office/drawing/2014/main" id="{FA2145D1-7F9E-4131-8CFA-0BCDA31F0360}"/>
            </a:ext>
          </a:extLst>
        </xdr:cNvPr>
        <xdr:cNvSpPr/>
      </xdr:nvSpPr>
      <xdr:spPr>
        <a:xfrm>
          <a:off x="17551400" y="10173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147320</xdr:rowOff>
    </xdr:from>
    <xdr:to>
      <xdr:col>107</xdr:col>
      <xdr:colOff>50800</xdr:colOff>
      <xdr:row>61</xdr:row>
      <xdr:rowOff>163830</xdr:rowOff>
    </xdr:to>
    <xdr:cxnSp macro="">
      <xdr:nvCxnSpPr>
        <xdr:cNvPr id="612" name="直線コネクタ 611">
          <a:extLst>
            <a:ext uri="{FF2B5EF4-FFF2-40B4-BE49-F238E27FC236}">
              <a16:creationId xmlns:a16="http://schemas.microsoft.com/office/drawing/2014/main" id="{F6A77774-86C7-46B9-927A-1AA2574CF433}"/>
            </a:ext>
          </a:extLst>
        </xdr:cNvPr>
        <xdr:cNvCxnSpPr/>
      </xdr:nvCxnSpPr>
      <xdr:spPr>
        <a:xfrm>
          <a:off x="17602200" y="10224770"/>
          <a:ext cx="7937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130810</xdr:rowOff>
    </xdr:from>
    <xdr:to>
      <xdr:col>98</xdr:col>
      <xdr:colOff>38100</xdr:colOff>
      <xdr:row>62</xdr:row>
      <xdr:rowOff>60960</xdr:rowOff>
    </xdr:to>
    <xdr:sp macro="" textlink="">
      <xdr:nvSpPr>
        <xdr:cNvPr id="613" name="楕円 612">
          <a:extLst>
            <a:ext uri="{FF2B5EF4-FFF2-40B4-BE49-F238E27FC236}">
              <a16:creationId xmlns:a16="http://schemas.microsoft.com/office/drawing/2014/main" id="{9E0E5D2B-C74B-43FA-B20E-5DFC5BBF9D8B}"/>
            </a:ext>
          </a:extLst>
        </xdr:cNvPr>
        <xdr:cNvSpPr/>
      </xdr:nvSpPr>
      <xdr:spPr>
        <a:xfrm>
          <a:off x="16757650" y="102082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147320</xdr:rowOff>
    </xdr:from>
    <xdr:to>
      <xdr:col>102</xdr:col>
      <xdr:colOff>114300</xdr:colOff>
      <xdr:row>62</xdr:row>
      <xdr:rowOff>10160</xdr:rowOff>
    </xdr:to>
    <xdr:cxnSp macro="">
      <xdr:nvCxnSpPr>
        <xdr:cNvPr id="614" name="直線コネクタ 613">
          <a:extLst>
            <a:ext uri="{FF2B5EF4-FFF2-40B4-BE49-F238E27FC236}">
              <a16:creationId xmlns:a16="http://schemas.microsoft.com/office/drawing/2014/main" id="{CAEFD143-D110-4921-B110-81D9E9D63BDE}"/>
            </a:ext>
          </a:extLst>
        </xdr:cNvPr>
        <xdr:cNvCxnSpPr/>
      </xdr:nvCxnSpPr>
      <xdr:spPr>
        <a:xfrm flipV="1">
          <a:off x="16802100" y="10224770"/>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a:extLst>
            <a:ext uri="{FF2B5EF4-FFF2-40B4-BE49-F238E27FC236}">
              <a16:creationId xmlns:a16="http://schemas.microsoft.com/office/drawing/2014/main" id="{20981434-63C5-4DC5-953F-BB46C3C0E0AA}"/>
            </a:ext>
          </a:extLst>
        </xdr:cNvPr>
        <xdr:cNvSpPr txBox="1"/>
      </xdr:nvSpPr>
      <xdr:spPr>
        <a:xfrm>
          <a:off x="189802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a:extLst>
            <a:ext uri="{FF2B5EF4-FFF2-40B4-BE49-F238E27FC236}">
              <a16:creationId xmlns:a16="http://schemas.microsoft.com/office/drawing/2014/main" id="{D1A96BF2-1332-4EFE-B99A-1FE705274C3A}"/>
            </a:ext>
          </a:extLst>
        </xdr:cNvPr>
        <xdr:cNvSpPr txBox="1"/>
      </xdr:nvSpPr>
      <xdr:spPr>
        <a:xfrm>
          <a:off x="18180127" y="98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a:extLst>
            <a:ext uri="{FF2B5EF4-FFF2-40B4-BE49-F238E27FC236}">
              <a16:creationId xmlns:a16="http://schemas.microsoft.com/office/drawing/2014/main" id="{2B4E5417-85C2-4676-A8C3-5EBDC8F6D3C6}"/>
            </a:ext>
          </a:extLst>
        </xdr:cNvPr>
        <xdr:cNvSpPr txBox="1"/>
      </xdr:nvSpPr>
      <xdr:spPr>
        <a:xfrm>
          <a:off x="1738637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a:extLst>
            <a:ext uri="{FF2B5EF4-FFF2-40B4-BE49-F238E27FC236}">
              <a16:creationId xmlns:a16="http://schemas.microsoft.com/office/drawing/2014/main" id="{22D1568B-29B3-46C1-87C5-13F95012F2D7}"/>
            </a:ext>
          </a:extLst>
        </xdr:cNvPr>
        <xdr:cNvSpPr txBox="1"/>
      </xdr:nvSpPr>
      <xdr:spPr>
        <a:xfrm>
          <a:off x="16592627" y="992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33037</xdr:rowOff>
    </xdr:from>
    <xdr:ext cx="469744" cy="259045"/>
    <xdr:sp macro="" textlink="">
      <xdr:nvSpPr>
        <xdr:cNvPr id="619" name="n_1mainValue【学校施設】&#10;一人当たり面積">
          <a:extLst>
            <a:ext uri="{FF2B5EF4-FFF2-40B4-BE49-F238E27FC236}">
              <a16:creationId xmlns:a16="http://schemas.microsoft.com/office/drawing/2014/main" id="{081CB3EB-DEF2-445A-BEA1-4D85ACB4008C}"/>
            </a:ext>
          </a:extLst>
        </xdr:cNvPr>
        <xdr:cNvSpPr txBox="1"/>
      </xdr:nvSpPr>
      <xdr:spPr>
        <a:xfrm>
          <a:off x="18980227" y="102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620" name="n_2mainValue【学校施設】&#10;一人当たり面積">
          <a:extLst>
            <a:ext uri="{FF2B5EF4-FFF2-40B4-BE49-F238E27FC236}">
              <a16:creationId xmlns:a16="http://schemas.microsoft.com/office/drawing/2014/main" id="{707E6BF4-6701-4211-9CE6-AB61A993442E}"/>
            </a:ext>
          </a:extLst>
        </xdr:cNvPr>
        <xdr:cNvSpPr txBox="1"/>
      </xdr:nvSpPr>
      <xdr:spPr>
        <a:xfrm>
          <a:off x="181801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17797</xdr:rowOff>
    </xdr:from>
    <xdr:ext cx="469744" cy="259045"/>
    <xdr:sp macro="" textlink="">
      <xdr:nvSpPr>
        <xdr:cNvPr id="621" name="n_3mainValue【学校施設】&#10;一人当たり面積">
          <a:extLst>
            <a:ext uri="{FF2B5EF4-FFF2-40B4-BE49-F238E27FC236}">
              <a16:creationId xmlns:a16="http://schemas.microsoft.com/office/drawing/2014/main" id="{C12F0FDC-D8CC-4810-BBF8-EF0090A2768B}"/>
            </a:ext>
          </a:extLst>
        </xdr:cNvPr>
        <xdr:cNvSpPr txBox="1"/>
      </xdr:nvSpPr>
      <xdr:spPr>
        <a:xfrm>
          <a:off x="17386377" y="102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52087</xdr:rowOff>
    </xdr:from>
    <xdr:ext cx="469744" cy="259045"/>
    <xdr:sp macro="" textlink="">
      <xdr:nvSpPr>
        <xdr:cNvPr id="622" name="n_4mainValue【学校施設】&#10;一人当たり面積">
          <a:extLst>
            <a:ext uri="{FF2B5EF4-FFF2-40B4-BE49-F238E27FC236}">
              <a16:creationId xmlns:a16="http://schemas.microsoft.com/office/drawing/2014/main" id="{C3BBF52B-21F4-4949-B223-A079DE6774BE}"/>
            </a:ext>
          </a:extLst>
        </xdr:cNvPr>
        <xdr:cNvSpPr txBox="1"/>
      </xdr:nvSpPr>
      <xdr:spPr>
        <a:xfrm>
          <a:off x="165926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45C7F59-EEB9-4B63-AE8F-DE66BDB5EE8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FEDD23E6-92E4-4A2C-95DC-B5AAA9DEC41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934A3BB-1226-4B2C-B51C-D3154D101592}"/>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3CB27758-E2C7-472F-8D34-CCB7FB24F4F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B7C05A2-21A1-460F-B3D1-4F5D786E3618}"/>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77BD6F4C-2C6C-4ADB-B6DA-09E3F74E399A}"/>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737BD737-F610-44CE-8EC8-7637DAF02DA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28851C7E-17E5-440F-B942-0EA5F3AABE97}"/>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312C1A11-C246-4A67-98ED-EA6119BBE9DF}"/>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4C92738-5FA5-4B20-AEA8-F53D623D001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7D40BF5C-0D33-4B17-9323-EF5A59F06639}"/>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188FB34-DD2E-44F1-B16B-D6A69D39BD43}"/>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BE6C530E-6F4F-479C-B634-C7B8913E8AAB}"/>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CF24ADC7-2EA5-457B-BBAF-C4A41E88E176}"/>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E2D22739-32D4-4F68-AFE6-9D9703E53ABD}"/>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9706DDFE-E0A7-4EB9-B557-A2D18010E578}"/>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5F58C5D3-ED35-4EB0-9390-3835AB71DC17}"/>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4F6A7551-6298-4866-B857-B5F2E2A83FB6}"/>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1E392669-C4DD-4CFE-B9FC-D4A2F961E18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B7D59A08-D55F-4034-B919-180E7D39416D}"/>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A12FDCF8-1777-4032-9C14-6129F464EE17}"/>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AC4133E-5372-4BCF-94AA-4C59EE89610F}"/>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56C7CE42-D037-4AF4-ACC5-44AA77C7E381}"/>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90719C62-8DD7-40EA-B0BE-D840F76E8CE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a16="http://schemas.microsoft.com/office/drawing/2014/main" id="{8248628C-1B74-4B5A-96FE-13172E2E6BB5}"/>
            </a:ext>
          </a:extLst>
        </xdr:cNvPr>
        <xdr:cNvCxnSpPr/>
      </xdr:nvCxnSpPr>
      <xdr:spPr>
        <a:xfrm flipV="1">
          <a:off x="14699614" y="13060680"/>
          <a:ext cx="0" cy="125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a16="http://schemas.microsoft.com/office/drawing/2014/main" id="{5CF5FADD-E3B9-40C8-B5D9-B128960B5929}"/>
            </a:ext>
          </a:extLst>
        </xdr:cNvPr>
        <xdr:cNvSpPr txBox="1"/>
      </xdr:nvSpPr>
      <xdr:spPr>
        <a:xfrm>
          <a:off x="14738350" y="1431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a16="http://schemas.microsoft.com/office/drawing/2014/main" id="{3BD6016F-EAEF-4977-BDB2-976D427DD033}"/>
            </a:ext>
          </a:extLst>
        </xdr:cNvPr>
        <xdr:cNvCxnSpPr/>
      </xdr:nvCxnSpPr>
      <xdr:spPr>
        <a:xfrm>
          <a:off x="14611350" y="14313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a16="http://schemas.microsoft.com/office/drawing/2014/main" id="{8D35B982-66D9-4518-91DE-2D0675E74DBD}"/>
            </a:ext>
          </a:extLst>
        </xdr:cNvPr>
        <xdr:cNvSpPr txBox="1"/>
      </xdr:nvSpPr>
      <xdr:spPr>
        <a:xfrm>
          <a:off x="1473835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a16="http://schemas.microsoft.com/office/drawing/2014/main" id="{66146F5A-29B1-4928-A50F-2E75541EE28D}"/>
            </a:ext>
          </a:extLst>
        </xdr:cNvPr>
        <xdr:cNvCxnSpPr/>
      </xdr:nvCxnSpPr>
      <xdr:spPr>
        <a:xfrm>
          <a:off x="146113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2" name="【児童館】&#10;有形固定資産減価償却率平均値テキスト">
          <a:extLst>
            <a:ext uri="{FF2B5EF4-FFF2-40B4-BE49-F238E27FC236}">
              <a16:creationId xmlns:a16="http://schemas.microsoft.com/office/drawing/2014/main" id="{36AE571B-D8C6-4813-B2CF-049C519220E1}"/>
            </a:ext>
          </a:extLst>
        </xdr:cNvPr>
        <xdr:cNvSpPr txBox="1"/>
      </xdr:nvSpPr>
      <xdr:spPr>
        <a:xfrm>
          <a:off x="14738350" y="13321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a16="http://schemas.microsoft.com/office/drawing/2014/main" id="{9ACE420E-6899-4AD5-BFD3-2350376628B7}"/>
            </a:ext>
          </a:extLst>
        </xdr:cNvPr>
        <xdr:cNvSpPr/>
      </xdr:nvSpPr>
      <xdr:spPr>
        <a:xfrm>
          <a:off x="14649450" y="13463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a16="http://schemas.microsoft.com/office/drawing/2014/main" id="{20ABF137-067E-415C-A406-5581171AE5EC}"/>
            </a:ext>
          </a:extLst>
        </xdr:cNvPr>
        <xdr:cNvSpPr/>
      </xdr:nvSpPr>
      <xdr:spPr>
        <a:xfrm>
          <a:off x="138874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F9A1A654-390E-4B6C-89A9-51633FBA2874}"/>
            </a:ext>
          </a:extLst>
        </xdr:cNvPr>
        <xdr:cNvSpPr/>
      </xdr:nvSpPr>
      <xdr:spPr>
        <a:xfrm>
          <a:off x="13093700" y="1343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CA52B850-7631-4E24-B7FD-63AB47CAE15D}"/>
            </a:ext>
          </a:extLst>
        </xdr:cNvPr>
        <xdr:cNvSpPr/>
      </xdr:nvSpPr>
      <xdr:spPr>
        <a:xfrm>
          <a:off x="12299950" y="13442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a16="http://schemas.microsoft.com/office/drawing/2014/main" id="{39F56BE9-009C-4B8F-AC69-0AC86B37C443}"/>
            </a:ext>
          </a:extLst>
        </xdr:cNvPr>
        <xdr:cNvSpPr/>
      </xdr:nvSpPr>
      <xdr:spPr>
        <a:xfrm>
          <a:off x="1148715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C9AF815-9102-4D7D-9BC4-CE972078853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D4F3816-A8AE-4778-9053-2B71BB56D1C1}"/>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23F7BE6-33D3-43D5-9836-7FA5B1CD2F1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F9F109F-7F63-4D6B-BD11-B0CADE55DCC9}"/>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73ABC4B-3E7F-41ED-A40A-DFE09CCD7AE1}"/>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153036</xdr:rowOff>
    </xdr:from>
    <xdr:to>
      <xdr:col>85</xdr:col>
      <xdr:colOff>177800</xdr:colOff>
      <xdr:row>83</xdr:row>
      <xdr:rowOff>83186</xdr:rowOff>
    </xdr:to>
    <xdr:sp macro="" textlink="">
      <xdr:nvSpPr>
        <xdr:cNvPr id="663" name="楕円 662">
          <a:extLst>
            <a:ext uri="{FF2B5EF4-FFF2-40B4-BE49-F238E27FC236}">
              <a16:creationId xmlns:a16="http://schemas.microsoft.com/office/drawing/2014/main" id="{A92C27F8-EA5C-4724-8BE5-8B7DFC226819}"/>
            </a:ext>
          </a:extLst>
        </xdr:cNvPr>
        <xdr:cNvSpPr/>
      </xdr:nvSpPr>
      <xdr:spPr>
        <a:xfrm>
          <a:off x="14649450" y="136975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131463</xdr:rowOff>
    </xdr:from>
    <xdr:ext cx="405111" cy="259045"/>
    <xdr:sp macro="" textlink="">
      <xdr:nvSpPr>
        <xdr:cNvPr id="664" name="【児童館】&#10;有形固定資産減価償却率該当値テキスト">
          <a:extLst>
            <a:ext uri="{FF2B5EF4-FFF2-40B4-BE49-F238E27FC236}">
              <a16:creationId xmlns:a16="http://schemas.microsoft.com/office/drawing/2014/main" id="{18F3E622-DB51-4E1A-8C9B-03241711DD71}"/>
            </a:ext>
          </a:extLst>
        </xdr:cNvPr>
        <xdr:cNvSpPr txBox="1"/>
      </xdr:nvSpPr>
      <xdr:spPr>
        <a:xfrm>
          <a:off x="14738350" y="1367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665" name="楕円 664">
          <a:extLst>
            <a:ext uri="{FF2B5EF4-FFF2-40B4-BE49-F238E27FC236}">
              <a16:creationId xmlns:a16="http://schemas.microsoft.com/office/drawing/2014/main" id="{746A0511-EC76-469B-94E3-4D8D8F8FD37E}"/>
            </a:ext>
          </a:extLst>
        </xdr:cNvPr>
        <xdr:cNvSpPr/>
      </xdr:nvSpPr>
      <xdr:spPr>
        <a:xfrm>
          <a:off x="13887450" y="13657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32386</xdr:rowOff>
    </xdr:to>
    <xdr:cxnSp macro="">
      <xdr:nvCxnSpPr>
        <xdr:cNvPr id="666" name="直線コネクタ 665">
          <a:extLst>
            <a:ext uri="{FF2B5EF4-FFF2-40B4-BE49-F238E27FC236}">
              <a16:creationId xmlns:a16="http://schemas.microsoft.com/office/drawing/2014/main" id="{C7C2973E-CBD2-4D5D-8DE9-4FA0B031CB4A}"/>
            </a:ext>
          </a:extLst>
        </xdr:cNvPr>
        <xdr:cNvCxnSpPr/>
      </xdr:nvCxnSpPr>
      <xdr:spPr>
        <a:xfrm>
          <a:off x="13938250" y="13708380"/>
          <a:ext cx="76200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67" name="楕円 666">
          <a:extLst>
            <a:ext uri="{FF2B5EF4-FFF2-40B4-BE49-F238E27FC236}">
              <a16:creationId xmlns:a16="http://schemas.microsoft.com/office/drawing/2014/main" id="{BA810371-DADE-49AC-A480-06E5CAB6600F}"/>
            </a:ext>
          </a:extLst>
        </xdr:cNvPr>
        <xdr:cNvSpPr/>
      </xdr:nvSpPr>
      <xdr:spPr>
        <a:xfrm>
          <a:off x="130937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82</xdr:row>
      <xdr:rowOff>163830</xdr:rowOff>
    </xdr:to>
    <xdr:cxnSp macro="">
      <xdr:nvCxnSpPr>
        <xdr:cNvPr id="668" name="直線コネクタ 667">
          <a:extLst>
            <a:ext uri="{FF2B5EF4-FFF2-40B4-BE49-F238E27FC236}">
              <a16:creationId xmlns:a16="http://schemas.microsoft.com/office/drawing/2014/main" id="{CC316C9B-B56C-4D82-9ED6-4C8C92569D5A}"/>
            </a:ext>
          </a:extLst>
        </xdr:cNvPr>
        <xdr:cNvCxnSpPr/>
      </xdr:nvCxnSpPr>
      <xdr:spPr>
        <a:xfrm>
          <a:off x="13144500" y="1369695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59689</xdr:rowOff>
    </xdr:from>
    <xdr:to>
      <xdr:col>72</xdr:col>
      <xdr:colOff>38100</xdr:colOff>
      <xdr:row>82</xdr:row>
      <xdr:rowOff>161289</xdr:rowOff>
    </xdr:to>
    <xdr:sp macro="" textlink="">
      <xdr:nvSpPr>
        <xdr:cNvPr id="669" name="楕円 668">
          <a:extLst>
            <a:ext uri="{FF2B5EF4-FFF2-40B4-BE49-F238E27FC236}">
              <a16:creationId xmlns:a16="http://schemas.microsoft.com/office/drawing/2014/main" id="{34326176-E59E-47A6-9517-EB23330AFCB6}"/>
            </a:ext>
          </a:extLst>
        </xdr:cNvPr>
        <xdr:cNvSpPr/>
      </xdr:nvSpPr>
      <xdr:spPr>
        <a:xfrm>
          <a:off x="12299950" y="13604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110489</xdr:rowOff>
    </xdr:from>
    <xdr:to>
      <xdr:col>76</xdr:col>
      <xdr:colOff>114300</xdr:colOff>
      <xdr:row>82</xdr:row>
      <xdr:rowOff>152400</xdr:rowOff>
    </xdr:to>
    <xdr:cxnSp macro="">
      <xdr:nvCxnSpPr>
        <xdr:cNvPr id="670" name="直線コネクタ 669">
          <a:extLst>
            <a:ext uri="{FF2B5EF4-FFF2-40B4-BE49-F238E27FC236}">
              <a16:creationId xmlns:a16="http://schemas.microsoft.com/office/drawing/2014/main" id="{C7E7AC6D-A3C7-4083-9DC6-04A368B9290D}"/>
            </a:ext>
          </a:extLst>
        </xdr:cNvPr>
        <xdr:cNvCxnSpPr/>
      </xdr:nvCxnSpPr>
      <xdr:spPr>
        <a:xfrm>
          <a:off x="12344400" y="13655039"/>
          <a:ext cx="8001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135889</xdr:rowOff>
    </xdr:from>
    <xdr:to>
      <xdr:col>67</xdr:col>
      <xdr:colOff>101600</xdr:colOff>
      <xdr:row>83</xdr:row>
      <xdr:rowOff>66039</xdr:rowOff>
    </xdr:to>
    <xdr:sp macro="" textlink="">
      <xdr:nvSpPr>
        <xdr:cNvPr id="671" name="楕円 670">
          <a:extLst>
            <a:ext uri="{FF2B5EF4-FFF2-40B4-BE49-F238E27FC236}">
              <a16:creationId xmlns:a16="http://schemas.microsoft.com/office/drawing/2014/main" id="{70E955AE-EB97-48BB-B891-5A4384F4FCC8}"/>
            </a:ext>
          </a:extLst>
        </xdr:cNvPr>
        <xdr:cNvSpPr/>
      </xdr:nvSpPr>
      <xdr:spPr>
        <a:xfrm>
          <a:off x="11487150" y="136804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110489</xdr:rowOff>
    </xdr:from>
    <xdr:to>
      <xdr:col>71</xdr:col>
      <xdr:colOff>177800</xdr:colOff>
      <xdr:row>83</xdr:row>
      <xdr:rowOff>15239</xdr:rowOff>
    </xdr:to>
    <xdr:cxnSp macro="">
      <xdr:nvCxnSpPr>
        <xdr:cNvPr id="672" name="直線コネクタ 671">
          <a:extLst>
            <a:ext uri="{FF2B5EF4-FFF2-40B4-BE49-F238E27FC236}">
              <a16:creationId xmlns:a16="http://schemas.microsoft.com/office/drawing/2014/main" id="{815852F4-9E86-43B3-94FD-5F691D1C6F07}"/>
            </a:ext>
          </a:extLst>
        </xdr:cNvPr>
        <xdr:cNvCxnSpPr/>
      </xdr:nvCxnSpPr>
      <xdr:spPr>
        <a:xfrm flipV="1">
          <a:off x="11537950" y="13655039"/>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3" name="n_1aveValue【児童館】&#10;有形固定資産減価償却率">
          <a:extLst>
            <a:ext uri="{FF2B5EF4-FFF2-40B4-BE49-F238E27FC236}">
              <a16:creationId xmlns:a16="http://schemas.microsoft.com/office/drawing/2014/main" id="{F0647F32-3509-484D-99A9-09E73D2C88C8}"/>
            </a:ext>
          </a:extLst>
        </xdr:cNvPr>
        <xdr:cNvSpPr txBox="1"/>
      </xdr:nvSpPr>
      <xdr:spPr>
        <a:xfrm>
          <a:off x="13742044"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児童館】&#10;有形固定資産減価償却率">
          <a:extLst>
            <a:ext uri="{FF2B5EF4-FFF2-40B4-BE49-F238E27FC236}">
              <a16:creationId xmlns:a16="http://schemas.microsoft.com/office/drawing/2014/main" id="{1B495F3C-E8E7-41E7-8633-34B88B52745A}"/>
            </a:ext>
          </a:extLst>
        </xdr:cNvPr>
        <xdr:cNvSpPr txBox="1"/>
      </xdr:nvSpPr>
      <xdr:spPr>
        <a:xfrm>
          <a:off x="12960994"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5" name="n_3aveValue【児童館】&#10;有形固定資産減価償却率">
          <a:extLst>
            <a:ext uri="{FF2B5EF4-FFF2-40B4-BE49-F238E27FC236}">
              <a16:creationId xmlns:a16="http://schemas.microsoft.com/office/drawing/2014/main" id="{22CFA2EB-4F99-4735-AA78-2FE45C37F18E}"/>
            </a:ext>
          </a:extLst>
        </xdr:cNvPr>
        <xdr:cNvSpPr txBox="1"/>
      </xdr:nvSpPr>
      <xdr:spPr>
        <a:xfrm>
          <a:off x="121672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6" name="n_4aveValue【児童館】&#10;有形固定資産減価償却率">
          <a:extLst>
            <a:ext uri="{FF2B5EF4-FFF2-40B4-BE49-F238E27FC236}">
              <a16:creationId xmlns:a16="http://schemas.microsoft.com/office/drawing/2014/main" id="{CC978C6E-F02B-4BB3-9A7C-69B369311172}"/>
            </a:ext>
          </a:extLst>
        </xdr:cNvPr>
        <xdr:cNvSpPr txBox="1"/>
      </xdr:nvSpPr>
      <xdr:spPr>
        <a:xfrm>
          <a:off x="113544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677" name="n_1mainValue【児童館】&#10;有形固定資産減価償却率">
          <a:extLst>
            <a:ext uri="{FF2B5EF4-FFF2-40B4-BE49-F238E27FC236}">
              <a16:creationId xmlns:a16="http://schemas.microsoft.com/office/drawing/2014/main" id="{EF25547E-81F5-4901-904B-66A3E625EB1B}"/>
            </a:ext>
          </a:extLst>
        </xdr:cNvPr>
        <xdr:cNvSpPr txBox="1"/>
      </xdr:nvSpPr>
      <xdr:spPr>
        <a:xfrm>
          <a:off x="13742044" y="1374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78" name="n_2mainValue【児童館】&#10;有形固定資産減価償却率">
          <a:extLst>
            <a:ext uri="{FF2B5EF4-FFF2-40B4-BE49-F238E27FC236}">
              <a16:creationId xmlns:a16="http://schemas.microsoft.com/office/drawing/2014/main" id="{527CA7E5-DFFC-4BA8-AD6D-AEFEC1E3D389}"/>
            </a:ext>
          </a:extLst>
        </xdr:cNvPr>
        <xdr:cNvSpPr txBox="1"/>
      </xdr:nvSpPr>
      <xdr:spPr>
        <a:xfrm>
          <a:off x="12960994"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152416</xdr:rowOff>
    </xdr:from>
    <xdr:ext cx="405111" cy="259045"/>
    <xdr:sp macro="" textlink="">
      <xdr:nvSpPr>
        <xdr:cNvPr id="679" name="n_3mainValue【児童館】&#10;有形固定資産減価償却率">
          <a:extLst>
            <a:ext uri="{FF2B5EF4-FFF2-40B4-BE49-F238E27FC236}">
              <a16:creationId xmlns:a16="http://schemas.microsoft.com/office/drawing/2014/main" id="{76307F47-76B6-4DD5-9203-C84C9948B8DE}"/>
            </a:ext>
          </a:extLst>
        </xdr:cNvPr>
        <xdr:cNvSpPr txBox="1"/>
      </xdr:nvSpPr>
      <xdr:spPr>
        <a:xfrm>
          <a:off x="121672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57166</xdr:rowOff>
    </xdr:from>
    <xdr:ext cx="405111" cy="259045"/>
    <xdr:sp macro="" textlink="">
      <xdr:nvSpPr>
        <xdr:cNvPr id="680" name="n_4mainValue【児童館】&#10;有形固定資産減価償却率">
          <a:extLst>
            <a:ext uri="{FF2B5EF4-FFF2-40B4-BE49-F238E27FC236}">
              <a16:creationId xmlns:a16="http://schemas.microsoft.com/office/drawing/2014/main" id="{FBFAC561-7791-4A88-BF48-FEC9BA3ACB6A}"/>
            </a:ext>
          </a:extLst>
        </xdr:cNvPr>
        <xdr:cNvSpPr txBox="1"/>
      </xdr:nvSpPr>
      <xdr:spPr>
        <a:xfrm>
          <a:off x="113544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F56A8CE7-E88B-4129-8DD5-269C12359CB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95CE2868-497C-477B-B687-E5D86C01018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A3EBAEC0-6DD5-4F99-B1CC-A2AAA17EEE4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A134C52F-3353-46E0-8889-8A326055F7B9}"/>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F042DB3E-4CCE-41C9-A7DC-63F668C7028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5C8DC5D7-DE9E-48FB-9CBB-B162E5FFD0F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FA9A1713-7A79-4F55-831C-B5AF855B100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5BE2C65F-F72F-40CB-80A2-7000BAC42DD5}"/>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AAA52FB4-A50F-4231-9854-ECC738BD28A3}"/>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1CAA9457-AFCA-42A6-8B81-09658C90B93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4AF3D551-9D7E-42A3-B0C8-0863C377922A}"/>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78545B75-62B7-4E27-B579-DF6A20CDC041}"/>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5FA9D4CE-E852-4BCC-A73F-15763A1CB99D}"/>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7B1AA9FB-AD8A-4337-89CE-24B9F3A893A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6C1F39E-6C4F-4C39-B630-742BC085152E}"/>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3067659B-9193-4A7C-912D-DF52E94A1785}"/>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FBAC6FAF-BCE2-4B08-B4EC-8BD7C51407E5}"/>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A45AE7-80CD-42A0-A2E6-3B83D9486E31}"/>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DB07B0AD-2899-4E38-9F5A-5594D15DADF5}"/>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5312BA66-C377-430B-8EC5-AB6BB939640E}"/>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54B7A10F-82BF-46AA-8D64-BBDDE41B3D96}"/>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5D363B84-B19E-417F-AEC7-5E7E4A7B065D}"/>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7B9FFC53-12F4-4BFA-BB66-83D22EEBAAD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7410A8FE-A08D-47C9-8B5C-BC7493087B62}"/>
            </a:ext>
          </a:extLst>
        </xdr:cNvPr>
        <xdr:cNvCxnSpPr/>
      </xdr:nvCxnSpPr>
      <xdr:spPr>
        <a:xfrm flipV="1">
          <a:off x="19951064" y="1285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id="{587A732B-2E8B-4AFC-88C8-8884296ECF0E}"/>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1EEAB007-C9B3-47AD-A154-33E6C2573054}"/>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a16="http://schemas.microsoft.com/office/drawing/2014/main" id="{2DB07B57-7BE9-4908-90B4-034AC7808EA5}"/>
            </a:ext>
          </a:extLst>
        </xdr:cNvPr>
        <xdr:cNvSpPr txBox="1"/>
      </xdr:nvSpPr>
      <xdr:spPr>
        <a:xfrm>
          <a:off x="199898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a16="http://schemas.microsoft.com/office/drawing/2014/main" id="{D00FBEFF-6EB4-462D-A386-B418B88C95D4}"/>
            </a:ext>
          </a:extLst>
        </xdr:cNvPr>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9" name="【児童館】&#10;一人当たり面積平均値テキスト">
          <a:extLst>
            <a:ext uri="{FF2B5EF4-FFF2-40B4-BE49-F238E27FC236}">
              <a16:creationId xmlns:a16="http://schemas.microsoft.com/office/drawing/2014/main" id="{2B2096FF-CE23-4085-A4A2-BE638F22F410}"/>
            </a:ext>
          </a:extLst>
        </xdr:cNvPr>
        <xdr:cNvSpPr txBox="1"/>
      </xdr:nvSpPr>
      <xdr:spPr>
        <a:xfrm>
          <a:off x="19989800" y="1358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a16="http://schemas.microsoft.com/office/drawing/2014/main" id="{9DFD1F13-1875-4325-8495-4CEAAB29B69C}"/>
            </a:ext>
          </a:extLst>
        </xdr:cNvPr>
        <xdr:cNvSpPr/>
      </xdr:nvSpPr>
      <xdr:spPr>
        <a:xfrm>
          <a:off x="1990090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a16="http://schemas.microsoft.com/office/drawing/2014/main" id="{EE08E939-11B5-402A-A1BF-5FD4E64A086D}"/>
            </a:ext>
          </a:extLst>
        </xdr:cNvPr>
        <xdr:cNvSpPr/>
      </xdr:nvSpPr>
      <xdr:spPr>
        <a:xfrm>
          <a:off x="1915795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a16="http://schemas.microsoft.com/office/drawing/2014/main" id="{9C200869-99AD-4753-9046-E765CA51B76C}"/>
            </a:ext>
          </a:extLst>
        </xdr:cNvPr>
        <xdr:cNvSpPr/>
      </xdr:nvSpPr>
      <xdr:spPr>
        <a:xfrm>
          <a:off x="183451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a16="http://schemas.microsoft.com/office/drawing/2014/main" id="{C3193850-F3C4-494B-AA4C-0E0A7E49F309}"/>
            </a:ext>
          </a:extLst>
        </xdr:cNvPr>
        <xdr:cNvSpPr/>
      </xdr:nvSpPr>
      <xdr:spPr>
        <a:xfrm>
          <a:off x="175514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id="{09705258-4ADE-4A11-BB64-39DB381EE53A}"/>
            </a:ext>
          </a:extLst>
        </xdr:cNvPr>
        <xdr:cNvSpPr/>
      </xdr:nvSpPr>
      <xdr:spPr>
        <a:xfrm>
          <a:off x="167576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9AE0802-3520-4B0F-A9B2-613AB99885BE}"/>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DFA41A6-019F-492E-8736-1D1A5EC43F1C}"/>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2D265FB-2CAA-4A19-B889-3D8E173FE09F}"/>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E133070-EB12-4A17-AF1A-41B542C31C59}"/>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3DCC746-B268-4821-B132-C04097A6CA06}"/>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720" name="楕円 719">
          <a:extLst>
            <a:ext uri="{FF2B5EF4-FFF2-40B4-BE49-F238E27FC236}">
              <a16:creationId xmlns:a16="http://schemas.microsoft.com/office/drawing/2014/main" id="{7D9F6575-1387-478D-BF98-359DCC27D1C3}"/>
            </a:ext>
          </a:extLst>
        </xdr:cNvPr>
        <xdr:cNvSpPr/>
      </xdr:nvSpPr>
      <xdr:spPr>
        <a:xfrm>
          <a:off x="199009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721" name="【児童館】&#10;一人当たり面積該当値テキスト">
          <a:extLst>
            <a:ext uri="{FF2B5EF4-FFF2-40B4-BE49-F238E27FC236}">
              <a16:creationId xmlns:a16="http://schemas.microsoft.com/office/drawing/2014/main" id="{34ED2943-B242-45A8-8D96-37515FA73EF5}"/>
            </a:ext>
          </a:extLst>
        </xdr:cNvPr>
        <xdr:cNvSpPr txBox="1"/>
      </xdr:nvSpPr>
      <xdr:spPr>
        <a:xfrm>
          <a:off x="199898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722" name="楕円 721">
          <a:extLst>
            <a:ext uri="{FF2B5EF4-FFF2-40B4-BE49-F238E27FC236}">
              <a16:creationId xmlns:a16="http://schemas.microsoft.com/office/drawing/2014/main" id="{164A4D47-A7D4-49AD-9101-3D6A65B32A2A}"/>
            </a:ext>
          </a:extLst>
        </xdr:cNvPr>
        <xdr:cNvSpPr/>
      </xdr:nvSpPr>
      <xdr:spPr>
        <a:xfrm>
          <a:off x="19157950" y="13277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723" name="直線コネクタ 722">
          <a:extLst>
            <a:ext uri="{FF2B5EF4-FFF2-40B4-BE49-F238E27FC236}">
              <a16:creationId xmlns:a16="http://schemas.microsoft.com/office/drawing/2014/main" id="{D38B4876-C53A-41C5-8D95-956993DAA825}"/>
            </a:ext>
          </a:extLst>
        </xdr:cNvPr>
        <xdr:cNvCxnSpPr/>
      </xdr:nvCxnSpPr>
      <xdr:spPr>
        <a:xfrm>
          <a:off x="19202400" y="13328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24" name="楕円 723">
          <a:extLst>
            <a:ext uri="{FF2B5EF4-FFF2-40B4-BE49-F238E27FC236}">
              <a16:creationId xmlns:a16="http://schemas.microsoft.com/office/drawing/2014/main" id="{A331B99B-6C95-4244-8991-A0DE247CD9A9}"/>
            </a:ext>
          </a:extLst>
        </xdr:cNvPr>
        <xdr:cNvSpPr/>
      </xdr:nvSpPr>
      <xdr:spPr>
        <a:xfrm>
          <a:off x="1834515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81</xdr:row>
      <xdr:rowOff>95250</xdr:rowOff>
    </xdr:to>
    <xdr:cxnSp macro="">
      <xdr:nvCxnSpPr>
        <xdr:cNvPr id="725" name="直線コネクタ 724">
          <a:extLst>
            <a:ext uri="{FF2B5EF4-FFF2-40B4-BE49-F238E27FC236}">
              <a16:creationId xmlns:a16="http://schemas.microsoft.com/office/drawing/2014/main" id="{CA69A477-F6D0-4CBA-BCE9-C3200C7D6BB4}"/>
            </a:ext>
          </a:extLst>
        </xdr:cNvPr>
        <xdr:cNvCxnSpPr/>
      </xdr:nvCxnSpPr>
      <xdr:spPr>
        <a:xfrm flipV="1">
          <a:off x="18395950" y="13328650"/>
          <a:ext cx="80645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26" name="楕円 725">
          <a:extLst>
            <a:ext uri="{FF2B5EF4-FFF2-40B4-BE49-F238E27FC236}">
              <a16:creationId xmlns:a16="http://schemas.microsoft.com/office/drawing/2014/main" id="{E5A113BD-ABFA-4E5D-BD95-0E73081A15C5}"/>
            </a:ext>
          </a:extLst>
        </xdr:cNvPr>
        <xdr:cNvSpPr/>
      </xdr:nvSpPr>
      <xdr:spPr>
        <a:xfrm>
          <a:off x="175514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727" name="直線コネクタ 726">
          <a:extLst>
            <a:ext uri="{FF2B5EF4-FFF2-40B4-BE49-F238E27FC236}">
              <a16:creationId xmlns:a16="http://schemas.microsoft.com/office/drawing/2014/main" id="{F70C50BF-9D6B-4404-8C1D-CDFF0A3D91A8}"/>
            </a:ext>
          </a:extLst>
        </xdr:cNvPr>
        <xdr:cNvCxnSpPr/>
      </xdr:nvCxnSpPr>
      <xdr:spPr>
        <a:xfrm>
          <a:off x="17602200" y="13474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82550</xdr:rowOff>
    </xdr:from>
    <xdr:to>
      <xdr:col>98</xdr:col>
      <xdr:colOff>38100</xdr:colOff>
      <xdr:row>82</xdr:row>
      <xdr:rowOff>12700</xdr:rowOff>
    </xdr:to>
    <xdr:sp macro="" textlink="">
      <xdr:nvSpPr>
        <xdr:cNvPr id="728" name="楕円 727">
          <a:extLst>
            <a:ext uri="{FF2B5EF4-FFF2-40B4-BE49-F238E27FC236}">
              <a16:creationId xmlns:a16="http://schemas.microsoft.com/office/drawing/2014/main" id="{70DEE4C0-4DC5-4B42-8DA5-D64C9AE3A375}"/>
            </a:ext>
          </a:extLst>
        </xdr:cNvPr>
        <xdr:cNvSpPr/>
      </xdr:nvSpPr>
      <xdr:spPr>
        <a:xfrm>
          <a:off x="16757650" y="13462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133350</xdr:rowOff>
    </xdr:to>
    <xdr:cxnSp macro="">
      <xdr:nvCxnSpPr>
        <xdr:cNvPr id="729" name="直線コネクタ 728">
          <a:extLst>
            <a:ext uri="{FF2B5EF4-FFF2-40B4-BE49-F238E27FC236}">
              <a16:creationId xmlns:a16="http://schemas.microsoft.com/office/drawing/2014/main" id="{EF88CA69-6E10-48FA-BE49-B6A0F993B4AD}"/>
            </a:ext>
          </a:extLst>
        </xdr:cNvPr>
        <xdr:cNvCxnSpPr/>
      </xdr:nvCxnSpPr>
      <xdr:spPr>
        <a:xfrm flipV="1">
          <a:off x="16802100" y="134747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0" name="n_1aveValue【児童館】&#10;一人当たり面積">
          <a:extLst>
            <a:ext uri="{FF2B5EF4-FFF2-40B4-BE49-F238E27FC236}">
              <a16:creationId xmlns:a16="http://schemas.microsoft.com/office/drawing/2014/main" id="{B10F8BD7-392E-4367-926F-2BC62BA188FB}"/>
            </a:ext>
          </a:extLst>
        </xdr:cNvPr>
        <xdr:cNvSpPr txBox="1"/>
      </xdr:nvSpPr>
      <xdr:spPr>
        <a:xfrm>
          <a:off x="189802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1" name="n_2aveValue【児童館】&#10;一人当たり面積">
          <a:extLst>
            <a:ext uri="{FF2B5EF4-FFF2-40B4-BE49-F238E27FC236}">
              <a16:creationId xmlns:a16="http://schemas.microsoft.com/office/drawing/2014/main" id="{641BD557-C3DF-41F7-B126-E9477DEE6BCB}"/>
            </a:ext>
          </a:extLst>
        </xdr:cNvPr>
        <xdr:cNvSpPr txBox="1"/>
      </xdr:nvSpPr>
      <xdr:spPr>
        <a:xfrm>
          <a:off x="181801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a:extLst>
            <a:ext uri="{FF2B5EF4-FFF2-40B4-BE49-F238E27FC236}">
              <a16:creationId xmlns:a16="http://schemas.microsoft.com/office/drawing/2014/main" id="{8CDD8D67-5174-4ACC-8E10-1852E8951851}"/>
            </a:ext>
          </a:extLst>
        </xdr:cNvPr>
        <xdr:cNvSpPr txBox="1"/>
      </xdr:nvSpPr>
      <xdr:spPr>
        <a:xfrm>
          <a:off x="1738637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3" name="n_4aveValue【児童館】&#10;一人当たり面積">
          <a:extLst>
            <a:ext uri="{FF2B5EF4-FFF2-40B4-BE49-F238E27FC236}">
              <a16:creationId xmlns:a16="http://schemas.microsoft.com/office/drawing/2014/main" id="{FCC8DBE0-22C3-4D37-8F9E-1EDA124E327E}"/>
            </a:ext>
          </a:extLst>
        </xdr:cNvPr>
        <xdr:cNvSpPr txBox="1"/>
      </xdr:nvSpPr>
      <xdr:spPr>
        <a:xfrm>
          <a:off x="165926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734" name="n_1mainValue【児童館】&#10;一人当たり面積">
          <a:extLst>
            <a:ext uri="{FF2B5EF4-FFF2-40B4-BE49-F238E27FC236}">
              <a16:creationId xmlns:a16="http://schemas.microsoft.com/office/drawing/2014/main" id="{0C512451-53D8-46C5-AA12-0282F26B22A9}"/>
            </a:ext>
          </a:extLst>
        </xdr:cNvPr>
        <xdr:cNvSpPr txBox="1"/>
      </xdr:nvSpPr>
      <xdr:spPr>
        <a:xfrm>
          <a:off x="189802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35" name="n_2mainValue【児童館】&#10;一人当たり面積">
          <a:extLst>
            <a:ext uri="{FF2B5EF4-FFF2-40B4-BE49-F238E27FC236}">
              <a16:creationId xmlns:a16="http://schemas.microsoft.com/office/drawing/2014/main" id="{5DED5933-AB9F-4A86-90B6-F3FCE37CC329}"/>
            </a:ext>
          </a:extLst>
        </xdr:cNvPr>
        <xdr:cNvSpPr txBox="1"/>
      </xdr:nvSpPr>
      <xdr:spPr>
        <a:xfrm>
          <a:off x="181801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36" name="n_3mainValue【児童館】&#10;一人当たり面積">
          <a:extLst>
            <a:ext uri="{FF2B5EF4-FFF2-40B4-BE49-F238E27FC236}">
              <a16:creationId xmlns:a16="http://schemas.microsoft.com/office/drawing/2014/main" id="{A1F44138-F7D4-4211-955B-863EC15C429C}"/>
            </a:ext>
          </a:extLst>
        </xdr:cNvPr>
        <xdr:cNvSpPr txBox="1"/>
      </xdr:nvSpPr>
      <xdr:spPr>
        <a:xfrm>
          <a:off x="1738637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737" name="n_4mainValue【児童館】&#10;一人当たり面積">
          <a:extLst>
            <a:ext uri="{FF2B5EF4-FFF2-40B4-BE49-F238E27FC236}">
              <a16:creationId xmlns:a16="http://schemas.microsoft.com/office/drawing/2014/main" id="{A0DDAF82-A683-4040-9BE6-22029A43DE18}"/>
            </a:ext>
          </a:extLst>
        </xdr:cNvPr>
        <xdr:cNvSpPr txBox="1"/>
      </xdr:nvSpPr>
      <xdr:spPr>
        <a:xfrm>
          <a:off x="165926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D6EC93F3-44E8-4972-841B-044E39B6BB58}"/>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79049FEC-3050-4E1B-8BE2-3E9B364BCB3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80876371-41A7-43E7-AC5A-F8C3939BC03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DC3D45C0-03B6-409E-BE06-EBA8667CE38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DFAFDFC0-DBC0-42D0-81A8-3A671927AEDB}"/>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7F87BDD4-EB1C-4D0D-AE8B-DAEE6CD3582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15964DC8-2DAC-45AB-B9AB-8AA9E3CA64A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DBA88788-F978-4A8C-9ABD-85AB95B07641}"/>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CFC1005B-4FA8-4F71-A5A4-786D6F5444EB}"/>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90C5EA08-7079-4C33-A18D-1B00B269141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2D3FDF29-DFD1-4D4E-A410-C01610EA7094}"/>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id="{00CA2CA6-DEE4-4340-BC5C-8C6B22888C95}"/>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a16="http://schemas.microsoft.com/office/drawing/2014/main" id="{9C1530F7-A692-4668-A99D-76643BBBEED4}"/>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id="{124FEBC0-8EE0-4C58-99C4-B2B4E9822398}"/>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id="{E639815E-A6AF-40CF-99EC-87266DC7B3E0}"/>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id="{039F0303-9A89-4879-8F51-0B23ECA5E76C}"/>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id="{AAC2418C-2013-47A8-9075-C5F33F73FD21}"/>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id="{FB40C147-DCD5-4BCC-8C0E-5CBFE988AA6A}"/>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id="{B88E640D-FAA9-4BF4-B9EB-0D5C59D62FDA}"/>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E47BBA33-7D06-46FF-8B3C-3033CFD406A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D1BC01FC-3F3C-4781-98F8-10EDFC790FB3}"/>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9203BFF-7949-4966-AEC2-15ED9C01E50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a16="http://schemas.microsoft.com/office/drawing/2014/main" id="{2167BDCA-3EE3-4ADB-BE0C-53AF0060950F}"/>
            </a:ext>
          </a:extLst>
        </xdr:cNvPr>
        <xdr:cNvCxnSpPr/>
      </xdr:nvCxnSpPr>
      <xdr:spPr>
        <a:xfrm flipV="1">
          <a:off x="14699614" y="166336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a16="http://schemas.microsoft.com/office/drawing/2014/main" id="{EFEF4902-B2E1-4475-A470-F674C8592E68}"/>
            </a:ext>
          </a:extLst>
        </xdr:cNvPr>
        <xdr:cNvSpPr txBox="1"/>
      </xdr:nvSpPr>
      <xdr:spPr>
        <a:xfrm>
          <a:off x="14738350" y="1792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a16="http://schemas.microsoft.com/office/drawing/2014/main" id="{C4D7ADF5-737F-43F1-8137-61BF3EEAD850}"/>
            </a:ext>
          </a:extLst>
        </xdr:cNvPr>
        <xdr:cNvCxnSpPr/>
      </xdr:nvCxnSpPr>
      <xdr:spPr>
        <a:xfrm>
          <a:off x="14611350" y="17923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a16="http://schemas.microsoft.com/office/drawing/2014/main" id="{B770A71F-999F-4AA6-835B-B946EA0CB34C}"/>
            </a:ext>
          </a:extLst>
        </xdr:cNvPr>
        <xdr:cNvSpPr txBox="1"/>
      </xdr:nvSpPr>
      <xdr:spPr>
        <a:xfrm>
          <a:off x="14738350" y="16408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a16="http://schemas.microsoft.com/office/drawing/2014/main" id="{DFEE929E-4D74-436C-A264-17DFC6EC9B5A}"/>
            </a:ext>
          </a:extLst>
        </xdr:cNvPr>
        <xdr:cNvCxnSpPr/>
      </xdr:nvCxnSpPr>
      <xdr:spPr>
        <a:xfrm>
          <a:off x="14611350" y="166336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a:extLst>
            <a:ext uri="{FF2B5EF4-FFF2-40B4-BE49-F238E27FC236}">
              <a16:creationId xmlns:a16="http://schemas.microsoft.com/office/drawing/2014/main" id="{15F2EBD8-EBD9-43EA-8491-963B6960DB72}"/>
            </a:ext>
          </a:extLst>
        </xdr:cNvPr>
        <xdr:cNvSpPr txBox="1"/>
      </xdr:nvSpPr>
      <xdr:spPr>
        <a:xfrm>
          <a:off x="14738350" y="17206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a16="http://schemas.microsoft.com/office/drawing/2014/main" id="{21E058BA-E0DB-4733-A375-D6882D021E20}"/>
            </a:ext>
          </a:extLst>
        </xdr:cNvPr>
        <xdr:cNvSpPr/>
      </xdr:nvSpPr>
      <xdr:spPr>
        <a:xfrm>
          <a:off x="14649450" y="173555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id="{D6CDB707-7A75-4EC6-8EAB-530D475151E6}"/>
            </a:ext>
          </a:extLst>
        </xdr:cNvPr>
        <xdr:cNvSpPr/>
      </xdr:nvSpPr>
      <xdr:spPr>
        <a:xfrm>
          <a:off x="1388745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a16="http://schemas.microsoft.com/office/drawing/2014/main" id="{4ADF89C9-198B-483F-8275-9C1A3D7D1C54}"/>
            </a:ext>
          </a:extLst>
        </xdr:cNvPr>
        <xdr:cNvSpPr/>
      </xdr:nvSpPr>
      <xdr:spPr>
        <a:xfrm>
          <a:off x="130937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a16="http://schemas.microsoft.com/office/drawing/2014/main" id="{52C7C477-0247-4A84-AFDB-338BAB218B7B}"/>
            </a:ext>
          </a:extLst>
        </xdr:cNvPr>
        <xdr:cNvSpPr/>
      </xdr:nvSpPr>
      <xdr:spPr>
        <a:xfrm>
          <a:off x="12299950" y="172755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a16="http://schemas.microsoft.com/office/drawing/2014/main" id="{AC18FF14-A3C5-4B50-80E0-DE94FB3589AC}"/>
            </a:ext>
          </a:extLst>
        </xdr:cNvPr>
        <xdr:cNvSpPr/>
      </xdr:nvSpPr>
      <xdr:spPr>
        <a:xfrm>
          <a:off x="1148715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7F751BD-1087-4787-AE5C-9B793F0FA3A7}"/>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042B657-85A7-4C71-882B-194C6F05270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8E7835A-C7BF-42AA-AA8A-591AF7F4326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DBCC542-8286-4866-9605-26FDDAD98E8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C9A48B8-E805-4C9A-B941-47AC20FED4E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76" name="楕円 775">
          <a:extLst>
            <a:ext uri="{FF2B5EF4-FFF2-40B4-BE49-F238E27FC236}">
              <a16:creationId xmlns:a16="http://schemas.microsoft.com/office/drawing/2014/main" id="{63F68E10-2234-4F0E-AB35-C5EC3FB0B9EE}"/>
            </a:ext>
          </a:extLst>
        </xdr:cNvPr>
        <xdr:cNvSpPr/>
      </xdr:nvSpPr>
      <xdr:spPr>
        <a:xfrm>
          <a:off x="14649450" y="17456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777" name="【公民館】&#10;有形固定資産減価償却率該当値テキスト">
          <a:extLst>
            <a:ext uri="{FF2B5EF4-FFF2-40B4-BE49-F238E27FC236}">
              <a16:creationId xmlns:a16="http://schemas.microsoft.com/office/drawing/2014/main" id="{4216516A-0004-47D4-9F09-5F064DFD36E9}"/>
            </a:ext>
          </a:extLst>
        </xdr:cNvPr>
        <xdr:cNvSpPr txBox="1"/>
      </xdr:nvSpPr>
      <xdr:spPr>
        <a:xfrm>
          <a:off x="14738350"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135128</xdr:rowOff>
    </xdr:from>
    <xdr:to>
      <xdr:col>81</xdr:col>
      <xdr:colOff>101600</xdr:colOff>
      <xdr:row>105</xdr:row>
      <xdr:rowOff>65278</xdr:rowOff>
    </xdr:to>
    <xdr:sp macro="" textlink="">
      <xdr:nvSpPr>
        <xdr:cNvPr id="778" name="楕円 777">
          <a:extLst>
            <a:ext uri="{FF2B5EF4-FFF2-40B4-BE49-F238E27FC236}">
              <a16:creationId xmlns:a16="http://schemas.microsoft.com/office/drawing/2014/main" id="{BF81FAF0-BE54-4B71-B339-46AF8C93CF06}"/>
            </a:ext>
          </a:extLst>
        </xdr:cNvPr>
        <xdr:cNvSpPr/>
      </xdr:nvSpPr>
      <xdr:spPr>
        <a:xfrm>
          <a:off x="1388745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xdr:rowOff>
    </xdr:from>
    <xdr:to>
      <xdr:col>85</xdr:col>
      <xdr:colOff>127000</xdr:colOff>
      <xdr:row>105</xdr:row>
      <xdr:rowOff>76200</xdr:rowOff>
    </xdr:to>
    <xdr:cxnSp macro="">
      <xdr:nvCxnSpPr>
        <xdr:cNvPr id="779" name="直線コネクタ 778">
          <a:extLst>
            <a:ext uri="{FF2B5EF4-FFF2-40B4-BE49-F238E27FC236}">
              <a16:creationId xmlns:a16="http://schemas.microsoft.com/office/drawing/2014/main" id="{ED7C69C7-9330-4E84-B9A5-3634FF116344}"/>
            </a:ext>
          </a:extLst>
        </xdr:cNvPr>
        <xdr:cNvCxnSpPr/>
      </xdr:nvCxnSpPr>
      <xdr:spPr>
        <a:xfrm>
          <a:off x="13938250" y="17445228"/>
          <a:ext cx="762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80" name="楕円 779">
          <a:extLst>
            <a:ext uri="{FF2B5EF4-FFF2-40B4-BE49-F238E27FC236}">
              <a16:creationId xmlns:a16="http://schemas.microsoft.com/office/drawing/2014/main" id="{F5247B43-175E-4A47-8FC7-310FAFF94C63}"/>
            </a:ext>
          </a:extLst>
        </xdr:cNvPr>
        <xdr:cNvSpPr/>
      </xdr:nvSpPr>
      <xdr:spPr>
        <a:xfrm>
          <a:off x="13093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14478</xdr:rowOff>
    </xdr:to>
    <xdr:cxnSp macro="">
      <xdr:nvCxnSpPr>
        <xdr:cNvPr id="781" name="直線コネクタ 780">
          <a:extLst>
            <a:ext uri="{FF2B5EF4-FFF2-40B4-BE49-F238E27FC236}">
              <a16:creationId xmlns:a16="http://schemas.microsoft.com/office/drawing/2014/main" id="{A5DEF27F-D0F5-4273-BC03-9F32051AB955}"/>
            </a:ext>
          </a:extLst>
        </xdr:cNvPr>
        <xdr:cNvCxnSpPr/>
      </xdr:nvCxnSpPr>
      <xdr:spPr>
        <a:xfrm>
          <a:off x="13144500" y="17438370"/>
          <a:ext cx="7937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82" name="楕円 781">
          <a:extLst>
            <a:ext uri="{FF2B5EF4-FFF2-40B4-BE49-F238E27FC236}">
              <a16:creationId xmlns:a16="http://schemas.microsoft.com/office/drawing/2014/main" id="{5F368C72-C3BE-40BD-B6A2-6D86C7FD9E10}"/>
            </a:ext>
          </a:extLst>
        </xdr:cNvPr>
        <xdr:cNvSpPr/>
      </xdr:nvSpPr>
      <xdr:spPr>
        <a:xfrm>
          <a:off x="12299950" y="17467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87630</xdr:rowOff>
    </xdr:to>
    <xdr:cxnSp macro="">
      <xdr:nvCxnSpPr>
        <xdr:cNvPr id="783" name="直線コネクタ 782">
          <a:extLst>
            <a:ext uri="{FF2B5EF4-FFF2-40B4-BE49-F238E27FC236}">
              <a16:creationId xmlns:a16="http://schemas.microsoft.com/office/drawing/2014/main" id="{A4E27D75-D99A-44D0-B43E-E4896DEE14D6}"/>
            </a:ext>
          </a:extLst>
        </xdr:cNvPr>
        <xdr:cNvCxnSpPr/>
      </xdr:nvCxnSpPr>
      <xdr:spPr>
        <a:xfrm flipV="1">
          <a:off x="12344400" y="17438370"/>
          <a:ext cx="8001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153415</xdr:rowOff>
    </xdr:from>
    <xdr:to>
      <xdr:col>67</xdr:col>
      <xdr:colOff>101600</xdr:colOff>
      <xdr:row>105</xdr:row>
      <xdr:rowOff>83565</xdr:rowOff>
    </xdr:to>
    <xdr:sp macro="" textlink="">
      <xdr:nvSpPr>
        <xdr:cNvPr id="784" name="楕円 783">
          <a:extLst>
            <a:ext uri="{FF2B5EF4-FFF2-40B4-BE49-F238E27FC236}">
              <a16:creationId xmlns:a16="http://schemas.microsoft.com/office/drawing/2014/main" id="{A78145F4-99BE-4D9B-9B89-AAC7758A9051}"/>
            </a:ext>
          </a:extLst>
        </xdr:cNvPr>
        <xdr:cNvSpPr/>
      </xdr:nvSpPr>
      <xdr:spPr>
        <a:xfrm>
          <a:off x="1148715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32765</xdr:rowOff>
    </xdr:from>
    <xdr:to>
      <xdr:col>71</xdr:col>
      <xdr:colOff>177800</xdr:colOff>
      <xdr:row>105</xdr:row>
      <xdr:rowOff>87630</xdr:rowOff>
    </xdr:to>
    <xdr:cxnSp macro="">
      <xdr:nvCxnSpPr>
        <xdr:cNvPr id="785" name="直線コネクタ 784">
          <a:extLst>
            <a:ext uri="{FF2B5EF4-FFF2-40B4-BE49-F238E27FC236}">
              <a16:creationId xmlns:a16="http://schemas.microsoft.com/office/drawing/2014/main" id="{2EF54D75-570C-4F83-9381-A0C6C8402FBA}"/>
            </a:ext>
          </a:extLst>
        </xdr:cNvPr>
        <xdr:cNvCxnSpPr/>
      </xdr:nvCxnSpPr>
      <xdr:spPr>
        <a:xfrm>
          <a:off x="11537950" y="17463515"/>
          <a:ext cx="80645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a:extLst>
            <a:ext uri="{FF2B5EF4-FFF2-40B4-BE49-F238E27FC236}">
              <a16:creationId xmlns:a16="http://schemas.microsoft.com/office/drawing/2014/main" id="{F2082123-5C4E-4867-BE1E-E21161348302}"/>
            </a:ext>
          </a:extLst>
        </xdr:cNvPr>
        <xdr:cNvSpPr txBox="1"/>
      </xdr:nvSpPr>
      <xdr:spPr>
        <a:xfrm>
          <a:off x="13742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a:extLst>
            <a:ext uri="{FF2B5EF4-FFF2-40B4-BE49-F238E27FC236}">
              <a16:creationId xmlns:a16="http://schemas.microsoft.com/office/drawing/2014/main" id="{6A6D4263-8360-4D79-AFFA-1A771F04B369}"/>
            </a:ext>
          </a:extLst>
        </xdr:cNvPr>
        <xdr:cNvSpPr txBox="1"/>
      </xdr:nvSpPr>
      <xdr:spPr>
        <a:xfrm>
          <a:off x="1296099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a:extLst>
            <a:ext uri="{FF2B5EF4-FFF2-40B4-BE49-F238E27FC236}">
              <a16:creationId xmlns:a16="http://schemas.microsoft.com/office/drawing/2014/main" id="{0756ABAE-275F-4AF9-B950-D6C53FE7793C}"/>
            </a:ext>
          </a:extLst>
        </xdr:cNvPr>
        <xdr:cNvSpPr txBox="1"/>
      </xdr:nvSpPr>
      <xdr:spPr>
        <a:xfrm>
          <a:off x="12167244" y="1705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a:extLst>
            <a:ext uri="{FF2B5EF4-FFF2-40B4-BE49-F238E27FC236}">
              <a16:creationId xmlns:a16="http://schemas.microsoft.com/office/drawing/2014/main" id="{F4A4FEB1-76E0-4155-A64E-4EDAA266F2D5}"/>
            </a:ext>
          </a:extLst>
        </xdr:cNvPr>
        <xdr:cNvSpPr txBox="1"/>
      </xdr:nvSpPr>
      <xdr:spPr>
        <a:xfrm>
          <a:off x="113544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56405</xdr:rowOff>
    </xdr:from>
    <xdr:ext cx="405111" cy="259045"/>
    <xdr:sp macro="" textlink="">
      <xdr:nvSpPr>
        <xdr:cNvPr id="790" name="n_1mainValue【公民館】&#10;有形固定資産減価償却率">
          <a:extLst>
            <a:ext uri="{FF2B5EF4-FFF2-40B4-BE49-F238E27FC236}">
              <a16:creationId xmlns:a16="http://schemas.microsoft.com/office/drawing/2014/main" id="{AF31E7E6-E372-4FEB-BD1C-13FBD087DD51}"/>
            </a:ext>
          </a:extLst>
        </xdr:cNvPr>
        <xdr:cNvSpPr txBox="1"/>
      </xdr:nvSpPr>
      <xdr:spPr>
        <a:xfrm>
          <a:off x="13742044" y="1748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91" name="n_2mainValue【公民館】&#10;有形固定資産減価償却率">
          <a:extLst>
            <a:ext uri="{FF2B5EF4-FFF2-40B4-BE49-F238E27FC236}">
              <a16:creationId xmlns:a16="http://schemas.microsoft.com/office/drawing/2014/main" id="{3E9D5ADA-4F44-44D6-A44F-33D000621C76}"/>
            </a:ext>
          </a:extLst>
        </xdr:cNvPr>
        <xdr:cNvSpPr txBox="1"/>
      </xdr:nvSpPr>
      <xdr:spPr>
        <a:xfrm>
          <a:off x="1296099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792" name="n_3mainValue【公民館】&#10;有形固定資産減価償却率">
          <a:extLst>
            <a:ext uri="{FF2B5EF4-FFF2-40B4-BE49-F238E27FC236}">
              <a16:creationId xmlns:a16="http://schemas.microsoft.com/office/drawing/2014/main" id="{4B6606AF-E55B-43A1-9B0D-8B7BB91BB023}"/>
            </a:ext>
          </a:extLst>
        </xdr:cNvPr>
        <xdr:cNvSpPr txBox="1"/>
      </xdr:nvSpPr>
      <xdr:spPr>
        <a:xfrm>
          <a:off x="121672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793" name="n_4mainValue【公民館】&#10;有形固定資産減価償却率">
          <a:extLst>
            <a:ext uri="{FF2B5EF4-FFF2-40B4-BE49-F238E27FC236}">
              <a16:creationId xmlns:a16="http://schemas.microsoft.com/office/drawing/2014/main" id="{C1E99109-9373-4272-8B5A-6C1028236679}"/>
            </a:ext>
          </a:extLst>
        </xdr:cNvPr>
        <xdr:cNvSpPr txBox="1"/>
      </xdr:nvSpPr>
      <xdr:spPr>
        <a:xfrm>
          <a:off x="11354444" y="175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31B59B80-B057-4B28-AA95-91B569816DF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17879BC0-8E1C-4174-A53C-45FB4F455F2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A22674BD-92C6-4D9E-BBA6-07ECC433473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A7C291FA-9E2A-493A-ADD7-D2A9F49AA9AB}"/>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26036537-A01D-471C-BB64-207681F37B27}"/>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1E648AF8-8E1B-44B5-8DB3-E417C5D46F7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60AE363F-883F-496F-B951-7041DA9E2756}"/>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2BA25EFD-197A-4CAE-A0B9-7ECE601F593A}"/>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AA6DF31E-B2E4-480F-8227-0C87AEADDBE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86BC46DD-3640-4B7B-A161-3C2F2F2C811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DD55F56B-520F-465D-9876-A497653D3A5F}"/>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3C21C76E-B43E-4B9F-944C-9EDC0EEA9345}"/>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657E44B6-5F28-4898-AFF9-23188DE447CB}"/>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241972D1-36BC-41F6-B576-B08A47153045}"/>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6C17CAE7-A52E-4A7D-9B09-D22D0CA37E9E}"/>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9D0EBFCC-041D-4FDE-B0B5-4C53339A8C6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60A5F061-79B4-482D-BBB1-943DB2CCDC92}"/>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F80AF041-716C-4E90-8BE4-7D093EE238A6}"/>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F34C682A-A88D-42B7-A789-F8DCB69D1D56}"/>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59617810-D04C-4ADD-A8A2-99EAA441CB56}"/>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3E184890-5F3B-49B7-8F24-325593717273}"/>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9060AF00-CAFD-4516-897E-8582D0E8286A}"/>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58324390-6525-4A4B-BD13-2AE757D15EE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a16="http://schemas.microsoft.com/office/drawing/2014/main" id="{0E474C29-0047-4726-B695-92AB4E9BBD07}"/>
            </a:ext>
          </a:extLst>
        </xdr:cNvPr>
        <xdr:cNvCxnSpPr/>
      </xdr:nvCxnSpPr>
      <xdr:spPr>
        <a:xfrm flipV="1">
          <a:off x="19951064" y="167106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a16="http://schemas.microsoft.com/office/drawing/2014/main" id="{494A3F5A-6B1C-472E-9E17-828B7EAB0EE3}"/>
            </a:ext>
          </a:extLst>
        </xdr:cNvPr>
        <xdr:cNvSpPr txBox="1"/>
      </xdr:nvSpPr>
      <xdr:spPr>
        <a:xfrm>
          <a:off x="199898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a16="http://schemas.microsoft.com/office/drawing/2014/main" id="{6A78E0CE-153D-4749-8537-7EFF82DA50A0}"/>
            </a:ext>
          </a:extLst>
        </xdr:cNvPr>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a16="http://schemas.microsoft.com/office/drawing/2014/main" id="{1C41D752-58C2-4FD6-B78C-9EA83398C332}"/>
            </a:ext>
          </a:extLst>
        </xdr:cNvPr>
        <xdr:cNvSpPr txBox="1"/>
      </xdr:nvSpPr>
      <xdr:spPr>
        <a:xfrm>
          <a:off x="19989800" y="1648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a16="http://schemas.microsoft.com/office/drawing/2014/main" id="{9B5F2C4D-E02F-486D-853F-3E95245D9E4A}"/>
            </a:ext>
          </a:extLst>
        </xdr:cNvPr>
        <xdr:cNvCxnSpPr/>
      </xdr:nvCxnSpPr>
      <xdr:spPr>
        <a:xfrm>
          <a:off x="19881850" y="16710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a:extLst>
            <a:ext uri="{FF2B5EF4-FFF2-40B4-BE49-F238E27FC236}">
              <a16:creationId xmlns:a16="http://schemas.microsoft.com/office/drawing/2014/main" id="{1B56B6F7-9ADE-4420-8F7F-1417E03A55CC}"/>
            </a:ext>
          </a:extLst>
        </xdr:cNvPr>
        <xdr:cNvSpPr txBox="1"/>
      </xdr:nvSpPr>
      <xdr:spPr>
        <a:xfrm>
          <a:off x="19989800" y="17385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a16="http://schemas.microsoft.com/office/drawing/2014/main" id="{856852DF-68C7-4619-9E04-B1E0EFE30D5C}"/>
            </a:ext>
          </a:extLst>
        </xdr:cNvPr>
        <xdr:cNvSpPr/>
      </xdr:nvSpPr>
      <xdr:spPr>
        <a:xfrm>
          <a:off x="1990090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a16="http://schemas.microsoft.com/office/drawing/2014/main" id="{B0461EA1-34A2-4BDE-BF1D-8507BC876C4C}"/>
            </a:ext>
          </a:extLst>
        </xdr:cNvPr>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a16="http://schemas.microsoft.com/office/drawing/2014/main" id="{E73F7C3D-065B-40BF-AFAF-3C1C2095047B}"/>
            </a:ext>
          </a:extLst>
        </xdr:cNvPr>
        <xdr:cNvSpPr/>
      </xdr:nvSpPr>
      <xdr:spPr>
        <a:xfrm>
          <a:off x="1834515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a16="http://schemas.microsoft.com/office/drawing/2014/main" id="{C9993953-91B7-4A99-8ABE-DC4D766C2FF0}"/>
            </a:ext>
          </a:extLst>
        </xdr:cNvPr>
        <xdr:cNvSpPr/>
      </xdr:nvSpPr>
      <xdr:spPr>
        <a:xfrm>
          <a:off x="17551400" y="1742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a16="http://schemas.microsoft.com/office/drawing/2014/main" id="{BA9FA9CE-FFA3-4C57-AAC0-D00D9C3E5CE1}"/>
            </a:ext>
          </a:extLst>
        </xdr:cNvPr>
        <xdr:cNvSpPr/>
      </xdr:nvSpPr>
      <xdr:spPr>
        <a:xfrm>
          <a:off x="167576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06B189F-FA68-42A5-B81A-41CF5ABF6E3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FBB7A58-A1AB-48A8-9085-B0D1A05CFF6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478CB497-32C0-43F0-9523-8E5E2464B32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E65AAE9-69C0-40E3-844E-7A49BDFEB22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DD21C13-A879-439E-83B9-3BC41216CE6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833" name="楕円 832">
          <a:extLst>
            <a:ext uri="{FF2B5EF4-FFF2-40B4-BE49-F238E27FC236}">
              <a16:creationId xmlns:a16="http://schemas.microsoft.com/office/drawing/2014/main" id="{94F048EF-7E03-4519-BAEE-2B9670CE03AD}"/>
            </a:ext>
          </a:extLst>
        </xdr:cNvPr>
        <xdr:cNvSpPr/>
      </xdr:nvSpPr>
      <xdr:spPr>
        <a:xfrm>
          <a:off x="199009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834" name="【公民館】&#10;一人当たり面積該当値テキスト">
          <a:extLst>
            <a:ext uri="{FF2B5EF4-FFF2-40B4-BE49-F238E27FC236}">
              <a16:creationId xmlns:a16="http://schemas.microsoft.com/office/drawing/2014/main" id="{01664ADB-43FE-4744-B4D6-4EBF08266FE0}"/>
            </a:ext>
          </a:extLst>
        </xdr:cNvPr>
        <xdr:cNvSpPr txBox="1"/>
      </xdr:nvSpPr>
      <xdr:spPr>
        <a:xfrm>
          <a:off x="19989800"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835" name="楕円 834">
          <a:extLst>
            <a:ext uri="{FF2B5EF4-FFF2-40B4-BE49-F238E27FC236}">
              <a16:creationId xmlns:a16="http://schemas.microsoft.com/office/drawing/2014/main" id="{1596F85E-560E-43A6-8322-A7C23652DE9A}"/>
            </a:ext>
          </a:extLst>
        </xdr:cNvPr>
        <xdr:cNvSpPr/>
      </xdr:nvSpPr>
      <xdr:spPr>
        <a:xfrm>
          <a:off x="19157950" y="17216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104</xdr:row>
      <xdr:rowOff>7620</xdr:rowOff>
    </xdr:to>
    <xdr:cxnSp macro="">
      <xdr:nvCxnSpPr>
        <xdr:cNvPr id="836" name="直線コネクタ 835">
          <a:extLst>
            <a:ext uri="{FF2B5EF4-FFF2-40B4-BE49-F238E27FC236}">
              <a16:creationId xmlns:a16="http://schemas.microsoft.com/office/drawing/2014/main" id="{68604AFD-B7C8-4666-93FD-4152F93E78EB}"/>
            </a:ext>
          </a:extLst>
        </xdr:cNvPr>
        <xdr:cNvCxnSpPr/>
      </xdr:nvCxnSpPr>
      <xdr:spPr>
        <a:xfrm flipV="1">
          <a:off x="19202400" y="17236439"/>
          <a:ext cx="7493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837" name="楕円 836">
          <a:extLst>
            <a:ext uri="{FF2B5EF4-FFF2-40B4-BE49-F238E27FC236}">
              <a16:creationId xmlns:a16="http://schemas.microsoft.com/office/drawing/2014/main" id="{86651EC7-19E6-4E6F-B835-26869859BB17}"/>
            </a:ext>
          </a:extLst>
        </xdr:cNvPr>
        <xdr:cNvSpPr/>
      </xdr:nvSpPr>
      <xdr:spPr>
        <a:xfrm>
          <a:off x="1834515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104</xdr:row>
      <xdr:rowOff>7620</xdr:rowOff>
    </xdr:to>
    <xdr:cxnSp macro="">
      <xdr:nvCxnSpPr>
        <xdr:cNvPr id="838" name="直線コネクタ 837">
          <a:extLst>
            <a:ext uri="{FF2B5EF4-FFF2-40B4-BE49-F238E27FC236}">
              <a16:creationId xmlns:a16="http://schemas.microsoft.com/office/drawing/2014/main" id="{05E03E9A-E2F5-4C3E-B67D-D432FA444C12}"/>
            </a:ext>
          </a:extLst>
        </xdr:cNvPr>
        <xdr:cNvCxnSpPr/>
      </xdr:nvCxnSpPr>
      <xdr:spPr>
        <a:xfrm>
          <a:off x="18395950" y="17244061"/>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143511</xdr:rowOff>
    </xdr:from>
    <xdr:to>
      <xdr:col>102</xdr:col>
      <xdr:colOff>165100</xdr:colOff>
      <xdr:row>104</xdr:row>
      <xdr:rowOff>73661</xdr:rowOff>
    </xdr:to>
    <xdr:sp macro="" textlink="">
      <xdr:nvSpPr>
        <xdr:cNvPr id="839" name="楕円 838">
          <a:extLst>
            <a:ext uri="{FF2B5EF4-FFF2-40B4-BE49-F238E27FC236}">
              <a16:creationId xmlns:a16="http://schemas.microsoft.com/office/drawing/2014/main" id="{1F5190D8-90C7-4822-8954-A43976AFC078}"/>
            </a:ext>
          </a:extLst>
        </xdr:cNvPr>
        <xdr:cNvSpPr/>
      </xdr:nvSpPr>
      <xdr:spPr>
        <a:xfrm>
          <a:off x="175514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104</xdr:row>
      <xdr:rowOff>22861</xdr:rowOff>
    </xdr:to>
    <xdr:cxnSp macro="">
      <xdr:nvCxnSpPr>
        <xdr:cNvPr id="840" name="直線コネクタ 839">
          <a:extLst>
            <a:ext uri="{FF2B5EF4-FFF2-40B4-BE49-F238E27FC236}">
              <a16:creationId xmlns:a16="http://schemas.microsoft.com/office/drawing/2014/main" id="{8AE0665B-6437-4997-B5E9-CEB3451DF2AB}"/>
            </a:ext>
          </a:extLst>
        </xdr:cNvPr>
        <xdr:cNvCxnSpPr/>
      </xdr:nvCxnSpPr>
      <xdr:spPr>
        <a:xfrm flipV="1">
          <a:off x="17602200" y="17244061"/>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143511</xdr:rowOff>
    </xdr:from>
    <xdr:to>
      <xdr:col>98</xdr:col>
      <xdr:colOff>38100</xdr:colOff>
      <xdr:row>104</xdr:row>
      <xdr:rowOff>73661</xdr:rowOff>
    </xdr:to>
    <xdr:sp macro="" textlink="">
      <xdr:nvSpPr>
        <xdr:cNvPr id="841" name="楕円 840">
          <a:extLst>
            <a:ext uri="{FF2B5EF4-FFF2-40B4-BE49-F238E27FC236}">
              <a16:creationId xmlns:a16="http://schemas.microsoft.com/office/drawing/2014/main" id="{F7C1D220-940A-42D7-A286-F3C77AA8FBBA}"/>
            </a:ext>
          </a:extLst>
        </xdr:cNvPr>
        <xdr:cNvSpPr/>
      </xdr:nvSpPr>
      <xdr:spPr>
        <a:xfrm>
          <a:off x="16757650" y="17231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22861</xdr:rowOff>
    </xdr:from>
    <xdr:to>
      <xdr:col>102</xdr:col>
      <xdr:colOff>114300</xdr:colOff>
      <xdr:row>104</xdr:row>
      <xdr:rowOff>22861</xdr:rowOff>
    </xdr:to>
    <xdr:cxnSp macro="">
      <xdr:nvCxnSpPr>
        <xdr:cNvPr id="842" name="直線コネクタ 841">
          <a:extLst>
            <a:ext uri="{FF2B5EF4-FFF2-40B4-BE49-F238E27FC236}">
              <a16:creationId xmlns:a16="http://schemas.microsoft.com/office/drawing/2014/main" id="{FBE02409-E3D8-49F6-B2A1-5BC3F270C15C}"/>
            </a:ext>
          </a:extLst>
        </xdr:cNvPr>
        <xdr:cNvCxnSpPr/>
      </xdr:nvCxnSpPr>
      <xdr:spPr>
        <a:xfrm>
          <a:off x="16802100" y="172821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a:extLst>
            <a:ext uri="{FF2B5EF4-FFF2-40B4-BE49-F238E27FC236}">
              <a16:creationId xmlns:a16="http://schemas.microsoft.com/office/drawing/2014/main" id="{E8A3881B-BB74-4D5C-A0C0-719AD16D8991}"/>
            </a:ext>
          </a:extLst>
        </xdr:cNvPr>
        <xdr:cNvSpPr txBox="1"/>
      </xdr:nvSpPr>
      <xdr:spPr>
        <a:xfrm>
          <a:off x="18980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a:extLst>
            <a:ext uri="{FF2B5EF4-FFF2-40B4-BE49-F238E27FC236}">
              <a16:creationId xmlns:a16="http://schemas.microsoft.com/office/drawing/2014/main" id="{39740CEE-ED09-4903-AD3C-9B49EA25E576}"/>
            </a:ext>
          </a:extLst>
        </xdr:cNvPr>
        <xdr:cNvSpPr txBox="1"/>
      </xdr:nvSpPr>
      <xdr:spPr>
        <a:xfrm>
          <a:off x="18180127" y="175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a:extLst>
            <a:ext uri="{FF2B5EF4-FFF2-40B4-BE49-F238E27FC236}">
              <a16:creationId xmlns:a16="http://schemas.microsoft.com/office/drawing/2014/main" id="{923274CC-98EC-4DCB-9213-81567B04BBE8}"/>
            </a:ext>
          </a:extLst>
        </xdr:cNvPr>
        <xdr:cNvSpPr txBox="1"/>
      </xdr:nvSpPr>
      <xdr:spPr>
        <a:xfrm>
          <a:off x="17386377"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a:extLst>
            <a:ext uri="{FF2B5EF4-FFF2-40B4-BE49-F238E27FC236}">
              <a16:creationId xmlns:a16="http://schemas.microsoft.com/office/drawing/2014/main" id="{6FBA74B0-199B-4832-A4A8-A2B00FBF8ECD}"/>
            </a:ext>
          </a:extLst>
        </xdr:cNvPr>
        <xdr:cNvSpPr txBox="1"/>
      </xdr:nvSpPr>
      <xdr:spPr>
        <a:xfrm>
          <a:off x="165926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847" name="n_1mainValue【公民館】&#10;一人当たり面積">
          <a:extLst>
            <a:ext uri="{FF2B5EF4-FFF2-40B4-BE49-F238E27FC236}">
              <a16:creationId xmlns:a16="http://schemas.microsoft.com/office/drawing/2014/main" id="{91FA19EA-E79C-4F1F-90F3-DD9E626183CE}"/>
            </a:ext>
          </a:extLst>
        </xdr:cNvPr>
        <xdr:cNvSpPr txBox="1"/>
      </xdr:nvSpPr>
      <xdr:spPr>
        <a:xfrm>
          <a:off x="189802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848" name="n_2mainValue【公民館】&#10;一人当たり面積">
          <a:extLst>
            <a:ext uri="{FF2B5EF4-FFF2-40B4-BE49-F238E27FC236}">
              <a16:creationId xmlns:a16="http://schemas.microsoft.com/office/drawing/2014/main" id="{5068C109-C581-43DC-9EEB-8786A36D50E6}"/>
            </a:ext>
          </a:extLst>
        </xdr:cNvPr>
        <xdr:cNvSpPr txBox="1"/>
      </xdr:nvSpPr>
      <xdr:spPr>
        <a:xfrm>
          <a:off x="181801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90188</xdr:rowOff>
    </xdr:from>
    <xdr:ext cx="469744" cy="259045"/>
    <xdr:sp macro="" textlink="">
      <xdr:nvSpPr>
        <xdr:cNvPr id="849" name="n_3mainValue【公民館】&#10;一人当たり面積">
          <a:extLst>
            <a:ext uri="{FF2B5EF4-FFF2-40B4-BE49-F238E27FC236}">
              <a16:creationId xmlns:a16="http://schemas.microsoft.com/office/drawing/2014/main" id="{58816D26-5026-496C-BA6C-30F0E86CCA91}"/>
            </a:ext>
          </a:extLst>
        </xdr:cNvPr>
        <xdr:cNvSpPr txBox="1"/>
      </xdr:nvSpPr>
      <xdr:spPr>
        <a:xfrm>
          <a:off x="1738637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90188</xdr:rowOff>
    </xdr:from>
    <xdr:ext cx="469744" cy="259045"/>
    <xdr:sp macro="" textlink="">
      <xdr:nvSpPr>
        <xdr:cNvPr id="850" name="n_4mainValue【公民館】&#10;一人当たり面積">
          <a:extLst>
            <a:ext uri="{FF2B5EF4-FFF2-40B4-BE49-F238E27FC236}">
              <a16:creationId xmlns:a16="http://schemas.microsoft.com/office/drawing/2014/main" id="{45DFB511-411F-4368-9A48-BD41250F6B3D}"/>
            </a:ext>
          </a:extLst>
        </xdr:cNvPr>
        <xdr:cNvSpPr txBox="1"/>
      </xdr:nvSpPr>
      <xdr:spPr>
        <a:xfrm>
          <a:off x="165926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60553E00-D3EF-49F2-85F4-AA6AAAAB6D5A}"/>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17A85E4-E4FA-4761-97CA-522712BF8A6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85F22BB6-CD4B-49AD-8E53-D1730EF9652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類似団体と比較して特に有形固定資産減価償却率が高くなっている施設は、道路、児童館であり、それぞれ</a:t>
          </a:r>
          <a:r>
            <a:rPr kumimoji="1" lang="en-US" altLang="ja-JP" sz="1200">
              <a:latin typeface="ＭＳ Ｐゴシック" panose="020B0600070205080204" pitchFamily="50" charset="-128"/>
              <a:ea typeface="ＭＳ Ｐゴシック" panose="020B0600070205080204" pitchFamily="50" charset="-128"/>
            </a:rPr>
            <a:t>69.8%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68.7%</a:t>
          </a:r>
          <a:r>
            <a:rPr kumimoji="1" lang="ja-JP" altLang="en-US" sz="1200">
              <a:latin typeface="ＭＳ Ｐゴシック" panose="020B0600070205080204" pitchFamily="50" charset="-128"/>
              <a:ea typeface="ＭＳ Ｐゴシック" panose="020B0600070205080204" pitchFamily="50" charset="-128"/>
            </a:rPr>
            <a:t>となっています。道路については、令和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都市計画道路見直し案を公表したところであり、「廃止候補」となった路線については、合意形成を図りながら都市計画法に基づく手続きを進める必要があります。児童館については、類似団体と比較して一人当たりの面積も大きく、建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超えて老朽化が進んでいるとみられる施設もあるため、老朽化が進んだ施設については効果的な改修を行うことにより長寿命化を進めて更新費の削減を図る必要があります。また、比較的新しい施設においても、予防保全の立場から計画的な改修を行い、長寿命化を図る必要があります。</a:t>
          </a:r>
        </a:p>
        <a:p>
          <a:r>
            <a:rPr kumimoji="1" lang="ja-JP" altLang="en-US" sz="1200">
              <a:latin typeface="ＭＳ Ｐゴシック" panose="020B0600070205080204" pitchFamily="50" charset="-128"/>
              <a:ea typeface="ＭＳ Ｐゴシック" panose="020B0600070205080204" pitchFamily="50" charset="-128"/>
            </a:rPr>
            <a:t>　一方で、類似団体と比較して特に有形固定資産減価償却率が低くなっている施設は、橋りょう・トンネル、公営住宅であり、それぞれ</a:t>
          </a:r>
          <a:r>
            <a:rPr kumimoji="1" lang="en-US" altLang="ja-JP" sz="1200">
              <a:latin typeface="ＭＳ Ｐゴシック" panose="020B0600070205080204" pitchFamily="50" charset="-128"/>
              <a:ea typeface="ＭＳ Ｐゴシック" panose="020B0600070205080204" pitchFamily="50" charset="-128"/>
            </a:rPr>
            <a:t>42.0%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61.0%</a:t>
          </a:r>
          <a:r>
            <a:rPr kumimoji="1" lang="ja-JP" altLang="en-US" sz="1200">
              <a:latin typeface="ＭＳ Ｐゴシック" panose="020B0600070205080204" pitchFamily="50" charset="-128"/>
              <a:ea typeface="ＭＳ Ｐゴシック" panose="020B0600070205080204" pitchFamily="50" charset="-128"/>
            </a:rPr>
            <a:t>となっています。橋りょう・トンネルについては、昭和</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前につくられた古い橋りょうも残っています。そのため、橋梁長寿命化修繕計画に従い、計画的な修繕、改修により長寿命化に努める必要があります。公営住宅については、類似団体と比較して一人当たりの面積も大きく、老朽化が進んでいるとみられる施設もあります。そのため、予防による長寿命化とともに、必要に応じた効果的な改修を行うことで機能更新を進め、更新費の縮減を図る必要があります。</a:t>
          </a:r>
        </a:p>
        <a:p>
          <a:r>
            <a:rPr kumimoji="1" lang="ja-JP" altLang="en-US" sz="1200">
              <a:latin typeface="ＭＳ Ｐゴシック" panose="020B0600070205080204" pitchFamily="50" charset="-128"/>
              <a:ea typeface="ＭＳ Ｐゴシック" panose="020B0600070205080204" pitchFamily="50" charset="-128"/>
            </a:rPr>
            <a:t>　また、固定資産のうち大きな割合を占める学校施設の有形固定資産減価償却率は</a:t>
          </a:r>
          <a:r>
            <a:rPr kumimoji="1" lang="en-US" altLang="ja-JP" sz="1200">
              <a:latin typeface="ＭＳ Ｐゴシック" panose="020B0600070205080204" pitchFamily="50" charset="-128"/>
              <a:ea typeface="ＭＳ Ｐゴシック" panose="020B0600070205080204" pitchFamily="50" charset="-128"/>
            </a:rPr>
            <a:t>65.8%</a:t>
          </a:r>
          <a:r>
            <a:rPr kumimoji="1" lang="ja-JP" altLang="en-US" sz="1200">
              <a:latin typeface="ＭＳ Ｐゴシック" panose="020B0600070205080204" pitchFamily="50" charset="-128"/>
              <a:ea typeface="ＭＳ Ｐゴシック" panose="020B0600070205080204" pitchFamily="50" charset="-128"/>
            </a:rPr>
            <a:t>と類似団体と同程度となっています。しかし、他の施設と比較すると有形固定資産減価償却率は高く、保有する資産も大きいことから、計画的な更新の検討を進める必要があります。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FBB2B9-B205-4528-9893-080DCEEAD6D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6D3A6E-4802-47B0-87AE-9ACEE2F9EEB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6D5FBE-202E-48CC-A59E-27D5E18947B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BFECE2-3E96-44B3-8198-D4ACDD183A4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FE84C9-6B3B-4207-8FD6-E286652F6B7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A7C7A8-D9C1-470B-BD14-57A930629962}"/>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FDEA4F5-A169-415E-AD96-CF38BA73D3B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345802-E20D-4748-AEAE-FA7AC873F73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33B871-5AF6-4661-8F42-79EC6E819BD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C34B6A-BC33-4197-BBE4-88F7B9F8553F}"/>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B6F254-97C4-44BA-8834-38788BE9C94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AE6E2E-5071-453B-9FAE-B933ABD3FCA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7EDE9F-14C6-4722-AE07-8558167AD34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5A6BC1-9172-4BD2-B6B1-D13D3D3F32F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6FF63C-23EB-4115-873D-20F7040A86B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CA32778-3B6E-41F6-B960-8C2A22B987F5}"/>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A1FB92-4046-4E3F-8955-467008EB5ECD}"/>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E1D2A6-9D52-49F1-99B6-BAEB94B0277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FA6016-4AC2-48B6-9766-3C5B01CD8EC7}"/>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34F90E-ED5D-4AA7-BE7C-CC52EE131B5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25C75D-6382-4904-B704-D38033B031AF}"/>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B6B57B-89D2-4E9C-8F71-0C33AF69163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C26D5D-2B93-4F76-892F-5EAEED3A7498}"/>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E93E59-ABA3-4E75-BD4C-AF8C8D4D85AE}"/>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9A058B-EFF3-4BD2-A8D9-E5A9A989F16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1D4FDF-9386-4599-8F72-D4E5F9BB0DF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D9A45D-9FEF-4316-AF1E-9C922F906A0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BCF20E-3B8B-4396-A02F-DFAF9EF49848}"/>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03DA8E-CA2F-428D-BE30-C7270C3162FD}"/>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1112A3-E121-47CC-9A4A-99AE3828F2E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4E83B6-AC60-4D1B-A819-7A42BA7516DD}"/>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361B59-B4F8-4C9F-BF1D-A7B5868BDBC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C1F93E-070A-40AF-BF2F-6759DB2867F2}"/>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164F27-CF3B-4EFF-9C97-E7F68D5F94E9}"/>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DA921C-438A-4666-970F-A1BAB573E9F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8EC33C-D09D-42DB-8111-41D2F5FC286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4017E1-0FA5-445D-B61C-138B1B88D67A}"/>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39D31C0-B303-466A-B692-CDFDAF739E17}"/>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1A1AC6-37C8-4DA2-9693-5C60A1E866E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4C8AD15-6A9B-4A67-85BE-D1A0EE0FE2E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05D047F-1CB7-4FF1-9E0B-F132DA943B0E}"/>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5F2874-0755-4071-99A0-D3149A5AFBED}"/>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6748A4C-F00B-4AFF-9BAE-32ABFFB9A522}"/>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31F9BB3-A528-4EB0-957B-D5062070A50C}"/>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C70591-67D3-47EB-8CFB-24DE3C99658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E53B4D3-BB10-4758-9478-3CB24B04D613}"/>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83F6F75-7B96-4D78-8C17-4815826EAA8F}"/>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78C5B22-B760-44A6-8CAF-0B9A106A8FC7}"/>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79564EE-D52D-4CB3-82FC-7F03B2984C0C}"/>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1091BD3-2415-477E-AD28-DAD2222B9B5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E14B376-DFB4-4452-9587-B24338D57249}"/>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1CD08A1-1136-4B72-B3DC-8D59F266CFA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A73029C-7165-4CFA-9BEA-FFEB23BE34B9}"/>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DFD5F78-E0C2-4535-8072-AAB13A56AC2A}"/>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770E423-088C-483E-9682-4E8C3CC64BE6}"/>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65EB3A8-A7A5-497B-988F-3A801D022F2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84CD935-38AD-493C-AA77-921B15CE31FA}"/>
            </a:ext>
          </a:extLst>
        </xdr:cNvPr>
        <xdr:cNvCxnSpPr/>
      </xdr:nvCxnSpPr>
      <xdr:spPr>
        <a:xfrm flipV="1">
          <a:off x="4177665" y="5588000"/>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B06025B-600D-4E9D-9DF3-3C7203160E9F}"/>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21DAD07-CC42-4038-8A41-7D0887EFBB31}"/>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BAD7453F-6C7E-46CA-BE3A-ECFEA8E14E10}"/>
            </a:ext>
          </a:extLst>
        </xdr:cNvPr>
        <xdr:cNvSpPr txBox="1"/>
      </xdr:nvSpPr>
      <xdr:spPr>
        <a:xfrm>
          <a:off x="4216400" y="5369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EA68B65-796C-481B-B8EF-115F9A5B49E4}"/>
            </a:ext>
          </a:extLst>
        </xdr:cNvPr>
        <xdr:cNvCxnSpPr/>
      </xdr:nvCxnSpPr>
      <xdr:spPr>
        <a:xfrm>
          <a:off x="4108450" y="5588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a16="http://schemas.microsoft.com/office/drawing/2014/main" id="{0EB4C05C-1578-4351-B0CC-458E8AFDB5C2}"/>
            </a:ext>
          </a:extLst>
        </xdr:cNvPr>
        <xdr:cNvSpPr txBox="1"/>
      </xdr:nvSpPr>
      <xdr:spPr>
        <a:xfrm>
          <a:off x="4216400" y="6043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1C26A31E-39E1-497A-9061-8B09D2208A90}"/>
            </a:ext>
          </a:extLst>
        </xdr:cNvPr>
        <xdr:cNvSpPr/>
      </xdr:nvSpPr>
      <xdr:spPr>
        <a:xfrm>
          <a:off x="412750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C1251468-2B42-470D-BC1D-8AF099A6D1A8}"/>
            </a:ext>
          </a:extLst>
        </xdr:cNvPr>
        <xdr:cNvSpPr/>
      </xdr:nvSpPr>
      <xdr:spPr>
        <a:xfrm>
          <a:off x="3384550" y="6163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48444599-D1A9-41ED-84F1-905787944548}"/>
            </a:ext>
          </a:extLst>
        </xdr:cNvPr>
        <xdr:cNvSpPr/>
      </xdr:nvSpPr>
      <xdr:spPr>
        <a:xfrm>
          <a:off x="257175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B304A6CB-ADCF-4679-9D51-A91FB15760D7}"/>
            </a:ext>
          </a:extLst>
        </xdr:cNvPr>
        <xdr:cNvSpPr/>
      </xdr:nvSpPr>
      <xdr:spPr>
        <a:xfrm>
          <a:off x="1778000" y="61027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85135182-9523-4FC5-8237-2EC312E3165B}"/>
            </a:ext>
          </a:extLst>
        </xdr:cNvPr>
        <xdr:cNvSpPr/>
      </xdr:nvSpPr>
      <xdr:spPr>
        <a:xfrm>
          <a:off x="984250" y="60716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C7B3638-F408-4B95-8267-3B6C4B3B82D4}"/>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422F378-EE9A-4591-8FDC-0489C5EEEEF4}"/>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D5C5511-40BF-4B2C-9FEE-FA6B285AC6D5}"/>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36D5FF-8720-47BD-9EFC-1EF57FC8B999}"/>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4E5B768-5097-4DF2-8C6E-9A34B172675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108676</xdr:rowOff>
    </xdr:from>
    <xdr:to>
      <xdr:col>24</xdr:col>
      <xdr:colOff>114300</xdr:colOff>
      <xdr:row>39</xdr:row>
      <xdr:rowOff>38826</xdr:rowOff>
    </xdr:to>
    <xdr:sp macro="" textlink="">
      <xdr:nvSpPr>
        <xdr:cNvPr id="74" name="楕円 73">
          <a:extLst>
            <a:ext uri="{FF2B5EF4-FFF2-40B4-BE49-F238E27FC236}">
              <a16:creationId xmlns:a16="http://schemas.microsoft.com/office/drawing/2014/main" id="{6E3A5664-11D6-473E-9752-FC68AFCE28DF}"/>
            </a:ext>
          </a:extLst>
        </xdr:cNvPr>
        <xdr:cNvSpPr/>
      </xdr:nvSpPr>
      <xdr:spPr>
        <a:xfrm>
          <a:off x="4127500" y="63888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87103</xdr:rowOff>
    </xdr:from>
    <xdr:ext cx="405111" cy="259045"/>
    <xdr:sp macro="" textlink="">
      <xdr:nvSpPr>
        <xdr:cNvPr id="75" name="【図書館】&#10;有形固定資産減価償却率該当値テキスト">
          <a:extLst>
            <a:ext uri="{FF2B5EF4-FFF2-40B4-BE49-F238E27FC236}">
              <a16:creationId xmlns:a16="http://schemas.microsoft.com/office/drawing/2014/main" id="{2A7DD29C-8131-4E83-979D-666130E757CF}"/>
            </a:ext>
          </a:extLst>
        </xdr:cNvPr>
        <xdr:cNvSpPr txBox="1"/>
      </xdr:nvSpPr>
      <xdr:spPr>
        <a:xfrm>
          <a:off x="4216400" y="6367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a:extLst>
            <a:ext uri="{FF2B5EF4-FFF2-40B4-BE49-F238E27FC236}">
              <a16:creationId xmlns:a16="http://schemas.microsoft.com/office/drawing/2014/main" id="{E92FBA58-01E3-4722-9C88-D3760570DFA4}"/>
            </a:ext>
          </a:extLst>
        </xdr:cNvPr>
        <xdr:cNvSpPr/>
      </xdr:nvSpPr>
      <xdr:spPr>
        <a:xfrm>
          <a:off x="3384550" y="6346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159476</xdr:rowOff>
    </xdr:to>
    <xdr:cxnSp macro="">
      <xdr:nvCxnSpPr>
        <xdr:cNvPr id="77" name="直線コネクタ 76">
          <a:extLst>
            <a:ext uri="{FF2B5EF4-FFF2-40B4-BE49-F238E27FC236}">
              <a16:creationId xmlns:a16="http://schemas.microsoft.com/office/drawing/2014/main" id="{6BCB7DA7-322C-4DA6-BC0E-98FCEB254DD3}"/>
            </a:ext>
          </a:extLst>
        </xdr:cNvPr>
        <xdr:cNvCxnSpPr/>
      </xdr:nvCxnSpPr>
      <xdr:spPr>
        <a:xfrm>
          <a:off x="3429000" y="6397172"/>
          <a:ext cx="7493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a:extLst>
            <a:ext uri="{FF2B5EF4-FFF2-40B4-BE49-F238E27FC236}">
              <a16:creationId xmlns:a16="http://schemas.microsoft.com/office/drawing/2014/main" id="{722E3BA4-AC3B-4472-B89F-B021F3242266}"/>
            </a:ext>
          </a:extLst>
        </xdr:cNvPr>
        <xdr:cNvSpPr/>
      </xdr:nvSpPr>
      <xdr:spPr>
        <a:xfrm>
          <a:off x="2571750" y="63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117022</xdr:rowOff>
    </xdr:to>
    <xdr:cxnSp macro="">
      <xdr:nvCxnSpPr>
        <xdr:cNvPr id="79" name="直線コネクタ 78">
          <a:extLst>
            <a:ext uri="{FF2B5EF4-FFF2-40B4-BE49-F238E27FC236}">
              <a16:creationId xmlns:a16="http://schemas.microsoft.com/office/drawing/2014/main" id="{388CF347-4D68-43E4-8F62-65EBCA0A84FC}"/>
            </a:ext>
          </a:extLst>
        </xdr:cNvPr>
        <xdr:cNvCxnSpPr/>
      </xdr:nvCxnSpPr>
      <xdr:spPr>
        <a:xfrm>
          <a:off x="2622550" y="6374312"/>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80" name="楕円 79">
          <a:extLst>
            <a:ext uri="{FF2B5EF4-FFF2-40B4-BE49-F238E27FC236}">
              <a16:creationId xmlns:a16="http://schemas.microsoft.com/office/drawing/2014/main" id="{0809F932-3395-4C10-8C0A-832C09C07F31}"/>
            </a:ext>
          </a:extLst>
        </xdr:cNvPr>
        <xdr:cNvSpPr/>
      </xdr:nvSpPr>
      <xdr:spPr>
        <a:xfrm>
          <a:off x="1778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94162</xdr:rowOff>
    </xdr:to>
    <xdr:cxnSp macro="">
      <xdr:nvCxnSpPr>
        <xdr:cNvPr id="81" name="直線コネクタ 80">
          <a:extLst>
            <a:ext uri="{FF2B5EF4-FFF2-40B4-BE49-F238E27FC236}">
              <a16:creationId xmlns:a16="http://schemas.microsoft.com/office/drawing/2014/main" id="{AC6374D8-A696-4B07-8CF6-7DDCCA7324B7}"/>
            </a:ext>
          </a:extLst>
        </xdr:cNvPr>
        <xdr:cNvCxnSpPr/>
      </xdr:nvCxnSpPr>
      <xdr:spPr>
        <a:xfrm>
          <a:off x="1828800" y="6333490"/>
          <a:ext cx="7937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120106</xdr:rowOff>
    </xdr:from>
    <xdr:to>
      <xdr:col>6</xdr:col>
      <xdr:colOff>38100</xdr:colOff>
      <xdr:row>38</xdr:row>
      <xdr:rowOff>50256</xdr:rowOff>
    </xdr:to>
    <xdr:sp macro="" textlink="">
      <xdr:nvSpPr>
        <xdr:cNvPr id="82" name="楕円 81">
          <a:extLst>
            <a:ext uri="{FF2B5EF4-FFF2-40B4-BE49-F238E27FC236}">
              <a16:creationId xmlns:a16="http://schemas.microsoft.com/office/drawing/2014/main" id="{25DB7513-AD5E-4A8B-B7D7-97BCBDE9E0D8}"/>
            </a:ext>
          </a:extLst>
        </xdr:cNvPr>
        <xdr:cNvSpPr/>
      </xdr:nvSpPr>
      <xdr:spPr>
        <a:xfrm>
          <a:off x="984250" y="62351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170906</xdr:rowOff>
    </xdr:from>
    <xdr:to>
      <xdr:col>10</xdr:col>
      <xdr:colOff>114300</xdr:colOff>
      <xdr:row>38</xdr:row>
      <xdr:rowOff>53340</xdr:rowOff>
    </xdr:to>
    <xdr:cxnSp macro="">
      <xdr:nvCxnSpPr>
        <xdr:cNvPr id="83" name="直線コネクタ 82">
          <a:extLst>
            <a:ext uri="{FF2B5EF4-FFF2-40B4-BE49-F238E27FC236}">
              <a16:creationId xmlns:a16="http://schemas.microsoft.com/office/drawing/2014/main" id="{B638EDDA-7AE3-47B7-A4A9-EB361D3FF517}"/>
            </a:ext>
          </a:extLst>
        </xdr:cNvPr>
        <xdr:cNvCxnSpPr/>
      </xdr:nvCxnSpPr>
      <xdr:spPr>
        <a:xfrm>
          <a:off x="1028700" y="6279606"/>
          <a:ext cx="8001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id="{77B8D1CD-397D-4165-8998-9DC4194D7437}"/>
            </a:ext>
          </a:extLst>
        </xdr:cNvPr>
        <xdr:cNvSpPr txBox="1"/>
      </xdr:nvSpPr>
      <xdr:spPr>
        <a:xfrm>
          <a:off x="32391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a:extLst>
            <a:ext uri="{FF2B5EF4-FFF2-40B4-BE49-F238E27FC236}">
              <a16:creationId xmlns:a16="http://schemas.microsoft.com/office/drawing/2014/main" id="{E1F24F2D-0AB0-481A-B0B5-534BFB7A2121}"/>
            </a:ext>
          </a:extLst>
        </xdr:cNvPr>
        <xdr:cNvSpPr txBox="1"/>
      </xdr:nvSpPr>
      <xdr:spPr>
        <a:xfrm>
          <a:off x="2439044" y="5954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id="{D0891E89-7C15-4A0A-9B21-EC3EBD073B66}"/>
            </a:ext>
          </a:extLst>
        </xdr:cNvPr>
        <xdr:cNvSpPr txBox="1"/>
      </xdr:nvSpPr>
      <xdr:spPr>
        <a:xfrm>
          <a:off x="1645294" y="588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4BDFE07D-8D5D-4B59-B226-1FF2AB74705E}"/>
            </a:ext>
          </a:extLst>
        </xdr:cNvPr>
        <xdr:cNvSpPr txBox="1"/>
      </xdr:nvSpPr>
      <xdr:spPr>
        <a:xfrm>
          <a:off x="851544" y="585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8" name="n_1mainValue【図書館】&#10;有形固定資産減価償却率">
          <a:extLst>
            <a:ext uri="{FF2B5EF4-FFF2-40B4-BE49-F238E27FC236}">
              <a16:creationId xmlns:a16="http://schemas.microsoft.com/office/drawing/2014/main" id="{1612CC76-6983-499B-AADF-23A7AEB04D92}"/>
            </a:ext>
          </a:extLst>
        </xdr:cNvPr>
        <xdr:cNvSpPr txBox="1"/>
      </xdr:nvSpPr>
      <xdr:spPr>
        <a:xfrm>
          <a:off x="3239144" y="6439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136089</xdr:rowOff>
    </xdr:from>
    <xdr:ext cx="405111" cy="259045"/>
    <xdr:sp macro="" textlink="">
      <xdr:nvSpPr>
        <xdr:cNvPr id="89" name="n_2mainValue【図書館】&#10;有形固定資産減価償却率">
          <a:extLst>
            <a:ext uri="{FF2B5EF4-FFF2-40B4-BE49-F238E27FC236}">
              <a16:creationId xmlns:a16="http://schemas.microsoft.com/office/drawing/2014/main" id="{F855A35C-168E-42FD-A8E9-1B332EC1D1A0}"/>
            </a:ext>
          </a:extLst>
        </xdr:cNvPr>
        <xdr:cNvSpPr txBox="1"/>
      </xdr:nvSpPr>
      <xdr:spPr>
        <a:xfrm>
          <a:off x="2439044" y="641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90" name="n_3mainValue【図書館】&#10;有形固定資産減価償却率">
          <a:extLst>
            <a:ext uri="{FF2B5EF4-FFF2-40B4-BE49-F238E27FC236}">
              <a16:creationId xmlns:a16="http://schemas.microsoft.com/office/drawing/2014/main" id="{353AE319-E521-4226-AD52-266EDDF7DBD5}"/>
            </a:ext>
          </a:extLst>
        </xdr:cNvPr>
        <xdr:cNvSpPr txBox="1"/>
      </xdr:nvSpPr>
      <xdr:spPr>
        <a:xfrm>
          <a:off x="1645294" y="637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41383</xdr:rowOff>
    </xdr:from>
    <xdr:ext cx="405111" cy="259045"/>
    <xdr:sp macro="" textlink="">
      <xdr:nvSpPr>
        <xdr:cNvPr id="91" name="n_4mainValue【図書館】&#10;有形固定資産減価償却率">
          <a:extLst>
            <a:ext uri="{FF2B5EF4-FFF2-40B4-BE49-F238E27FC236}">
              <a16:creationId xmlns:a16="http://schemas.microsoft.com/office/drawing/2014/main" id="{B7568EE6-456B-436D-A865-59902B15861F}"/>
            </a:ext>
          </a:extLst>
        </xdr:cNvPr>
        <xdr:cNvSpPr txBox="1"/>
      </xdr:nvSpPr>
      <xdr:spPr>
        <a:xfrm>
          <a:off x="851544" y="632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71095CF-897A-4A57-BDE7-1B53B19D7F5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9662C24-B424-4CA7-8CAC-F2833D0C5B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315645D-51DF-4D1F-A6F2-F63E36DE94E4}"/>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97D2AF7-D315-4114-AEFF-0F5A154F2D6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2BF1E9F-55B0-4BB4-BE0F-4176917649E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1C4A92D-ADBB-45FC-B743-53275FE8236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67E028A-6796-4B64-B6C7-1C58A053BF0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6F6783A-B294-4A17-80EE-6483A937658E}"/>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9B8979F-57D5-4CA1-84CC-9B5AE0E78637}"/>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C14F214-DAA1-422A-AEEE-52D33BCD8B38}"/>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997370C-C696-4827-BD16-953E1DC8CE63}"/>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31000FDC-BF41-4F4A-9AD4-CF3432D4D3F7}"/>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74C964B-A084-43FD-9C0C-4DD41D7A2228}"/>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F4DB3E0-E2B3-4A5C-BF2E-D6A9F1E7E7F5}"/>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F798D9D-6465-4948-84A4-5CFBF1DD0A11}"/>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153C66F7-F35F-46C0-A9C6-671B9D88C841}"/>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327A538-CA8C-4BB8-8294-A91191943B12}"/>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BBD0893-769D-4C03-B340-B033D6DF389E}"/>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BCC2573-F2B7-459A-8BA3-6B663F5B317B}"/>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A5C0489-0E29-46B0-B339-DD785682CF96}"/>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E5F30B2-88E2-43F1-ABAC-2BA7A919360D}"/>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8FAAF768-B4D9-4C24-A3C7-D4EAF9D0C106}"/>
            </a:ext>
          </a:extLst>
        </xdr:cNvPr>
        <xdr:cNvCxnSpPr/>
      </xdr:nvCxnSpPr>
      <xdr:spPr>
        <a:xfrm flipV="1">
          <a:off x="9429115" y="554228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61445333-F1DA-4940-B800-C28DE10BC32A}"/>
            </a:ext>
          </a:extLst>
        </xdr:cNvPr>
        <xdr:cNvSpPr txBox="1"/>
      </xdr:nvSpPr>
      <xdr:spPr>
        <a:xfrm>
          <a:off x="9467850"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78A015E-3A6F-4D85-B955-AF2FA74D706B}"/>
            </a:ext>
          </a:extLst>
        </xdr:cNvPr>
        <xdr:cNvCxnSpPr/>
      </xdr:nvCxnSpPr>
      <xdr:spPr>
        <a:xfrm>
          <a:off x="9359900" y="6709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DCB8CC67-A832-4D96-9C5E-E995950BF5AE}"/>
            </a:ext>
          </a:extLst>
        </xdr:cNvPr>
        <xdr:cNvSpPr txBox="1"/>
      </xdr:nvSpPr>
      <xdr:spPr>
        <a:xfrm>
          <a:off x="9467850"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C30C2B7B-47E6-403C-91D5-D3882B4F88D1}"/>
            </a:ext>
          </a:extLst>
        </xdr:cNvPr>
        <xdr:cNvCxnSpPr/>
      </xdr:nvCxnSpPr>
      <xdr:spPr>
        <a:xfrm>
          <a:off x="9359900" y="554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3B23AA5B-AFA0-4E60-9313-867CB0DE6019}"/>
            </a:ext>
          </a:extLst>
        </xdr:cNvPr>
        <xdr:cNvSpPr txBox="1"/>
      </xdr:nvSpPr>
      <xdr:spPr>
        <a:xfrm>
          <a:off x="9467850" y="622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4F251EAC-453E-4081-9565-D4F9AADA6FC0}"/>
            </a:ext>
          </a:extLst>
        </xdr:cNvPr>
        <xdr:cNvSpPr/>
      </xdr:nvSpPr>
      <xdr:spPr>
        <a:xfrm>
          <a:off x="9398000" y="6243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EBF4D4AA-A466-4D8C-AD87-23F076430CB4}"/>
            </a:ext>
          </a:extLst>
        </xdr:cNvPr>
        <xdr:cNvSpPr/>
      </xdr:nvSpPr>
      <xdr:spPr>
        <a:xfrm>
          <a:off x="86360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2A6D2D61-E999-4492-850B-7C7850B3257C}"/>
            </a:ext>
          </a:extLst>
        </xdr:cNvPr>
        <xdr:cNvSpPr/>
      </xdr:nvSpPr>
      <xdr:spPr>
        <a:xfrm>
          <a:off x="7842250" y="6243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99806601-BBAE-4FC5-BB74-0682015B98A3}"/>
            </a:ext>
          </a:extLst>
        </xdr:cNvPr>
        <xdr:cNvSpPr/>
      </xdr:nvSpPr>
      <xdr:spPr>
        <a:xfrm>
          <a:off x="702945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D8E7EB7E-BFF8-4915-A530-DEB755B666A8}"/>
            </a:ext>
          </a:extLst>
        </xdr:cNvPr>
        <xdr:cNvSpPr/>
      </xdr:nvSpPr>
      <xdr:spPr>
        <a:xfrm>
          <a:off x="6235700" y="626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2809C41-D0A3-4B25-B0D0-E0337F7AA4CE}"/>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7855801-DF37-40B0-8F32-3331A0A95DE7}"/>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CEFE71B-90CA-41E3-9FF9-46A72D95B06A}"/>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98D106B-36EE-45A8-BA9E-722FD0046197}"/>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3934295-96EC-4454-B8A0-1C07F3AF2768}"/>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a:extLst>
            <a:ext uri="{FF2B5EF4-FFF2-40B4-BE49-F238E27FC236}">
              <a16:creationId xmlns:a16="http://schemas.microsoft.com/office/drawing/2014/main" id="{43F72AFE-D8B7-4AE4-9B37-3DFEFD408628}"/>
            </a:ext>
          </a:extLst>
        </xdr:cNvPr>
        <xdr:cNvSpPr/>
      </xdr:nvSpPr>
      <xdr:spPr>
        <a:xfrm>
          <a:off x="9398000" y="6197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0" name="【図書館】&#10;一人当たり面積該当値テキスト">
          <a:extLst>
            <a:ext uri="{FF2B5EF4-FFF2-40B4-BE49-F238E27FC236}">
              <a16:creationId xmlns:a16="http://schemas.microsoft.com/office/drawing/2014/main" id="{75C443A2-C815-4F15-BDC2-E7C0F49C32D4}"/>
            </a:ext>
          </a:extLst>
        </xdr:cNvPr>
        <xdr:cNvSpPr txBox="1"/>
      </xdr:nvSpPr>
      <xdr:spPr>
        <a:xfrm>
          <a:off x="9467850" y="605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a:extLst>
            <a:ext uri="{FF2B5EF4-FFF2-40B4-BE49-F238E27FC236}">
              <a16:creationId xmlns:a16="http://schemas.microsoft.com/office/drawing/2014/main" id="{7318A5AB-29DE-49F3-BC5D-7D4249CDF69D}"/>
            </a:ext>
          </a:extLst>
        </xdr:cNvPr>
        <xdr:cNvSpPr/>
      </xdr:nvSpPr>
      <xdr:spPr>
        <a:xfrm>
          <a:off x="863600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a:extLst>
            <a:ext uri="{FF2B5EF4-FFF2-40B4-BE49-F238E27FC236}">
              <a16:creationId xmlns:a16="http://schemas.microsoft.com/office/drawing/2014/main" id="{3BFEBBC3-9FFE-4FE2-9B94-1F22EA6396D2}"/>
            </a:ext>
          </a:extLst>
        </xdr:cNvPr>
        <xdr:cNvCxnSpPr/>
      </xdr:nvCxnSpPr>
      <xdr:spPr>
        <a:xfrm>
          <a:off x="8686800" y="6248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33" name="楕円 132">
          <a:extLst>
            <a:ext uri="{FF2B5EF4-FFF2-40B4-BE49-F238E27FC236}">
              <a16:creationId xmlns:a16="http://schemas.microsoft.com/office/drawing/2014/main" id="{1762AEC0-4BAB-453E-96EA-52143AB08917}"/>
            </a:ext>
          </a:extLst>
        </xdr:cNvPr>
        <xdr:cNvSpPr/>
      </xdr:nvSpPr>
      <xdr:spPr>
        <a:xfrm>
          <a:off x="7842250" y="62204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156210</xdr:rowOff>
    </xdr:to>
    <xdr:cxnSp macro="">
      <xdr:nvCxnSpPr>
        <xdr:cNvPr id="134" name="直線コネクタ 133">
          <a:extLst>
            <a:ext uri="{FF2B5EF4-FFF2-40B4-BE49-F238E27FC236}">
              <a16:creationId xmlns:a16="http://schemas.microsoft.com/office/drawing/2014/main" id="{E2054CED-3271-4613-8463-89256B614708}"/>
            </a:ext>
          </a:extLst>
        </xdr:cNvPr>
        <xdr:cNvCxnSpPr/>
      </xdr:nvCxnSpPr>
      <xdr:spPr>
        <a:xfrm flipV="1">
          <a:off x="7886700" y="624840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5" name="楕円 134">
          <a:extLst>
            <a:ext uri="{FF2B5EF4-FFF2-40B4-BE49-F238E27FC236}">
              <a16:creationId xmlns:a16="http://schemas.microsoft.com/office/drawing/2014/main" id="{86503FBE-E54E-4356-A4B8-4218FEC072CE}"/>
            </a:ext>
          </a:extLst>
        </xdr:cNvPr>
        <xdr:cNvSpPr/>
      </xdr:nvSpPr>
      <xdr:spPr>
        <a:xfrm>
          <a:off x="702945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156210</xdr:rowOff>
    </xdr:to>
    <xdr:cxnSp macro="">
      <xdr:nvCxnSpPr>
        <xdr:cNvPr id="136" name="直線コネクタ 135">
          <a:extLst>
            <a:ext uri="{FF2B5EF4-FFF2-40B4-BE49-F238E27FC236}">
              <a16:creationId xmlns:a16="http://schemas.microsoft.com/office/drawing/2014/main" id="{7A79E0F0-A5A0-4000-AB9B-3C82ADC934AC}"/>
            </a:ext>
          </a:extLst>
        </xdr:cNvPr>
        <xdr:cNvCxnSpPr/>
      </xdr:nvCxnSpPr>
      <xdr:spPr>
        <a:xfrm>
          <a:off x="7080250" y="624840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7" name="楕円 136">
          <a:extLst>
            <a:ext uri="{FF2B5EF4-FFF2-40B4-BE49-F238E27FC236}">
              <a16:creationId xmlns:a16="http://schemas.microsoft.com/office/drawing/2014/main" id="{13645278-ADED-4455-A357-98816265EB98}"/>
            </a:ext>
          </a:extLst>
        </xdr:cNvPr>
        <xdr:cNvSpPr/>
      </xdr:nvSpPr>
      <xdr:spPr>
        <a:xfrm>
          <a:off x="623570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8" name="直線コネクタ 137">
          <a:extLst>
            <a:ext uri="{FF2B5EF4-FFF2-40B4-BE49-F238E27FC236}">
              <a16:creationId xmlns:a16="http://schemas.microsoft.com/office/drawing/2014/main" id="{B19A5EAC-4C78-43B5-951C-509317EF45FD}"/>
            </a:ext>
          </a:extLst>
        </xdr:cNvPr>
        <xdr:cNvCxnSpPr/>
      </xdr:nvCxnSpPr>
      <xdr:spPr>
        <a:xfrm>
          <a:off x="6286500" y="62484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a:extLst>
            <a:ext uri="{FF2B5EF4-FFF2-40B4-BE49-F238E27FC236}">
              <a16:creationId xmlns:a16="http://schemas.microsoft.com/office/drawing/2014/main" id="{20C781C6-5D97-4DC4-B13A-60AE2C831DA5}"/>
            </a:ext>
          </a:extLst>
        </xdr:cNvPr>
        <xdr:cNvSpPr txBox="1"/>
      </xdr:nvSpPr>
      <xdr:spPr>
        <a:xfrm>
          <a:off x="8458277" y="63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id="{19DFDA21-061A-4852-B5FE-0E38C3D724F5}"/>
            </a:ext>
          </a:extLst>
        </xdr:cNvPr>
        <xdr:cNvSpPr txBox="1"/>
      </xdr:nvSpPr>
      <xdr:spPr>
        <a:xfrm>
          <a:off x="7677227" y="63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6F6D96E1-215D-4718-B119-BE395A9E37DB}"/>
            </a:ext>
          </a:extLst>
        </xdr:cNvPr>
        <xdr:cNvSpPr txBox="1"/>
      </xdr:nvSpPr>
      <xdr:spPr>
        <a:xfrm>
          <a:off x="6864427" y="63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a:extLst>
            <a:ext uri="{FF2B5EF4-FFF2-40B4-BE49-F238E27FC236}">
              <a16:creationId xmlns:a16="http://schemas.microsoft.com/office/drawing/2014/main" id="{3D3B9FC0-8A80-4C29-81CC-D84A3F3D3264}"/>
            </a:ext>
          </a:extLst>
        </xdr:cNvPr>
        <xdr:cNvSpPr txBox="1"/>
      </xdr:nvSpPr>
      <xdr:spPr>
        <a:xfrm>
          <a:off x="6070677"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a:extLst>
            <a:ext uri="{FF2B5EF4-FFF2-40B4-BE49-F238E27FC236}">
              <a16:creationId xmlns:a16="http://schemas.microsoft.com/office/drawing/2014/main" id="{254D9ED6-E991-4678-B68D-06683C35C280}"/>
            </a:ext>
          </a:extLst>
        </xdr:cNvPr>
        <xdr:cNvSpPr txBox="1"/>
      </xdr:nvSpPr>
      <xdr:spPr>
        <a:xfrm>
          <a:off x="84582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4" name="n_2mainValue【図書館】&#10;一人当たり面積">
          <a:extLst>
            <a:ext uri="{FF2B5EF4-FFF2-40B4-BE49-F238E27FC236}">
              <a16:creationId xmlns:a16="http://schemas.microsoft.com/office/drawing/2014/main" id="{E17335D7-92CC-4A57-8C80-6D2132C3D735}"/>
            </a:ext>
          </a:extLst>
        </xdr:cNvPr>
        <xdr:cNvSpPr txBox="1"/>
      </xdr:nvSpPr>
      <xdr:spPr>
        <a:xfrm>
          <a:off x="7677227" y="600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5" name="n_3mainValue【図書館】&#10;一人当たり面積">
          <a:extLst>
            <a:ext uri="{FF2B5EF4-FFF2-40B4-BE49-F238E27FC236}">
              <a16:creationId xmlns:a16="http://schemas.microsoft.com/office/drawing/2014/main" id="{9EEB397D-2B11-4127-AF1B-2EF2890A5B67}"/>
            </a:ext>
          </a:extLst>
        </xdr:cNvPr>
        <xdr:cNvSpPr txBox="1"/>
      </xdr:nvSpPr>
      <xdr:spPr>
        <a:xfrm>
          <a:off x="68644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6" name="n_4mainValue【図書館】&#10;一人当たり面積">
          <a:extLst>
            <a:ext uri="{FF2B5EF4-FFF2-40B4-BE49-F238E27FC236}">
              <a16:creationId xmlns:a16="http://schemas.microsoft.com/office/drawing/2014/main" id="{C8F3034F-D6A1-46DF-832F-B46313761DDB}"/>
            </a:ext>
          </a:extLst>
        </xdr:cNvPr>
        <xdr:cNvSpPr txBox="1"/>
      </xdr:nvSpPr>
      <xdr:spPr>
        <a:xfrm>
          <a:off x="60706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91974E0-C147-44C9-8438-6A283D26840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CF74906-F71D-4C83-96A0-DF2722ED043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DE14074-9847-4271-9ED7-32E8653F0E2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A86EC0F-56D2-47BF-912F-2373A82FF9E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3B1FC6B-E298-4D8E-A465-51D1B096E59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1E374D7-20DC-4C69-8744-B43EB714C359}"/>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8722B1D-7B47-47E0-8F59-040A4158CAE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0DA818F-A084-4CA2-B462-05E7FC067B78}"/>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61AA1F8-4A80-48AA-8268-07148930D5C3}"/>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576AC96-FB8E-45BF-BEE2-2241C3A551D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DFDFF1A-AA36-4854-A7AF-08CFF9985E75}"/>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FE68B24-9170-4CEE-9D53-18E34F71F43E}"/>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ABFEFD7F-CCBB-4074-9007-8D6C641973B3}"/>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698DF1A-D254-4604-82F1-170C5E02D652}"/>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FE7B29DF-7F55-4BC4-9A95-BF5D9738D30C}"/>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F177996-9990-4A8D-B42E-FC7E116CE81D}"/>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F79829B5-9506-49F7-9115-F9F017773AEA}"/>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69E0F3B-AE6B-438C-B94F-C8DCA251248F}"/>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286FECE-2D3F-45F7-A237-FF5F98BBE635}"/>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FE186DA-7BD4-4216-B49C-0D53D80F5D53}"/>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48B11E7C-1BCE-4DB6-8A8A-E2CE98673D05}"/>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5B4B433-57DE-43ED-AD04-28E20C33A1D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F7F7483-BD5E-4171-B8DB-B6ABC90C0912}"/>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BDC73F4-EF21-4537-B0CE-2ACFC94AEE4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6A48A0EC-991C-4C4B-ADD3-C92301CD1798}"/>
            </a:ext>
          </a:extLst>
        </xdr:cNvPr>
        <xdr:cNvCxnSpPr/>
      </xdr:nvCxnSpPr>
      <xdr:spPr>
        <a:xfrm flipV="1">
          <a:off x="4177665" y="9392920"/>
          <a:ext cx="0" cy="106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9E280BCF-0CD0-4364-BFBE-972C00D5C5B6}"/>
            </a:ext>
          </a:extLst>
        </xdr:cNvPr>
        <xdr:cNvSpPr txBox="1"/>
      </xdr:nvSpPr>
      <xdr:spPr>
        <a:xfrm>
          <a:off x="4216400" y="1046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833561D3-69B2-4106-9E9D-B2C4F085D1C7}"/>
            </a:ext>
          </a:extLst>
        </xdr:cNvPr>
        <xdr:cNvCxnSpPr/>
      </xdr:nvCxnSpPr>
      <xdr:spPr>
        <a:xfrm>
          <a:off x="4108450" y="10462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370D7EA-049C-46C4-8C59-749F1E9836DE}"/>
            </a:ext>
          </a:extLst>
        </xdr:cNvPr>
        <xdr:cNvSpPr txBox="1"/>
      </xdr:nvSpPr>
      <xdr:spPr>
        <a:xfrm>
          <a:off x="4216400" y="917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86CE02C9-4532-4EB1-899C-3D07F9F40E37}"/>
            </a:ext>
          </a:extLst>
        </xdr:cNvPr>
        <xdr:cNvCxnSpPr/>
      </xdr:nvCxnSpPr>
      <xdr:spPr>
        <a:xfrm>
          <a:off x="4108450" y="9392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87CCEB44-F13F-4E2C-9622-8C1EF8BA52BF}"/>
            </a:ext>
          </a:extLst>
        </xdr:cNvPr>
        <xdr:cNvSpPr txBox="1"/>
      </xdr:nvSpPr>
      <xdr:spPr>
        <a:xfrm>
          <a:off x="4216400" y="959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4AB82B1C-8C72-43B7-80A6-012C5CC9D6FF}"/>
            </a:ext>
          </a:extLst>
        </xdr:cNvPr>
        <xdr:cNvSpPr/>
      </xdr:nvSpPr>
      <xdr:spPr>
        <a:xfrm>
          <a:off x="4127500" y="9740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F0761CC0-DA23-42B2-A637-CCBE4FAA7133}"/>
            </a:ext>
          </a:extLst>
        </xdr:cNvPr>
        <xdr:cNvSpPr/>
      </xdr:nvSpPr>
      <xdr:spPr>
        <a:xfrm>
          <a:off x="3384550" y="9753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A00F1870-F9D9-4907-BE18-ADF804757695}"/>
            </a:ext>
          </a:extLst>
        </xdr:cNvPr>
        <xdr:cNvSpPr/>
      </xdr:nvSpPr>
      <xdr:spPr>
        <a:xfrm>
          <a:off x="2571750" y="9710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922046E9-4FBF-460B-BC05-2119B7903D29}"/>
            </a:ext>
          </a:extLst>
        </xdr:cNvPr>
        <xdr:cNvSpPr/>
      </xdr:nvSpPr>
      <xdr:spPr>
        <a:xfrm>
          <a:off x="1778000" y="9718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E8BFDF6B-25F9-4C3B-B35C-FB4365EAEB27}"/>
            </a:ext>
          </a:extLst>
        </xdr:cNvPr>
        <xdr:cNvSpPr/>
      </xdr:nvSpPr>
      <xdr:spPr>
        <a:xfrm>
          <a:off x="984250" y="9710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E68C044-4BB0-4081-AB2C-49CA67B71CB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CD8BE74-AECD-4519-AD9D-4402C952C067}"/>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109DD25-807D-48E0-89C4-52B96758571B}"/>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0FF6612-5FE9-4DA5-BE93-39E1FCF9C20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21D37C8-7450-4530-900B-0C7D66E35421}"/>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65405</xdr:rowOff>
    </xdr:from>
    <xdr:to>
      <xdr:col>24</xdr:col>
      <xdr:colOff>114300</xdr:colOff>
      <xdr:row>61</xdr:row>
      <xdr:rowOff>167005</xdr:rowOff>
    </xdr:to>
    <xdr:sp macro="" textlink="">
      <xdr:nvSpPr>
        <xdr:cNvPr id="187" name="楕円 186">
          <a:extLst>
            <a:ext uri="{FF2B5EF4-FFF2-40B4-BE49-F238E27FC236}">
              <a16:creationId xmlns:a16="http://schemas.microsoft.com/office/drawing/2014/main" id="{F0BCF218-FAA9-4705-BC80-10B877CEED8E}"/>
            </a:ext>
          </a:extLst>
        </xdr:cNvPr>
        <xdr:cNvSpPr/>
      </xdr:nvSpPr>
      <xdr:spPr>
        <a:xfrm>
          <a:off x="412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43832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138F15A8-D4A9-4EE4-824C-49F0092E6D5E}"/>
            </a:ext>
          </a:extLst>
        </xdr:cNvPr>
        <xdr:cNvSpPr txBox="1"/>
      </xdr:nvSpPr>
      <xdr:spPr>
        <a:xfrm>
          <a:off x="4216400"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189" name="楕円 188">
          <a:extLst>
            <a:ext uri="{FF2B5EF4-FFF2-40B4-BE49-F238E27FC236}">
              <a16:creationId xmlns:a16="http://schemas.microsoft.com/office/drawing/2014/main" id="{4ADE7242-93F8-4CA0-BEEE-0AA7EC83533D}"/>
            </a:ext>
          </a:extLst>
        </xdr:cNvPr>
        <xdr:cNvSpPr/>
      </xdr:nvSpPr>
      <xdr:spPr>
        <a:xfrm>
          <a:off x="3384550" y="10158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131445</xdr:rowOff>
    </xdr:to>
    <xdr:cxnSp macro="">
      <xdr:nvCxnSpPr>
        <xdr:cNvPr id="190" name="直線コネクタ 189">
          <a:extLst>
            <a:ext uri="{FF2B5EF4-FFF2-40B4-BE49-F238E27FC236}">
              <a16:creationId xmlns:a16="http://schemas.microsoft.com/office/drawing/2014/main" id="{56CA8078-E228-46D2-897E-D87D25012676}"/>
            </a:ext>
          </a:extLst>
        </xdr:cNvPr>
        <xdr:cNvCxnSpPr/>
      </xdr:nvCxnSpPr>
      <xdr:spPr>
        <a:xfrm flipV="1">
          <a:off x="3429000" y="10193655"/>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91" name="楕円 190">
          <a:extLst>
            <a:ext uri="{FF2B5EF4-FFF2-40B4-BE49-F238E27FC236}">
              <a16:creationId xmlns:a16="http://schemas.microsoft.com/office/drawing/2014/main" id="{E98E2647-BB1E-4C3C-A209-920BCAB3D521}"/>
            </a:ext>
          </a:extLst>
        </xdr:cNvPr>
        <xdr:cNvSpPr/>
      </xdr:nvSpPr>
      <xdr:spPr>
        <a:xfrm>
          <a:off x="2571750" y="1016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133350</xdr:rowOff>
    </xdr:to>
    <xdr:cxnSp macro="">
      <xdr:nvCxnSpPr>
        <xdr:cNvPr id="192" name="直線コネクタ 191">
          <a:extLst>
            <a:ext uri="{FF2B5EF4-FFF2-40B4-BE49-F238E27FC236}">
              <a16:creationId xmlns:a16="http://schemas.microsoft.com/office/drawing/2014/main" id="{C463791F-F739-4F61-AAD7-E5875FAAC1CC}"/>
            </a:ext>
          </a:extLst>
        </xdr:cNvPr>
        <xdr:cNvCxnSpPr/>
      </xdr:nvCxnSpPr>
      <xdr:spPr>
        <a:xfrm flipV="1">
          <a:off x="2622550" y="1020889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33020</xdr:rowOff>
    </xdr:from>
    <xdr:to>
      <xdr:col>10</xdr:col>
      <xdr:colOff>165100</xdr:colOff>
      <xdr:row>61</xdr:row>
      <xdr:rowOff>134620</xdr:rowOff>
    </xdr:to>
    <xdr:sp macro="" textlink="">
      <xdr:nvSpPr>
        <xdr:cNvPr id="193" name="楕円 192">
          <a:extLst>
            <a:ext uri="{FF2B5EF4-FFF2-40B4-BE49-F238E27FC236}">
              <a16:creationId xmlns:a16="http://schemas.microsoft.com/office/drawing/2014/main" id="{82912346-492F-40C8-AE43-4FB39DFD07BD}"/>
            </a:ext>
          </a:extLst>
        </xdr:cNvPr>
        <xdr:cNvSpPr/>
      </xdr:nvSpPr>
      <xdr:spPr>
        <a:xfrm>
          <a:off x="17780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83820</xdr:rowOff>
    </xdr:from>
    <xdr:to>
      <xdr:col>15</xdr:col>
      <xdr:colOff>50800</xdr:colOff>
      <xdr:row>61</xdr:row>
      <xdr:rowOff>133350</xdr:rowOff>
    </xdr:to>
    <xdr:cxnSp macro="">
      <xdr:nvCxnSpPr>
        <xdr:cNvPr id="194" name="直線コネクタ 193">
          <a:extLst>
            <a:ext uri="{FF2B5EF4-FFF2-40B4-BE49-F238E27FC236}">
              <a16:creationId xmlns:a16="http://schemas.microsoft.com/office/drawing/2014/main" id="{73C59F38-EAFA-4612-A132-248EF4632AD4}"/>
            </a:ext>
          </a:extLst>
        </xdr:cNvPr>
        <xdr:cNvCxnSpPr/>
      </xdr:nvCxnSpPr>
      <xdr:spPr>
        <a:xfrm>
          <a:off x="1828800" y="10161270"/>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164465</xdr:rowOff>
    </xdr:from>
    <xdr:to>
      <xdr:col>6</xdr:col>
      <xdr:colOff>38100</xdr:colOff>
      <xdr:row>61</xdr:row>
      <xdr:rowOff>94615</xdr:rowOff>
    </xdr:to>
    <xdr:sp macro="" textlink="">
      <xdr:nvSpPr>
        <xdr:cNvPr id="195" name="楕円 194">
          <a:extLst>
            <a:ext uri="{FF2B5EF4-FFF2-40B4-BE49-F238E27FC236}">
              <a16:creationId xmlns:a16="http://schemas.microsoft.com/office/drawing/2014/main" id="{63FE9F49-94A0-4E83-8212-108E5ED932CE}"/>
            </a:ext>
          </a:extLst>
        </xdr:cNvPr>
        <xdr:cNvSpPr/>
      </xdr:nvSpPr>
      <xdr:spPr>
        <a:xfrm>
          <a:off x="984250" y="10076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43815</xdr:rowOff>
    </xdr:from>
    <xdr:to>
      <xdr:col>10</xdr:col>
      <xdr:colOff>114300</xdr:colOff>
      <xdr:row>61</xdr:row>
      <xdr:rowOff>83820</xdr:rowOff>
    </xdr:to>
    <xdr:cxnSp macro="">
      <xdr:nvCxnSpPr>
        <xdr:cNvPr id="196" name="直線コネクタ 195">
          <a:extLst>
            <a:ext uri="{FF2B5EF4-FFF2-40B4-BE49-F238E27FC236}">
              <a16:creationId xmlns:a16="http://schemas.microsoft.com/office/drawing/2014/main" id="{F1FE7A58-5CBE-4022-A7BE-BE4D0368886F}"/>
            </a:ext>
          </a:extLst>
        </xdr:cNvPr>
        <xdr:cNvCxnSpPr/>
      </xdr:nvCxnSpPr>
      <xdr:spPr>
        <a:xfrm>
          <a:off x="1028700" y="1012126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3E55F29C-5413-4BF5-BC86-1B5C68DA8787}"/>
            </a:ext>
          </a:extLst>
        </xdr:cNvPr>
        <xdr:cNvSpPr txBox="1"/>
      </xdr:nvSpPr>
      <xdr:spPr>
        <a:xfrm>
          <a:off x="3239144"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a16="http://schemas.microsoft.com/office/drawing/2014/main" id="{CE765466-2C27-40F9-A51B-5B65EEC473DE}"/>
            </a:ext>
          </a:extLst>
        </xdr:cNvPr>
        <xdr:cNvSpPr txBox="1"/>
      </xdr:nvSpPr>
      <xdr:spPr>
        <a:xfrm>
          <a:off x="2439044" y="949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id="{7632B727-C413-410C-BAE8-D59C3EF7DE87}"/>
            </a:ext>
          </a:extLst>
        </xdr:cNvPr>
        <xdr:cNvSpPr txBox="1"/>
      </xdr:nvSpPr>
      <xdr:spPr>
        <a:xfrm>
          <a:off x="1645294"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id="{2AE81EA8-5849-421F-81B5-741EE94A0518}"/>
            </a:ext>
          </a:extLst>
        </xdr:cNvPr>
        <xdr:cNvSpPr txBox="1"/>
      </xdr:nvSpPr>
      <xdr:spPr>
        <a:xfrm>
          <a:off x="851544" y="949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1922</xdr:rowOff>
    </xdr:from>
    <xdr:ext cx="405111" cy="259045"/>
    <xdr:sp macro="" textlink="">
      <xdr:nvSpPr>
        <xdr:cNvPr id="201" name="n_1mainValue【体育館・プール】&#10;有形固定資産減価償却率">
          <a:extLst>
            <a:ext uri="{FF2B5EF4-FFF2-40B4-BE49-F238E27FC236}">
              <a16:creationId xmlns:a16="http://schemas.microsoft.com/office/drawing/2014/main" id="{DB54E33A-F798-4469-9EB7-B0939E7CC48F}"/>
            </a:ext>
          </a:extLst>
        </xdr:cNvPr>
        <xdr:cNvSpPr txBox="1"/>
      </xdr:nvSpPr>
      <xdr:spPr>
        <a:xfrm>
          <a:off x="3239144" y="1024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202" name="n_2mainValue【体育館・プール】&#10;有形固定資産減価償却率">
          <a:extLst>
            <a:ext uri="{FF2B5EF4-FFF2-40B4-BE49-F238E27FC236}">
              <a16:creationId xmlns:a16="http://schemas.microsoft.com/office/drawing/2014/main" id="{6ACD4570-A9CB-47CC-BC06-790707125E38}"/>
            </a:ext>
          </a:extLst>
        </xdr:cNvPr>
        <xdr:cNvSpPr txBox="1"/>
      </xdr:nvSpPr>
      <xdr:spPr>
        <a:xfrm>
          <a:off x="2439044" y="1024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125747</xdr:rowOff>
    </xdr:from>
    <xdr:ext cx="405111" cy="259045"/>
    <xdr:sp macro="" textlink="">
      <xdr:nvSpPr>
        <xdr:cNvPr id="203" name="n_3mainValue【体育館・プール】&#10;有形固定資産減価償却率">
          <a:extLst>
            <a:ext uri="{FF2B5EF4-FFF2-40B4-BE49-F238E27FC236}">
              <a16:creationId xmlns:a16="http://schemas.microsoft.com/office/drawing/2014/main" id="{6B81FCDA-D856-4DA0-9CDC-0E739CC29C3C}"/>
            </a:ext>
          </a:extLst>
        </xdr:cNvPr>
        <xdr:cNvSpPr txBox="1"/>
      </xdr:nvSpPr>
      <xdr:spPr>
        <a:xfrm>
          <a:off x="164529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204" name="n_4mainValue【体育館・プール】&#10;有形固定資産減価償却率">
          <a:extLst>
            <a:ext uri="{FF2B5EF4-FFF2-40B4-BE49-F238E27FC236}">
              <a16:creationId xmlns:a16="http://schemas.microsoft.com/office/drawing/2014/main" id="{48C1B0CA-60CF-4AEB-8002-4E7C898DC72B}"/>
            </a:ext>
          </a:extLst>
        </xdr:cNvPr>
        <xdr:cNvSpPr txBox="1"/>
      </xdr:nvSpPr>
      <xdr:spPr>
        <a:xfrm>
          <a:off x="8515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D6ED534-EFAA-4412-8F58-2118B59CE239}"/>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761948B-31C2-4F76-B5C2-FA69E1A1A70E}"/>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A4E4FF7-9F84-47BE-AF18-D938F144042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3F378A5-0D81-4949-85C6-E1A29B1A082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3CF53DF-D50B-4C2E-ACE1-098BDDC98D5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9C6BCDE-5869-4906-9FF4-E95A7806317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5FC0918-4B49-44EE-A5D7-125794C35075}"/>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A38B411-9A42-4216-BC58-E3301CC12A21}"/>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40BA2CD-7CFB-4703-B34C-7AC98FDD338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C336357-D2D3-4C84-99E7-8F33CA4BF74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14B16469-0578-405B-9260-0F9AD604B6F4}"/>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616CC925-F71C-49BD-972F-600332765B45}"/>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110BC4D2-D869-4620-A7A2-608F039C9E63}"/>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C79C9699-B0A1-4837-A589-CDD5139BEB4D}"/>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580132E-1C62-4B10-A759-291C874C9A0C}"/>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3C6A0F0B-3D1D-4E08-B61F-FB6745F6EFB3}"/>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F996848E-BC02-4B11-A281-F73474844B8C}"/>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93A22CAC-2F2E-4034-B496-342E09620BDA}"/>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38B2E4E-0955-4828-8125-016BF8A89AA6}"/>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AC0C6E60-2ABF-45E5-8603-280BE97BEC96}"/>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DD71204-828A-4057-B421-0D7E842F34A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BC4ED6EE-55B9-4C73-9F4A-93205AED2562}"/>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23B7589B-8B60-4DE5-B70D-C3E782F105A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E89DC728-4ED6-4BC3-BDE6-F982C587978C}"/>
            </a:ext>
          </a:extLst>
        </xdr:cNvPr>
        <xdr:cNvCxnSpPr/>
      </xdr:nvCxnSpPr>
      <xdr:spPr>
        <a:xfrm flipV="1">
          <a:off x="9429115" y="9274810"/>
          <a:ext cx="0" cy="113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47BF21DD-6E30-4211-A900-582CBFC1B60C}"/>
            </a:ext>
          </a:extLst>
        </xdr:cNvPr>
        <xdr:cNvSpPr txBox="1"/>
      </xdr:nvSpPr>
      <xdr:spPr>
        <a:xfrm>
          <a:off x="946785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BC713CE6-D7E3-45BB-B70A-BEF5B2F74548}"/>
            </a:ext>
          </a:extLst>
        </xdr:cNvPr>
        <xdr:cNvCxnSpPr/>
      </xdr:nvCxnSpPr>
      <xdr:spPr>
        <a:xfrm>
          <a:off x="9359900" y="10411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E49CCA4D-F6A9-4E8E-8A0D-BA4B6FC22078}"/>
            </a:ext>
          </a:extLst>
        </xdr:cNvPr>
        <xdr:cNvSpPr txBox="1"/>
      </xdr:nvSpPr>
      <xdr:spPr>
        <a:xfrm>
          <a:off x="9467850" y="90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CF7B3F3A-5E1A-4D3D-8FB3-F55B92284970}"/>
            </a:ext>
          </a:extLst>
        </xdr:cNvPr>
        <xdr:cNvCxnSpPr/>
      </xdr:nvCxnSpPr>
      <xdr:spPr>
        <a:xfrm>
          <a:off x="9359900" y="927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11447</xdr:rowOff>
    </xdr:from>
    <xdr:ext cx="469744" cy="259045"/>
    <xdr:sp macro="" textlink="">
      <xdr:nvSpPr>
        <xdr:cNvPr id="233" name="【体育館・プール】&#10;一人当たり面積平均値テキスト">
          <a:extLst>
            <a:ext uri="{FF2B5EF4-FFF2-40B4-BE49-F238E27FC236}">
              <a16:creationId xmlns:a16="http://schemas.microsoft.com/office/drawing/2014/main" id="{A68D6B54-65E9-43C6-B178-395768821294}"/>
            </a:ext>
          </a:extLst>
        </xdr:cNvPr>
        <xdr:cNvSpPr txBox="1"/>
      </xdr:nvSpPr>
      <xdr:spPr>
        <a:xfrm>
          <a:off x="9467850" y="1008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3C9891AD-90F5-4468-AB76-ED0AF54A398A}"/>
            </a:ext>
          </a:extLst>
        </xdr:cNvPr>
        <xdr:cNvSpPr/>
      </xdr:nvSpPr>
      <xdr:spPr>
        <a:xfrm>
          <a:off x="9398000" y="10110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42662771-CE17-4FCB-B576-A80386964E71}"/>
            </a:ext>
          </a:extLst>
        </xdr:cNvPr>
        <xdr:cNvSpPr/>
      </xdr:nvSpPr>
      <xdr:spPr>
        <a:xfrm>
          <a:off x="86360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45F284EF-87D7-4A7E-B246-38A2E36EF3CA}"/>
            </a:ext>
          </a:extLst>
        </xdr:cNvPr>
        <xdr:cNvSpPr/>
      </xdr:nvSpPr>
      <xdr:spPr>
        <a:xfrm>
          <a:off x="78422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717C0BC0-F506-403A-9155-94B040576BD3}"/>
            </a:ext>
          </a:extLst>
        </xdr:cNvPr>
        <xdr:cNvSpPr/>
      </xdr:nvSpPr>
      <xdr:spPr>
        <a:xfrm>
          <a:off x="702945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AFFA3F08-20F9-4180-8E74-A07ED32A8695}"/>
            </a:ext>
          </a:extLst>
        </xdr:cNvPr>
        <xdr:cNvSpPr/>
      </xdr:nvSpPr>
      <xdr:spPr>
        <a:xfrm>
          <a:off x="6235700" y="10163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A1DFBF4-AAA8-4233-B2F1-C0C4D43B21D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0D7B3F0-B9B3-4531-9CA3-E0D2B627AC7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B8B0B82-52E2-44BE-82F9-1F34AF2A8EAC}"/>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16E0C37-3A7F-4D32-B637-D3AA7664D817}"/>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0157804-7F32-4240-A43C-39A2432BC64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67310</xdr:rowOff>
    </xdr:from>
    <xdr:to>
      <xdr:col>55</xdr:col>
      <xdr:colOff>50800</xdr:colOff>
      <xdr:row>60</xdr:row>
      <xdr:rowOff>168910</xdr:rowOff>
    </xdr:to>
    <xdr:sp macro="" textlink="">
      <xdr:nvSpPr>
        <xdr:cNvPr id="244" name="楕円 243">
          <a:extLst>
            <a:ext uri="{FF2B5EF4-FFF2-40B4-BE49-F238E27FC236}">
              <a16:creationId xmlns:a16="http://schemas.microsoft.com/office/drawing/2014/main" id="{62574802-5559-4CCE-B721-5CF9A62100C2}"/>
            </a:ext>
          </a:extLst>
        </xdr:cNvPr>
        <xdr:cNvSpPr/>
      </xdr:nvSpPr>
      <xdr:spPr>
        <a:xfrm>
          <a:off x="9398000" y="9979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90187</xdr:rowOff>
    </xdr:from>
    <xdr:ext cx="469744" cy="259045"/>
    <xdr:sp macro="" textlink="">
      <xdr:nvSpPr>
        <xdr:cNvPr id="245" name="【体育館・プール】&#10;一人当たり面積該当値テキスト">
          <a:extLst>
            <a:ext uri="{FF2B5EF4-FFF2-40B4-BE49-F238E27FC236}">
              <a16:creationId xmlns:a16="http://schemas.microsoft.com/office/drawing/2014/main" id="{FD6C510B-D5F8-4D52-AD36-ED863E4961CF}"/>
            </a:ext>
          </a:extLst>
        </xdr:cNvPr>
        <xdr:cNvSpPr txBox="1"/>
      </xdr:nvSpPr>
      <xdr:spPr>
        <a:xfrm>
          <a:off x="9467850" y="983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67310</xdr:rowOff>
    </xdr:from>
    <xdr:to>
      <xdr:col>50</xdr:col>
      <xdr:colOff>165100</xdr:colOff>
      <xdr:row>60</xdr:row>
      <xdr:rowOff>168910</xdr:rowOff>
    </xdr:to>
    <xdr:sp macro="" textlink="">
      <xdr:nvSpPr>
        <xdr:cNvPr id="246" name="楕円 245">
          <a:extLst>
            <a:ext uri="{FF2B5EF4-FFF2-40B4-BE49-F238E27FC236}">
              <a16:creationId xmlns:a16="http://schemas.microsoft.com/office/drawing/2014/main" id="{3215FCBB-0426-4C87-A63B-0188DE5F2722}"/>
            </a:ext>
          </a:extLst>
        </xdr:cNvPr>
        <xdr:cNvSpPr/>
      </xdr:nvSpPr>
      <xdr:spPr>
        <a:xfrm>
          <a:off x="8636000" y="9979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118110</xdr:rowOff>
    </xdr:from>
    <xdr:to>
      <xdr:col>55</xdr:col>
      <xdr:colOff>0</xdr:colOff>
      <xdr:row>60</xdr:row>
      <xdr:rowOff>118110</xdr:rowOff>
    </xdr:to>
    <xdr:cxnSp macro="">
      <xdr:nvCxnSpPr>
        <xdr:cNvPr id="247" name="直線コネクタ 246">
          <a:extLst>
            <a:ext uri="{FF2B5EF4-FFF2-40B4-BE49-F238E27FC236}">
              <a16:creationId xmlns:a16="http://schemas.microsoft.com/office/drawing/2014/main" id="{1AC671DE-47F3-494B-A64B-E4D4ABA8E25A}"/>
            </a:ext>
          </a:extLst>
        </xdr:cNvPr>
        <xdr:cNvCxnSpPr/>
      </xdr:nvCxnSpPr>
      <xdr:spPr>
        <a:xfrm>
          <a:off x="8686800" y="100304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71120</xdr:rowOff>
    </xdr:from>
    <xdr:to>
      <xdr:col>46</xdr:col>
      <xdr:colOff>38100</xdr:colOff>
      <xdr:row>61</xdr:row>
      <xdr:rowOff>1270</xdr:rowOff>
    </xdr:to>
    <xdr:sp macro="" textlink="">
      <xdr:nvSpPr>
        <xdr:cNvPr id="248" name="楕円 247">
          <a:extLst>
            <a:ext uri="{FF2B5EF4-FFF2-40B4-BE49-F238E27FC236}">
              <a16:creationId xmlns:a16="http://schemas.microsoft.com/office/drawing/2014/main" id="{2A2D9B14-E079-46C5-A815-3F218FE09C0D}"/>
            </a:ext>
          </a:extLst>
        </xdr:cNvPr>
        <xdr:cNvSpPr/>
      </xdr:nvSpPr>
      <xdr:spPr>
        <a:xfrm>
          <a:off x="7842250" y="9983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118110</xdr:rowOff>
    </xdr:from>
    <xdr:to>
      <xdr:col>50</xdr:col>
      <xdr:colOff>114300</xdr:colOff>
      <xdr:row>60</xdr:row>
      <xdr:rowOff>121920</xdr:rowOff>
    </xdr:to>
    <xdr:cxnSp macro="">
      <xdr:nvCxnSpPr>
        <xdr:cNvPr id="249" name="直線コネクタ 248">
          <a:extLst>
            <a:ext uri="{FF2B5EF4-FFF2-40B4-BE49-F238E27FC236}">
              <a16:creationId xmlns:a16="http://schemas.microsoft.com/office/drawing/2014/main" id="{8AC37A3A-E862-483B-8D23-F8046D233903}"/>
            </a:ext>
          </a:extLst>
        </xdr:cNvPr>
        <xdr:cNvCxnSpPr/>
      </xdr:nvCxnSpPr>
      <xdr:spPr>
        <a:xfrm flipV="1">
          <a:off x="7886700" y="1003046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67310</xdr:rowOff>
    </xdr:from>
    <xdr:to>
      <xdr:col>41</xdr:col>
      <xdr:colOff>101600</xdr:colOff>
      <xdr:row>60</xdr:row>
      <xdr:rowOff>168910</xdr:rowOff>
    </xdr:to>
    <xdr:sp macro="" textlink="">
      <xdr:nvSpPr>
        <xdr:cNvPr id="250" name="楕円 249">
          <a:extLst>
            <a:ext uri="{FF2B5EF4-FFF2-40B4-BE49-F238E27FC236}">
              <a16:creationId xmlns:a16="http://schemas.microsoft.com/office/drawing/2014/main" id="{D29C8902-2A6B-42C9-9411-25D090D33418}"/>
            </a:ext>
          </a:extLst>
        </xdr:cNvPr>
        <xdr:cNvSpPr/>
      </xdr:nvSpPr>
      <xdr:spPr>
        <a:xfrm>
          <a:off x="7029450" y="9979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118110</xdr:rowOff>
    </xdr:from>
    <xdr:to>
      <xdr:col>45</xdr:col>
      <xdr:colOff>177800</xdr:colOff>
      <xdr:row>60</xdr:row>
      <xdr:rowOff>121920</xdr:rowOff>
    </xdr:to>
    <xdr:cxnSp macro="">
      <xdr:nvCxnSpPr>
        <xdr:cNvPr id="251" name="直線コネクタ 250">
          <a:extLst>
            <a:ext uri="{FF2B5EF4-FFF2-40B4-BE49-F238E27FC236}">
              <a16:creationId xmlns:a16="http://schemas.microsoft.com/office/drawing/2014/main" id="{13CA6C78-95A5-430A-88F3-2FBD171B561D}"/>
            </a:ext>
          </a:extLst>
        </xdr:cNvPr>
        <xdr:cNvCxnSpPr/>
      </xdr:nvCxnSpPr>
      <xdr:spPr>
        <a:xfrm>
          <a:off x="7080250" y="1003046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67310</xdr:rowOff>
    </xdr:from>
    <xdr:to>
      <xdr:col>36</xdr:col>
      <xdr:colOff>165100</xdr:colOff>
      <xdr:row>60</xdr:row>
      <xdr:rowOff>168910</xdr:rowOff>
    </xdr:to>
    <xdr:sp macro="" textlink="">
      <xdr:nvSpPr>
        <xdr:cNvPr id="252" name="楕円 251">
          <a:extLst>
            <a:ext uri="{FF2B5EF4-FFF2-40B4-BE49-F238E27FC236}">
              <a16:creationId xmlns:a16="http://schemas.microsoft.com/office/drawing/2014/main" id="{B877A560-DA42-47DB-816E-9156B4033404}"/>
            </a:ext>
          </a:extLst>
        </xdr:cNvPr>
        <xdr:cNvSpPr/>
      </xdr:nvSpPr>
      <xdr:spPr>
        <a:xfrm>
          <a:off x="6235700" y="9979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118110</xdr:rowOff>
    </xdr:from>
    <xdr:to>
      <xdr:col>41</xdr:col>
      <xdr:colOff>50800</xdr:colOff>
      <xdr:row>60</xdr:row>
      <xdr:rowOff>118110</xdr:rowOff>
    </xdr:to>
    <xdr:cxnSp macro="">
      <xdr:nvCxnSpPr>
        <xdr:cNvPr id="253" name="直線コネクタ 252">
          <a:extLst>
            <a:ext uri="{FF2B5EF4-FFF2-40B4-BE49-F238E27FC236}">
              <a16:creationId xmlns:a16="http://schemas.microsoft.com/office/drawing/2014/main" id="{85CEC614-2D5B-40F0-881E-BE77AE25A6CC}"/>
            </a:ext>
          </a:extLst>
        </xdr:cNvPr>
        <xdr:cNvCxnSpPr/>
      </xdr:nvCxnSpPr>
      <xdr:spPr>
        <a:xfrm>
          <a:off x="6286500" y="100304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54" name="n_1aveValue【体育館・プール】&#10;一人当たり面積">
          <a:extLst>
            <a:ext uri="{FF2B5EF4-FFF2-40B4-BE49-F238E27FC236}">
              <a16:creationId xmlns:a16="http://schemas.microsoft.com/office/drawing/2014/main" id="{FED4EBFD-E5DF-4A53-8818-2A5244AE3573}"/>
            </a:ext>
          </a:extLst>
        </xdr:cNvPr>
        <xdr:cNvSpPr txBox="1"/>
      </xdr:nvSpPr>
      <xdr:spPr>
        <a:xfrm>
          <a:off x="8458277"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a:extLst>
            <a:ext uri="{FF2B5EF4-FFF2-40B4-BE49-F238E27FC236}">
              <a16:creationId xmlns:a16="http://schemas.microsoft.com/office/drawing/2014/main" id="{8226061F-9398-4E13-8B5D-CCA8CD26F472}"/>
            </a:ext>
          </a:extLst>
        </xdr:cNvPr>
        <xdr:cNvSpPr txBox="1"/>
      </xdr:nvSpPr>
      <xdr:spPr>
        <a:xfrm>
          <a:off x="76772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156227</xdr:rowOff>
    </xdr:from>
    <xdr:ext cx="469744" cy="259045"/>
    <xdr:sp macro="" textlink="">
      <xdr:nvSpPr>
        <xdr:cNvPr id="256" name="n_3aveValue【体育館・プール】&#10;一人当たり面積">
          <a:extLst>
            <a:ext uri="{FF2B5EF4-FFF2-40B4-BE49-F238E27FC236}">
              <a16:creationId xmlns:a16="http://schemas.microsoft.com/office/drawing/2014/main" id="{1715A5D0-09D7-45E0-9385-2F77374B2D56}"/>
            </a:ext>
          </a:extLst>
        </xdr:cNvPr>
        <xdr:cNvSpPr txBox="1"/>
      </xdr:nvSpPr>
      <xdr:spPr>
        <a:xfrm>
          <a:off x="6864427"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57" name="n_4aveValue【体育館・プール】&#10;一人当たり面積">
          <a:extLst>
            <a:ext uri="{FF2B5EF4-FFF2-40B4-BE49-F238E27FC236}">
              <a16:creationId xmlns:a16="http://schemas.microsoft.com/office/drawing/2014/main" id="{F8404F91-3E7D-4676-80C9-5766427ABC00}"/>
            </a:ext>
          </a:extLst>
        </xdr:cNvPr>
        <xdr:cNvSpPr txBox="1"/>
      </xdr:nvSpPr>
      <xdr:spPr>
        <a:xfrm>
          <a:off x="6070677"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13987</xdr:rowOff>
    </xdr:from>
    <xdr:ext cx="469744" cy="259045"/>
    <xdr:sp macro="" textlink="">
      <xdr:nvSpPr>
        <xdr:cNvPr id="258" name="n_1mainValue【体育館・プール】&#10;一人当たり面積">
          <a:extLst>
            <a:ext uri="{FF2B5EF4-FFF2-40B4-BE49-F238E27FC236}">
              <a16:creationId xmlns:a16="http://schemas.microsoft.com/office/drawing/2014/main" id="{6264AA01-802E-4797-B871-B1078EE61C51}"/>
            </a:ext>
          </a:extLst>
        </xdr:cNvPr>
        <xdr:cNvSpPr txBox="1"/>
      </xdr:nvSpPr>
      <xdr:spPr>
        <a:xfrm>
          <a:off x="8458277" y="976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17797</xdr:rowOff>
    </xdr:from>
    <xdr:ext cx="469744" cy="259045"/>
    <xdr:sp macro="" textlink="">
      <xdr:nvSpPr>
        <xdr:cNvPr id="259" name="n_2mainValue【体育館・プール】&#10;一人当たり面積">
          <a:extLst>
            <a:ext uri="{FF2B5EF4-FFF2-40B4-BE49-F238E27FC236}">
              <a16:creationId xmlns:a16="http://schemas.microsoft.com/office/drawing/2014/main" id="{2F61B8AE-949A-4115-89D7-45E041B6B50B}"/>
            </a:ext>
          </a:extLst>
        </xdr:cNvPr>
        <xdr:cNvSpPr txBox="1"/>
      </xdr:nvSpPr>
      <xdr:spPr>
        <a:xfrm>
          <a:off x="7677227" y="97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13987</xdr:rowOff>
    </xdr:from>
    <xdr:ext cx="469744" cy="259045"/>
    <xdr:sp macro="" textlink="">
      <xdr:nvSpPr>
        <xdr:cNvPr id="260" name="n_3mainValue【体育館・プール】&#10;一人当たり面積">
          <a:extLst>
            <a:ext uri="{FF2B5EF4-FFF2-40B4-BE49-F238E27FC236}">
              <a16:creationId xmlns:a16="http://schemas.microsoft.com/office/drawing/2014/main" id="{EDBF0D87-F90E-4FA6-BE71-8D31EE111E41}"/>
            </a:ext>
          </a:extLst>
        </xdr:cNvPr>
        <xdr:cNvSpPr txBox="1"/>
      </xdr:nvSpPr>
      <xdr:spPr>
        <a:xfrm>
          <a:off x="6864427" y="976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13987</xdr:rowOff>
    </xdr:from>
    <xdr:ext cx="469744" cy="259045"/>
    <xdr:sp macro="" textlink="">
      <xdr:nvSpPr>
        <xdr:cNvPr id="261" name="n_4mainValue【体育館・プール】&#10;一人当たり面積">
          <a:extLst>
            <a:ext uri="{FF2B5EF4-FFF2-40B4-BE49-F238E27FC236}">
              <a16:creationId xmlns:a16="http://schemas.microsoft.com/office/drawing/2014/main" id="{5D8BE150-0D6D-4EFB-9FFD-3C6A5EAB6623}"/>
            </a:ext>
          </a:extLst>
        </xdr:cNvPr>
        <xdr:cNvSpPr txBox="1"/>
      </xdr:nvSpPr>
      <xdr:spPr>
        <a:xfrm>
          <a:off x="6070677" y="976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A4D0B16-0231-4FEC-9669-9291684FC06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B54427A-6D79-40E2-A0AA-E5B82D5E2D1F}"/>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246780E-A120-4B62-BE3D-762E39A2827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4F4B4D2-34C4-40D9-84E8-E678FC74367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AAEEE64-6C88-4E98-A518-BA8515FFA9B5}"/>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302EF76-5D4C-4B40-A2B8-39B8870062E4}"/>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813B20C-F599-403A-B9CC-32816B40B91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EA9A24D-7134-4893-B8B2-976105F9A3D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C33DCB5-E679-49E5-967E-F0A556232BB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3EA2EFB4-0341-4012-A2D9-BE9674C7217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A7D00069-F8FE-49AB-8B6A-169D94DE80EB}"/>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B17EC1BE-20FE-4D6C-81BF-6292F48EC752}"/>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1121376D-32F3-461A-B61B-9813A8EBF965}"/>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195F870B-8DE4-46CA-89B6-A04FD0A3EB3E}"/>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9A901DC5-0388-4A35-BE71-55933CF56875}"/>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1116AA8-933B-492C-8B31-9C57C6261595}"/>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57A5041-473C-47C3-9CE9-BB29015B3BC6}"/>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28414880-EFE0-48EC-810D-E1DA99411B7A}"/>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5989091-4CE6-4F06-AB82-D49CD827EAA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39D83BAD-E277-4D09-BABE-E163B5E0ED01}"/>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FA932C4D-14CF-478E-9B06-8ABC8881EE15}"/>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9D827AB-479A-49C9-A407-1F73D3D1B8D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D29D186F-112E-44D5-9352-C3B9880848FE}"/>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5A043CD4-87E2-44A2-9F02-7E5B315D040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7D5E8ECA-76C9-4F57-824D-6CE7FF6F43FC}"/>
            </a:ext>
          </a:extLst>
        </xdr:cNvPr>
        <xdr:cNvCxnSpPr/>
      </xdr:nvCxnSpPr>
      <xdr:spPr>
        <a:xfrm flipV="1">
          <a:off x="4177665" y="12941300"/>
          <a:ext cx="0" cy="1419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589DDA4E-DA36-430D-82E1-CD7EFB5B8C3A}"/>
            </a:ext>
          </a:extLst>
        </xdr:cNvPr>
        <xdr:cNvSpPr txBox="1"/>
      </xdr:nvSpPr>
      <xdr:spPr>
        <a:xfrm>
          <a:off x="4216400" y="1436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FC0E91DE-30D1-49CE-A59F-E3EE6762225E}"/>
            </a:ext>
          </a:extLst>
        </xdr:cNvPr>
        <xdr:cNvCxnSpPr/>
      </xdr:nvCxnSpPr>
      <xdr:spPr>
        <a:xfrm>
          <a:off x="4108450" y="14361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92C4D34B-ABA5-4368-8429-E6E57D26E625}"/>
            </a:ext>
          </a:extLst>
        </xdr:cNvPr>
        <xdr:cNvSpPr txBox="1"/>
      </xdr:nvSpPr>
      <xdr:spPr>
        <a:xfrm>
          <a:off x="4216400" y="1272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3BAA48E6-EAB7-468C-9A83-F00E7D31CB2A}"/>
            </a:ext>
          </a:extLst>
        </xdr:cNvPr>
        <xdr:cNvCxnSpPr/>
      </xdr:nvCxnSpPr>
      <xdr:spPr>
        <a:xfrm>
          <a:off x="4108450" y="1294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79ACD854-F014-425D-846F-3E3C6F03B085}"/>
            </a:ext>
          </a:extLst>
        </xdr:cNvPr>
        <xdr:cNvSpPr txBox="1"/>
      </xdr:nvSpPr>
      <xdr:spPr>
        <a:xfrm>
          <a:off x="4216400" y="13558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3D373BAB-8D02-403A-B116-CFAB8220F691}"/>
            </a:ext>
          </a:extLst>
        </xdr:cNvPr>
        <xdr:cNvSpPr/>
      </xdr:nvSpPr>
      <xdr:spPr>
        <a:xfrm>
          <a:off x="4127500" y="13707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AA6DE8BB-84A9-4EF8-997E-425C2392AF63}"/>
            </a:ext>
          </a:extLst>
        </xdr:cNvPr>
        <xdr:cNvSpPr/>
      </xdr:nvSpPr>
      <xdr:spPr>
        <a:xfrm>
          <a:off x="33845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9BFB5379-2C1A-427C-AA5B-4738FC4F9346}"/>
            </a:ext>
          </a:extLst>
        </xdr:cNvPr>
        <xdr:cNvSpPr/>
      </xdr:nvSpPr>
      <xdr:spPr>
        <a:xfrm>
          <a:off x="257175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41953B6D-A1AE-4BBC-B9BA-85E2FAF44433}"/>
            </a:ext>
          </a:extLst>
        </xdr:cNvPr>
        <xdr:cNvSpPr/>
      </xdr:nvSpPr>
      <xdr:spPr>
        <a:xfrm>
          <a:off x="177800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C7CA65E5-38F5-4386-9C82-1D190B11F73E}"/>
            </a:ext>
          </a:extLst>
        </xdr:cNvPr>
        <xdr:cNvSpPr/>
      </xdr:nvSpPr>
      <xdr:spPr>
        <a:xfrm>
          <a:off x="984250" y="13458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E08866B-1DBE-4D26-879D-DBA9F3B39262}"/>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DEFB285-01E4-4370-BE3A-F67E9CEAAAA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48135EE-D5F3-4AA8-9B7D-E869A25CC12B}"/>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713F924-EC0B-4BC1-8E20-4A864FA52CAB}"/>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0BD7A1E-0F94-4950-BA4F-717FB438659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71120</xdr:rowOff>
    </xdr:from>
    <xdr:to>
      <xdr:col>24</xdr:col>
      <xdr:colOff>114300</xdr:colOff>
      <xdr:row>85</xdr:row>
      <xdr:rowOff>1270</xdr:rowOff>
    </xdr:to>
    <xdr:sp macro="" textlink="">
      <xdr:nvSpPr>
        <xdr:cNvPr id="302" name="楕円 301">
          <a:extLst>
            <a:ext uri="{FF2B5EF4-FFF2-40B4-BE49-F238E27FC236}">
              <a16:creationId xmlns:a16="http://schemas.microsoft.com/office/drawing/2014/main" id="{8402BABF-D90E-4F1A-97D8-B7D93C73C983}"/>
            </a:ext>
          </a:extLst>
        </xdr:cNvPr>
        <xdr:cNvSpPr/>
      </xdr:nvSpPr>
      <xdr:spPr>
        <a:xfrm>
          <a:off x="4127500" y="13945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49547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E7597207-A30D-4ED4-B0AA-2E19D6A1CF6F}"/>
            </a:ext>
          </a:extLst>
        </xdr:cNvPr>
        <xdr:cNvSpPr txBox="1"/>
      </xdr:nvSpPr>
      <xdr:spPr>
        <a:xfrm>
          <a:off x="4216400"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4" name="楕円 303">
          <a:extLst>
            <a:ext uri="{FF2B5EF4-FFF2-40B4-BE49-F238E27FC236}">
              <a16:creationId xmlns:a16="http://schemas.microsoft.com/office/drawing/2014/main" id="{4456E170-896D-4089-9FFB-9F26C2A5F822}"/>
            </a:ext>
          </a:extLst>
        </xdr:cNvPr>
        <xdr:cNvSpPr/>
      </xdr:nvSpPr>
      <xdr:spPr>
        <a:xfrm>
          <a:off x="338455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121920</xdr:rowOff>
    </xdr:to>
    <xdr:cxnSp macro="">
      <xdr:nvCxnSpPr>
        <xdr:cNvPr id="305" name="直線コネクタ 304">
          <a:extLst>
            <a:ext uri="{FF2B5EF4-FFF2-40B4-BE49-F238E27FC236}">
              <a16:creationId xmlns:a16="http://schemas.microsoft.com/office/drawing/2014/main" id="{FB7D057C-C0BE-4020-9045-B89DEF03348C}"/>
            </a:ext>
          </a:extLst>
        </xdr:cNvPr>
        <xdr:cNvCxnSpPr/>
      </xdr:nvCxnSpPr>
      <xdr:spPr>
        <a:xfrm>
          <a:off x="3429000" y="13912850"/>
          <a:ext cx="7493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306" name="楕円 305">
          <a:extLst>
            <a:ext uri="{FF2B5EF4-FFF2-40B4-BE49-F238E27FC236}">
              <a16:creationId xmlns:a16="http://schemas.microsoft.com/office/drawing/2014/main" id="{4FA2BD2C-C6D7-4D5D-A5E9-7C22F488C47B}"/>
            </a:ext>
          </a:extLst>
        </xdr:cNvPr>
        <xdr:cNvSpPr/>
      </xdr:nvSpPr>
      <xdr:spPr>
        <a:xfrm>
          <a:off x="2571750" y="13803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38100</xdr:rowOff>
    </xdr:to>
    <xdr:cxnSp macro="">
      <xdr:nvCxnSpPr>
        <xdr:cNvPr id="307" name="直線コネクタ 306">
          <a:extLst>
            <a:ext uri="{FF2B5EF4-FFF2-40B4-BE49-F238E27FC236}">
              <a16:creationId xmlns:a16="http://schemas.microsoft.com/office/drawing/2014/main" id="{DF3C4493-B34E-4DDC-90DE-F26016879302}"/>
            </a:ext>
          </a:extLst>
        </xdr:cNvPr>
        <xdr:cNvCxnSpPr/>
      </xdr:nvCxnSpPr>
      <xdr:spPr>
        <a:xfrm>
          <a:off x="2622550" y="13854430"/>
          <a:ext cx="8064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08" name="楕円 307">
          <a:extLst>
            <a:ext uri="{FF2B5EF4-FFF2-40B4-BE49-F238E27FC236}">
              <a16:creationId xmlns:a16="http://schemas.microsoft.com/office/drawing/2014/main" id="{226E2829-FC79-4D98-9E72-DF61C2B080CB}"/>
            </a:ext>
          </a:extLst>
        </xdr:cNvPr>
        <xdr:cNvSpPr/>
      </xdr:nvSpPr>
      <xdr:spPr>
        <a:xfrm>
          <a:off x="1778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144780</xdr:rowOff>
    </xdr:to>
    <xdr:cxnSp macro="">
      <xdr:nvCxnSpPr>
        <xdr:cNvPr id="309" name="直線コネクタ 308">
          <a:extLst>
            <a:ext uri="{FF2B5EF4-FFF2-40B4-BE49-F238E27FC236}">
              <a16:creationId xmlns:a16="http://schemas.microsoft.com/office/drawing/2014/main" id="{13BAB954-937E-4F8E-829B-03C8414CD8E8}"/>
            </a:ext>
          </a:extLst>
        </xdr:cNvPr>
        <xdr:cNvCxnSpPr/>
      </xdr:nvCxnSpPr>
      <xdr:spPr>
        <a:xfrm>
          <a:off x="1828800" y="13785850"/>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10" name="楕円 309">
          <a:extLst>
            <a:ext uri="{FF2B5EF4-FFF2-40B4-BE49-F238E27FC236}">
              <a16:creationId xmlns:a16="http://schemas.microsoft.com/office/drawing/2014/main" id="{6595E650-1E92-4D80-BEEC-757233EC7BED}"/>
            </a:ext>
          </a:extLst>
        </xdr:cNvPr>
        <xdr:cNvSpPr/>
      </xdr:nvSpPr>
      <xdr:spPr>
        <a:xfrm>
          <a:off x="984250" y="13569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83</xdr:row>
      <xdr:rowOff>76200</xdr:rowOff>
    </xdr:to>
    <xdr:cxnSp macro="">
      <xdr:nvCxnSpPr>
        <xdr:cNvPr id="311" name="直線コネクタ 310">
          <a:extLst>
            <a:ext uri="{FF2B5EF4-FFF2-40B4-BE49-F238E27FC236}">
              <a16:creationId xmlns:a16="http://schemas.microsoft.com/office/drawing/2014/main" id="{67781AF7-2877-4B3F-9526-E5F8C59A2822}"/>
            </a:ext>
          </a:extLst>
        </xdr:cNvPr>
        <xdr:cNvCxnSpPr/>
      </xdr:nvCxnSpPr>
      <xdr:spPr>
        <a:xfrm>
          <a:off x="1028700" y="13620750"/>
          <a:ext cx="8001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6B1B8CDA-6C44-473F-9BFA-87B5BC5ACFC8}"/>
            </a:ext>
          </a:extLst>
        </xdr:cNvPr>
        <xdr:cNvSpPr txBox="1"/>
      </xdr:nvSpPr>
      <xdr:spPr>
        <a:xfrm>
          <a:off x="32391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id="{C7136044-56F7-45C8-87CE-CF7467A17640}"/>
            </a:ext>
          </a:extLst>
        </xdr:cNvPr>
        <xdr:cNvSpPr txBox="1"/>
      </xdr:nvSpPr>
      <xdr:spPr>
        <a:xfrm>
          <a:off x="2439044"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a:extLst>
            <a:ext uri="{FF2B5EF4-FFF2-40B4-BE49-F238E27FC236}">
              <a16:creationId xmlns:a16="http://schemas.microsoft.com/office/drawing/2014/main" id="{31A7E11D-D7F7-4B97-A596-510D46F18C47}"/>
            </a:ext>
          </a:extLst>
        </xdr:cNvPr>
        <xdr:cNvSpPr txBox="1"/>
      </xdr:nvSpPr>
      <xdr:spPr>
        <a:xfrm>
          <a:off x="164529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a:extLst>
            <a:ext uri="{FF2B5EF4-FFF2-40B4-BE49-F238E27FC236}">
              <a16:creationId xmlns:a16="http://schemas.microsoft.com/office/drawing/2014/main" id="{E104518C-74FD-412D-8986-DD1F9A8D7CC7}"/>
            </a:ext>
          </a:extLst>
        </xdr:cNvPr>
        <xdr:cNvSpPr txBox="1"/>
      </xdr:nvSpPr>
      <xdr:spPr>
        <a:xfrm>
          <a:off x="8515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6" name="n_1mainValue【福祉施設】&#10;有形固定資産減価償却率">
          <a:extLst>
            <a:ext uri="{FF2B5EF4-FFF2-40B4-BE49-F238E27FC236}">
              <a16:creationId xmlns:a16="http://schemas.microsoft.com/office/drawing/2014/main" id="{614ACEED-6FA7-4134-BF34-14BD6A7A992C}"/>
            </a:ext>
          </a:extLst>
        </xdr:cNvPr>
        <xdr:cNvSpPr txBox="1"/>
      </xdr:nvSpPr>
      <xdr:spPr>
        <a:xfrm>
          <a:off x="32391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317" name="n_2mainValue【福祉施設】&#10;有形固定資産減価償却率">
          <a:extLst>
            <a:ext uri="{FF2B5EF4-FFF2-40B4-BE49-F238E27FC236}">
              <a16:creationId xmlns:a16="http://schemas.microsoft.com/office/drawing/2014/main" id="{7FAD0AA3-27D6-436A-9D5E-42604E83BD14}"/>
            </a:ext>
          </a:extLst>
        </xdr:cNvPr>
        <xdr:cNvSpPr txBox="1"/>
      </xdr:nvSpPr>
      <xdr:spPr>
        <a:xfrm>
          <a:off x="2439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318" name="n_3mainValue【福祉施設】&#10;有形固定資産減価償却率">
          <a:extLst>
            <a:ext uri="{FF2B5EF4-FFF2-40B4-BE49-F238E27FC236}">
              <a16:creationId xmlns:a16="http://schemas.microsoft.com/office/drawing/2014/main" id="{C0E2362F-90AE-4905-BEE4-2B040CBCDA8F}"/>
            </a:ext>
          </a:extLst>
        </xdr:cNvPr>
        <xdr:cNvSpPr txBox="1"/>
      </xdr:nvSpPr>
      <xdr:spPr>
        <a:xfrm>
          <a:off x="164529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9" name="n_4mainValue【福祉施設】&#10;有形固定資産減価償却率">
          <a:extLst>
            <a:ext uri="{FF2B5EF4-FFF2-40B4-BE49-F238E27FC236}">
              <a16:creationId xmlns:a16="http://schemas.microsoft.com/office/drawing/2014/main" id="{C293031F-DD55-48FA-8650-E49B154F2D7C}"/>
            </a:ext>
          </a:extLst>
        </xdr:cNvPr>
        <xdr:cNvSpPr txBox="1"/>
      </xdr:nvSpPr>
      <xdr:spPr>
        <a:xfrm>
          <a:off x="851544"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3E76649-8884-411A-954B-D0E051553EA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2E3968D-DEC1-4822-A3AB-1091E22C7F3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C432432-1438-498F-AB54-AE9DBF3180EB}"/>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BF5E69E-E6EC-47E2-8419-0E677B968A9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6C3E80C1-AB1B-4202-A1DA-16B31CF14AE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110027D-239E-4EE3-A635-006EE78D47C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DC69C10-A2AC-4DA9-98EC-74EED602269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6D47159-4232-454D-A8D4-277B94EC6322}"/>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2115C87-D451-4CD1-9239-E038A8AAB4B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68033D0-DE10-4CA8-81C2-E480D3D0AE8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CD1760D1-E821-4700-BA42-F09BBDB5B04F}"/>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AEEC76F8-BE10-433C-AEA0-6EC63D7A9800}"/>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8F9C87BB-519E-46E8-8C3A-3B4F59873EC9}"/>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B21BDBB4-DF49-4974-A6D4-A76F463DE789}"/>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6ED021BD-BF40-4B4B-A085-BF80C0C309EE}"/>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96C4D714-BB49-4694-A9A1-0982FC1877BD}"/>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BF9010E6-39AC-40EC-AE0B-F00ACCD38E3A}"/>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6FCCC1F5-F1FA-4575-B9D0-A081F9E764B3}"/>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2D0E6DE8-F817-4FDB-9CA4-FA9A8755115B}"/>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9A4C948B-D1F4-43EF-9E52-2BEAE7E7FA76}"/>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1007C21-5C6F-4DEA-82C0-13A6C0F5B025}"/>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57276D3F-3010-457F-BD31-EAE846D32535}"/>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4846F49-C7C5-441A-97BB-08F2AA27F5BE}"/>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45C4B66-E131-443B-937C-4FC271E232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63BB80E-BD3E-4ABB-A755-62848B16061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B926CC7D-4A66-447C-9CB8-54854D2D908B}"/>
            </a:ext>
          </a:extLst>
        </xdr:cNvPr>
        <xdr:cNvCxnSpPr/>
      </xdr:nvCxnSpPr>
      <xdr:spPr>
        <a:xfrm flipV="1">
          <a:off x="9429115" y="12933136"/>
          <a:ext cx="0" cy="142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8F9B48B2-9240-4BA1-8EE3-727472A66B35}"/>
            </a:ext>
          </a:extLst>
        </xdr:cNvPr>
        <xdr:cNvSpPr txBox="1"/>
      </xdr:nvSpPr>
      <xdr:spPr>
        <a:xfrm>
          <a:off x="9467850" y="1436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A5D37B15-F9B2-4EA3-AAD7-4A837C33909B}"/>
            </a:ext>
          </a:extLst>
        </xdr:cNvPr>
        <xdr:cNvCxnSpPr/>
      </xdr:nvCxnSpPr>
      <xdr:spPr>
        <a:xfrm>
          <a:off x="9359900" y="143627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CF8FB7E8-857D-4E62-B5D6-B282AF13B946}"/>
            </a:ext>
          </a:extLst>
        </xdr:cNvPr>
        <xdr:cNvSpPr txBox="1"/>
      </xdr:nvSpPr>
      <xdr:spPr>
        <a:xfrm>
          <a:off x="946785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608B5FC6-1249-471D-A430-F617E542DC66}"/>
            </a:ext>
          </a:extLst>
        </xdr:cNvPr>
        <xdr:cNvCxnSpPr/>
      </xdr:nvCxnSpPr>
      <xdr:spPr>
        <a:xfrm>
          <a:off x="935990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a:extLst>
            <a:ext uri="{FF2B5EF4-FFF2-40B4-BE49-F238E27FC236}">
              <a16:creationId xmlns:a16="http://schemas.microsoft.com/office/drawing/2014/main" id="{5B374AF4-2BC8-4CFA-A620-23ECCC922B9E}"/>
            </a:ext>
          </a:extLst>
        </xdr:cNvPr>
        <xdr:cNvSpPr txBox="1"/>
      </xdr:nvSpPr>
      <xdr:spPr>
        <a:xfrm>
          <a:off x="9467850" y="13765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C9F6E3F0-B135-4E9A-BE6A-B362F04FA023}"/>
            </a:ext>
          </a:extLst>
        </xdr:cNvPr>
        <xdr:cNvSpPr/>
      </xdr:nvSpPr>
      <xdr:spPr>
        <a:xfrm>
          <a:off x="9398000" y="137867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F247CC44-7AAD-4562-B3A3-F5D481D1F71F}"/>
            </a:ext>
          </a:extLst>
        </xdr:cNvPr>
        <xdr:cNvSpPr/>
      </xdr:nvSpPr>
      <xdr:spPr>
        <a:xfrm>
          <a:off x="8636000" y="1376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F3D5D02A-D269-4E00-BA39-DB12B6CDA4D3}"/>
            </a:ext>
          </a:extLst>
        </xdr:cNvPr>
        <xdr:cNvSpPr/>
      </xdr:nvSpPr>
      <xdr:spPr>
        <a:xfrm>
          <a:off x="78422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48602EA4-8DEB-4BA5-A874-B14C6F36CDE1}"/>
            </a:ext>
          </a:extLst>
        </xdr:cNvPr>
        <xdr:cNvSpPr/>
      </xdr:nvSpPr>
      <xdr:spPr>
        <a:xfrm>
          <a:off x="70294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5205579B-DE43-41D8-A2A2-2F4D64A623F9}"/>
            </a:ext>
          </a:extLst>
        </xdr:cNvPr>
        <xdr:cNvSpPr/>
      </xdr:nvSpPr>
      <xdr:spPr>
        <a:xfrm>
          <a:off x="62357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066D7CC-ABC3-4240-89C5-E80639C37F9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D119A97-988D-437A-BA9C-8749858B3823}"/>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DC58591-D29F-46E5-B39C-92BE55E3BDB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85F4947-28E1-4409-8D96-D6A24E49BF8B}"/>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9B96342-15BD-4735-A11F-6D3232A1229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136979</xdr:rowOff>
    </xdr:from>
    <xdr:to>
      <xdr:col>55</xdr:col>
      <xdr:colOff>50800</xdr:colOff>
      <xdr:row>82</xdr:row>
      <xdr:rowOff>67129</xdr:rowOff>
    </xdr:to>
    <xdr:sp macro="" textlink="">
      <xdr:nvSpPr>
        <xdr:cNvPr id="361" name="楕円 360">
          <a:extLst>
            <a:ext uri="{FF2B5EF4-FFF2-40B4-BE49-F238E27FC236}">
              <a16:creationId xmlns:a16="http://schemas.microsoft.com/office/drawing/2014/main" id="{153A002D-4FEA-4E1D-AA43-FD7F1AED5CE0}"/>
            </a:ext>
          </a:extLst>
        </xdr:cNvPr>
        <xdr:cNvSpPr/>
      </xdr:nvSpPr>
      <xdr:spPr>
        <a:xfrm>
          <a:off x="9398000" y="135164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159856</xdr:rowOff>
    </xdr:from>
    <xdr:ext cx="469744" cy="259045"/>
    <xdr:sp macro="" textlink="">
      <xdr:nvSpPr>
        <xdr:cNvPr id="362" name="【福祉施設】&#10;一人当たり面積該当値テキスト">
          <a:extLst>
            <a:ext uri="{FF2B5EF4-FFF2-40B4-BE49-F238E27FC236}">
              <a16:creationId xmlns:a16="http://schemas.microsoft.com/office/drawing/2014/main" id="{A0C104AB-D370-4C22-8F0F-6062097C911D}"/>
            </a:ext>
          </a:extLst>
        </xdr:cNvPr>
        <xdr:cNvSpPr txBox="1"/>
      </xdr:nvSpPr>
      <xdr:spPr>
        <a:xfrm>
          <a:off x="9467850" y="133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136979</xdr:rowOff>
    </xdr:from>
    <xdr:to>
      <xdr:col>50</xdr:col>
      <xdr:colOff>165100</xdr:colOff>
      <xdr:row>82</xdr:row>
      <xdr:rowOff>67129</xdr:rowOff>
    </xdr:to>
    <xdr:sp macro="" textlink="">
      <xdr:nvSpPr>
        <xdr:cNvPr id="363" name="楕円 362">
          <a:extLst>
            <a:ext uri="{FF2B5EF4-FFF2-40B4-BE49-F238E27FC236}">
              <a16:creationId xmlns:a16="http://schemas.microsoft.com/office/drawing/2014/main" id="{C8B7F815-EF4D-4ADD-A3DE-5DBBED03523F}"/>
            </a:ext>
          </a:extLst>
        </xdr:cNvPr>
        <xdr:cNvSpPr/>
      </xdr:nvSpPr>
      <xdr:spPr>
        <a:xfrm>
          <a:off x="8636000" y="135164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16329</xdr:rowOff>
    </xdr:from>
    <xdr:to>
      <xdr:col>55</xdr:col>
      <xdr:colOff>0</xdr:colOff>
      <xdr:row>82</xdr:row>
      <xdr:rowOff>16329</xdr:rowOff>
    </xdr:to>
    <xdr:cxnSp macro="">
      <xdr:nvCxnSpPr>
        <xdr:cNvPr id="364" name="直線コネクタ 363">
          <a:extLst>
            <a:ext uri="{FF2B5EF4-FFF2-40B4-BE49-F238E27FC236}">
              <a16:creationId xmlns:a16="http://schemas.microsoft.com/office/drawing/2014/main" id="{C8DD2A45-079B-48FD-94AF-9B0984D2AA5C}"/>
            </a:ext>
          </a:extLst>
        </xdr:cNvPr>
        <xdr:cNvCxnSpPr/>
      </xdr:nvCxnSpPr>
      <xdr:spPr>
        <a:xfrm>
          <a:off x="8686800" y="1356087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147864</xdr:rowOff>
    </xdr:from>
    <xdr:to>
      <xdr:col>46</xdr:col>
      <xdr:colOff>38100</xdr:colOff>
      <xdr:row>82</xdr:row>
      <xdr:rowOff>78014</xdr:rowOff>
    </xdr:to>
    <xdr:sp macro="" textlink="">
      <xdr:nvSpPr>
        <xdr:cNvPr id="365" name="楕円 364">
          <a:extLst>
            <a:ext uri="{FF2B5EF4-FFF2-40B4-BE49-F238E27FC236}">
              <a16:creationId xmlns:a16="http://schemas.microsoft.com/office/drawing/2014/main" id="{BC1E7733-6372-4406-AB92-592041E8E937}"/>
            </a:ext>
          </a:extLst>
        </xdr:cNvPr>
        <xdr:cNvSpPr/>
      </xdr:nvSpPr>
      <xdr:spPr>
        <a:xfrm>
          <a:off x="7842250" y="135273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16329</xdr:rowOff>
    </xdr:from>
    <xdr:to>
      <xdr:col>50</xdr:col>
      <xdr:colOff>114300</xdr:colOff>
      <xdr:row>82</xdr:row>
      <xdr:rowOff>27214</xdr:rowOff>
    </xdr:to>
    <xdr:cxnSp macro="">
      <xdr:nvCxnSpPr>
        <xdr:cNvPr id="366" name="直線コネクタ 365">
          <a:extLst>
            <a:ext uri="{FF2B5EF4-FFF2-40B4-BE49-F238E27FC236}">
              <a16:creationId xmlns:a16="http://schemas.microsoft.com/office/drawing/2014/main" id="{C0DBCCC3-571F-4C16-9113-74118EF148E2}"/>
            </a:ext>
          </a:extLst>
        </xdr:cNvPr>
        <xdr:cNvCxnSpPr/>
      </xdr:nvCxnSpPr>
      <xdr:spPr>
        <a:xfrm flipV="1">
          <a:off x="7886700" y="13560879"/>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147864</xdr:rowOff>
    </xdr:from>
    <xdr:to>
      <xdr:col>41</xdr:col>
      <xdr:colOff>101600</xdr:colOff>
      <xdr:row>82</xdr:row>
      <xdr:rowOff>78014</xdr:rowOff>
    </xdr:to>
    <xdr:sp macro="" textlink="">
      <xdr:nvSpPr>
        <xdr:cNvPr id="367" name="楕円 366">
          <a:extLst>
            <a:ext uri="{FF2B5EF4-FFF2-40B4-BE49-F238E27FC236}">
              <a16:creationId xmlns:a16="http://schemas.microsoft.com/office/drawing/2014/main" id="{AE9A7EF4-DA47-4949-8274-0A68E59A6967}"/>
            </a:ext>
          </a:extLst>
        </xdr:cNvPr>
        <xdr:cNvSpPr/>
      </xdr:nvSpPr>
      <xdr:spPr>
        <a:xfrm>
          <a:off x="7029450" y="135273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27214</xdr:rowOff>
    </xdr:from>
    <xdr:to>
      <xdr:col>45</xdr:col>
      <xdr:colOff>177800</xdr:colOff>
      <xdr:row>82</xdr:row>
      <xdr:rowOff>27214</xdr:rowOff>
    </xdr:to>
    <xdr:cxnSp macro="">
      <xdr:nvCxnSpPr>
        <xdr:cNvPr id="368" name="直線コネクタ 367">
          <a:extLst>
            <a:ext uri="{FF2B5EF4-FFF2-40B4-BE49-F238E27FC236}">
              <a16:creationId xmlns:a16="http://schemas.microsoft.com/office/drawing/2014/main" id="{7DD85462-6DEB-4ADD-BBD3-1C0046E3661D}"/>
            </a:ext>
          </a:extLst>
        </xdr:cNvPr>
        <xdr:cNvCxnSpPr/>
      </xdr:nvCxnSpPr>
      <xdr:spPr>
        <a:xfrm>
          <a:off x="7080250" y="1357176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147864</xdr:rowOff>
    </xdr:from>
    <xdr:to>
      <xdr:col>36</xdr:col>
      <xdr:colOff>165100</xdr:colOff>
      <xdr:row>82</xdr:row>
      <xdr:rowOff>78014</xdr:rowOff>
    </xdr:to>
    <xdr:sp macro="" textlink="">
      <xdr:nvSpPr>
        <xdr:cNvPr id="369" name="楕円 368">
          <a:extLst>
            <a:ext uri="{FF2B5EF4-FFF2-40B4-BE49-F238E27FC236}">
              <a16:creationId xmlns:a16="http://schemas.microsoft.com/office/drawing/2014/main" id="{F9197661-A168-4904-8AED-8E591A0B9E22}"/>
            </a:ext>
          </a:extLst>
        </xdr:cNvPr>
        <xdr:cNvSpPr/>
      </xdr:nvSpPr>
      <xdr:spPr>
        <a:xfrm>
          <a:off x="6235700" y="135273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27214</xdr:rowOff>
    </xdr:from>
    <xdr:to>
      <xdr:col>41</xdr:col>
      <xdr:colOff>50800</xdr:colOff>
      <xdr:row>82</xdr:row>
      <xdr:rowOff>27214</xdr:rowOff>
    </xdr:to>
    <xdr:cxnSp macro="">
      <xdr:nvCxnSpPr>
        <xdr:cNvPr id="370" name="直線コネクタ 369">
          <a:extLst>
            <a:ext uri="{FF2B5EF4-FFF2-40B4-BE49-F238E27FC236}">
              <a16:creationId xmlns:a16="http://schemas.microsoft.com/office/drawing/2014/main" id="{F98256C4-61C3-46D9-9BA4-8DAC3FB7F3FC}"/>
            </a:ext>
          </a:extLst>
        </xdr:cNvPr>
        <xdr:cNvCxnSpPr/>
      </xdr:nvCxnSpPr>
      <xdr:spPr>
        <a:xfrm>
          <a:off x="6286500" y="1357176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a:extLst>
            <a:ext uri="{FF2B5EF4-FFF2-40B4-BE49-F238E27FC236}">
              <a16:creationId xmlns:a16="http://schemas.microsoft.com/office/drawing/2014/main" id="{1A3F883E-71F5-4166-A447-6A204F2C2B4A}"/>
            </a:ext>
          </a:extLst>
        </xdr:cNvPr>
        <xdr:cNvSpPr txBox="1"/>
      </xdr:nvSpPr>
      <xdr:spPr>
        <a:xfrm>
          <a:off x="8458277" y="1385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5D8DD334-1A1A-4A11-B50E-DA813D21369B}"/>
            </a:ext>
          </a:extLst>
        </xdr:cNvPr>
        <xdr:cNvSpPr txBox="1"/>
      </xdr:nvSpPr>
      <xdr:spPr>
        <a:xfrm>
          <a:off x="7677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3" name="n_3aveValue【福祉施設】&#10;一人当たり面積">
          <a:extLst>
            <a:ext uri="{FF2B5EF4-FFF2-40B4-BE49-F238E27FC236}">
              <a16:creationId xmlns:a16="http://schemas.microsoft.com/office/drawing/2014/main" id="{3CC21847-0B0A-427D-B5A1-D140D182194B}"/>
            </a:ext>
          </a:extLst>
        </xdr:cNvPr>
        <xdr:cNvSpPr txBox="1"/>
      </xdr:nvSpPr>
      <xdr:spPr>
        <a:xfrm>
          <a:off x="6864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a:extLst>
            <a:ext uri="{FF2B5EF4-FFF2-40B4-BE49-F238E27FC236}">
              <a16:creationId xmlns:a16="http://schemas.microsoft.com/office/drawing/2014/main" id="{4783FEB9-E0BF-4954-A6B2-385411BC6AE3}"/>
            </a:ext>
          </a:extLst>
        </xdr:cNvPr>
        <xdr:cNvSpPr txBox="1"/>
      </xdr:nvSpPr>
      <xdr:spPr>
        <a:xfrm>
          <a:off x="6070677" y="1383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83656</xdr:rowOff>
    </xdr:from>
    <xdr:ext cx="469744" cy="259045"/>
    <xdr:sp macro="" textlink="">
      <xdr:nvSpPr>
        <xdr:cNvPr id="375" name="n_1mainValue【福祉施設】&#10;一人当たり面積">
          <a:extLst>
            <a:ext uri="{FF2B5EF4-FFF2-40B4-BE49-F238E27FC236}">
              <a16:creationId xmlns:a16="http://schemas.microsoft.com/office/drawing/2014/main" id="{5FA24210-F334-4EB2-ACE1-4F5938C05EE0}"/>
            </a:ext>
          </a:extLst>
        </xdr:cNvPr>
        <xdr:cNvSpPr txBox="1"/>
      </xdr:nvSpPr>
      <xdr:spPr>
        <a:xfrm>
          <a:off x="8458277" y="1329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94541</xdr:rowOff>
    </xdr:from>
    <xdr:ext cx="469744" cy="259045"/>
    <xdr:sp macro="" textlink="">
      <xdr:nvSpPr>
        <xdr:cNvPr id="376" name="n_2mainValue【福祉施設】&#10;一人当たり面積">
          <a:extLst>
            <a:ext uri="{FF2B5EF4-FFF2-40B4-BE49-F238E27FC236}">
              <a16:creationId xmlns:a16="http://schemas.microsoft.com/office/drawing/2014/main" id="{F9F2EB42-E0EB-44BF-B45E-D2DF0EF3E71D}"/>
            </a:ext>
          </a:extLst>
        </xdr:cNvPr>
        <xdr:cNvSpPr txBox="1"/>
      </xdr:nvSpPr>
      <xdr:spPr>
        <a:xfrm>
          <a:off x="7677227" y="133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94541</xdr:rowOff>
    </xdr:from>
    <xdr:ext cx="469744" cy="259045"/>
    <xdr:sp macro="" textlink="">
      <xdr:nvSpPr>
        <xdr:cNvPr id="377" name="n_3mainValue【福祉施設】&#10;一人当たり面積">
          <a:extLst>
            <a:ext uri="{FF2B5EF4-FFF2-40B4-BE49-F238E27FC236}">
              <a16:creationId xmlns:a16="http://schemas.microsoft.com/office/drawing/2014/main" id="{6A457108-E90F-4276-BFD7-8EFCDF487EB1}"/>
            </a:ext>
          </a:extLst>
        </xdr:cNvPr>
        <xdr:cNvSpPr txBox="1"/>
      </xdr:nvSpPr>
      <xdr:spPr>
        <a:xfrm>
          <a:off x="6864427" y="133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94541</xdr:rowOff>
    </xdr:from>
    <xdr:ext cx="469744" cy="259045"/>
    <xdr:sp macro="" textlink="">
      <xdr:nvSpPr>
        <xdr:cNvPr id="378" name="n_4mainValue【福祉施設】&#10;一人当たり面積">
          <a:extLst>
            <a:ext uri="{FF2B5EF4-FFF2-40B4-BE49-F238E27FC236}">
              <a16:creationId xmlns:a16="http://schemas.microsoft.com/office/drawing/2014/main" id="{D2303B4E-60AB-4E19-8FBD-6B4B0FC9FC8F}"/>
            </a:ext>
          </a:extLst>
        </xdr:cNvPr>
        <xdr:cNvSpPr txBox="1"/>
      </xdr:nvSpPr>
      <xdr:spPr>
        <a:xfrm>
          <a:off x="6070677" y="133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46A2E3E-1EED-46B8-A1A0-4EC07AAE78C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97F69EA-408D-41B2-BC62-5C6A7012620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E915752-9E08-40AF-87C3-4ABB9846AB2D}"/>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286909F-88AC-44E5-BBD6-A5D81D29B3BA}"/>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B5341FC-934E-41BA-9B5A-F57B1AA0E8AD}"/>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AA86941-BF21-4D59-B2E3-7184EE37139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F9AEAC4-D0AA-48C8-9D85-28DAA1C6178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5277090-C806-4E29-A41C-DB572B2D1A63}"/>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9EEBC970-15DE-40E3-B3D9-A7B6AEB38838}"/>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2D3860A2-067E-427C-82E7-132DFA39769A}"/>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2A948CF9-0D56-4208-AB4A-3EA40A1281EC}"/>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334937BA-A07A-4198-8CBD-1E7F6DF80E19}"/>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1E497AD0-0597-42CE-B960-FD50D97055C7}"/>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16AE4A4C-175A-4A10-BA7C-EC4BCB2EC2DD}"/>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9F571D30-64CD-431D-B105-C165470714EF}"/>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C2D6B32-1682-41B9-9E22-7B3CFABF2D1C}"/>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E04B12A9-111B-48F7-9566-35BE04C4DE4B}"/>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B9FA0C86-7DA9-4B0C-9276-474817D4FD94}"/>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E5DC62DB-62E8-4DCE-8445-7B845D89E62F}"/>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C87DA0D-B71E-4155-88AC-5F165A16BDC1}"/>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D9CE9E59-E815-4178-A2F4-9D5C1A6A2544}"/>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5129866F-878D-4F55-8A47-788CCD6C4F2C}"/>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4FC8D063-3376-477D-914D-E6D1712EF266}"/>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857539D-B175-4F71-8C14-A62AA44F0ED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57D0348-D26F-4AEB-9A79-6A60DA5BD7E6}"/>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9BCC4A7F-AF5A-452D-9045-7375DD7E8544}"/>
            </a:ext>
          </a:extLst>
        </xdr:cNvPr>
        <xdr:cNvCxnSpPr/>
      </xdr:nvCxnSpPr>
      <xdr:spPr>
        <a:xfrm flipV="1">
          <a:off x="4177665" y="166497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163DFC4E-C4A4-439F-97CD-DC548EFFC235}"/>
            </a:ext>
          </a:extLst>
        </xdr:cNvPr>
        <xdr:cNvSpPr txBox="1"/>
      </xdr:nvSpPr>
      <xdr:spPr>
        <a:xfrm>
          <a:off x="4216400" y="179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37094FC1-B6E9-4349-A77C-017500AFA861}"/>
            </a:ext>
          </a:extLst>
        </xdr:cNvPr>
        <xdr:cNvCxnSpPr/>
      </xdr:nvCxnSpPr>
      <xdr:spPr>
        <a:xfrm>
          <a:off x="4108450" y="179902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6B7B2A90-39FC-48D8-931F-979A7D2CF59F}"/>
            </a:ext>
          </a:extLst>
        </xdr:cNvPr>
        <xdr:cNvSpPr txBox="1"/>
      </xdr:nvSpPr>
      <xdr:spPr>
        <a:xfrm>
          <a:off x="4216400" y="16424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AC462AD9-CEC4-41F6-96CB-4144D29F3B68}"/>
            </a:ext>
          </a:extLst>
        </xdr:cNvPr>
        <xdr:cNvCxnSpPr/>
      </xdr:nvCxnSpPr>
      <xdr:spPr>
        <a:xfrm>
          <a:off x="41084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FBA07813-183C-4D20-B447-03D24C7ED0F8}"/>
            </a:ext>
          </a:extLst>
        </xdr:cNvPr>
        <xdr:cNvSpPr txBox="1"/>
      </xdr:nvSpPr>
      <xdr:spPr>
        <a:xfrm>
          <a:off x="4216400" y="17165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A2E27910-C8D8-4A93-8D2B-6AB0A56194E1}"/>
            </a:ext>
          </a:extLst>
        </xdr:cNvPr>
        <xdr:cNvSpPr/>
      </xdr:nvSpPr>
      <xdr:spPr>
        <a:xfrm>
          <a:off x="4127500" y="173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AC189337-E472-45AF-8D97-AF36F0087632}"/>
            </a:ext>
          </a:extLst>
        </xdr:cNvPr>
        <xdr:cNvSpPr/>
      </xdr:nvSpPr>
      <xdr:spPr>
        <a:xfrm>
          <a:off x="3384550" y="173091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E8AFE229-8D79-40B5-B235-E0FC62B1A978}"/>
            </a:ext>
          </a:extLst>
        </xdr:cNvPr>
        <xdr:cNvSpPr/>
      </xdr:nvSpPr>
      <xdr:spPr>
        <a:xfrm>
          <a:off x="25717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B64A7574-8003-4C50-A5E2-9B9166317AD6}"/>
            </a:ext>
          </a:extLst>
        </xdr:cNvPr>
        <xdr:cNvSpPr/>
      </xdr:nvSpPr>
      <xdr:spPr>
        <a:xfrm>
          <a:off x="1778000" y="1734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5ACC6019-10CE-4068-99AA-961EBF6E7883}"/>
            </a:ext>
          </a:extLst>
        </xdr:cNvPr>
        <xdr:cNvSpPr/>
      </xdr:nvSpPr>
      <xdr:spPr>
        <a:xfrm>
          <a:off x="984250" y="173287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3257327-74F9-4A3C-895C-91FC0AA35AEA}"/>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9082C8D-D310-466D-ADA5-699C278E04CB}"/>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E205A00-7119-47E8-94BA-0AEC21B3709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A0086B1-8DAB-421C-89BF-24DD870600EB}"/>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21D1222-2D0E-4ED6-B841-4579E04F6A92}"/>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167458</xdr:rowOff>
    </xdr:from>
    <xdr:to>
      <xdr:col>24</xdr:col>
      <xdr:colOff>114300</xdr:colOff>
      <xdr:row>105</xdr:row>
      <xdr:rowOff>97608</xdr:rowOff>
    </xdr:to>
    <xdr:sp macro="" textlink="">
      <xdr:nvSpPr>
        <xdr:cNvPr id="420" name="楕円 419">
          <a:extLst>
            <a:ext uri="{FF2B5EF4-FFF2-40B4-BE49-F238E27FC236}">
              <a16:creationId xmlns:a16="http://schemas.microsoft.com/office/drawing/2014/main" id="{AF701BBE-B282-4534-8396-835CB46B612F}"/>
            </a:ext>
          </a:extLst>
        </xdr:cNvPr>
        <xdr:cNvSpPr/>
      </xdr:nvSpPr>
      <xdr:spPr>
        <a:xfrm>
          <a:off x="4127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145885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B662C328-3130-4000-849A-F0F841CE062B}"/>
            </a:ext>
          </a:extLst>
        </xdr:cNvPr>
        <xdr:cNvSpPr txBox="1"/>
      </xdr:nvSpPr>
      <xdr:spPr>
        <a:xfrm>
          <a:off x="4216400" y="1740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134801</xdr:rowOff>
    </xdr:from>
    <xdr:to>
      <xdr:col>20</xdr:col>
      <xdr:colOff>38100</xdr:colOff>
      <xdr:row>105</xdr:row>
      <xdr:rowOff>64951</xdr:rowOff>
    </xdr:to>
    <xdr:sp macro="" textlink="">
      <xdr:nvSpPr>
        <xdr:cNvPr id="422" name="楕円 421">
          <a:extLst>
            <a:ext uri="{FF2B5EF4-FFF2-40B4-BE49-F238E27FC236}">
              <a16:creationId xmlns:a16="http://schemas.microsoft.com/office/drawing/2014/main" id="{3E3A1CF0-6E8B-42F9-B7C9-3A2B179E09F2}"/>
            </a:ext>
          </a:extLst>
        </xdr:cNvPr>
        <xdr:cNvSpPr/>
      </xdr:nvSpPr>
      <xdr:spPr>
        <a:xfrm>
          <a:off x="3384550" y="173941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14151</xdr:rowOff>
    </xdr:from>
    <xdr:to>
      <xdr:col>24</xdr:col>
      <xdr:colOff>63500</xdr:colOff>
      <xdr:row>105</xdr:row>
      <xdr:rowOff>46808</xdr:rowOff>
    </xdr:to>
    <xdr:cxnSp macro="">
      <xdr:nvCxnSpPr>
        <xdr:cNvPr id="423" name="直線コネクタ 422">
          <a:extLst>
            <a:ext uri="{FF2B5EF4-FFF2-40B4-BE49-F238E27FC236}">
              <a16:creationId xmlns:a16="http://schemas.microsoft.com/office/drawing/2014/main" id="{415F09DD-B61B-4017-B023-D53262C93B7D}"/>
            </a:ext>
          </a:extLst>
        </xdr:cNvPr>
        <xdr:cNvCxnSpPr/>
      </xdr:nvCxnSpPr>
      <xdr:spPr>
        <a:xfrm>
          <a:off x="3429000" y="17444901"/>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111942</xdr:rowOff>
    </xdr:from>
    <xdr:to>
      <xdr:col>15</xdr:col>
      <xdr:colOff>101600</xdr:colOff>
      <xdr:row>106</xdr:row>
      <xdr:rowOff>42092</xdr:rowOff>
    </xdr:to>
    <xdr:sp macro="" textlink="">
      <xdr:nvSpPr>
        <xdr:cNvPr id="424" name="楕円 423">
          <a:extLst>
            <a:ext uri="{FF2B5EF4-FFF2-40B4-BE49-F238E27FC236}">
              <a16:creationId xmlns:a16="http://schemas.microsoft.com/office/drawing/2014/main" id="{A9BE61F2-93EF-4755-8E9D-A7BEE642A863}"/>
            </a:ext>
          </a:extLst>
        </xdr:cNvPr>
        <xdr:cNvSpPr/>
      </xdr:nvSpPr>
      <xdr:spPr>
        <a:xfrm>
          <a:off x="257175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14151</xdr:rowOff>
    </xdr:from>
    <xdr:to>
      <xdr:col>19</xdr:col>
      <xdr:colOff>177800</xdr:colOff>
      <xdr:row>105</xdr:row>
      <xdr:rowOff>162742</xdr:rowOff>
    </xdr:to>
    <xdr:cxnSp macro="">
      <xdr:nvCxnSpPr>
        <xdr:cNvPr id="425" name="直線コネクタ 424">
          <a:extLst>
            <a:ext uri="{FF2B5EF4-FFF2-40B4-BE49-F238E27FC236}">
              <a16:creationId xmlns:a16="http://schemas.microsoft.com/office/drawing/2014/main" id="{722B040F-E69A-4EFD-9820-9F59185A6F2C}"/>
            </a:ext>
          </a:extLst>
        </xdr:cNvPr>
        <xdr:cNvCxnSpPr/>
      </xdr:nvCxnSpPr>
      <xdr:spPr>
        <a:xfrm flipV="1">
          <a:off x="2622550" y="17444901"/>
          <a:ext cx="80645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103777</xdr:rowOff>
    </xdr:from>
    <xdr:to>
      <xdr:col>10</xdr:col>
      <xdr:colOff>165100</xdr:colOff>
      <xdr:row>106</xdr:row>
      <xdr:rowOff>33927</xdr:rowOff>
    </xdr:to>
    <xdr:sp macro="" textlink="">
      <xdr:nvSpPr>
        <xdr:cNvPr id="426" name="楕円 425">
          <a:extLst>
            <a:ext uri="{FF2B5EF4-FFF2-40B4-BE49-F238E27FC236}">
              <a16:creationId xmlns:a16="http://schemas.microsoft.com/office/drawing/2014/main" id="{36765666-7A43-4991-96AA-AC63A0D8FC12}"/>
            </a:ext>
          </a:extLst>
        </xdr:cNvPr>
        <xdr:cNvSpPr/>
      </xdr:nvSpPr>
      <xdr:spPr>
        <a:xfrm>
          <a:off x="17780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154577</xdr:rowOff>
    </xdr:from>
    <xdr:to>
      <xdr:col>15</xdr:col>
      <xdr:colOff>50800</xdr:colOff>
      <xdr:row>105</xdr:row>
      <xdr:rowOff>162742</xdr:rowOff>
    </xdr:to>
    <xdr:cxnSp macro="">
      <xdr:nvCxnSpPr>
        <xdr:cNvPr id="427" name="直線コネクタ 426">
          <a:extLst>
            <a:ext uri="{FF2B5EF4-FFF2-40B4-BE49-F238E27FC236}">
              <a16:creationId xmlns:a16="http://schemas.microsoft.com/office/drawing/2014/main" id="{97BD8F3B-1FDD-4B02-BF0C-57A2FAACBEAD}"/>
            </a:ext>
          </a:extLst>
        </xdr:cNvPr>
        <xdr:cNvCxnSpPr/>
      </xdr:nvCxnSpPr>
      <xdr:spPr>
        <a:xfrm>
          <a:off x="1828800" y="17585327"/>
          <a:ext cx="79375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107043</xdr:rowOff>
    </xdr:from>
    <xdr:to>
      <xdr:col>6</xdr:col>
      <xdr:colOff>38100</xdr:colOff>
      <xdr:row>106</xdr:row>
      <xdr:rowOff>37193</xdr:rowOff>
    </xdr:to>
    <xdr:sp macro="" textlink="">
      <xdr:nvSpPr>
        <xdr:cNvPr id="428" name="楕円 427">
          <a:extLst>
            <a:ext uri="{FF2B5EF4-FFF2-40B4-BE49-F238E27FC236}">
              <a16:creationId xmlns:a16="http://schemas.microsoft.com/office/drawing/2014/main" id="{98F8290B-B05E-4E4F-BDCC-16BD3CD8F707}"/>
            </a:ext>
          </a:extLst>
        </xdr:cNvPr>
        <xdr:cNvSpPr/>
      </xdr:nvSpPr>
      <xdr:spPr>
        <a:xfrm>
          <a:off x="984250" y="175377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154577</xdr:rowOff>
    </xdr:from>
    <xdr:to>
      <xdr:col>10</xdr:col>
      <xdr:colOff>114300</xdr:colOff>
      <xdr:row>105</xdr:row>
      <xdr:rowOff>157843</xdr:rowOff>
    </xdr:to>
    <xdr:cxnSp macro="">
      <xdr:nvCxnSpPr>
        <xdr:cNvPr id="429" name="直線コネクタ 428">
          <a:extLst>
            <a:ext uri="{FF2B5EF4-FFF2-40B4-BE49-F238E27FC236}">
              <a16:creationId xmlns:a16="http://schemas.microsoft.com/office/drawing/2014/main" id="{129831E3-046A-41AD-8FCB-350B08BAEBAA}"/>
            </a:ext>
          </a:extLst>
        </xdr:cNvPr>
        <xdr:cNvCxnSpPr/>
      </xdr:nvCxnSpPr>
      <xdr:spPr>
        <a:xfrm flipV="1">
          <a:off x="1028700" y="17585327"/>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F24B3C2F-EF69-4C55-9D7E-E69408A32371}"/>
            </a:ext>
          </a:extLst>
        </xdr:cNvPr>
        <xdr:cNvSpPr txBox="1"/>
      </xdr:nvSpPr>
      <xdr:spPr>
        <a:xfrm>
          <a:off x="32391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a:extLst>
            <a:ext uri="{FF2B5EF4-FFF2-40B4-BE49-F238E27FC236}">
              <a16:creationId xmlns:a16="http://schemas.microsoft.com/office/drawing/2014/main" id="{E5D9558D-E832-4CC7-9933-A93FB503DF4B}"/>
            </a:ext>
          </a:extLst>
        </xdr:cNvPr>
        <xdr:cNvSpPr txBox="1"/>
      </xdr:nvSpPr>
      <xdr:spPr>
        <a:xfrm>
          <a:off x="2439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a:extLst>
            <a:ext uri="{FF2B5EF4-FFF2-40B4-BE49-F238E27FC236}">
              <a16:creationId xmlns:a16="http://schemas.microsoft.com/office/drawing/2014/main" id="{82ADF39F-47E9-4F28-A6D7-C2DA847719C2}"/>
            </a:ext>
          </a:extLst>
        </xdr:cNvPr>
        <xdr:cNvSpPr txBox="1"/>
      </xdr:nvSpPr>
      <xdr:spPr>
        <a:xfrm>
          <a:off x="164529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id="{540D501A-84A5-46EF-860E-C9697AF5EED2}"/>
            </a:ext>
          </a:extLst>
        </xdr:cNvPr>
        <xdr:cNvSpPr txBox="1"/>
      </xdr:nvSpPr>
      <xdr:spPr>
        <a:xfrm>
          <a:off x="8515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56078</xdr:rowOff>
    </xdr:from>
    <xdr:ext cx="405111" cy="259045"/>
    <xdr:sp macro="" textlink="">
      <xdr:nvSpPr>
        <xdr:cNvPr id="434" name="n_1mainValue【市民会館】&#10;有形固定資産減価償却率">
          <a:extLst>
            <a:ext uri="{FF2B5EF4-FFF2-40B4-BE49-F238E27FC236}">
              <a16:creationId xmlns:a16="http://schemas.microsoft.com/office/drawing/2014/main" id="{0729B913-2C0B-4DD1-A3AA-023DE46F8813}"/>
            </a:ext>
          </a:extLst>
        </xdr:cNvPr>
        <xdr:cNvSpPr txBox="1"/>
      </xdr:nvSpPr>
      <xdr:spPr>
        <a:xfrm>
          <a:off x="3239144" y="1748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33219</xdr:rowOff>
    </xdr:from>
    <xdr:ext cx="405111" cy="259045"/>
    <xdr:sp macro="" textlink="">
      <xdr:nvSpPr>
        <xdr:cNvPr id="435" name="n_2mainValue【市民会館】&#10;有形固定資産減価償却率">
          <a:extLst>
            <a:ext uri="{FF2B5EF4-FFF2-40B4-BE49-F238E27FC236}">
              <a16:creationId xmlns:a16="http://schemas.microsoft.com/office/drawing/2014/main" id="{849400E6-8FC3-47A2-9EF5-BE655DA26860}"/>
            </a:ext>
          </a:extLst>
        </xdr:cNvPr>
        <xdr:cNvSpPr txBox="1"/>
      </xdr:nvSpPr>
      <xdr:spPr>
        <a:xfrm>
          <a:off x="243904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25054</xdr:rowOff>
    </xdr:from>
    <xdr:ext cx="405111" cy="259045"/>
    <xdr:sp macro="" textlink="">
      <xdr:nvSpPr>
        <xdr:cNvPr id="436" name="n_3mainValue【市民会館】&#10;有形固定資産減価償却率">
          <a:extLst>
            <a:ext uri="{FF2B5EF4-FFF2-40B4-BE49-F238E27FC236}">
              <a16:creationId xmlns:a16="http://schemas.microsoft.com/office/drawing/2014/main" id="{CCD91BE3-904A-4014-B2AF-1FC37C2A03FA}"/>
            </a:ext>
          </a:extLst>
        </xdr:cNvPr>
        <xdr:cNvSpPr txBox="1"/>
      </xdr:nvSpPr>
      <xdr:spPr>
        <a:xfrm>
          <a:off x="1645294"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28320</xdr:rowOff>
    </xdr:from>
    <xdr:ext cx="405111" cy="259045"/>
    <xdr:sp macro="" textlink="">
      <xdr:nvSpPr>
        <xdr:cNvPr id="437" name="n_4mainValue【市民会館】&#10;有形固定資産減価償却率">
          <a:extLst>
            <a:ext uri="{FF2B5EF4-FFF2-40B4-BE49-F238E27FC236}">
              <a16:creationId xmlns:a16="http://schemas.microsoft.com/office/drawing/2014/main" id="{952C2376-9E6D-4DDF-8DF6-34690D098904}"/>
            </a:ext>
          </a:extLst>
        </xdr:cNvPr>
        <xdr:cNvSpPr txBox="1"/>
      </xdr:nvSpPr>
      <xdr:spPr>
        <a:xfrm>
          <a:off x="851544"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77E4A7DB-D121-4CC5-8432-C5E01A85433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0CC8D67-2A3B-4358-82C2-169387AC003E}"/>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CC0900B-FA4C-4869-8E70-6BFB59812D4E}"/>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B3FFF750-CAEC-4F67-93BE-C06C0A6859E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105C45F1-33CF-4F37-AF3F-73B1AA36147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4F765BCE-D385-4EEA-9FD7-710A8997B442}"/>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CB91D81-2934-4E22-9285-D84DE387516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F504F478-87B1-40C6-B0E6-1194B36AA17D}"/>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0ECBCC1-9C3A-4628-B4A9-0E54177DB5D7}"/>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EB853DE7-3D8F-4C76-B152-DC756A28E316}"/>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2441102A-90E3-414F-A4DF-435FC52D9A53}"/>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2AB8DAEF-A149-43E8-8C20-56C7AE68D696}"/>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18DB50A-691A-449F-B42C-B98EE9FDCA2C}"/>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F09AE5E6-503B-456B-9C18-694624AAAB3B}"/>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B0A2E7E-00D5-4A80-8406-895C8143F1AB}"/>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C5066D71-F23F-4AC5-9446-6E4438F555C5}"/>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696740A9-B590-41D8-BA56-5AFEE8140202}"/>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64EA1E0E-2D6D-4F79-9BBB-069F82D35A1E}"/>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148CA7DF-93EA-4869-BAB8-E42968F796AE}"/>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8567B3BD-C866-4223-B7C1-BDD37B115976}"/>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E6B1377B-A3D8-4A60-A568-9E40A040AAD7}"/>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37545A98-8AB5-42B6-8955-84FF62A3A764}"/>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A90D2CCA-28B0-4F0F-B9DE-C8D55175984A}"/>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AAEE7ADE-F5F5-427C-84B7-C24FBA0C17F8}"/>
            </a:ext>
          </a:extLst>
        </xdr:cNvPr>
        <xdr:cNvCxnSpPr/>
      </xdr:nvCxnSpPr>
      <xdr:spPr>
        <a:xfrm flipV="1">
          <a:off x="9429115" y="167563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D078BBA1-B8EA-429F-96C4-676DC1545341}"/>
            </a:ext>
          </a:extLst>
        </xdr:cNvPr>
        <xdr:cNvSpPr txBox="1"/>
      </xdr:nvSpPr>
      <xdr:spPr>
        <a:xfrm>
          <a:off x="9467850"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7D8A5B0F-BCE9-47C8-822F-CAF4DB101FA0}"/>
            </a:ext>
          </a:extLst>
        </xdr:cNvPr>
        <xdr:cNvCxnSpPr/>
      </xdr:nvCxnSpPr>
      <xdr:spPr>
        <a:xfrm>
          <a:off x="9359900" y="17922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41E4A8F5-2154-4346-A541-BCC91908A09A}"/>
            </a:ext>
          </a:extLst>
        </xdr:cNvPr>
        <xdr:cNvSpPr txBox="1"/>
      </xdr:nvSpPr>
      <xdr:spPr>
        <a:xfrm>
          <a:off x="9467850" y="1653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C5AE9DB0-1D72-4BCB-8FB6-3566AAD3D282}"/>
            </a:ext>
          </a:extLst>
        </xdr:cNvPr>
        <xdr:cNvCxnSpPr/>
      </xdr:nvCxnSpPr>
      <xdr:spPr>
        <a:xfrm>
          <a:off x="9359900" y="16756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a:extLst>
            <a:ext uri="{FF2B5EF4-FFF2-40B4-BE49-F238E27FC236}">
              <a16:creationId xmlns:a16="http://schemas.microsoft.com/office/drawing/2014/main" id="{ABCDA44F-7653-4AE8-AB92-D40F1A6C9FC8}"/>
            </a:ext>
          </a:extLst>
        </xdr:cNvPr>
        <xdr:cNvSpPr txBox="1"/>
      </xdr:nvSpPr>
      <xdr:spPr>
        <a:xfrm>
          <a:off x="9467850" y="17430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D75FCA55-10BE-4609-AC3A-4D52E10C5B2C}"/>
            </a:ext>
          </a:extLst>
        </xdr:cNvPr>
        <xdr:cNvSpPr/>
      </xdr:nvSpPr>
      <xdr:spPr>
        <a:xfrm>
          <a:off x="9398000" y="174523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1E67787A-F7E9-4036-B405-1076A4D84147}"/>
            </a:ext>
          </a:extLst>
        </xdr:cNvPr>
        <xdr:cNvSpPr/>
      </xdr:nvSpPr>
      <xdr:spPr>
        <a:xfrm>
          <a:off x="86360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4F046B3E-6C42-446B-8935-EC7FDCA0ADC0}"/>
            </a:ext>
          </a:extLst>
        </xdr:cNvPr>
        <xdr:cNvSpPr/>
      </xdr:nvSpPr>
      <xdr:spPr>
        <a:xfrm>
          <a:off x="7842250" y="1745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E25B9F76-FEF4-412A-84E3-A3E80F09C40F}"/>
            </a:ext>
          </a:extLst>
        </xdr:cNvPr>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68546BD5-096D-473C-829C-2201974A493F}"/>
            </a:ext>
          </a:extLst>
        </xdr:cNvPr>
        <xdr:cNvSpPr/>
      </xdr:nvSpPr>
      <xdr:spPr>
        <a:xfrm>
          <a:off x="6235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69CB77F-C8FD-4AFA-A668-21CE0372BDFC}"/>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645F4EB-E9C6-4C1A-9188-11E6D2035263}"/>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B83921E-78FC-42A1-90CB-C2D0B51EDB1F}"/>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21F38A1-6C74-4AB2-A5FB-FE8489F1ECB1}"/>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05E5338-F3D9-4E49-96AA-CBA291EAE47F}"/>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109220</xdr:rowOff>
    </xdr:from>
    <xdr:to>
      <xdr:col>55</xdr:col>
      <xdr:colOff>50800</xdr:colOff>
      <xdr:row>103</xdr:row>
      <xdr:rowOff>39370</xdr:rowOff>
    </xdr:to>
    <xdr:sp macro="" textlink="">
      <xdr:nvSpPr>
        <xdr:cNvPr id="477" name="楕円 476">
          <a:extLst>
            <a:ext uri="{FF2B5EF4-FFF2-40B4-BE49-F238E27FC236}">
              <a16:creationId xmlns:a16="http://schemas.microsoft.com/office/drawing/2014/main" id="{2567BB0A-F4FB-4004-8C26-845C0906B622}"/>
            </a:ext>
          </a:extLst>
        </xdr:cNvPr>
        <xdr:cNvSpPr/>
      </xdr:nvSpPr>
      <xdr:spPr>
        <a:xfrm>
          <a:off x="9398000" y="17025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132097</xdr:rowOff>
    </xdr:from>
    <xdr:ext cx="469744" cy="259045"/>
    <xdr:sp macro="" textlink="">
      <xdr:nvSpPr>
        <xdr:cNvPr id="478" name="【市民会館】&#10;一人当たり面積該当値テキスト">
          <a:extLst>
            <a:ext uri="{FF2B5EF4-FFF2-40B4-BE49-F238E27FC236}">
              <a16:creationId xmlns:a16="http://schemas.microsoft.com/office/drawing/2014/main" id="{E021A202-3357-4629-8167-CEDE7502A346}"/>
            </a:ext>
          </a:extLst>
        </xdr:cNvPr>
        <xdr:cNvSpPr txBox="1"/>
      </xdr:nvSpPr>
      <xdr:spPr>
        <a:xfrm>
          <a:off x="9467850"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132080</xdr:rowOff>
    </xdr:from>
    <xdr:to>
      <xdr:col>50</xdr:col>
      <xdr:colOff>165100</xdr:colOff>
      <xdr:row>103</xdr:row>
      <xdr:rowOff>62230</xdr:rowOff>
    </xdr:to>
    <xdr:sp macro="" textlink="">
      <xdr:nvSpPr>
        <xdr:cNvPr id="479" name="楕円 478">
          <a:extLst>
            <a:ext uri="{FF2B5EF4-FFF2-40B4-BE49-F238E27FC236}">
              <a16:creationId xmlns:a16="http://schemas.microsoft.com/office/drawing/2014/main" id="{2069EFB6-E8DA-4B52-B46C-F872F3F1F153}"/>
            </a:ext>
          </a:extLst>
        </xdr:cNvPr>
        <xdr:cNvSpPr/>
      </xdr:nvSpPr>
      <xdr:spPr>
        <a:xfrm>
          <a:off x="863600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160020</xdr:rowOff>
    </xdr:from>
    <xdr:to>
      <xdr:col>55</xdr:col>
      <xdr:colOff>0</xdr:colOff>
      <xdr:row>103</xdr:row>
      <xdr:rowOff>11430</xdr:rowOff>
    </xdr:to>
    <xdr:cxnSp macro="">
      <xdr:nvCxnSpPr>
        <xdr:cNvPr id="480" name="直線コネクタ 479">
          <a:extLst>
            <a:ext uri="{FF2B5EF4-FFF2-40B4-BE49-F238E27FC236}">
              <a16:creationId xmlns:a16="http://schemas.microsoft.com/office/drawing/2014/main" id="{DFC0BEF6-9A8C-449F-98F2-FF547C0C5737}"/>
            </a:ext>
          </a:extLst>
        </xdr:cNvPr>
        <xdr:cNvCxnSpPr/>
      </xdr:nvCxnSpPr>
      <xdr:spPr>
        <a:xfrm flipV="1">
          <a:off x="8686800" y="17076420"/>
          <a:ext cx="7429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116839</xdr:rowOff>
    </xdr:from>
    <xdr:to>
      <xdr:col>46</xdr:col>
      <xdr:colOff>38100</xdr:colOff>
      <xdr:row>103</xdr:row>
      <xdr:rowOff>46989</xdr:rowOff>
    </xdr:to>
    <xdr:sp macro="" textlink="">
      <xdr:nvSpPr>
        <xdr:cNvPr id="481" name="楕円 480">
          <a:extLst>
            <a:ext uri="{FF2B5EF4-FFF2-40B4-BE49-F238E27FC236}">
              <a16:creationId xmlns:a16="http://schemas.microsoft.com/office/drawing/2014/main" id="{82AF03C6-4883-4A48-9EA9-B839CAE5ED29}"/>
            </a:ext>
          </a:extLst>
        </xdr:cNvPr>
        <xdr:cNvSpPr/>
      </xdr:nvSpPr>
      <xdr:spPr>
        <a:xfrm>
          <a:off x="7842250" y="17033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167639</xdr:rowOff>
    </xdr:from>
    <xdr:to>
      <xdr:col>50</xdr:col>
      <xdr:colOff>114300</xdr:colOff>
      <xdr:row>103</xdr:row>
      <xdr:rowOff>11430</xdr:rowOff>
    </xdr:to>
    <xdr:cxnSp macro="">
      <xdr:nvCxnSpPr>
        <xdr:cNvPr id="482" name="直線コネクタ 481">
          <a:extLst>
            <a:ext uri="{FF2B5EF4-FFF2-40B4-BE49-F238E27FC236}">
              <a16:creationId xmlns:a16="http://schemas.microsoft.com/office/drawing/2014/main" id="{0FB950B0-155A-432E-B1D5-EC5B807EDB17}"/>
            </a:ext>
          </a:extLst>
        </xdr:cNvPr>
        <xdr:cNvCxnSpPr/>
      </xdr:nvCxnSpPr>
      <xdr:spPr>
        <a:xfrm>
          <a:off x="7886700" y="17084039"/>
          <a:ext cx="8001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124461</xdr:rowOff>
    </xdr:from>
    <xdr:to>
      <xdr:col>41</xdr:col>
      <xdr:colOff>101600</xdr:colOff>
      <xdr:row>103</xdr:row>
      <xdr:rowOff>54611</xdr:rowOff>
    </xdr:to>
    <xdr:sp macro="" textlink="">
      <xdr:nvSpPr>
        <xdr:cNvPr id="483" name="楕円 482">
          <a:extLst>
            <a:ext uri="{FF2B5EF4-FFF2-40B4-BE49-F238E27FC236}">
              <a16:creationId xmlns:a16="http://schemas.microsoft.com/office/drawing/2014/main" id="{A3A0DEDE-7644-4718-95D8-EDC3B676E0D9}"/>
            </a:ext>
          </a:extLst>
        </xdr:cNvPr>
        <xdr:cNvSpPr/>
      </xdr:nvSpPr>
      <xdr:spPr>
        <a:xfrm>
          <a:off x="7029450" y="170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167639</xdr:rowOff>
    </xdr:from>
    <xdr:to>
      <xdr:col>45</xdr:col>
      <xdr:colOff>177800</xdr:colOff>
      <xdr:row>103</xdr:row>
      <xdr:rowOff>3811</xdr:rowOff>
    </xdr:to>
    <xdr:cxnSp macro="">
      <xdr:nvCxnSpPr>
        <xdr:cNvPr id="484" name="直線コネクタ 483">
          <a:extLst>
            <a:ext uri="{FF2B5EF4-FFF2-40B4-BE49-F238E27FC236}">
              <a16:creationId xmlns:a16="http://schemas.microsoft.com/office/drawing/2014/main" id="{A1D4C5E0-855E-40B7-AF40-E6E227DCBA3C}"/>
            </a:ext>
          </a:extLst>
        </xdr:cNvPr>
        <xdr:cNvCxnSpPr/>
      </xdr:nvCxnSpPr>
      <xdr:spPr>
        <a:xfrm flipV="1">
          <a:off x="7080250" y="17084039"/>
          <a:ext cx="8064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139700</xdr:rowOff>
    </xdr:from>
    <xdr:to>
      <xdr:col>36</xdr:col>
      <xdr:colOff>165100</xdr:colOff>
      <xdr:row>103</xdr:row>
      <xdr:rowOff>69850</xdr:rowOff>
    </xdr:to>
    <xdr:sp macro="" textlink="">
      <xdr:nvSpPr>
        <xdr:cNvPr id="485" name="楕円 484">
          <a:extLst>
            <a:ext uri="{FF2B5EF4-FFF2-40B4-BE49-F238E27FC236}">
              <a16:creationId xmlns:a16="http://schemas.microsoft.com/office/drawing/2014/main" id="{6498BCE5-D67D-4023-AB18-727808D331E8}"/>
            </a:ext>
          </a:extLst>
        </xdr:cNvPr>
        <xdr:cNvSpPr/>
      </xdr:nvSpPr>
      <xdr:spPr>
        <a:xfrm>
          <a:off x="6235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3811</xdr:rowOff>
    </xdr:from>
    <xdr:to>
      <xdr:col>41</xdr:col>
      <xdr:colOff>50800</xdr:colOff>
      <xdr:row>103</xdr:row>
      <xdr:rowOff>19050</xdr:rowOff>
    </xdr:to>
    <xdr:cxnSp macro="">
      <xdr:nvCxnSpPr>
        <xdr:cNvPr id="486" name="直線コネクタ 485">
          <a:extLst>
            <a:ext uri="{FF2B5EF4-FFF2-40B4-BE49-F238E27FC236}">
              <a16:creationId xmlns:a16="http://schemas.microsoft.com/office/drawing/2014/main" id="{123BE8FE-295F-4905-AA87-3A54D10FF9A6}"/>
            </a:ext>
          </a:extLst>
        </xdr:cNvPr>
        <xdr:cNvCxnSpPr/>
      </xdr:nvCxnSpPr>
      <xdr:spPr>
        <a:xfrm flipV="1">
          <a:off x="6286500" y="17091661"/>
          <a:ext cx="7937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a:extLst>
            <a:ext uri="{FF2B5EF4-FFF2-40B4-BE49-F238E27FC236}">
              <a16:creationId xmlns:a16="http://schemas.microsoft.com/office/drawing/2014/main" id="{9359EADE-871E-4DC2-A94D-44FA95AECA53}"/>
            </a:ext>
          </a:extLst>
        </xdr:cNvPr>
        <xdr:cNvSpPr txBox="1"/>
      </xdr:nvSpPr>
      <xdr:spPr>
        <a:xfrm>
          <a:off x="8458277"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a:extLst>
            <a:ext uri="{FF2B5EF4-FFF2-40B4-BE49-F238E27FC236}">
              <a16:creationId xmlns:a16="http://schemas.microsoft.com/office/drawing/2014/main" id="{13861AA5-FCE4-4BBB-BE5E-E312FFBCC6D1}"/>
            </a:ext>
          </a:extLst>
        </xdr:cNvPr>
        <xdr:cNvSpPr txBox="1"/>
      </xdr:nvSpPr>
      <xdr:spPr>
        <a:xfrm>
          <a:off x="7677227" y="1755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a:extLst>
            <a:ext uri="{FF2B5EF4-FFF2-40B4-BE49-F238E27FC236}">
              <a16:creationId xmlns:a16="http://schemas.microsoft.com/office/drawing/2014/main" id="{99CD0224-F41A-4A61-AD09-7404B9BAC283}"/>
            </a:ext>
          </a:extLst>
        </xdr:cNvPr>
        <xdr:cNvSpPr txBox="1"/>
      </xdr:nvSpPr>
      <xdr:spPr>
        <a:xfrm>
          <a:off x="68644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a:extLst>
            <a:ext uri="{FF2B5EF4-FFF2-40B4-BE49-F238E27FC236}">
              <a16:creationId xmlns:a16="http://schemas.microsoft.com/office/drawing/2014/main" id="{87386972-6315-4092-8EB9-0228111964C6}"/>
            </a:ext>
          </a:extLst>
        </xdr:cNvPr>
        <xdr:cNvSpPr txBox="1"/>
      </xdr:nvSpPr>
      <xdr:spPr>
        <a:xfrm>
          <a:off x="6070677"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78757</xdr:rowOff>
    </xdr:from>
    <xdr:ext cx="469744" cy="259045"/>
    <xdr:sp macro="" textlink="">
      <xdr:nvSpPr>
        <xdr:cNvPr id="491" name="n_1mainValue【市民会館】&#10;一人当たり面積">
          <a:extLst>
            <a:ext uri="{FF2B5EF4-FFF2-40B4-BE49-F238E27FC236}">
              <a16:creationId xmlns:a16="http://schemas.microsoft.com/office/drawing/2014/main" id="{4E7DFDA4-E724-473E-A09D-67C178CE9C4E}"/>
            </a:ext>
          </a:extLst>
        </xdr:cNvPr>
        <xdr:cNvSpPr txBox="1"/>
      </xdr:nvSpPr>
      <xdr:spPr>
        <a:xfrm>
          <a:off x="8458277" y="168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63516</xdr:rowOff>
    </xdr:from>
    <xdr:ext cx="469744" cy="259045"/>
    <xdr:sp macro="" textlink="">
      <xdr:nvSpPr>
        <xdr:cNvPr id="492" name="n_2mainValue【市民会館】&#10;一人当たり面積">
          <a:extLst>
            <a:ext uri="{FF2B5EF4-FFF2-40B4-BE49-F238E27FC236}">
              <a16:creationId xmlns:a16="http://schemas.microsoft.com/office/drawing/2014/main" id="{11474796-B6EF-41FC-A599-C8EA8BF42DB1}"/>
            </a:ext>
          </a:extLst>
        </xdr:cNvPr>
        <xdr:cNvSpPr txBox="1"/>
      </xdr:nvSpPr>
      <xdr:spPr>
        <a:xfrm>
          <a:off x="76772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71138</xdr:rowOff>
    </xdr:from>
    <xdr:ext cx="469744" cy="259045"/>
    <xdr:sp macro="" textlink="">
      <xdr:nvSpPr>
        <xdr:cNvPr id="493" name="n_3mainValue【市民会館】&#10;一人当たり面積">
          <a:extLst>
            <a:ext uri="{FF2B5EF4-FFF2-40B4-BE49-F238E27FC236}">
              <a16:creationId xmlns:a16="http://schemas.microsoft.com/office/drawing/2014/main" id="{1D0860BD-72F7-48FD-AB6C-5C705ECC187E}"/>
            </a:ext>
          </a:extLst>
        </xdr:cNvPr>
        <xdr:cNvSpPr txBox="1"/>
      </xdr:nvSpPr>
      <xdr:spPr>
        <a:xfrm>
          <a:off x="6864427" y="1681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86377</xdr:rowOff>
    </xdr:from>
    <xdr:ext cx="469744" cy="259045"/>
    <xdr:sp macro="" textlink="">
      <xdr:nvSpPr>
        <xdr:cNvPr id="494" name="n_4mainValue【市民会館】&#10;一人当たり面積">
          <a:extLst>
            <a:ext uri="{FF2B5EF4-FFF2-40B4-BE49-F238E27FC236}">
              <a16:creationId xmlns:a16="http://schemas.microsoft.com/office/drawing/2014/main" id="{A3465281-9ADD-4287-BE2F-CDB9E54222A8}"/>
            </a:ext>
          </a:extLst>
        </xdr:cNvPr>
        <xdr:cNvSpPr txBox="1"/>
      </xdr:nvSpPr>
      <xdr:spPr>
        <a:xfrm>
          <a:off x="607067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99F2FA12-7F4C-42E9-A743-40ACFF9700D2}"/>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C92EE32-2CA8-41C1-8968-02F4F416138F}"/>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F65E671C-1AB4-4613-9584-3780F3839CD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F3FBE55-9E1C-41A1-9850-F3B41D5FB3E4}"/>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CD7612B-0680-4BF4-8FC6-8F45BCC2534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5A7311A-BB26-4DDB-B359-EAAF250867B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07125D4-0DA3-439F-AF64-B9C99AB8E24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8A64EC7-83FA-4997-B58F-259DF5A1C12D}"/>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3243501F-680D-4CAA-AA91-092686A3A434}"/>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F468FFE8-DB43-4D6D-A866-1B8B1BE217BD}"/>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8DEF7EAD-E743-4A2E-B2BB-09C0D2279A6D}"/>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C1E0D3B4-DC22-4A14-B3BE-BADC9AE010BA}"/>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950CF34-6092-4A3C-B500-485A9F2064FD}"/>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FC4C38B1-EC1C-4859-A73B-CD91AF2D9FCA}"/>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E1F61874-9DE6-44F5-A7D7-85368F334021}"/>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33DE0C5D-B4A9-4FBC-AD29-FC9BD0A369CE}"/>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28B0D824-0097-4224-8F59-0E738A6A1C94}"/>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E6B760B6-897C-4B91-A2F1-8FFD527938C7}"/>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7A1D196A-8127-4D98-8502-11D053B08975}"/>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ACC9CC4C-0301-4D30-818F-69E6F7AD215B}"/>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FA751D93-598E-4996-991A-8C77635525A7}"/>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660509B-6A07-4775-9734-3220D12AF51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226117CD-AD0A-41BB-A423-EF270A09B6BD}"/>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2BDA800D-2B62-4B04-9526-C6B114F328CA}"/>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19F424A5-4068-4166-AEF7-01586723CABD}"/>
            </a:ext>
          </a:extLst>
        </xdr:cNvPr>
        <xdr:cNvCxnSpPr/>
      </xdr:nvCxnSpPr>
      <xdr:spPr>
        <a:xfrm flipV="1">
          <a:off x="14699614" y="5506085"/>
          <a:ext cx="0" cy="134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A9B7E838-5C19-407A-BBB8-E429B32FD3C8}"/>
            </a:ext>
          </a:extLst>
        </xdr:cNvPr>
        <xdr:cNvSpPr txBox="1"/>
      </xdr:nvSpPr>
      <xdr:spPr>
        <a:xfrm>
          <a:off x="14738350"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E8633A2E-FB77-4B05-AE51-3F5F7F1B4EE9}"/>
            </a:ext>
          </a:extLst>
        </xdr:cNvPr>
        <xdr:cNvCxnSpPr/>
      </xdr:nvCxnSpPr>
      <xdr:spPr>
        <a:xfrm>
          <a:off x="14611350" y="6847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E1FA9239-FC13-476E-B542-12A839895EE3}"/>
            </a:ext>
          </a:extLst>
        </xdr:cNvPr>
        <xdr:cNvSpPr txBox="1"/>
      </xdr:nvSpPr>
      <xdr:spPr>
        <a:xfrm>
          <a:off x="14738350"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76DA72AC-7D56-4B77-A261-06A930B1EBEF}"/>
            </a:ext>
          </a:extLst>
        </xdr:cNvPr>
        <xdr:cNvCxnSpPr/>
      </xdr:nvCxnSpPr>
      <xdr:spPr>
        <a:xfrm>
          <a:off x="14611350" y="550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5D5D7B60-1868-4A17-9799-06B783137922}"/>
            </a:ext>
          </a:extLst>
        </xdr:cNvPr>
        <xdr:cNvSpPr txBox="1"/>
      </xdr:nvSpPr>
      <xdr:spPr>
        <a:xfrm>
          <a:off x="14738350" y="6030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E396C03E-2159-4D67-90DE-3F7583654886}"/>
            </a:ext>
          </a:extLst>
        </xdr:cNvPr>
        <xdr:cNvSpPr/>
      </xdr:nvSpPr>
      <xdr:spPr>
        <a:xfrm>
          <a:off x="14649450" y="61728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A4BC5FF0-0CF6-440F-86D6-BD6A72BFC80A}"/>
            </a:ext>
          </a:extLst>
        </xdr:cNvPr>
        <xdr:cNvSpPr/>
      </xdr:nvSpPr>
      <xdr:spPr>
        <a:xfrm>
          <a:off x="1388745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A123195E-53E6-4B44-ADDB-09C8C4AA2924}"/>
            </a:ext>
          </a:extLst>
        </xdr:cNvPr>
        <xdr:cNvSpPr/>
      </xdr:nvSpPr>
      <xdr:spPr>
        <a:xfrm>
          <a:off x="13093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AF1DC923-9FF2-4A80-A0FC-387CE20550C6}"/>
            </a:ext>
          </a:extLst>
        </xdr:cNvPr>
        <xdr:cNvSpPr/>
      </xdr:nvSpPr>
      <xdr:spPr>
        <a:xfrm>
          <a:off x="12299950" y="60648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04839877-86CB-4B44-BEA1-7F67604139A8}"/>
            </a:ext>
          </a:extLst>
        </xdr:cNvPr>
        <xdr:cNvSpPr/>
      </xdr:nvSpPr>
      <xdr:spPr>
        <a:xfrm>
          <a:off x="1148715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76087DB-0F6C-47A8-8973-FAAE01881FE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8909BA1-9F23-430B-96E0-99CCED0E700B}"/>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BEF593D-5D9F-478E-A3D5-05CA865EEED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F9819A4-3C90-4CB1-9501-DF2A194BF95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594D9C1-78AE-4BED-8DE7-A4BF7911DB34}"/>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xdr:rowOff>
    </xdr:from>
    <xdr:to>
      <xdr:col>85</xdr:col>
      <xdr:colOff>177800</xdr:colOff>
      <xdr:row>39</xdr:row>
      <xdr:rowOff>107950</xdr:rowOff>
    </xdr:to>
    <xdr:sp macro="" textlink="">
      <xdr:nvSpPr>
        <xdr:cNvPr id="535" name="楕円 534">
          <a:extLst>
            <a:ext uri="{FF2B5EF4-FFF2-40B4-BE49-F238E27FC236}">
              <a16:creationId xmlns:a16="http://schemas.microsoft.com/office/drawing/2014/main" id="{BCB052B5-6CE3-4654-BA40-75A29765257B}"/>
            </a:ext>
          </a:extLst>
        </xdr:cNvPr>
        <xdr:cNvSpPr/>
      </xdr:nvSpPr>
      <xdr:spPr>
        <a:xfrm>
          <a:off x="14649450" y="6451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156227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EF3017CF-7006-4282-B740-30C654BEB7AA}"/>
            </a:ext>
          </a:extLst>
        </xdr:cNvPr>
        <xdr:cNvSpPr txBox="1"/>
      </xdr:nvSpPr>
      <xdr:spPr>
        <a:xfrm>
          <a:off x="14738350"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537" name="楕円 536">
          <a:extLst>
            <a:ext uri="{FF2B5EF4-FFF2-40B4-BE49-F238E27FC236}">
              <a16:creationId xmlns:a16="http://schemas.microsoft.com/office/drawing/2014/main" id="{534D9426-8562-411E-B2EF-16DBB4029B49}"/>
            </a:ext>
          </a:extLst>
        </xdr:cNvPr>
        <xdr:cNvSpPr/>
      </xdr:nvSpPr>
      <xdr:spPr>
        <a:xfrm>
          <a:off x="13887450" y="6414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57150</xdr:rowOff>
    </xdr:to>
    <xdr:cxnSp macro="">
      <xdr:nvCxnSpPr>
        <xdr:cNvPr id="538" name="直線コネクタ 537">
          <a:extLst>
            <a:ext uri="{FF2B5EF4-FFF2-40B4-BE49-F238E27FC236}">
              <a16:creationId xmlns:a16="http://schemas.microsoft.com/office/drawing/2014/main" id="{25515288-EFBB-47A6-8278-F21C9F7D03C0}"/>
            </a:ext>
          </a:extLst>
        </xdr:cNvPr>
        <xdr:cNvCxnSpPr/>
      </xdr:nvCxnSpPr>
      <xdr:spPr>
        <a:xfrm>
          <a:off x="13938250" y="6458585"/>
          <a:ext cx="762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539" name="楕円 538">
          <a:extLst>
            <a:ext uri="{FF2B5EF4-FFF2-40B4-BE49-F238E27FC236}">
              <a16:creationId xmlns:a16="http://schemas.microsoft.com/office/drawing/2014/main" id="{F574D8B8-0559-489A-B9DE-89A3D6D1671A}"/>
            </a:ext>
          </a:extLst>
        </xdr:cNvPr>
        <xdr:cNvSpPr/>
      </xdr:nvSpPr>
      <xdr:spPr>
        <a:xfrm>
          <a:off x="13093700" y="6408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13335</xdr:rowOff>
    </xdr:to>
    <xdr:cxnSp macro="">
      <xdr:nvCxnSpPr>
        <xdr:cNvPr id="540" name="直線コネクタ 539">
          <a:extLst>
            <a:ext uri="{FF2B5EF4-FFF2-40B4-BE49-F238E27FC236}">
              <a16:creationId xmlns:a16="http://schemas.microsoft.com/office/drawing/2014/main" id="{BCF052E2-4D9A-4133-B70C-6FEACA254C7E}"/>
            </a:ext>
          </a:extLst>
        </xdr:cNvPr>
        <xdr:cNvCxnSpPr/>
      </xdr:nvCxnSpPr>
      <xdr:spPr>
        <a:xfrm>
          <a:off x="13144500" y="6452870"/>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xdr:rowOff>
    </xdr:from>
    <xdr:to>
      <xdr:col>72</xdr:col>
      <xdr:colOff>38100</xdr:colOff>
      <xdr:row>39</xdr:row>
      <xdr:rowOff>107950</xdr:rowOff>
    </xdr:to>
    <xdr:sp macro="" textlink="">
      <xdr:nvSpPr>
        <xdr:cNvPr id="541" name="楕円 540">
          <a:extLst>
            <a:ext uri="{FF2B5EF4-FFF2-40B4-BE49-F238E27FC236}">
              <a16:creationId xmlns:a16="http://schemas.microsoft.com/office/drawing/2014/main" id="{127A6648-F2AA-4F6B-B2C3-E59A6C4C52AA}"/>
            </a:ext>
          </a:extLst>
        </xdr:cNvPr>
        <xdr:cNvSpPr/>
      </xdr:nvSpPr>
      <xdr:spPr>
        <a:xfrm>
          <a:off x="12299950" y="6451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57150</xdr:rowOff>
    </xdr:to>
    <xdr:cxnSp macro="">
      <xdr:nvCxnSpPr>
        <xdr:cNvPr id="542" name="直線コネクタ 541">
          <a:extLst>
            <a:ext uri="{FF2B5EF4-FFF2-40B4-BE49-F238E27FC236}">
              <a16:creationId xmlns:a16="http://schemas.microsoft.com/office/drawing/2014/main" id="{2368996E-3E13-43CD-A666-45051AAE2D3C}"/>
            </a:ext>
          </a:extLst>
        </xdr:cNvPr>
        <xdr:cNvCxnSpPr/>
      </xdr:nvCxnSpPr>
      <xdr:spPr>
        <a:xfrm flipV="1">
          <a:off x="12344400" y="6452870"/>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543" name="楕円 542">
          <a:extLst>
            <a:ext uri="{FF2B5EF4-FFF2-40B4-BE49-F238E27FC236}">
              <a16:creationId xmlns:a16="http://schemas.microsoft.com/office/drawing/2014/main" id="{152802CC-9A81-4A6C-A202-3D163FFCA8E8}"/>
            </a:ext>
          </a:extLst>
        </xdr:cNvPr>
        <xdr:cNvSpPr/>
      </xdr:nvSpPr>
      <xdr:spPr>
        <a:xfrm>
          <a:off x="11487150" y="6404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57150</xdr:rowOff>
    </xdr:to>
    <xdr:cxnSp macro="">
      <xdr:nvCxnSpPr>
        <xdr:cNvPr id="544" name="直線コネクタ 543">
          <a:extLst>
            <a:ext uri="{FF2B5EF4-FFF2-40B4-BE49-F238E27FC236}">
              <a16:creationId xmlns:a16="http://schemas.microsoft.com/office/drawing/2014/main" id="{0DCD2510-D29C-420E-AFF8-6B21060FF284}"/>
            </a:ext>
          </a:extLst>
        </xdr:cNvPr>
        <xdr:cNvCxnSpPr/>
      </xdr:nvCxnSpPr>
      <xdr:spPr>
        <a:xfrm>
          <a:off x="11537950" y="6449060"/>
          <a:ext cx="8064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4B792496-5B3B-43FF-A545-350EB19DEB1F}"/>
            </a:ext>
          </a:extLst>
        </xdr:cNvPr>
        <xdr:cNvSpPr txBox="1"/>
      </xdr:nvSpPr>
      <xdr:spPr>
        <a:xfrm>
          <a:off x="13742044" y="594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AE4A64B1-5373-4AFE-9E26-BEA8F164144D}"/>
            </a:ext>
          </a:extLst>
        </xdr:cNvPr>
        <xdr:cNvSpPr txBox="1"/>
      </xdr:nvSpPr>
      <xdr:spPr>
        <a:xfrm>
          <a:off x="12960994" y="591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ABC79D60-8334-47E8-BF88-0A7F9FAEC838}"/>
            </a:ext>
          </a:extLst>
        </xdr:cNvPr>
        <xdr:cNvSpPr txBox="1"/>
      </xdr:nvSpPr>
      <xdr:spPr>
        <a:xfrm>
          <a:off x="12167244" y="584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40586272-E7E6-449C-97C1-E518E2800ADD}"/>
            </a:ext>
          </a:extLst>
        </xdr:cNvPr>
        <xdr:cNvSpPr txBox="1"/>
      </xdr:nvSpPr>
      <xdr:spPr>
        <a:xfrm>
          <a:off x="113544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EC745BD1-66F6-48BF-BA5E-325D8A19A764}"/>
            </a:ext>
          </a:extLst>
        </xdr:cNvPr>
        <xdr:cNvSpPr txBox="1"/>
      </xdr:nvSpPr>
      <xdr:spPr>
        <a:xfrm>
          <a:off x="13742044" y="650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27B1CD16-B982-4C02-92C7-127A93D52FB8}"/>
            </a:ext>
          </a:extLst>
        </xdr:cNvPr>
        <xdr:cNvSpPr txBox="1"/>
      </xdr:nvSpPr>
      <xdr:spPr>
        <a:xfrm>
          <a:off x="1296099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99077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65E39648-E62A-47CE-9A98-910DB5AA5BD0}"/>
            </a:ext>
          </a:extLst>
        </xdr:cNvPr>
        <xdr:cNvSpPr txBox="1"/>
      </xdr:nvSpPr>
      <xdr:spPr>
        <a:xfrm>
          <a:off x="121672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B476CBFA-5CEF-4C7F-AABB-6DDBA8EB1249}"/>
            </a:ext>
          </a:extLst>
        </xdr:cNvPr>
        <xdr:cNvSpPr txBox="1"/>
      </xdr:nvSpPr>
      <xdr:spPr>
        <a:xfrm>
          <a:off x="113544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557AF4A2-80D0-4ACD-A1B8-E0222866274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38BE1F58-2D21-4605-8DB7-8070C0F5877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605FE869-4D82-4A66-A10D-5E91ACBB432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D5E1FD38-8473-4F0B-BD69-DEC411376DD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5CE7650B-92D6-4B25-9E3E-0108DB0320E1}"/>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2D8E1F0B-93D5-49C4-85C3-10042E48A704}"/>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856C1E07-F53A-4FAA-970F-563D3B29A32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6DA1AD47-3127-4ED9-BF49-00E497C04221}"/>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3D8F445D-3DE8-4E38-B599-F13E71DDE26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49705B19-EFCD-493D-BD43-7CBB9209E93C}"/>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39685C1E-4201-4D62-8287-44ADB0E47D28}"/>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1F7BFD8C-5523-4954-86E9-8B214DAA032A}"/>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333E87A0-FB85-4177-A6F4-D50BB7938AE8}"/>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005320BB-1746-450F-99AA-598910A08E4C}"/>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1113483C-2BC7-4A78-BBCE-DF2B4538E3AF}"/>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A4DC8C48-A1B9-4415-8B2A-E7575747F54D}"/>
            </a:ext>
          </a:extLst>
        </xdr:cNvPr>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A6CE988F-ACE5-4111-9B6E-DB9C3EB7425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CD11BB23-957B-47D4-9A2F-A5A82CA9763F}"/>
            </a:ext>
          </a:extLst>
        </xdr:cNvPr>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3E5F35D6-1C4A-4500-8101-5A612205A837}"/>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85A33F5A-A052-4265-BDFB-1B0F9BCE3B68}"/>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A158DF94-BAFE-471D-BE17-CE46546DEAF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31CF16F1-E035-4A20-AACF-B062BDAC49D1}"/>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E52472BA-B01F-45A7-84F5-DE80F76FCB9C}"/>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5C068E7B-9D3A-483A-A80F-183C9AE9202F}"/>
            </a:ext>
          </a:extLst>
        </xdr:cNvPr>
        <xdr:cNvCxnSpPr/>
      </xdr:nvCxnSpPr>
      <xdr:spPr>
        <a:xfrm flipV="1">
          <a:off x="19951064" y="5450459"/>
          <a:ext cx="0" cy="136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F2CD97DC-60F1-4FD1-8297-5C5DE2EDFCA4}"/>
            </a:ext>
          </a:extLst>
        </xdr:cNvPr>
        <xdr:cNvSpPr txBox="1"/>
      </xdr:nvSpPr>
      <xdr:spPr>
        <a:xfrm>
          <a:off x="19989800" y="68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0FF050B4-3453-41D1-8502-7774F7663D98}"/>
            </a:ext>
          </a:extLst>
        </xdr:cNvPr>
        <xdr:cNvCxnSpPr/>
      </xdr:nvCxnSpPr>
      <xdr:spPr>
        <a:xfrm>
          <a:off x="19881850" y="68187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9B1B03AB-7957-4EB9-B6B3-704AFB51BF8F}"/>
            </a:ext>
          </a:extLst>
        </xdr:cNvPr>
        <xdr:cNvSpPr txBox="1"/>
      </xdr:nvSpPr>
      <xdr:spPr>
        <a:xfrm>
          <a:off x="19989800" y="52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88564193-E77D-4603-B9F3-A4BABD5001EF}"/>
            </a:ext>
          </a:extLst>
        </xdr:cNvPr>
        <xdr:cNvCxnSpPr/>
      </xdr:nvCxnSpPr>
      <xdr:spPr>
        <a:xfrm>
          <a:off x="19881850" y="5450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29E195A2-AE21-45E5-8AEA-9931EF3D4C84}"/>
            </a:ext>
          </a:extLst>
        </xdr:cNvPr>
        <xdr:cNvSpPr txBox="1"/>
      </xdr:nvSpPr>
      <xdr:spPr>
        <a:xfrm>
          <a:off x="19989800" y="60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637A448E-0869-4653-B78A-6ADD5F27BDB1}"/>
            </a:ext>
          </a:extLst>
        </xdr:cNvPr>
        <xdr:cNvSpPr/>
      </xdr:nvSpPr>
      <xdr:spPr>
        <a:xfrm>
          <a:off x="19900900" y="60687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FAE619B0-B4B5-4985-94A4-9B817D059E6E}"/>
            </a:ext>
          </a:extLst>
        </xdr:cNvPr>
        <xdr:cNvSpPr/>
      </xdr:nvSpPr>
      <xdr:spPr>
        <a:xfrm>
          <a:off x="19157950" y="6125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8F363738-EE59-4A15-99B9-D6BDC993B80A}"/>
            </a:ext>
          </a:extLst>
        </xdr:cNvPr>
        <xdr:cNvSpPr/>
      </xdr:nvSpPr>
      <xdr:spPr>
        <a:xfrm>
          <a:off x="18345150" y="6205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D4B30C85-87D0-4C69-BF43-BB27CB8CD0D9}"/>
            </a:ext>
          </a:extLst>
        </xdr:cNvPr>
        <xdr:cNvSpPr/>
      </xdr:nvSpPr>
      <xdr:spPr>
        <a:xfrm>
          <a:off x="17551400" y="6277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22390B64-AF03-4242-900C-898F9C2B5ABF}"/>
            </a:ext>
          </a:extLst>
        </xdr:cNvPr>
        <xdr:cNvSpPr/>
      </xdr:nvSpPr>
      <xdr:spPr>
        <a:xfrm>
          <a:off x="16757650" y="630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AD93E80-501F-459B-93C3-CCF6CD47E30F}"/>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FE38654-95DC-449C-83E6-F7D81D23597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BF1FF88-81E4-461F-B087-23855C1D2B3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5E69E0F-5D04-4E34-B545-84FBFD762C35}"/>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97C5B22-E26D-42C5-A040-64AAA6C78C0A}"/>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138557</xdr:rowOff>
    </xdr:from>
    <xdr:to>
      <xdr:col>116</xdr:col>
      <xdr:colOff>114300</xdr:colOff>
      <xdr:row>33</xdr:row>
      <xdr:rowOff>68707</xdr:rowOff>
    </xdr:to>
    <xdr:sp macro="" textlink="">
      <xdr:nvSpPr>
        <xdr:cNvPr id="592" name="楕円 591">
          <a:extLst>
            <a:ext uri="{FF2B5EF4-FFF2-40B4-BE49-F238E27FC236}">
              <a16:creationId xmlns:a16="http://schemas.microsoft.com/office/drawing/2014/main" id="{CFD044FB-4B66-4460-AA3A-F73279AE0D1D}"/>
            </a:ext>
          </a:extLst>
        </xdr:cNvPr>
        <xdr:cNvSpPr/>
      </xdr:nvSpPr>
      <xdr:spPr>
        <a:xfrm>
          <a:off x="19900900" y="54281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63136</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9A22990D-3E18-456D-804E-3874028543CC}"/>
            </a:ext>
          </a:extLst>
        </xdr:cNvPr>
        <xdr:cNvSpPr txBox="1"/>
      </xdr:nvSpPr>
      <xdr:spPr>
        <a:xfrm>
          <a:off x="19989800" y="535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129426</xdr:rowOff>
    </xdr:from>
    <xdr:to>
      <xdr:col>112</xdr:col>
      <xdr:colOff>38100</xdr:colOff>
      <xdr:row>33</xdr:row>
      <xdr:rowOff>59576</xdr:rowOff>
    </xdr:to>
    <xdr:sp macro="" textlink="">
      <xdr:nvSpPr>
        <xdr:cNvPr id="594" name="楕円 593">
          <a:extLst>
            <a:ext uri="{FF2B5EF4-FFF2-40B4-BE49-F238E27FC236}">
              <a16:creationId xmlns:a16="http://schemas.microsoft.com/office/drawing/2014/main" id="{1BAA3DD7-D79D-465F-8D3E-72CE90BE9E84}"/>
            </a:ext>
          </a:extLst>
        </xdr:cNvPr>
        <xdr:cNvSpPr/>
      </xdr:nvSpPr>
      <xdr:spPr>
        <a:xfrm>
          <a:off x="19157950" y="54189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8776</xdr:rowOff>
    </xdr:from>
    <xdr:to>
      <xdr:col>116</xdr:col>
      <xdr:colOff>63500</xdr:colOff>
      <xdr:row>33</xdr:row>
      <xdr:rowOff>17907</xdr:rowOff>
    </xdr:to>
    <xdr:cxnSp macro="">
      <xdr:nvCxnSpPr>
        <xdr:cNvPr id="595" name="直線コネクタ 594">
          <a:extLst>
            <a:ext uri="{FF2B5EF4-FFF2-40B4-BE49-F238E27FC236}">
              <a16:creationId xmlns:a16="http://schemas.microsoft.com/office/drawing/2014/main" id="{E0544044-69CB-4A50-B159-EAE249CA0394}"/>
            </a:ext>
          </a:extLst>
        </xdr:cNvPr>
        <xdr:cNvCxnSpPr/>
      </xdr:nvCxnSpPr>
      <xdr:spPr>
        <a:xfrm>
          <a:off x="19202400" y="5463426"/>
          <a:ext cx="7493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18326</xdr:rowOff>
    </xdr:from>
    <xdr:to>
      <xdr:col>107</xdr:col>
      <xdr:colOff>101600</xdr:colOff>
      <xdr:row>33</xdr:row>
      <xdr:rowOff>119926</xdr:rowOff>
    </xdr:to>
    <xdr:sp macro="" textlink="">
      <xdr:nvSpPr>
        <xdr:cNvPr id="596" name="楕円 595">
          <a:extLst>
            <a:ext uri="{FF2B5EF4-FFF2-40B4-BE49-F238E27FC236}">
              <a16:creationId xmlns:a16="http://schemas.microsoft.com/office/drawing/2014/main" id="{378B25DB-F0D8-4728-ADD6-E9C9B7AE4FA7}"/>
            </a:ext>
          </a:extLst>
        </xdr:cNvPr>
        <xdr:cNvSpPr/>
      </xdr:nvSpPr>
      <xdr:spPr>
        <a:xfrm>
          <a:off x="18345150" y="54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8776</xdr:rowOff>
    </xdr:from>
    <xdr:to>
      <xdr:col>111</xdr:col>
      <xdr:colOff>177800</xdr:colOff>
      <xdr:row>33</xdr:row>
      <xdr:rowOff>69126</xdr:rowOff>
    </xdr:to>
    <xdr:cxnSp macro="">
      <xdr:nvCxnSpPr>
        <xdr:cNvPr id="597" name="直線コネクタ 596">
          <a:extLst>
            <a:ext uri="{FF2B5EF4-FFF2-40B4-BE49-F238E27FC236}">
              <a16:creationId xmlns:a16="http://schemas.microsoft.com/office/drawing/2014/main" id="{5D6F7B30-69B7-470E-8764-16BE5CF9BED4}"/>
            </a:ext>
          </a:extLst>
        </xdr:cNvPr>
        <xdr:cNvCxnSpPr/>
      </xdr:nvCxnSpPr>
      <xdr:spPr>
        <a:xfrm flipV="1">
          <a:off x="18395950" y="5463426"/>
          <a:ext cx="80645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97434</xdr:rowOff>
    </xdr:from>
    <xdr:to>
      <xdr:col>102</xdr:col>
      <xdr:colOff>165100</xdr:colOff>
      <xdr:row>34</xdr:row>
      <xdr:rowOff>27584</xdr:rowOff>
    </xdr:to>
    <xdr:sp macro="" textlink="">
      <xdr:nvSpPr>
        <xdr:cNvPr id="598" name="楕円 597">
          <a:extLst>
            <a:ext uri="{FF2B5EF4-FFF2-40B4-BE49-F238E27FC236}">
              <a16:creationId xmlns:a16="http://schemas.microsoft.com/office/drawing/2014/main" id="{E5CF7211-8D1C-4200-B84F-F88C1674D1C3}"/>
            </a:ext>
          </a:extLst>
        </xdr:cNvPr>
        <xdr:cNvSpPr/>
      </xdr:nvSpPr>
      <xdr:spPr>
        <a:xfrm>
          <a:off x="17551400" y="55520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69126</xdr:rowOff>
    </xdr:from>
    <xdr:to>
      <xdr:col>107</xdr:col>
      <xdr:colOff>50800</xdr:colOff>
      <xdr:row>33</xdr:row>
      <xdr:rowOff>148234</xdr:rowOff>
    </xdr:to>
    <xdr:cxnSp macro="">
      <xdr:nvCxnSpPr>
        <xdr:cNvPr id="599" name="直線コネクタ 598">
          <a:extLst>
            <a:ext uri="{FF2B5EF4-FFF2-40B4-BE49-F238E27FC236}">
              <a16:creationId xmlns:a16="http://schemas.microsoft.com/office/drawing/2014/main" id="{00463F24-744B-42B7-8FBA-BAB539D193D7}"/>
            </a:ext>
          </a:extLst>
        </xdr:cNvPr>
        <xdr:cNvCxnSpPr/>
      </xdr:nvCxnSpPr>
      <xdr:spPr>
        <a:xfrm flipV="1">
          <a:off x="17602200" y="5523776"/>
          <a:ext cx="79375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92596</xdr:rowOff>
    </xdr:from>
    <xdr:to>
      <xdr:col>98</xdr:col>
      <xdr:colOff>38100</xdr:colOff>
      <xdr:row>34</xdr:row>
      <xdr:rowOff>22746</xdr:rowOff>
    </xdr:to>
    <xdr:sp macro="" textlink="">
      <xdr:nvSpPr>
        <xdr:cNvPr id="600" name="楕円 599">
          <a:extLst>
            <a:ext uri="{FF2B5EF4-FFF2-40B4-BE49-F238E27FC236}">
              <a16:creationId xmlns:a16="http://schemas.microsoft.com/office/drawing/2014/main" id="{9B995AC6-E5A8-4C28-92D9-0FBCD7189711}"/>
            </a:ext>
          </a:extLst>
        </xdr:cNvPr>
        <xdr:cNvSpPr/>
      </xdr:nvSpPr>
      <xdr:spPr>
        <a:xfrm>
          <a:off x="16757650" y="55472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143396</xdr:rowOff>
    </xdr:from>
    <xdr:to>
      <xdr:col>102</xdr:col>
      <xdr:colOff>114300</xdr:colOff>
      <xdr:row>33</xdr:row>
      <xdr:rowOff>148234</xdr:rowOff>
    </xdr:to>
    <xdr:cxnSp macro="">
      <xdr:nvCxnSpPr>
        <xdr:cNvPr id="601" name="直線コネクタ 600">
          <a:extLst>
            <a:ext uri="{FF2B5EF4-FFF2-40B4-BE49-F238E27FC236}">
              <a16:creationId xmlns:a16="http://schemas.microsoft.com/office/drawing/2014/main" id="{8DB379B3-923C-4887-8BD6-00322D1EAA2B}"/>
            </a:ext>
          </a:extLst>
        </xdr:cNvPr>
        <xdr:cNvCxnSpPr/>
      </xdr:nvCxnSpPr>
      <xdr:spPr>
        <a:xfrm>
          <a:off x="16802100" y="5598046"/>
          <a:ext cx="8001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7FCAEE3E-3832-4382-8938-03458591F13F}"/>
            </a:ext>
          </a:extLst>
        </xdr:cNvPr>
        <xdr:cNvSpPr txBox="1"/>
      </xdr:nvSpPr>
      <xdr:spPr>
        <a:xfrm>
          <a:off x="18947911" y="62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6A7D8C6B-0BBF-428D-9921-2BE48AB1B26F}"/>
            </a:ext>
          </a:extLst>
        </xdr:cNvPr>
        <xdr:cNvSpPr txBox="1"/>
      </xdr:nvSpPr>
      <xdr:spPr>
        <a:xfrm>
          <a:off x="18166861" y="62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3CFF0184-83F3-41FA-9360-96444353E820}"/>
            </a:ext>
          </a:extLst>
        </xdr:cNvPr>
        <xdr:cNvSpPr txBox="1"/>
      </xdr:nvSpPr>
      <xdr:spPr>
        <a:xfrm>
          <a:off x="17354061" y="63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118330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AF3D62D0-E178-40DA-8E4D-B568576AFAB4}"/>
            </a:ext>
          </a:extLst>
        </xdr:cNvPr>
        <xdr:cNvSpPr txBox="1"/>
      </xdr:nvSpPr>
      <xdr:spPr>
        <a:xfrm>
          <a:off x="16560311" y="63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76103</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3042D41C-E16B-4700-8C5B-1963E133D7ED}"/>
            </a:ext>
          </a:extLst>
        </xdr:cNvPr>
        <xdr:cNvSpPr txBox="1"/>
      </xdr:nvSpPr>
      <xdr:spPr>
        <a:xfrm>
          <a:off x="18915595" y="520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136453</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2222F8E5-73F9-4ABE-A17C-38BBEDC2FA99}"/>
            </a:ext>
          </a:extLst>
        </xdr:cNvPr>
        <xdr:cNvSpPr txBox="1"/>
      </xdr:nvSpPr>
      <xdr:spPr>
        <a:xfrm>
          <a:off x="18134545" y="526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44111</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2A6ED921-7857-4C8D-B3C5-A59AAB829804}"/>
            </a:ext>
          </a:extLst>
        </xdr:cNvPr>
        <xdr:cNvSpPr txBox="1"/>
      </xdr:nvSpPr>
      <xdr:spPr>
        <a:xfrm>
          <a:off x="17321745" y="533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39273</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72706CE1-5A31-4B34-8B60-004B4B893B19}"/>
            </a:ext>
          </a:extLst>
        </xdr:cNvPr>
        <xdr:cNvSpPr txBox="1"/>
      </xdr:nvSpPr>
      <xdr:spPr>
        <a:xfrm>
          <a:off x="16527995" y="532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62FD0A52-5672-43A4-ACDD-51B45A57223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8DF21D2C-EB0E-415F-83D1-E2317187887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EFED9394-947A-46FC-80E8-5C2F7CC7C081}"/>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B35B1742-2998-45AD-BC14-FF82CFF5F28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1DC8B91D-920B-4B11-8822-48702112C14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4EBF5CFB-BB81-482A-B9A8-44AEC13043F4}"/>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F8CE9B8A-921A-4497-A96A-6E3E3FFEE225}"/>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1D0681EE-0AA1-4627-97A0-ACED9340DDA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1267A6E3-A62C-4FCE-A3E1-BCE8A5D4A976}"/>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5803D8F5-8BAB-4029-8618-E10F254C720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9387A090-3ED1-414C-A40F-61DDA1AD3BE9}"/>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7D9E093F-4277-4F32-A3BD-76919AB4C7DC}"/>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B04C85F2-D134-4067-AC13-6853CB615581}"/>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74117259-39B7-4ACD-949B-0B7BC0378C0A}"/>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366DDD65-48E1-437B-845E-0CC40C3EBD8A}"/>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3D1F3703-801E-4B73-8210-7F5FDDFF8D40}"/>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2466CD84-65C4-407E-BDB4-13038E3849E5}"/>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CE23D758-4974-4033-9F2F-F3883534A40C}"/>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916286BF-8AC4-4EE5-A0A1-A29F1E8F051F}"/>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EFA74F15-2D8D-4654-91E7-0C241A6A3A5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90326D53-63B8-4819-9891-DAD454780063}"/>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F056A67B-757F-45DD-A6D6-21F7F2254E15}"/>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95294B3D-0A61-4B7D-A8FB-019506EF1267}"/>
            </a:ext>
          </a:extLst>
        </xdr:cNvPr>
        <xdr:cNvCxnSpPr/>
      </xdr:nvCxnSpPr>
      <xdr:spPr>
        <a:xfrm flipV="1">
          <a:off x="14699614" y="9389110"/>
          <a:ext cx="0" cy="122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2C2F26FC-B953-4F55-80BA-5186C357C36A}"/>
            </a:ext>
          </a:extLst>
        </xdr:cNvPr>
        <xdr:cNvSpPr txBox="1"/>
      </xdr:nvSpPr>
      <xdr:spPr>
        <a:xfrm>
          <a:off x="14738350" y="1061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654A64F1-F305-452C-AF00-9004F0663816}"/>
            </a:ext>
          </a:extLst>
        </xdr:cNvPr>
        <xdr:cNvCxnSpPr/>
      </xdr:nvCxnSpPr>
      <xdr:spPr>
        <a:xfrm>
          <a:off x="14611350" y="106093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309CAC47-8B4E-4F06-88E2-BC835BEB4151}"/>
            </a:ext>
          </a:extLst>
        </xdr:cNvPr>
        <xdr:cNvSpPr txBox="1"/>
      </xdr:nvSpPr>
      <xdr:spPr>
        <a:xfrm>
          <a:off x="1473835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E39FDA7A-E8BF-42A0-AD9B-8F05697FA448}"/>
            </a:ext>
          </a:extLst>
        </xdr:cNvPr>
        <xdr:cNvCxnSpPr/>
      </xdr:nvCxnSpPr>
      <xdr:spPr>
        <a:xfrm>
          <a:off x="146113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C689AEF3-635E-4558-9503-989A535BA39E}"/>
            </a:ext>
          </a:extLst>
        </xdr:cNvPr>
        <xdr:cNvSpPr txBox="1"/>
      </xdr:nvSpPr>
      <xdr:spPr>
        <a:xfrm>
          <a:off x="14738350" y="977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3A029932-BF77-4ECB-89A3-80D2FF006CC3}"/>
            </a:ext>
          </a:extLst>
        </xdr:cNvPr>
        <xdr:cNvSpPr/>
      </xdr:nvSpPr>
      <xdr:spPr>
        <a:xfrm>
          <a:off x="14649450" y="99164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A1B508DE-29D2-4052-97E9-76D7AD7C37DC}"/>
            </a:ext>
          </a:extLst>
        </xdr:cNvPr>
        <xdr:cNvSpPr/>
      </xdr:nvSpPr>
      <xdr:spPr>
        <a:xfrm>
          <a:off x="13887450" y="9849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CD55068E-730C-48BC-8BC7-323A7DDCDD0E}"/>
            </a:ext>
          </a:extLst>
        </xdr:cNvPr>
        <xdr:cNvSpPr/>
      </xdr:nvSpPr>
      <xdr:spPr>
        <a:xfrm>
          <a:off x="13093700" y="979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E8E01EC5-C98B-409C-A683-B32CAEE5FCDC}"/>
            </a:ext>
          </a:extLst>
        </xdr:cNvPr>
        <xdr:cNvSpPr/>
      </xdr:nvSpPr>
      <xdr:spPr>
        <a:xfrm>
          <a:off x="12299950" y="97439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2433FE5D-FA48-4FA7-8B46-F64A13F03463}"/>
            </a:ext>
          </a:extLst>
        </xdr:cNvPr>
        <xdr:cNvSpPr/>
      </xdr:nvSpPr>
      <xdr:spPr>
        <a:xfrm>
          <a:off x="11487150" y="9705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A6AF099-F505-40A9-83CF-27C712BD016F}"/>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CD5BF91-267C-4DCA-BBD1-15E2C9657F0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EA61F46-F960-4BEC-A29A-BFF28B11537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5C0DFC7-2D95-4BED-84E9-C11E5AB195CE}"/>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7AF2D7EF-951E-4941-BD93-E970D0C7912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48" name="楕円 647">
          <a:extLst>
            <a:ext uri="{FF2B5EF4-FFF2-40B4-BE49-F238E27FC236}">
              <a16:creationId xmlns:a16="http://schemas.microsoft.com/office/drawing/2014/main" id="{D1927B10-A2BB-4108-872C-CA16BBC9261D}"/>
            </a:ext>
          </a:extLst>
        </xdr:cNvPr>
        <xdr:cNvSpPr/>
      </xdr:nvSpPr>
      <xdr:spPr>
        <a:xfrm>
          <a:off x="14649450" y="99301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C2C088F9-D0F8-4696-8072-0C57A83BBB56}"/>
            </a:ext>
          </a:extLst>
        </xdr:cNvPr>
        <xdr:cNvSpPr txBox="1"/>
      </xdr:nvSpPr>
      <xdr:spPr>
        <a:xfrm>
          <a:off x="14738350"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152654</xdr:rowOff>
    </xdr:from>
    <xdr:to>
      <xdr:col>81</xdr:col>
      <xdr:colOff>101600</xdr:colOff>
      <xdr:row>60</xdr:row>
      <xdr:rowOff>82804</xdr:rowOff>
    </xdr:to>
    <xdr:sp macro="" textlink="">
      <xdr:nvSpPr>
        <xdr:cNvPr id="650" name="楕円 649">
          <a:extLst>
            <a:ext uri="{FF2B5EF4-FFF2-40B4-BE49-F238E27FC236}">
              <a16:creationId xmlns:a16="http://schemas.microsoft.com/office/drawing/2014/main" id="{F05C2957-B600-4638-BBED-085FE5704B8C}"/>
            </a:ext>
          </a:extLst>
        </xdr:cNvPr>
        <xdr:cNvSpPr/>
      </xdr:nvSpPr>
      <xdr:spPr>
        <a:xfrm>
          <a:off x="13887450" y="9899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32004</xdr:rowOff>
    </xdr:from>
    <xdr:to>
      <xdr:col>85</xdr:col>
      <xdr:colOff>127000</xdr:colOff>
      <xdr:row>60</xdr:row>
      <xdr:rowOff>68580</xdr:rowOff>
    </xdr:to>
    <xdr:cxnSp macro="">
      <xdr:nvCxnSpPr>
        <xdr:cNvPr id="651" name="直線コネクタ 650">
          <a:extLst>
            <a:ext uri="{FF2B5EF4-FFF2-40B4-BE49-F238E27FC236}">
              <a16:creationId xmlns:a16="http://schemas.microsoft.com/office/drawing/2014/main" id="{D89147E3-A738-4868-A394-106B0E0B1748}"/>
            </a:ext>
          </a:extLst>
        </xdr:cNvPr>
        <xdr:cNvCxnSpPr/>
      </xdr:nvCxnSpPr>
      <xdr:spPr>
        <a:xfrm>
          <a:off x="13938250" y="9944354"/>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106934</xdr:rowOff>
    </xdr:from>
    <xdr:to>
      <xdr:col>76</xdr:col>
      <xdr:colOff>165100</xdr:colOff>
      <xdr:row>60</xdr:row>
      <xdr:rowOff>37084</xdr:rowOff>
    </xdr:to>
    <xdr:sp macro="" textlink="">
      <xdr:nvSpPr>
        <xdr:cNvPr id="652" name="楕円 651">
          <a:extLst>
            <a:ext uri="{FF2B5EF4-FFF2-40B4-BE49-F238E27FC236}">
              <a16:creationId xmlns:a16="http://schemas.microsoft.com/office/drawing/2014/main" id="{66204707-7CA9-48CA-9ADA-BEE6454D7DDC}"/>
            </a:ext>
          </a:extLst>
        </xdr:cNvPr>
        <xdr:cNvSpPr/>
      </xdr:nvSpPr>
      <xdr:spPr>
        <a:xfrm>
          <a:off x="13093700" y="98541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157734</xdr:rowOff>
    </xdr:from>
    <xdr:to>
      <xdr:col>81</xdr:col>
      <xdr:colOff>50800</xdr:colOff>
      <xdr:row>60</xdr:row>
      <xdr:rowOff>32004</xdr:rowOff>
    </xdr:to>
    <xdr:cxnSp macro="">
      <xdr:nvCxnSpPr>
        <xdr:cNvPr id="653" name="直線コネクタ 652">
          <a:extLst>
            <a:ext uri="{FF2B5EF4-FFF2-40B4-BE49-F238E27FC236}">
              <a16:creationId xmlns:a16="http://schemas.microsoft.com/office/drawing/2014/main" id="{52D1D842-0481-4292-90B4-D7C783544DFC}"/>
            </a:ext>
          </a:extLst>
        </xdr:cNvPr>
        <xdr:cNvCxnSpPr/>
      </xdr:nvCxnSpPr>
      <xdr:spPr>
        <a:xfrm>
          <a:off x="13144500" y="9904984"/>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61214</xdr:rowOff>
    </xdr:from>
    <xdr:to>
      <xdr:col>72</xdr:col>
      <xdr:colOff>38100</xdr:colOff>
      <xdr:row>59</xdr:row>
      <xdr:rowOff>162814</xdr:rowOff>
    </xdr:to>
    <xdr:sp macro="" textlink="">
      <xdr:nvSpPr>
        <xdr:cNvPr id="654" name="楕円 653">
          <a:extLst>
            <a:ext uri="{FF2B5EF4-FFF2-40B4-BE49-F238E27FC236}">
              <a16:creationId xmlns:a16="http://schemas.microsoft.com/office/drawing/2014/main" id="{6D22D49B-C90B-4CDD-A0D7-F4B32BAEB53E}"/>
            </a:ext>
          </a:extLst>
        </xdr:cNvPr>
        <xdr:cNvSpPr/>
      </xdr:nvSpPr>
      <xdr:spPr>
        <a:xfrm>
          <a:off x="12299950" y="9808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112014</xdr:rowOff>
    </xdr:from>
    <xdr:to>
      <xdr:col>76</xdr:col>
      <xdr:colOff>114300</xdr:colOff>
      <xdr:row>59</xdr:row>
      <xdr:rowOff>157734</xdr:rowOff>
    </xdr:to>
    <xdr:cxnSp macro="">
      <xdr:nvCxnSpPr>
        <xdr:cNvPr id="655" name="直線コネクタ 654">
          <a:extLst>
            <a:ext uri="{FF2B5EF4-FFF2-40B4-BE49-F238E27FC236}">
              <a16:creationId xmlns:a16="http://schemas.microsoft.com/office/drawing/2014/main" id="{2831D269-755D-447C-8B85-2EE9C7982011}"/>
            </a:ext>
          </a:extLst>
        </xdr:cNvPr>
        <xdr:cNvCxnSpPr/>
      </xdr:nvCxnSpPr>
      <xdr:spPr>
        <a:xfrm>
          <a:off x="12344400" y="9859264"/>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xdr:rowOff>
    </xdr:from>
    <xdr:to>
      <xdr:col>67</xdr:col>
      <xdr:colOff>101600</xdr:colOff>
      <xdr:row>59</xdr:row>
      <xdr:rowOff>117094</xdr:rowOff>
    </xdr:to>
    <xdr:sp macro="" textlink="">
      <xdr:nvSpPr>
        <xdr:cNvPr id="656" name="楕円 655">
          <a:extLst>
            <a:ext uri="{FF2B5EF4-FFF2-40B4-BE49-F238E27FC236}">
              <a16:creationId xmlns:a16="http://schemas.microsoft.com/office/drawing/2014/main" id="{FED28C0E-4759-4ED8-BC4B-CC8FCDE94B81}"/>
            </a:ext>
          </a:extLst>
        </xdr:cNvPr>
        <xdr:cNvSpPr/>
      </xdr:nvSpPr>
      <xdr:spPr>
        <a:xfrm>
          <a:off x="11487150" y="97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66294</xdr:rowOff>
    </xdr:from>
    <xdr:to>
      <xdr:col>71</xdr:col>
      <xdr:colOff>177800</xdr:colOff>
      <xdr:row>59</xdr:row>
      <xdr:rowOff>112014</xdr:rowOff>
    </xdr:to>
    <xdr:cxnSp macro="">
      <xdr:nvCxnSpPr>
        <xdr:cNvPr id="657" name="直線コネクタ 656">
          <a:extLst>
            <a:ext uri="{FF2B5EF4-FFF2-40B4-BE49-F238E27FC236}">
              <a16:creationId xmlns:a16="http://schemas.microsoft.com/office/drawing/2014/main" id="{C99F97C0-FBB9-4C17-A873-4C77B0CA7680}"/>
            </a:ext>
          </a:extLst>
        </xdr:cNvPr>
        <xdr:cNvCxnSpPr/>
      </xdr:nvCxnSpPr>
      <xdr:spPr>
        <a:xfrm>
          <a:off x="11537950" y="9813544"/>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CB25CF05-C079-4BF9-BE6B-EC268A512637}"/>
            </a:ext>
          </a:extLst>
        </xdr:cNvPr>
        <xdr:cNvSpPr txBox="1"/>
      </xdr:nvSpPr>
      <xdr:spPr>
        <a:xfrm>
          <a:off x="13742044" y="963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C8943793-36E8-4D45-86D4-EC9EAFFD5D23}"/>
            </a:ext>
          </a:extLst>
        </xdr:cNvPr>
        <xdr:cNvSpPr txBox="1"/>
      </xdr:nvSpPr>
      <xdr:spPr>
        <a:xfrm>
          <a:off x="12960994" y="9584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83B2AE44-8FE4-4DB3-AA24-8217799C2C40}"/>
            </a:ext>
          </a:extLst>
        </xdr:cNvPr>
        <xdr:cNvSpPr txBox="1"/>
      </xdr:nvSpPr>
      <xdr:spPr>
        <a:xfrm>
          <a:off x="12167244" y="952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71D58542-1560-4AD6-96AC-77C46E204BEE}"/>
            </a:ext>
          </a:extLst>
        </xdr:cNvPr>
        <xdr:cNvSpPr txBox="1"/>
      </xdr:nvSpPr>
      <xdr:spPr>
        <a:xfrm>
          <a:off x="11354444" y="948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73931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38850936-023D-4CCF-8672-58DABB2EDC27}"/>
            </a:ext>
          </a:extLst>
        </xdr:cNvPr>
        <xdr:cNvSpPr txBox="1"/>
      </xdr:nvSpPr>
      <xdr:spPr>
        <a:xfrm>
          <a:off x="1374204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28211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A5FC332B-6C74-49F4-928B-63FC965590F5}"/>
            </a:ext>
          </a:extLst>
        </xdr:cNvPr>
        <xdr:cNvSpPr txBox="1"/>
      </xdr:nvSpPr>
      <xdr:spPr>
        <a:xfrm>
          <a:off x="1296099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153941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6FD00BCC-5B57-42CF-B926-406A72329A36}"/>
            </a:ext>
          </a:extLst>
        </xdr:cNvPr>
        <xdr:cNvSpPr txBox="1"/>
      </xdr:nvSpPr>
      <xdr:spPr>
        <a:xfrm>
          <a:off x="12167244" y="990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108221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BB38290-A840-4C9A-A0E2-14824F1309D1}"/>
            </a:ext>
          </a:extLst>
        </xdr:cNvPr>
        <xdr:cNvSpPr txBox="1"/>
      </xdr:nvSpPr>
      <xdr:spPr>
        <a:xfrm>
          <a:off x="11354444" y="985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705B7B6A-0A75-4D76-BF87-9D6B47148599}"/>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E39F7BFC-4110-4D6D-A75B-93613848433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48C9867D-4144-45C3-AA01-C9A8F1DED16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D839BC74-0C15-4EF4-98AF-66555D7A269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5E7ABF2-3974-4E62-A767-BCEC62C0201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4553A4EB-ABAA-4909-A482-C37E29B928C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905DC252-C130-4CFD-8FC5-8A861682A1E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9318E112-EA23-4D96-9AE2-C7BC58A3AF4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8F9196BA-2B91-4155-B1DF-66D007FBD9F3}"/>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579F8296-31FA-4F2F-BE3A-EFE7DCB90E5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15EF308B-67AD-479F-8DF1-AE94D89DD7A4}"/>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B5A654F1-385D-4BFC-9A46-F037EF67A44B}"/>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E3E2369D-878E-4EF9-92B1-2337EB91BF65}"/>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C7A45FF9-2578-41B5-92D2-0F8793EC3636}"/>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B9592080-7402-4236-974A-396721A77D95}"/>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D2B017D3-EDF0-4A53-A2D0-4869E3CEF417}"/>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31906544-3726-4C74-95FE-1F44B3CAD410}"/>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4F1078AF-5BC4-4FC6-AA4A-8DF274367B5B}"/>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575ACD39-BDCB-465C-AE6C-975AF045E08A}"/>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96CF635C-20D5-42CF-8A41-597EE2A90ED1}"/>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452831D2-06A8-4229-9F30-4810A55B896A}"/>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A85EFC05-A333-460D-9242-2827DEE99584}"/>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119126CA-8B30-4115-BC8F-99283681176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7F606ECC-F573-471C-9E6B-E84C822F2D8A}"/>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E62A1D5D-7D47-4179-B269-9A8CDE0A71E4}"/>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BA966722-EA5E-4F13-98D7-4A36E6156027}"/>
            </a:ext>
          </a:extLst>
        </xdr:cNvPr>
        <xdr:cNvCxnSpPr/>
      </xdr:nvCxnSpPr>
      <xdr:spPr>
        <a:xfrm flipV="1">
          <a:off x="19951064" y="9095015"/>
          <a:ext cx="0" cy="141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26965CA8-396F-49BC-8E24-2BAE3D79A26A}"/>
            </a:ext>
          </a:extLst>
        </xdr:cNvPr>
        <xdr:cNvSpPr txBox="1"/>
      </xdr:nvSpPr>
      <xdr:spPr>
        <a:xfrm>
          <a:off x="19989800" y="105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DB2EA41C-837C-4BBB-84DE-D0371FAC1D6B}"/>
            </a:ext>
          </a:extLst>
        </xdr:cNvPr>
        <xdr:cNvCxnSpPr/>
      </xdr:nvCxnSpPr>
      <xdr:spPr>
        <a:xfrm>
          <a:off x="19881850" y="105137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4BCD064A-9D34-4749-912E-693CADF620E8}"/>
            </a:ext>
          </a:extLst>
        </xdr:cNvPr>
        <xdr:cNvSpPr txBox="1"/>
      </xdr:nvSpPr>
      <xdr:spPr>
        <a:xfrm>
          <a:off x="19989800" y="888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7BEACE22-A631-45ED-B4E0-C73FB69793CD}"/>
            </a:ext>
          </a:extLst>
        </xdr:cNvPr>
        <xdr:cNvCxnSpPr/>
      </xdr:nvCxnSpPr>
      <xdr:spPr>
        <a:xfrm>
          <a:off x="19881850" y="909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9F09B870-2DB6-4937-82C3-DD31E7C5B335}"/>
            </a:ext>
          </a:extLst>
        </xdr:cNvPr>
        <xdr:cNvSpPr txBox="1"/>
      </xdr:nvSpPr>
      <xdr:spPr>
        <a:xfrm>
          <a:off x="19989800" y="978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CA166907-61CA-47A8-A5B6-860D8537DBEF}"/>
            </a:ext>
          </a:extLst>
        </xdr:cNvPr>
        <xdr:cNvSpPr/>
      </xdr:nvSpPr>
      <xdr:spPr>
        <a:xfrm>
          <a:off x="19900900" y="99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BDCA4989-B73A-4708-9AB1-C6C61EF5BC48}"/>
            </a:ext>
          </a:extLst>
        </xdr:cNvPr>
        <xdr:cNvSpPr/>
      </xdr:nvSpPr>
      <xdr:spPr>
        <a:xfrm>
          <a:off x="19157950" y="99921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50D99348-0B53-455B-8E66-DEE684B1F333}"/>
            </a:ext>
          </a:extLst>
        </xdr:cNvPr>
        <xdr:cNvSpPr/>
      </xdr:nvSpPr>
      <xdr:spPr>
        <a:xfrm>
          <a:off x="18345150" y="9992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C84D94FB-37B4-4D90-8AA6-5789D88C5BDC}"/>
            </a:ext>
          </a:extLst>
        </xdr:cNvPr>
        <xdr:cNvSpPr/>
      </xdr:nvSpPr>
      <xdr:spPr>
        <a:xfrm>
          <a:off x="17551400" y="995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09D97017-0E11-4358-BB0A-5E3D4B6E8FD9}"/>
            </a:ext>
          </a:extLst>
        </xdr:cNvPr>
        <xdr:cNvSpPr/>
      </xdr:nvSpPr>
      <xdr:spPr>
        <a:xfrm>
          <a:off x="16757650" y="10024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A6D0513-BF50-4AD4-9883-3B8F36CA9D49}"/>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66792848-D43E-48A0-992F-05C04C8DE0BB}"/>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AA53F69-04A0-4608-93A7-B84660C19769}"/>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80BBB93-2FB8-49BB-8806-EF0B2150E7D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2D81419-0A12-4CD3-A9BE-8A3229821FD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112485</xdr:rowOff>
    </xdr:from>
    <xdr:to>
      <xdr:col>116</xdr:col>
      <xdr:colOff>114300</xdr:colOff>
      <xdr:row>61</xdr:row>
      <xdr:rowOff>42635</xdr:rowOff>
    </xdr:to>
    <xdr:sp macro="" textlink="">
      <xdr:nvSpPr>
        <xdr:cNvPr id="707" name="楕円 706">
          <a:extLst>
            <a:ext uri="{FF2B5EF4-FFF2-40B4-BE49-F238E27FC236}">
              <a16:creationId xmlns:a16="http://schemas.microsoft.com/office/drawing/2014/main" id="{C1F0E832-20A6-40E0-9540-58960FA4A74B}"/>
            </a:ext>
          </a:extLst>
        </xdr:cNvPr>
        <xdr:cNvSpPr/>
      </xdr:nvSpPr>
      <xdr:spPr>
        <a:xfrm>
          <a:off x="19900900" y="1002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90912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729A8423-53E8-4816-B73B-5445B7589BE1}"/>
            </a:ext>
          </a:extLst>
        </xdr:cNvPr>
        <xdr:cNvSpPr txBox="1"/>
      </xdr:nvSpPr>
      <xdr:spPr>
        <a:xfrm>
          <a:off x="19989800"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709" name="楕円 708">
          <a:extLst>
            <a:ext uri="{FF2B5EF4-FFF2-40B4-BE49-F238E27FC236}">
              <a16:creationId xmlns:a16="http://schemas.microsoft.com/office/drawing/2014/main" id="{0F06482A-4380-431E-AF74-0D69DDA8090E}"/>
            </a:ext>
          </a:extLst>
        </xdr:cNvPr>
        <xdr:cNvSpPr/>
      </xdr:nvSpPr>
      <xdr:spPr>
        <a:xfrm>
          <a:off x="19157950" y="10024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163285</xdr:rowOff>
    </xdr:from>
    <xdr:to>
      <xdr:col>116</xdr:col>
      <xdr:colOff>63500</xdr:colOff>
      <xdr:row>60</xdr:row>
      <xdr:rowOff>163285</xdr:rowOff>
    </xdr:to>
    <xdr:cxnSp macro="">
      <xdr:nvCxnSpPr>
        <xdr:cNvPr id="710" name="直線コネクタ 709">
          <a:extLst>
            <a:ext uri="{FF2B5EF4-FFF2-40B4-BE49-F238E27FC236}">
              <a16:creationId xmlns:a16="http://schemas.microsoft.com/office/drawing/2014/main" id="{7D5AB70D-9003-499F-BDAD-C257ECB8D119}"/>
            </a:ext>
          </a:extLst>
        </xdr:cNvPr>
        <xdr:cNvCxnSpPr/>
      </xdr:nvCxnSpPr>
      <xdr:spPr>
        <a:xfrm>
          <a:off x="19202400" y="1007563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711" name="楕円 710">
          <a:extLst>
            <a:ext uri="{FF2B5EF4-FFF2-40B4-BE49-F238E27FC236}">
              <a16:creationId xmlns:a16="http://schemas.microsoft.com/office/drawing/2014/main" id="{220D793D-E3D1-4E40-8B3E-3AD9439BFE1E}"/>
            </a:ext>
          </a:extLst>
        </xdr:cNvPr>
        <xdr:cNvSpPr/>
      </xdr:nvSpPr>
      <xdr:spPr>
        <a:xfrm>
          <a:off x="18345150" y="1002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163285</xdr:rowOff>
    </xdr:from>
    <xdr:to>
      <xdr:col>111</xdr:col>
      <xdr:colOff>177800</xdr:colOff>
      <xdr:row>60</xdr:row>
      <xdr:rowOff>163285</xdr:rowOff>
    </xdr:to>
    <xdr:cxnSp macro="">
      <xdr:nvCxnSpPr>
        <xdr:cNvPr id="712" name="直線コネクタ 711">
          <a:extLst>
            <a:ext uri="{FF2B5EF4-FFF2-40B4-BE49-F238E27FC236}">
              <a16:creationId xmlns:a16="http://schemas.microsoft.com/office/drawing/2014/main" id="{48DCD751-B748-4CFC-BCB4-D55AA05D91B4}"/>
            </a:ext>
          </a:extLst>
        </xdr:cNvPr>
        <xdr:cNvCxnSpPr/>
      </xdr:nvCxnSpPr>
      <xdr:spPr>
        <a:xfrm>
          <a:off x="18395950" y="1007563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13" name="楕円 712">
          <a:extLst>
            <a:ext uri="{FF2B5EF4-FFF2-40B4-BE49-F238E27FC236}">
              <a16:creationId xmlns:a16="http://schemas.microsoft.com/office/drawing/2014/main" id="{F4357043-B29E-4F4A-80F9-24F2AE8B5269}"/>
            </a:ext>
          </a:extLst>
        </xdr:cNvPr>
        <xdr:cNvSpPr/>
      </xdr:nvSpPr>
      <xdr:spPr>
        <a:xfrm>
          <a:off x="17551400" y="1002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163285</xdr:rowOff>
    </xdr:from>
    <xdr:to>
      <xdr:col>107</xdr:col>
      <xdr:colOff>50800</xdr:colOff>
      <xdr:row>60</xdr:row>
      <xdr:rowOff>163285</xdr:rowOff>
    </xdr:to>
    <xdr:cxnSp macro="">
      <xdr:nvCxnSpPr>
        <xdr:cNvPr id="714" name="直線コネクタ 713">
          <a:extLst>
            <a:ext uri="{FF2B5EF4-FFF2-40B4-BE49-F238E27FC236}">
              <a16:creationId xmlns:a16="http://schemas.microsoft.com/office/drawing/2014/main" id="{EC0F69E8-69D2-4D36-A687-2959E945A3A3}"/>
            </a:ext>
          </a:extLst>
        </xdr:cNvPr>
        <xdr:cNvCxnSpPr/>
      </xdr:nvCxnSpPr>
      <xdr:spPr>
        <a:xfrm>
          <a:off x="17602200" y="1007563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15" name="楕円 714">
          <a:extLst>
            <a:ext uri="{FF2B5EF4-FFF2-40B4-BE49-F238E27FC236}">
              <a16:creationId xmlns:a16="http://schemas.microsoft.com/office/drawing/2014/main" id="{2E90D228-2B87-4261-91FF-42BC9E924487}"/>
            </a:ext>
          </a:extLst>
        </xdr:cNvPr>
        <xdr:cNvSpPr/>
      </xdr:nvSpPr>
      <xdr:spPr>
        <a:xfrm>
          <a:off x="16757650" y="10024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163285</xdr:rowOff>
    </xdr:from>
    <xdr:to>
      <xdr:col>102</xdr:col>
      <xdr:colOff>114300</xdr:colOff>
      <xdr:row>60</xdr:row>
      <xdr:rowOff>163285</xdr:rowOff>
    </xdr:to>
    <xdr:cxnSp macro="">
      <xdr:nvCxnSpPr>
        <xdr:cNvPr id="716" name="直線コネクタ 715">
          <a:extLst>
            <a:ext uri="{FF2B5EF4-FFF2-40B4-BE49-F238E27FC236}">
              <a16:creationId xmlns:a16="http://schemas.microsoft.com/office/drawing/2014/main" id="{CB7521DE-7673-4A02-BE5D-47FCB9185461}"/>
            </a:ext>
          </a:extLst>
        </xdr:cNvPr>
        <xdr:cNvCxnSpPr/>
      </xdr:nvCxnSpPr>
      <xdr:spPr>
        <a:xfrm>
          <a:off x="16802100" y="1007563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id="{0367CFD3-A0E9-4946-9C1A-67E4DDB59189}"/>
            </a:ext>
          </a:extLst>
        </xdr:cNvPr>
        <xdr:cNvSpPr txBox="1"/>
      </xdr:nvSpPr>
      <xdr:spPr>
        <a:xfrm>
          <a:off x="1898022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0EA6636B-5B71-4DF7-9396-D638E431290D}"/>
            </a:ext>
          </a:extLst>
        </xdr:cNvPr>
        <xdr:cNvSpPr txBox="1"/>
      </xdr:nvSpPr>
      <xdr:spPr>
        <a:xfrm>
          <a:off x="1818012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a:extLst>
            <a:ext uri="{FF2B5EF4-FFF2-40B4-BE49-F238E27FC236}">
              <a16:creationId xmlns:a16="http://schemas.microsoft.com/office/drawing/2014/main" id="{3BB93876-FD80-468E-8D58-5F518D992858}"/>
            </a:ext>
          </a:extLst>
        </xdr:cNvPr>
        <xdr:cNvSpPr txBox="1"/>
      </xdr:nvSpPr>
      <xdr:spPr>
        <a:xfrm>
          <a:off x="17386377" y="97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a:extLst>
            <a:ext uri="{FF2B5EF4-FFF2-40B4-BE49-F238E27FC236}">
              <a16:creationId xmlns:a16="http://schemas.microsoft.com/office/drawing/2014/main" id="{66A61CF9-BBA8-48A9-877E-0718F39073D7}"/>
            </a:ext>
          </a:extLst>
        </xdr:cNvPr>
        <xdr:cNvSpPr txBox="1"/>
      </xdr:nvSpPr>
      <xdr:spPr>
        <a:xfrm>
          <a:off x="16592627" y="101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33762</xdr:rowOff>
    </xdr:from>
    <xdr:ext cx="469744" cy="259045"/>
    <xdr:sp macro="" textlink="">
      <xdr:nvSpPr>
        <xdr:cNvPr id="721" name="n_1mainValue【保健センター・保健所】&#10;一人当たり面積">
          <a:extLst>
            <a:ext uri="{FF2B5EF4-FFF2-40B4-BE49-F238E27FC236}">
              <a16:creationId xmlns:a16="http://schemas.microsoft.com/office/drawing/2014/main" id="{250C3F05-CBEF-4612-8A3B-758D7AE9BE70}"/>
            </a:ext>
          </a:extLst>
        </xdr:cNvPr>
        <xdr:cNvSpPr txBox="1"/>
      </xdr:nvSpPr>
      <xdr:spPr>
        <a:xfrm>
          <a:off x="18980227" y="101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722" name="n_2mainValue【保健センター・保健所】&#10;一人当たり面積">
          <a:extLst>
            <a:ext uri="{FF2B5EF4-FFF2-40B4-BE49-F238E27FC236}">
              <a16:creationId xmlns:a16="http://schemas.microsoft.com/office/drawing/2014/main" id="{8A6C3CF2-CB9F-4A79-BB4F-BD75EEF66129}"/>
            </a:ext>
          </a:extLst>
        </xdr:cNvPr>
        <xdr:cNvSpPr txBox="1"/>
      </xdr:nvSpPr>
      <xdr:spPr>
        <a:xfrm>
          <a:off x="18180127" y="101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23" name="n_3mainValue【保健センター・保健所】&#10;一人当たり面積">
          <a:extLst>
            <a:ext uri="{FF2B5EF4-FFF2-40B4-BE49-F238E27FC236}">
              <a16:creationId xmlns:a16="http://schemas.microsoft.com/office/drawing/2014/main" id="{255286F1-A9C0-439C-99A8-0A2452337194}"/>
            </a:ext>
          </a:extLst>
        </xdr:cNvPr>
        <xdr:cNvSpPr txBox="1"/>
      </xdr:nvSpPr>
      <xdr:spPr>
        <a:xfrm>
          <a:off x="17386377" y="101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4" name="n_4mainValue【保健センター・保健所】&#10;一人当たり面積">
          <a:extLst>
            <a:ext uri="{FF2B5EF4-FFF2-40B4-BE49-F238E27FC236}">
              <a16:creationId xmlns:a16="http://schemas.microsoft.com/office/drawing/2014/main" id="{EE67C3A0-7100-4600-A469-0CB217737425}"/>
            </a:ext>
          </a:extLst>
        </xdr:cNvPr>
        <xdr:cNvSpPr txBox="1"/>
      </xdr:nvSpPr>
      <xdr:spPr>
        <a:xfrm>
          <a:off x="16592627" y="980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3C936BFF-5F0D-4E9F-B8BB-FB7F48AD2634}"/>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F56C65C6-2C60-4238-8351-69632D6F0EF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BD90DCD4-7B40-4A43-970D-D76F2B35D4A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80093C00-5F64-48A4-8CCE-DD3345A7D628}"/>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7302C2DA-0F6E-4A88-913D-A17F11AD2D04}"/>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5FC2DB22-0EA9-42ED-AB7A-F7B7A82E276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5CFAEAF7-B2F1-4109-BC6A-C0F6B9DC24C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D295A4B8-16CE-43C0-AECD-F5E54F17C873}"/>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A6CB3C1F-9BCB-4166-9A0E-12DF38AD0A0A}"/>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2EC21E4E-BBDD-45FB-89D2-3AAFA7C3A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846AF99E-70E7-467F-AF26-B15DA6257A16}"/>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D9E829B0-F8E2-49F4-A47D-9AF2962CAA4D}"/>
            </a:ext>
          </a:extLst>
        </xdr:cNvPr>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7BE5057D-FCC9-4C27-A0A0-97513F80EE8A}"/>
            </a:ext>
          </a:extLst>
        </xdr:cNvPr>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3A8B5D8D-7618-4EF3-89F9-060E891CAA75}"/>
            </a:ext>
          </a:extLst>
        </xdr:cNvPr>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6588A4DD-C21F-4524-A6B7-3D5A69095F74}"/>
            </a:ext>
          </a:extLst>
        </xdr:cNvPr>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7D42904E-6C07-4ABE-9FA2-696CFCEE5DA4}"/>
            </a:ext>
          </a:extLst>
        </xdr:cNvPr>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28430F19-1D40-48A6-B545-D0853BF3F438}"/>
            </a:ext>
          </a:extLst>
        </xdr:cNvPr>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AE8E9EB2-2B2C-4545-A9D0-3E442092EC5E}"/>
            </a:ext>
          </a:extLst>
        </xdr:cNvPr>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F38DE5D7-2A0E-4849-B1EE-E1C2C0FC7A38}"/>
            </a:ext>
          </a:extLst>
        </xdr:cNvPr>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D8F3CA3C-18A5-4C2B-BBD8-76D90342DA29}"/>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FBA571B6-1B62-4C89-B385-53FCD2FC0BEA}"/>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14F000BC-0F39-4142-8632-B72AA98F862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50B38ECD-33EE-4C82-AC65-8C5F1B41B0A0}"/>
            </a:ext>
          </a:extLst>
        </xdr:cNvPr>
        <xdr:cNvCxnSpPr/>
      </xdr:nvCxnSpPr>
      <xdr:spPr>
        <a:xfrm flipV="1">
          <a:off x="14699614" y="13064489"/>
          <a:ext cx="0" cy="1279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D5B5A590-4A17-4903-BD38-A4F028FB1EEB}"/>
            </a:ext>
          </a:extLst>
        </xdr:cNvPr>
        <xdr:cNvSpPr txBox="1"/>
      </xdr:nvSpPr>
      <xdr:spPr>
        <a:xfrm>
          <a:off x="14738350" y="143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38E710FD-86AF-4270-84A4-0CFAAF89BD97}"/>
            </a:ext>
          </a:extLst>
        </xdr:cNvPr>
        <xdr:cNvCxnSpPr/>
      </xdr:nvCxnSpPr>
      <xdr:spPr>
        <a:xfrm>
          <a:off x="14611350" y="1434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517A0DE-41A8-4C07-AC0E-D5E46A343E4D}"/>
            </a:ext>
          </a:extLst>
        </xdr:cNvPr>
        <xdr:cNvSpPr txBox="1"/>
      </xdr:nvSpPr>
      <xdr:spPr>
        <a:xfrm>
          <a:off x="14738350" y="1285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70093084-8CB3-4193-8D12-3DFC404428EC}"/>
            </a:ext>
          </a:extLst>
        </xdr:cNvPr>
        <xdr:cNvCxnSpPr/>
      </xdr:nvCxnSpPr>
      <xdr:spPr>
        <a:xfrm>
          <a:off x="14611350" y="1306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54EF2018-FAD7-470C-B2B8-4AC980EDC05C}"/>
            </a:ext>
          </a:extLst>
        </xdr:cNvPr>
        <xdr:cNvSpPr txBox="1"/>
      </xdr:nvSpPr>
      <xdr:spPr>
        <a:xfrm>
          <a:off x="14738350" y="13748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468212C2-142F-4373-9F3A-6655A34D2249}"/>
            </a:ext>
          </a:extLst>
        </xdr:cNvPr>
        <xdr:cNvSpPr/>
      </xdr:nvSpPr>
      <xdr:spPr>
        <a:xfrm>
          <a:off x="14649450" y="137701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C28B744B-CF84-4F2A-B120-D9B33BFD1F57}"/>
            </a:ext>
          </a:extLst>
        </xdr:cNvPr>
        <xdr:cNvSpPr/>
      </xdr:nvSpPr>
      <xdr:spPr>
        <a:xfrm>
          <a:off x="13887450" y="1375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FBA241F1-5637-4FF4-AB04-EC6C1EFE4E86}"/>
            </a:ext>
          </a:extLst>
        </xdr:cNvPr>
        <xdr:cNvSpPr/>
      </xdr:nvSpPr>
      <xdr:spPr>
        <a:xfrm>
          <a:off x="13093700" y="1375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D6DCA56B-AB31-474D-97F4-E843CEAD9F29}"/>
            </a:ext>
          </a:extLst>
        </xdr:cNvPr>
        <xdr:cNvSpPr/>
      </xdr:nvSpPr>
      <xdr:spPr>
        <a:xfrm>
          <a:off x="12299950" y="137198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7D475712-DEBA-41F7-B748-C78B95ADA67D}"/>
            </a:ext>
          </a:extLst>
        </xdr:cNvPr>
        <xdr:cNvSpPr/>
      </xdr:nvSpPr>
      <xdr:spPr>
        <a:xfrm>
          <a:off x="11487150" y="13698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B8F78FD-2D3C-496B-81D1-7CE00E443E3B}"/>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27FBD77-2BE9-4D06-8D04-DC85F4D27AA6}"/>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C09AFCA-D460-48E9-B2BD-1C357FDD6D9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37FF236-F026-41EC-BD6A-B936EB0266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660B7B1-9DC8-40B1-93B9-3900BCFC6563}"/>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763" name="楕円 762">
          <a:extLst>
            <a:ext uri="{FF2B5EF4-FFF2-40B4-BE49-F238E27FC236}">
              <a16:creationId xmlns:a16="http://schemas.microsoft.com/office/drawing/2014/main" id="{1CC5A27F-38B1-406E-A961-948282F1FCCB}"/>
            </a:ext>
          </a:extLst>
        </xdr:cNvPr>
        <xdr:cNvSpPr/>
      </xdr:nvSpPr>
      <xdr:spPr>
        <a:xfrm>
          <a:off x="14649450" y="131737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CEB6B8CA-AF03-48F2-96F0-480E3AE1C8D3}"/>
            </a:ext>
          </a:extLst>
        </xdr:cNvPr>
        <xdr:cNvSpPr txBox="1"/>
      </xdr:nvSpPr>
      <xdr:spPr>
        <a:xfrm>
          <a:off x="14738350" y="1303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62737</xdr:rowOff>
    </xdr:from>
    <xdr:to>
      <xdr:col>81</xdr:col>
      <xdr:colOff>101600</xdr:colOff>
      <xdr:row>79</xdr:row>
      <xdr:rowOff>164337</xdr:rowOff>
    </xdr:to>
    <xdr:sp macro="" textlink="">
      <xdr:nvSpPr>
        <xdr:cNvPr id="765" name="楕円 764">
          <a:extLst>
            <a:ext uri="{FF2B5EF4-FFF2-40B4-BE49-F238E27FC236}">
              <a16:creationId xmlns:a16="http://schemas.microsoft.com/office/drawing/2014/main" id="{33F0F7A7-FA0C-4381-9ECB-AF9669911B83}"/>
            </a:ext>
          </a:extLst>
        </xdr:cNvPr>
        <xdr:cNvSpPr/>
      </xdr:nvSpPr>
      <xdr:spPr>
        <a:xfrm>
          <a:off x="13887450" y="131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113537</xdr:rowOff>
    </xdr:from>
    <xdr:to>
      <xdr:col>85</xdr:col>
      <xdr:colOff>127000</xdr:colOff>
      <xdr:row>80</xdr:row>
      <xdr:rowOff>3811</xdr:rowOff>
    </xdr:to>
    <xdr:cxnSp macro="">
      <xdr:nvCxnSpPr>
        <xdr:cNvPr id="766" name="直線コネクタ 765">
          <a:extLst>
            <a:ext uri="{FF2B5EF4-FFF2-40B4-BE49-F238E27FC236}">
              <a16:creationId xmlns:a16="http://schemas.microsoft.com/office/drawing/2014/main" id="{79DCDCCF-565E-4075-B3EA-54EC6D302304}"/>
            </a:ext>
          </a:extLst>
        </xdr:cNvPr>
        <xdr:cNvCxnSpPr/>
      </xdr:nvCxnSpPr>
      <xdr:spPr>
        <a:xfrm>
          <a:off x="13938250" y="13162787"/>
          <a:ext cx="762000" cy="5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767" name="楕円 766">
          <a:extLst>
            <a:ext uri="{FF2B5EF4-FFF2-40B4-BE49-F238E27FC236}">
              <a16:creationId xmlns:a16="http://schemas.microsoft.com/office/drawing/2014/main" id="{7CC430D7-24E2-4BEE-B9D7-AF932657EF39}"/>
            </a:ext>
          </a:extLst>
        </xdr:cNvPr>
        <xdr:cNvSpPr/>
      </xdr:nvSpPr>
      <xdr:spPr>
        <a:xfrm>
          <a:off x="13093700" y="130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113537</xdr:rowOff>
    </xdr:to>
    <xdr:cxnSp macro="">
      <xdr:nvCxnSpPr>
        <xdr:cNvPr id="768" name="直線コネクタ 767">
          <a:extLst>
            <a:ext uri="{FF2B5EF4-FFF2-40B4-BE49-F238E27FC236}">
              <a16:creationId xmlns:a16="http://schemas.microsoft.com/office/drawing/2014/main" id="{10C11E0E-1547-43EC-93A4-9D1ECFBAD49C}"/>
            </a:ext>
          </a:extLst>
        </xdr:cNvPr>
        <xdr:cNvCxnSpPr/>
      </xdr:nvCxnSpPr>
      <xdr:spPr>
        <a:xfrm>
          <a:off x="13144500" y="13121639"/>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145035</xdr:rowOff>
    </xdr:from>
    <xdr:to>
      <xdr:col>72</xdr:col>
      <xdr:colOff>38100</xdr:colOff>
      <xdr:row>79</xdr:row>
      <xdr:rowOff>75185</xdr:rowOff>
    </xdr:to>
    <xdr:sp macro="" textlink="">
      <xdr:nvSpPr>
        <xdr:cNvPr id="769" name="楕円 768">
          <a:extLst>
            <a:ext uri="{FF2B5EF4-FFF2-40B4-BE49-F238E27FC236}">
              <a16:creationId xmlns:a16="http://schemas.microsoft.com/office/drawing/2014/main" id="{C873259A-7390-4011-81AD-6FF257C0B60A}"/>
            </a:ext>
          </a:extLst>
        </xdr:cNvPr>
        <xdr:cNvSpPr/>
      </xdr:nvSpPr>
      <xdr:spPr>
        <a:xfrm>
          <a:off x="12299950" y="130291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24385</xdr:rowOff>
    </xdr:from>
    <xdr:to>
      <xdr:col>76</xdr:col>
      <xdr:colOff>114300</xdr:colOff>
      <xdr:row>79</xdr:row>
      <xdr:rowOff>72389</xdr:rowOff>
    </xdr:to>
    <xdr:cxnSp macro="">
      <xdr:nvCxnSpPr>
        <xdr:cNvPr id="770" name="直線コネクタ 769">
          <a:extLst>
            <a:ext uri="{FF2B5EF4-FFF2-40B4-BE49-F238E27FC236}">
              <a16:creationId xmlns:a16="http://schemas.microsoft.com/office/drawing/2014/main" id="{A5ADA259-D367-4CAA-A103-7656D38AE375}"/>
            </a:ext>
          </a:extLst>
        </xdr:cNvPr>
        <xdr:cNvCxnSpPr/>
      </xdr:nvCxnSpPr>
      <xdr:spPr>
        <a:xfrm>
          <a:off x="12344400" y="13073635"/>
          <a:ext cx="8001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151892</xdr:rowOff>
    </xdr:from>
    <xdr:to>
      <xdr:col>67</xdr:col>
      <xdr:colOff>101600</xdr:colOff>
      <xdr:row>79</xdr:row>
      <xdr:rowOff>82042</xdr:rowOff>
    </xdr:to>
    <xdr:sp macro="" textlink="">
      <xdr:nvSpPr>
        <xdr:cNvPr id="771" name="楕円 770">
          <a:extLst>
            <a:ext uri="{FF2B5EF4-FFF2-40B4-BE49-F238E27FC236}">
              <a16:creationId xmlns:a16="http://schemas.microsoft.com/office/drawing/2014/main" id="{6C9D6C4D-C63B-472C-9391-308E98D3034E}"/>
            </a:ext>
          </a:extLst>
        </xdr:cNvPr>
        <xdr:cNvSpPr/>
      </xdr:nvSpPr>
      <xdr:spPr>
        <a:xfrm>
          <a:off x="11487150" y="13036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24385</xdr:rowOff>
    </xdr:from>
    <xdr:to>
      <xdr:col>71</xdr:col>
      <xdr:colOff>177800</xdr:colOff>
      <xdr:row>79</xdr:row>
      <xdr:rowOff>31242</xdr:rowOff>
    </xdr:to>
    <xdr:cxnSp macro="">
      <xdr:nvCxnSpPr>
        <xdr:cNvPr id="772" name="直線コネクタ 771">
          <a:extLst>
            <a:ext uri="{FF2B5EF4-FFF2-40B4-BE49-F238E27FC236}">
              <a16:creationId xmlns:a16="http://schemas.microsoft.com/office/drawing/2014/main" id="{E4221519-1140-4C24-AAD0-7684153E891D}"/>
            </a:ext>
          </a:extLst>
        </xdr:cNvPr>
        <xdr:cNvCxnSpPr/>
      </xdr:nvCxnSpPr>
      <xdr:spPr>
        <a:xfrm flipV="1">
          <a:off x="11537950" y="13073635"/>
          <a:ext cx="80645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a:extLst>
            <a:ext uri="{FF2B5EF4-FFF2-40B4-BE49-F238E27FC236}">
              <a16:creationId xmlns:a16="http://schemas.microsoft.com/office/drawing/2014/main" id="{2087473C-67CC-4B3F-B83D-F9B05D14699E}"/>
            </a:ext>
          </a:extLst>
        </xdr:cNvPr>
        <xdr:cNvSpPr txBox="1"/>
      </xdr:nvSpPr>
      <xdr:spPr>
        <a:xfrm>
          <a:off x="13742044" y="1385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a:extLst>
            <a:ext uri="{FF2B5EF4-FFF2-40B4-BE49-F238E27FC236}">
              <a16:creationId xmlns:a16="http://schemas.microsoft.com/office/drawing/2014/main" id="{9A1102A2-49FD-4322-A09C-38BAF774A022}"/>
            </a:ext>
          </a:extLst>
        </xdr:cNvPr>
        <xdr:cNvSpPr txBox="1"/>
      </xdr:nvSpPr>
      <xdr:spPr>
        <a:xfrm>
          <a:off x="12960994" y="1384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a:extLst>
            <a:ext uri="{FF2B5EF4-FFF2-40B4-BE49-F238E27FC236}">
              <a16:creationId xmlns:a16="http://schemas.microsoft.com/office/drawing/2014/main" id="{B9B490F9-5CE8-41BD-9D6A-747A4CC1028E}"/>
            </a:ext>
          </a:extLst>
        </xdr:cNvPr>
        <xdr:cNvSpPr txBox="1"/>
      </xdr:nvSpPr>
      <xdr:spPr>
        <a:xfrm>
          <a:off x="12167244"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a:extLst>
            <a:ext uri="{FF2B5EF4-FFF2-40B4-BE49-F238E27FC236}">
              <a16:creationId xmlns:a16="http://schemas.microsoft.com/office/drawing/2014/main" id="{883FB980-7762-4E4A-AF56-080AAFCD67F6}"/>
            </a:ext>
          </a:extLst>
        </xdr:cNvPr>
        <xdr:cNvSpPr txBox="1"/>
      </xdr:nvSpPr>
      <xdr:spPr>
        <a:xfrm>
          <a:off x="11354444" y="1378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9414</xdr:rowOff>
    </xdr:from>
    <xdr:ext cx="405111" cy="259045"/>
    <xdr:sp macro="" textlink="">
      <xdr:nvSpPr>
        <xdr:cNvPr id="777" name="n_1mainValue【消防施設】&#10;有形固定資産減価償却率">
          <a:extLst>
            <a:ext uri="{FF2B5EF4-FFF2-40B4-BE49-F238E27FC236}">
              <a16:creationId xmlns:a16="http://schemas.microsoft.com/office/drawing/2014/main" id="{A31A43E4-2F37-4015-A1AC-007F22617860}"/>
            </a:ext>
          </a:extLst>
        </xdr:cNvPr>
        <xdr:cNvSpPr txBox="1"/>
      </xdr:nvSpPr>
      <xdr:spPr>
        <a:xfrm>
          <a:off x="13742044" y="1289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778" name="n_2mainValue【消防施設】&#10;有形固定資産減価償却率">
          <a:extLst>
            <a:ext uri="{FF2B5EF4-FFF2-40B4-BE49-F238E27FC236}">
              <a16:creationId xmlns:a16="http://schemas.microsoft.com/office/drawing/2014/main" id="{318F6EDA-B043-41EE-B262-9CBDC900DCCA}"/>
            </a:ext>
          </a:extLst>
        </xdr:cNvPr>
        <xdr:cNvSpPr txBox="1"/>
      </xdr:nvSpPr>
      <xdr:spPr>
        <a:xfrm>
          <a:off x="12960994" y="1285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91712</xdr:rowOff>
    </xdr:from>
    <xdr:ext cx="405111" cy="259045"/>
    <xdr:sp macro="" textlink="">
      <xdr:nvSpPr>
        <xdr:cNvPr id="779" name="n_3mainValue【消防施設】&#10;有形固定資産減価償却率">
          <a:extLst>
            <a:ext uri="{FF2B5EF4-FFF2-40B4-BE49-F238E27FC236}">
              <a16:creationId xmlns:a16="http://schemas.microsoft.com/office/drawing/2014/main" id="{3073BD0C-4C4B-406B-AFF6-FC0FE55A6EA9}"/>
            </a:ext>
          </a:extLst>
        </xdr:cNvPr>
        <xdr:cNvSpPr txBox="1"/>
      </xdr:nvSpPr>
      <xdr:spPr>
        <a:xfrm>
          <a:off x="12167244" y="128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98569</xdr:rowOff>
    </xdr:from>
    <xdr:ext cx="405111" cy="259045"/>
    <xdr:sp macro="" textlink="">
      <xdr:nvSpPr>
        <xdr:cNvPr id="780" name="n_4mainValue【消防施設】&#10;有形固定資産減価償却率">
          <a:extLst>
            <a:ext uri="{FF2B5EF4-FFF2-40B4-BE49-F238E27FC236}">
              <a16:creationId xmlns:a16="http://schemas.microsoft.com/office/drawing/2014/main" id="{B4BEA73B-64FE-4CD5-A0AD-6D154BAB20DE}"/>
            </a:ext>
          </a:extLst>
        </xdr:cNvPr>
        <xdr:cNvSpPr txBox="1"/>
      </xdr:nvSpPr>
      <xdr:spPr>
        <a:xfrm>
          <a:off x="11354444" y="12817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CF790F27-C3ED-4732-8265-1C51358C17E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DC6E3CE3-82B3-4FD1-A511-AB1AAA5D9AB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ECB8CB81-523B-4F8B-A059-907A4C5A5B0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EE97AE6C-4266-47D2-A64D-8A95B869F5D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A03FAE4F-045A-4754-9816-D042FDEF6BD8}"/>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5AA55130-8B9E-42ED-8057-191E74F918A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1A1035A7-A2FA-46B3-937C-80DD48CFA71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B5509976-7DC6-43CA-8712-FE0E2FE66B3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6376C7C-4A2F-432E-9924-15CA43AA79D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7EC3BAA8-89A9-4670-AE59-4F9C85BEAEB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AF70A99F-E82C-4BC6-990E-ABC27BCCB87F}"/>
            </a:ext>
          </a:extLst>
        </xdr:cNvPr>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516F0865-994A-4C4E-991A-30764B6256FC}"/>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2A86DE5A-3CD2-4043-AFDB-7861C23A51C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5454F687-7D18-421D-B565-EA7D06068FC9}"/>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DEB6B85C-A2BB-4691-A608-59543CEF8DBA}"/>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FFE6BDCA-EA0F-4BE6-BC33-363A4F765A04}"/>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C1001C43-8174-4130-8F69-7106EAD3CC4A}"/>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1327372F-7699-4B1D-9C82-507F88D4C9BB}"/>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3F1D9A5-1115-45E9-8B8D-B46180BB18A2}"/>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1A48BA05-904F-47EB-8574-C7A2BAA7CE7B}"/>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9BDE5507-5D91-411C-B369-9102ED3FF016}"/>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5403747D-D027-4EA8-A943-6CA4EB720C1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98CBEA87-F22D-4EF5-A79A-D37CD01E3068}"/>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41119E1-C7BD-48E2-81FA-3113D70C57E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9CE03005-9440-4B1A-8DE1-81A6235EAE7C}"/>
            </a:ext>
          </a:extLst>
        </xdr:cNvPr>
        <xdr:cNvCxnSpPr/>
      </xdr:nvCxnSpPr>
      <xdr:spPr>
        <a:xfrm flipV="1">
          <a:off x="19951064" y="127571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086A2A00-F990-491F-B13A-47EC47CB58F8}"/>
            </a:ext>
          </a:extLst>
        </xdr:cNvPr>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F51A3041-E389-421F-A4B0-C31146F60E95}"/>
            </a:ext>
          </a:extLst>
        </xdr:cNvPr>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5542498E-4A68-4AFF-9202-BE615CBE366D}"/>
            </a:ext>
          </a:extLst>
        </xdr:cNvPr>
        <xdr:cNvSpPr txBox="1"/>
      </xdr:nvSpPr>
      <xdr:spPr>
        <a:xfrm>
          <a:off x="19989800" y="125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9350AE27-C31B-4620-B07E-93FCBD7C9009}"/>
            </a:ext>
          </a:extLst>
        </xdr:cNvPr>
        <xdr:cNvCxnSpPr/>
      </xdr:nvCxnSpPr>
      <xdr:spPr>
        <a:xfrm>
          <a:off x="19881850" y="1275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id="{99F52E61-DC27-4B8C-86D7-2F96748FA4AA}"/>
            </a:ext>
          </a:extLst>
        </xdr:cNvPr>
        <xdr:cNvSpPr txBox="1"/>
      </xdr:nvSpPr>
      <xdr:spPr>
        <a:xfrm>
          <a:off x="19989800" y="13700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F7D7F527-3DF7-4E7F-B2EA-812858CFFEAB}"/>
            </a:ext>
          </a:extLst>
        </xdr:cNvPr>
        <xdr:cNvSpPr/>
      </xdr:nvSpPr>
      <xdr:spPr>
        <a:xfrm>
          <a:off x="199009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70ABD3AC-1146-41FB-925D-75B92BC31A62}"/>
            </a:ext>
          </a:extLst>
        </xdr:cNvPr>
        <xdr:cNvSpPr/>
      </xdr:nvSpPr>
      <xdr:spPr>
        <a:xfrm>
          <a:off x="19157950" y="1373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6BABAE4B-7C4B-4F88-8771-3AB40F60FE8A}"/>
            </a:ext>
          </a:extLst>
        </xdr:cNvPr>
        <xdr:cNvSpPr/>
      </xdr:nvSpPr>
      <xdr:spPr>
        <a:xfrm>
          <a:off x="18345150" y="137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33EA0707-7121-428D-968B-0F3856E5A665}"/>
            </a:ext>
          </a:extLst>
        </xdr:cNvPr>
        <xdr:cNvSpPr/>
      </xdr:nvSpPr>
      <xdr:spPr>
        <a:xfrm>
          <a:off x="1755140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D40A97A1-CA55-4370-8ED5-B46630E88680}"/>
            </a:ext>
          </a:extLst>
        </xdr:cNvPr>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62A687F-13A1-4E5B-AB89-8FA5565ACB3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32DD6761-9F0A-4EE5-A33E-84DD57D496E3}"/>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1EF989A-FEB9-4A82-97A3-F3DE003D63C9}"/>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4450A6D6-51AD-42A4-8A58-189E9F6F273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7653FA5-03CF-4A61-95CB-0A231A9C072B}"/>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821" name="楕円 820">
          <a:extLst>
            <a:ext uri="{FF2B5EF4-FFF2-40B4-BE49-F238E27FC236}">
              <a16:creationId xmlns:a16="http://schemas.microsoft.com/office/drawing/2014/main" id="{8F23104A-3260-44E7-918C-CC719104059A}"/>
            </a:ext>
          </a:extLst>
        </xdr:cNvPr>
        <xdr:cNvSpPr/>
      </xdr:nvSpPr>
      <xdr:spPr>
        <a:xfrm>
          <a:off x="19900900" y="1366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822" name="【消防施設】&#10;一人当たり面積該当値テキスト">
          <a:extLst>
            <a:ext uri="{FF2B5EF4-FFF2-40B4-BE49-F238E27FC236}">
              <a16:creationId xmlns:a16="http://schemas.microsoft.com/office/drawing/2014/main" id="{6B2B96CB-0527-49FB-94EB-3BA05B22B4C7}"/>
            </a:ext>
          </a:extLst>
        </xdr:cNvPr>
        <xdr:cNvSpPr txBox="1"/>
      </xdr:nvSpPr>
      <xdr:spPr>
        <a:xfrm>
          <a:off x="19989800" y="135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158750</xdr:rowOff>
    </xdr:from>
    <xdr:to>
      <xdr:col>112</xdr:col>
      <xdr:colOff>38100</xdr:colOff>
      <xdr:row>83</xdr:row>
      <xdr:rowOff>88900</xdr:rowOff>
    </xdr:to>
    <xdr:sp macro="" textlink="">
      <xdr:nvSpPr>
        <xdr:cNvPr id="823" name="楕円 822">
          <a:extLst>
            <a:ext uri="{FF2B5EF4-FFF2-40B4-BE49-F238E27FC236}">
              <a16:creationId xmlns:a16="http://schemas.microsoft.com/office/drawing/2014/main" id="{2FA55B94-2166-4A29-8057-632FB05CB211}"/>
            </a:ext>
          </a:extLst>
        </xdr:cNvPr>
        <xdr:cNvSpPr/>
      </xdr:nvSpPr>
      <xdr:spPr>
        <a:xfrm>
          <a:off x="19157950" y="13703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38100</xdr:rowOff>
    </xdr:to>
    <xdr:cxnSp macro="">
      <xdr:nvCxnSpPr>
        <xdr:cNvPr id="824" name="直線コネクタ 823">
          <a:extLst>
            <a:ext uri="{FF2B5EF4-FFF2-40B4-BE49-F238E27FC236}">
              <a16:creationId xmlns:a16="http://schemas.microsoft.com/office/drawing/2014/main" id="{336C10A2-6863-4BCF-98EB-B30C6C2D061E}"/>
            </a:ext>
          </a:extLst>
        </xdr:cNvPr>
        <xdr:cNvCxnSpPr/>
      </xdr:nvCxnSpPr>
      <xdr:spPr>
        <a:xfrm flipV="1">
          <a:off x="19202400" y="137096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158750</xdr:rowOff>
    </xdr:from>
    <xdr:to>
      <xdr:col>107</xdr:col>
      <xdr:colOff>101600</xdr:colOff>
      <xdr:row>83</xdr:row>
      <xdr:rowOff>88900</xdr:rowOff>
    </xdr:to>
    <xdr:sp macro="" textlink="">
      <xdr:nvSpPr>
        <xdr:cNvPr id="825" name="楕円 824">
          <a:extLst>
            <a:ext uri="{FF2B5EF4-FFF2-40B4-BE49-F238E27FC236}">
              <a16:creationId xmlns:a16="http://schemas.microsoft.com/office/drawing/2014/main" id="{88FF250F-5F2F-46B9-99E7-254E069224CF}"/>
            </a:ext>
          </a:extLst>
        </xdr:cNvPr>
        <xdr:cNvSpPr/>
      </xdr:nvSpPr>
      <xdr:spPr>
        <a:xfrm>
          <a:off x="1834515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38100</xdr:rowOff>
    </xdr:from>
    <xdr:to>
      <xdr:col>111</xdr:col>
      <xdr:colOff>177800</xdr:colOff>
      <xdr:row>83</xdr:row>
      <xdr:rowOff>38100</xdr:rowOff>
    </xdr:to>
    <xdr:cxnSp macro="">
      <xdr:nvCxnSpPr>
        <xdr:cNvPr id="826" name="直線コネクタ 825">
          <a:extLst>
            <a:ext uri="{FF2B5EF4-FFF2-40B4-BE49-F238E27FC236}">
              <a16:creationId xmlns:a16="http://schemas.microsoft.com/office/drawing/2014/main" id="{0C2C1A18-A9CB-41AD-A2F1-2A24E17A6999}"/>
            </a:ext>
          </a:extLst>
        </xdr:cNvPr>
        <xdr:cNvCxnSpPr/>
      </xdr:nvCxnSpPr>
      <xdr:spPr>
        <a:xfrm>
          <a:off x="18395950" y="13747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27" name="楕円 826">
          <a:extLst>
            <a:ext uri="{FF2B5EF4-FFF2-40B4-BE49-F238E27FC236}">
              <a16:creationId xmlns:a16="http://schemas.microsoft.com/office/drawing/2014/main" id="{BBA380B6-A3A8-47B8-885E-62A009BD77FB}"/>
            </a:ext>
          </a:extLst>
        </xdr:cNvPr>
        <xdr:cNvSpPr/>
      </xdr:nvSpPr>
      <xdr:spPr>
        <a:xfrm>
          <a:off x="175514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57150</xdr:rowOff>
    </xdr:to>
    <xdr:cxnSp macro="">
      <xdr:nvCxnSpPr>
        <xdr:cNvPr id="828" name="直線コネクタ 827">
          <a:extLst>
            <a:ext uri="{FF2B5EF4-FFF2-40B4-BE49-F238E27FC236}">
              <a16:creationId xmlns:a16="http://schemas.microsoft.com/office/drawing/2014/main" id="{514B4624-46BC-40B2-B357-25CAB00D4C51}"/>
            </a:ext>
          </a:extLst>
        </xdr:cNvPr>
        <xdr:cNvCxnSpPr/>
      </xdr:nvCxnSpPr>
      <xdr:spPr>
        <a:xfrm flipV="1">
          <a:off x="17602200" y="1374775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158750</xdr:rowOff>
    </xdr:from>
    <xdr:to>
      <xdr:col>98</xdr:col>
      <xdr:colOff>38100</xdr:colOff>
      <xdr:row>83</xdr:row>
      <xdr:rowOff>88900</xdr:rowOff>
    </xdr:to>
    <xdr:sp macro="" textlink="">
      <xdr:nvSpPr>
        <xdr:cNvPr id="829" name="楕円 828">
          <a:extLst>
            <a:ext uri="{FF2B5EF4-FFF2-40B4-BE49-F238E27FC236}">
              <a16:creationId xmlns:a16="http://schemas.microsoft.com/office/drawing/2014/main" id="{AB36B64E-B694-4DA7-B314-F39341B42A76}"/>
            </a:ext>
          </a:extLst>
        </xdr:cNvPr>
        <xdr:cNvSpPr/>
      </xdr:nvSpPr>
      <xdr:spPr>
        <a:xfrm>
          <a:off x="16757650" y="13703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57150</xdr:rowOff>
    </xdr:to>
    <xdr:cxnSp macro="">
      <xdr:nvCxnSpPr>
        <xdr:cNvPr id="830" name="直線コネクタ 829">
          <a:extLst>
            <a:ext uri="{FF2B5EF4-FFF2-40B4-BE49-F238E27FC236}">
              <a16:creationId xmlns:a16="http://schemas.microsoft.com/office/drawing/2014/main" id="{A399B9F1-2D04-4A7A-96BC-A29D1FC7EB7A}"/>
            </a:ext>
          </a:extLst>
        </xdr:cNvPr>
        <xdr:cNvCxnSpPr/>
      </xdr:nvCxnSpPr>
      <xdr:spPr>
        <a:xfrm>
          <a:off x="16802100" y="137477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a:extLst>
            <a:ext uri="{FF2B5EF4-FFF2-40B4-BE49-F238E27FC236}">
              <a16:creationId xmlns:a16="http://schemas.microsoft.com/office/drawing/2014/main" id="{CAC0F59F-BAC6-4718-81AB-25D3C89E0F0C}"/>
            </a:ext>
          </a:extLst>
        </xdr:cNvPr>
        <xdr:cNvSpPr txBox="1"/>
      </xdr:nvSpPr>
      <xdr:spPr>
        <a:xfrm>
          <a:off x="18980227"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F9EDEE5B-D067-49BC-AEA5-221E7EE259F7}"/>
            </a:ext>
          </a:extLst>
        </xdr:cNvPr>
        <xdr:cNvSpPr txBox="1"/>
      </xdr:nvSpPr>
      <xdr:spPr>
        <a:xfrm>
          <a:off x="18180127"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id="{B2994A8B-9067-4155-B7BD-779FA84B71CB}"/>
            </a:ext>
          </a:extLst>
        </xdr:cNvPr>
        <xdr:cNvSpPr txBox="1"/>
      </xdr:nvSpPr>
      <xdr:spPr>
        <a:xfrm>
          <a:off x="1738637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a:extLst>
            <a:ext uri="{FF2B5EF4-FFF2-40B4-BE49-F238E27FC236}">
              <a16:creationId xmlns:a16="http://schemas.microsoft.com/office/drawing/2014/main" id="{9B3C22A1-7D79-454B-B300-1AB6DDE8482A}"/>
            </a:ext>
          </a:extLst>
        </xdr:cNvPr>
        <xdr:cNvSpPr txBox="1"/>
      </xdr:nvSpPr>
      <xdr:spPr>
        <a:xfrm>
          <a:off x="165926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105427</xdr:rowOff>
    </xdr:from>
    <xdr:ext cx="469744" cy="259045"/>
    <xdr:sp macro="" textlink="">
      <xdr:nvSpPr>
        <xdr:cNvPr id="835" name="n_1mainValue【消防施設】&#10;一人当たり面積">
          <a:extLst>
            <a:ext uri="{FF2B5EF4-FFF2-40B4-BE49-F238E27FC236}">
              <a16:creationId xmlns:a16="http://schemas.microsoft.com/office/drawing/2014/main" id="{9FF19B25-A39E-45EC-9582-65E233DAAA2F}"/>
            </a:ext>
          </a:extLst>
        </xdr:cNvPr>
        <xdr:cNvSpPr txBox="1"/>
      </xdr:nvSpPr>
      <xdr:spPr>
        <a:xfrm>
          <a:off x="18980227"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836" name="n_2mainValue【消防施設】&#10;一人当たり面積">
          <a:extLst>
            <a:ext uri="{FF2B5EF4-FFF2-40B4-BE49-F238E27FC236}">
              <a16:creationId xmlns:a16="http://schemas.microsoft.com/office/drawing/2014/main" id="{E3E20FE4-AC20-4A65-820A-74CF8A62873F}"/>
            </a:ext>
          </a:extLst>
        </xdr:cNvPr>
        <xdr:cNvSpPr txBox="1"/>
      </xdr:nvSpPr>
      <xdr:spPr>
        <a:xfrm>
          <a:off x="18180127"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37" name="n_3mainValue【消防施設】&#10;一人当たり面積">
          <a:extLst>
            <a:ext uri="{FF2B5EF4-FFF2-40B4-BE49-F238E27FC236}">
              <a16:creationId xmlns:a16="http://schemas.microsoft.com/office/drawing/2014/main" id="{872C5D37-0597-4C91-8C75-D2BBA658AE95}"/>
            </a:ext>
          </a:extLst>
        </xdr:cNvPr>
        <xdr:cNvSpPr txBox="1"/>
      </xdr:nvSpPr>
      <xdr:spPr>
        <a:xfrm>
          <a:off x="1738637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105427</xdr:rowOff>
    </xdr:from>
    <xdr:ext cx="469744" cy="259045"/>
    <xdr:sp macro="" textlink="">
      <xdr:nvSpPr>
        <xdr:cNvPr id="838" name="n_4mainValue【消防施設】&#10;一人当たり面積">
          <a:extLst>
            <a:ext uri="{FF2B5EF4-FFF2-40B4-BE49-F238E27FC236}">
              <a16:creationId xmlns:a16="http://schemas.microsoft.com/office/drawing/2014/main" id="{2C1675D6-449A-4D5E-A834-6280EC2821E9}"/>
            </a:ext>
          </a:extLst>
        </xdr:cNvPr>
        <xdr:cNvSpPr txBox="1"/>
      </xdr:nvSpPr>
      <xdr:spPr>
        <a:xfrm>
          <a:off x="16592627"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BBEEB5D0-A63B-4437-9D2C-11BA1D1CCD77}"/>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E35C29AD-6DA9-4E0D-BD2E-3F58ACB389D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428D643B-BA0C-4A62-BC7D-7FEADB79E1F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DA3C5FDF-8643-4FF6-B688-242129E33781}"/>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59C2B923-AFB4-4284-AA77-0472FFA2533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A0764F6-85AE-450F-B205-1A5DF99B697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E14E183D-B025-4F42-9425-6940A63397C7}"/>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BD2E75B9-00B6-4693-A3BA-8755EFC5A61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97299AA8-452E-4514-B484-8925F905507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5A874D84-D94C-44F6-A54C-89FBB0A4C37E}"/>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370E5F08-185B-4FE6-8FFF-01874E511FF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F3BEB282-4FFF-42F6-A3F8-7907CD795121}"/>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E2147BE3-D6A1-429A-B77E-06C62CF1EDC3}"/>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DDBAFC8E-D646-47A8-9CE0-5708A1191BC3}"/>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A1BD514E-E762-4470-BF1E-50314224388F}"/>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AD049881-A6D9-46F5-BEA0-D26C2F889B8A}"/>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A33A9B51-9259-48A1-8F6F-BB9566800CE6}"/>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8BC2C18B-0C05-43B6-A950-9B4481CCAD4D}"/>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8C9C0C7-3D41-4D5C-AFEF-C97970E05549}"/>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BF9AA0F8-9AEB-4E65-B9A0-FD1213058C72}"/>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23AB4887-F5F1-49CD-B044-2CAAD92E06B2}"/>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6B40BACB-FF4D-4291-994D-97A3D5D4996C}"/>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A62D9F76-CA19-4482-BFDD-2DEC4B647935}"/>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CC100E66-528F-44DD-8B82-5418FDE51B6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72CC1947-64FC-440E-BA73-D869D3F29A27}"/>
            </a:ext>
          </a:extLst>
        </xdr:cNvPr>
        <xdr:cNvCxnSpPr/>
      </xdr:nvCxnSpPr>
      <xdr:spPr>
        <a:xfrm flipV="1">
          <a:off x="14699614" y="165906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3CA35602-A5F2-4339-B4F8-89F18E14637C}"/>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9DD722BA-1541-4691-99B2-B8C624AD59A4}"/>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754FA099-1E25-4A5B-AAA6-CB570AF832B9}"/>
            </a:ext>
          </a:extLst>
        </xdr:cNvPr>
        <xdr:cNvSpPr txBox="1"/>
      </xdr:nvSpPr>
      <xdr:spPr>
        <a:xfrm>
          <a:off x="14738350" y="1636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8772D1E0-9494-4288-96DD-F4830B039873}"/>
            </a:ext>
          </a:extLst>
        </xdr:cNvPr>
        <xdr:cNvCxnSpPr/>
      </xdr:nvCxnSpPr>
      <xdr:spPr>
        <a:xfrm>
          <a:off x="14611350" y="16590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a16="http://schemas.microsoft.com/office/drawing/2014/main" id="{A84730D3-10AF-442E-84C4-E9FBD9B929AD}"/>
            </a:ext>
          </a:extLst>
        </xdr:cNvPr>
        <xdr:cNvSpPr txBox="1"/>
      </xdr:nvSpPr>
      <xdr:spPr>
        <a:xfrm>
          <a:off x="14738350" y="17010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64870F02-AA0D-42A4-A2F8-870C40A59EB5}"/>
            </a:ext>
          </a:extLst>
        </xdr:cNvPr>
        <xdr:cNvSpPr/>
      </xdr:nvSpPr>
      <xdr:spPr>
        <a:xfrm>
          <a:off x="14649450" y="171589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65364F82-4448-40EF-98C0-D1D527CB2654}"/>
            </a:ext>
          </a:extLst>
        </xdr:cNvPr>
        <xdr:cNvSpPr/>
      </xdr:nvSpPr>
      <xdr:spPr>
        <a:xfrm>
          <a:off x="13887450" y="1710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DCCC00B1-D086-442C-8FC9-8AD8CE9B627D}"/>
            </a:ext>
          </a:extLst>
        </xdr:cNvPr>
        <xdr:cNvSpPr/>
      </xdr:nvSpPr>
      <xdr:spPr>
        <a:xfrm>
          <a:off x="13093700" y="170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17723088-CE75-4CFF-98E3-1B0BAA540E69}"/>
            </a:ext>
          </a:extLst>
        </xdr:cNvPr>
        <xdr:cNvSpPr/>
      </xdr:nvSpPr>
      <xdr:spPr>
        <a:xfrm>
          <a:off x="12299950" y="17122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FAE1B635-6972-4018-8C5E-3EFDE3783D08}"/>
            </a:ext>
          </a:extLst>
        </xdr:cNvPr>
        <xdr:cNvSpPr/>
      </xdr:nvSpPr>
      <xdr:spPr>
        <a:xfrm>
          <a:off x="11487150" y="1709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72CE8E9-4DBE-4610-AE0A-D0C2F302FDDE}"/>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DCB81ED6-8B98-4E77-985F-93B30725531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BD1D940-2E08-430E-869F-0D9AE69CCA8A}"/>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8D605EC-65CA-4422-83C5-B7779CBC3BB5}"/>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4AEF57A-85B6-409B-B578-4EB1DAE79F33}"/>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xdr:rowOff>
    </xdr:from>
    <xdr:to>
      <xdr:col>85</xdr:col>
      <xdr:colOff>177800</xdr:colOff>
      <xdr:row>105</xdr:row>
      <xdr:rowOff>117475</xdr:rowOff>
    </xdr:to>
    <xdr:sp macro="" textlink="">
      <xdr:nvSpPr>
        <xdr:cNvPr id="879" name="楕円 878">
          <a:extLst>
            <a:ext uri="{FF2B5EF4-FFF2-40B4-BE49-F238E27FC236}">
              <a16:creationId xmlns:a16="http://schemas.microsoft.com/office/drawing/2014/main" id="{16793066-4E01-460E-ACB7-1FC1C907FEA2}"/>
            </a:ext>
          </a:extLst>
        </xdr:cNvPr>
        <xdr:cNvSpPr/>
      </xdr:nvSpPr>
      <xdr:spPr>
        <a:xfrm>
          <a:off x="14649450" y="174466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165752</xdr:rowOff>
    </xdr:from>
    <xdr:ext cx="405111" cy="259045"/>
    <xdr:sp macro="" textlink="">
      <xdr:nvSpPr>
        <xdr:cNvPr id="880" name="【庁舎】&#10;有形固定資産減価償却率該当値テキスト">
          <a:extLst>
            <a:ext uri="{FF2B5EF4-FFF2-40B4-BE49-F238E27FC236}">
              <a16:creationId xmlns:a16="http://schemas.microsoft.com/office/drawing/2014/main" id="{70B8B44D-A1FE-44E5-BFBE-7AE2C32A34BC}"/>
            </a:ext>
          </a:extLst>
        </xdr:cNvPr>
        <xdr:cNvSpPr txBox="1"/>
      </xdr:nvSpPr>
      <xdr:spPr>
        <a:xfrm>
          <a:off x="14738350" y="1742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881" name="楕円 880">
          <a:extLst>
            <a:ext uri="{FF2B5EF4-FFF2-40B4-BE49-F238E27FC236}">
              <a16:creationId xmlns:a16="http://schemas.microsoft.com/office/drawing/2014/main" id="{4B0D7BE9-C487-4DF9-A64A-02D9C2E199B3}"/>
            </a:ext>
          </a:extLst>
        </xdr:cNvPr>
        <xdr:cNvSpPr/>
      </xdr:nvSpPr>
      <xdr:spPr>
        <a:xfrm>
          <a:off x="1388745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74295</xdr:rowOff>
    </xdr:to>
    <xdr:cxnSp macro="">
      <xdr:nvCxnSpPr>
        <xdr:cNvPr id="882" name="直線コネクタ 881">
          <a:extLst>
            <a:ext uri="{FF2B5EF4-FFF2-40B4-BE49-F238E27FC236}">
              <a16:creationId xmlns:a16="http://schemas.microsoft.com/office/drawing/2014/main" id="{3DFEB59B-EBF7-4250-A0B2-16341A6155E8}"/>
            </a:ext>
          </a:extLst>
        </xdr:cNvPr>
        <xdr:cNvCxnSpPr/>
      </xdr:nvCxnSpPr>
      <xdr:spPr>
        <a:xfrm flipV="1">
          <a:off x="13938250" y="17497425"/>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83" name="楕円 882">
          <a:extLst>
            <a:ext uri="{FF2B5EF4-FFF2-40B4-BE49-F238E27FC236}">
              <a16:creationId xmlns:a16="http://schemas.microsoft.com/office/drawing/2014/main" id="{629EFF30-DBD6-4DC2-8323-AB41DC3040E5}"/>
            </a:ext>
          </a:extLst>
        </xdr:cNvPr>
        <xdr:cNvSpPr/>
      </xdr:nvSpPr>
      <xdr:spPr>
        <a:xfrm>
          <a:off x="130937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55245</xdr:rowOff>
    </xdr:from>
    <xdr:to>
      <xdr:col>81</xdr:col>
      <xdr:colOff>50800</xdr:colOff>
      <xdr:row>105</xdr:row>
      <xdr:rowOff>74295</xdr:rowOff>
    </xdr:to>
    <xdr:cxnSp macro="">
      <xdr:nvCxnSpPr>
        <xdr:cNvPr id="884" name="直線コネクタ 883">
          <a:extLst>
            <a:ext uri="{FF2B5EF4-FFF2-40B4-BE49-F238E27FC236}">
              <a16:creationId xmlns:a16="http://schemas.microsoft.com/office/drawing/2014/main" id="{2202976F-2A56-478F-9D4F-085024B6CD80}"/>
            </a:ext>
          </a:extLst>
        </xdr:cNvPr>
        <xdr:cNvCxnSpPr/>
      </xdr:nvCxnSpPr>
      <xdr:spPr>
        <a:xfrm>
          <a:off x="13144500" y="1748599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885" name="楕円 884">
          <a:extLst>
            <a:ext uri="{FF2B5EF4-FFF2-40B4-BE49-F238E27FC236}">
              <a16:creationId xmlns:a16="http://schemas.microsoft.com/office/drawing/2014/main" id="{66DC7AC8-B940-44BF-8E46-CB9C456544D7}"/>
            </a:ext>
          </a:extLst>
        </xdr:cNvPr>
        <xdr:cNvSpPr/>
      </xdr:nvSpPr>
      <xdr:spPr>
        <a:xfrm>
          <a:off x="12299950" y="17362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154305</xdr:rowOff>
    </xdr:from>
    <xdr:to>
      <xdr:col>76</xdr:col>
      <xdr:colOff>114300</xdr:colOff>
      <xdr:row>105</xdr:row>
      <xdr:rowOff>55245</xdr:rowOff>
    </xdr:to>
    <xdr:cxnSp macro="">
      <xdr:nvCxnSpPr>
        <xdr:cNvPr id="886" name="直線コネクタ 885">
          <a:extLst>
            <a:ext uri="{FF2B5EF4-FFF2-40B4-BE49-F238E27FC236}">
              <a16:creationId xmlns:a16="http://schemas.microsoft.com/office/drawing/2014/main" id="{F706A8C9-C3F8-42D7-A57D-AFFFB548D5AE}"/>
            </a:ext>
          </a:extLst>
        </xdr:cNvPr>
        <xdr:cNvCxnSpPr/>
      </xdr:nvCxnSpPr>
      <xdr:spPr>
        <a:xfrm>
          <a:off x="12344400" y="17413605"/>
          <a:ext cx="8001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95886</xdr:rowOff>
    </xdr:from>
    <xdr:to>
      <xdr:col>67</xdr:col>
      <xdr:colOff>101600</xdr:colOff>
      <xdr:row>104</xdr:row>
      <xdr:rowOff>26036</xdr:rowOff>
    </xdr:to>
    <xdr:sp macro="" textlink="">
      <xdr:nvSpPr>
        <xdr:cNvPr id="887" name="楕円 886">
          <a:extLst>
            <a:ext uri="{FF2B5EF4-FFF2-40B4-BE49-F238E27FC236}">
              <a16:creationId xmlns:a16="http://schemas.microsoft.com/office/drawing/2014/main" id="{4A78D9C3-1B4E-4BBD-AAFB-D2272F21F2B7}"/>
            </a:ext>
          </a:extLst>
        </xdr:cNvPr>
        <xdr:cNvSpPr/>
      </xdr:nvSpPr>
      <xdr:spPr>
        <a:xfrm>
          <a:off x="1148715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146686</xdr:rowOff>
    </xdr:from>
    <xdr:to>
      <xdr:col>71</xdr:col>
      <xdr:colOff>177800</xdr:colOff>
      <xdr:row>104</xdr:row>
      <xdr:rowOff>154305</xdr:rowOff>
    </xdr:to>
    <xdr:cxnSp macro="">
      <xdr:nvCxnSpPr>
        <xdr:cNvPr id="888" name="直線コネクタ 887">
          <a:extLst>
            <a:ext uri="{FF2B5EF4-FFF2-40B4-BE49-F238E27FC236}">
              <a16:creationId xmlns:a16="http://schemas.microsoft.com/office/drawing/2014/main" id="{0E27D52E-A39D-4E43-9740-1FA4979D0A28}"/>
            </a:ext>
          </a:extLst>
        </xdr:cNvPr>
        <xdr:cNvCxnSpPr/>
      </xdr:nvCxnSpPr>
      <xdr:spPr>
        <a:xfrm>
          <a:off x="11537950" y="17234536"/>
          <a:ext cx="80645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a16="http://schemas.microsoft.com/office/drawing/2014/main" id="{5FCC61AE-4DB6-4487-A902-598CACC46E14}"/>
            </a:ext>
          </a:extLst>
        </xdr:cNvPr>
        <xdr:cNvSpPr txBox="1"/>
      </xdr:nvSpPr>
      <xdr:spPr>
        <a:xfrm>
          <a:off x="137420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a16="http://schemas.microsoft.com/office/drawing/2014/main" id="{72BA1107-89B1-41FB-B21A-1A37532DFFB6}"/>
            </a:ext>
          </a:extLst>
        </xdr:cNvPr>
        <xdr:cNvSpPr txBox="1"/>
      </xdr:nvSpPr>
      <xdr:spPr>
        <a:xfrm>
          <a:off x="1296099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a16="http://schemas.microsoft.com/office/drawing/2014/main" id="{832060D7-2A56-4E21-96C5-EDCAEB5970F5}"/>
            </a:ext>
          </a:extLst>
        </xdr:cNvPr>
        <xdr:cNvSpPr txBox="1"/>
      </xdr:nvSpPr>
      <xdr:spPr>
        <a:xfrm>
          <a:off x="121672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a16="http://schemas.microsoft.com/office/drawing/2014/main" id="{0BA00CA7-03E2-479B-B1A4-0A3CCC839690}"/>
            </a:ext>
          </a:extLst>
        </xdr:cNvPr>
        <xdr:cNvSpPr txBox="1"/>
      </xdr:nvSpPr>
      <xdr:spPr>
        <a:xfrm>
          <a:off x="11354444" y="1687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116222</xdr:rowOff>
    </xdr:from>
    <xdr:ext cx="405111" cy="259045"/>
    <xdr:sp macro="" textlink="">
      <xdr:nvSpPr>
        <xdr:cNvPr id="893" name="n_1mainValue【庁舎】&#10;有形固定資産減価償却率">
          <a:extLst>
            <a:ext uri="{FF2B5EF4-FFF2-40B4-BE49-F238E27FC236}">
              <a16:creationId xmlns:a16="http://schemas.microsoft.com/office/drawing/2014/main" id="{068CCBF9-9E69-4CAF-BBF7-A11EF12B2222}"/>
            </a:ext>
          </a:extLst>
        </xdr:cNvPr>
        <xdr:cNvSpPr txBox="1"/>
      </xdr:nvSpPr>
      <xdr:spPr>
        <a:xfrm>
          <a:off x="13742044" y="1754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94" name="n_2mainValue【庁舎】&#10;有形固定資産減価償却率">
          <a:extLst>
            <a:ext uri="{FF2B5EF4-FFF2-40B4-BE49-F238E27FC236}">
              <a16:creationId xmlns:a16="http://schemas.microsoft.com/office/drawing/2014/main" id="{4AE50952-F01F-4985-A154-C234723E15DD}"/>
            </a:ext>
          </a:extLst>
        </xdr:cNvPr>
        <xdr:cNvSpPr txBox="1"/>
      </xdr:nvSpPr>
      <xdr:spPr>
        <a:xfrm>
          <a:off x="129609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24782</xdr:rowOff>
    </xdr:from>
    <xdr:ext cx="405111" cy="259045"/>
    <xdr:sp macro="" textlink="">
      <xdr:nvSpPr>
        <xdr:cNvPr id="895" name="n_3mainValue【庁舎】&#10;有形固定資産減価償却率">
          <a:extLst>
            <a:ext uri="{FF2B5EF4-FFF2-40B4-BE49-F238E27FC236}">
              <a16:creationId xmlns:a16="http://schemas.microsoft.com/office/drawing/2014/main" id="{812AD0DB-8D6B-40D5-AB65-1C6887106383}"/>
            </a:ext>
          </a:extLst>
        </xdr:cNvPr>
        <xdr:cNvSpPr txBox="1"/>
      </xdr:nvSpPr>
      <xdr:spPr>
        <a:xfrm>
          <a:off x="12167244" y="1745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17163</xdr:rowOff>
    </xdr:from>
    <xdr:ext cx="405111" cy="259045"/>
    <xdr:sp macro="" textlink="">
      <xdr:nvSpPr>
        <xdr:cNvPr id="896" name="n_4mainValue【庁舎】&#10;有形固定資産減価償却率">
          <a:extLst>
            <a:ext uri="{FF2B5EF4-FFF2-40B4-BE49-F238E27FC236}">
              <a16:creationId xmlns:a16="http://schemas.microsoft.com/office/drawing/2014/main" id="{C29E1E49-22F5-40E3-AE04-D8D1259F64A3}"/>
            </a:ext>
          </a:extLst>
        </xdr:cNvPr>
        <xdr:cNvSpPr txBox="1"/>
      </xdr:nvSpPr>
      <xdr:spPr>
        <a:xfrm>
          <a:off x="11354444" y="1727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85261BD8-0ECA-4794-8233-5806E4EB0A62}"/>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B7F06E58-9A13-49A8-A531-A65A98AD65F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84B46E82-B72D-4AF5-910A-E80EA73729D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51D8D9A0-B70B-48DE-B954-EF832CA83D0B}"/>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15F8D856-FFB5-4D66-9680-52F8A03016E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C82A03FB-1212-4253-B87B-DF341F08EDA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21737FF4-FC83-40A5-BB0C-DD90C86A428F}"/>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37CC41C5-4671-4F8F-B596-5DDAD2DBB0D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393152DC-374C-4CBD-B11E-385FA3ED491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76CF620D-4F26-47B4-9FAC-B8241ECBDAFF}"/>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CD330191-8523-4BA6-B646-10B3DE140BDF}"/>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2AAD876-CB38-4F37-B2B5-AE4D5817FEB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A95EBE04-59BB-436C-971B-A3B52FD9D6C2}"/>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66D02DD6-C3DB-4A1E-9E6C-DCBD8A2E56D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C037B273-9DA0-408B-AFE9-1B2739C1F487}"/>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3845A013-6284-4E94-B013-9C0D1079424B}"/>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3CEA023E-6474-4891-84FC-CAC2FD1E1ECB}"/>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A7B74B9E-68F4-4C33-AB75-4FD25CB81D81}"/>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98E24B37-63D4-4F94-902F-1C22D994512A}"/>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80E3C93E-DBFA-4C29-807C-F9C6673F94D5}"/>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DD804415-D76A-464C-BF86-E5D4996A0AFC}"/>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B40E0A81-CB62-48F9-BC29-94C21B37AD2F}"/>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BE128D19-9B88-4C01-8A17-40D903E709B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5DDA6EB2-F198-4460-88D0-73E3BCC1CB70}"/>
            </a:ext>
          </a:extLst>
        </xdr:cNvPr>
        <xdr:cNvCxnSpPr/>
      </xdr:nvCxnSpPr>
      <xdr:spPr>
        <a:xfrm flipV="1">
          <a:off x="19951064" y="166039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4F260435-CCCD-404F-AD58-58D7FDFA0672}"/>
            </a:ext>
          </a:extLst>
        </xdr:cNvPr>
        <xdr:cNvSpPr txBox="1"/>
      </xdr:nvSpPr>
      <xdr:spPr>
        <a:xfrm>
          <a:off x="19989800"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1D301FAB-ACFC-443B-9C84-40586E906A17}"/>
            </a:ext>
          </a:extLst>
        </xdr:cNvPr>
        <xdr:cNvCxnSpPr/>
      </xdr:nvCxnSpPr>
      <xdr:spPr>
        <a:xfrm>
          <a:off x="19881850" y="1796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4F2007A7-B7E7-40FA-AD44-6A3FAC92C619}"/>
            </a:ext>
          </a:extLst>
        </xdr:cNvPr>
        <xdr:cNvSpPr txBox="1"/>
      </xdr:nvSpPr>
      <xdr:spPr>
        <a:xfrm>
          <a:off x="19989800" y="1637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43EA53C1-47F3-406C-95C7-3A3F5DF9CC21}"/>
            </a:ext>
          </a:extLst>
        </xdr:cNvPr>
        <xdr:cNvCxnSpPr/>
      </xdr:nvCxnSpPr>
      <xdr:spPr>
        <a:xfrm>
          <a:off x="1988185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id="{6CC88A3A-C6E9-4991-8F51-85A04FF63665}"/>
            </a:ext>
          </a:extLst>
        </xdr:cNvPr>
        <xdr:cNvSpPr txBox="1"/>
      </xdr:nvSpPr>
      <xdr:spPr>
        <a:xfrm>
          <a:off x="19989800" y="1737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DD2D617C-F2F7-40E7-869E-2563001EDE7E}"/>
            </a:ext>
          </a:extLst>
        </xdr:cNvPr>
        <xdr:cNvSpPr/>
      </xdr:nvSpPr>
      <xdr:spPr>
        <a:xfrm>
          <a:off x="199009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84312142-D9BC-41BA-9938-C87A58ED2910}"/>
            </a:ext>
          </a:extLst>
        </xdr:cNvPr>
        <xdr:cNvSpPr/>
      </xdr:nvSpPr>
      <xdr:spPr>
        <a:xfrm>
          <a:off x="19157950" y="17520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1EE67FEA-6FF9-41FE-A658-7EF5FBF3482F}"/>
            </a:ext>
          </a:extLst>
        </xdr:cNvPr>
        <xdr:cNvSpPr/>
      </xdr:nvSpPr>
      <xdr:spPr>
        <a:xfrm>
          <a:off x="18345150" y="1750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17639FC8-6C47-4C13-B3D7-E3D602199B75}"/>
            </a:ext>
          </a:extLst>
        </xdr:cNvPr>
        <xdr:cNvSpPr/>
      </xdr:nvSpPr>
      <xdr:spPr>
        <a:xfrm>
          <a:off x="17551400" y="1750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2464371F-6982-49B9-9C96-FCB64FE46E65}"/>
            </a:ext>
          </a:extLst>
        </xdr:cNvPr>
        <xdr:cNvSpPr/>
      </xdr:nvSpPr>
      <xdr:spPr>
        <a:xfrm>
          <a:off x="16757650" y="17539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49D5CAB9-1043-431D-966A-476C29E4A5E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FD38FB1D-A540-4F24-9424-281D1D16562C}"/>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FD95F2BB-3E74-4E56-B8EE-B93DF8A3DC6C}"/>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94D6C59A-12C1-40B6-B09A-B456473D99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F6725E2-2314-4D25-8C21-3A5030D124C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36" name="楕円 935">
          <a:extLst>
            <a:ext uri="{FF2B5EF4-FFF2-40B4-BE49-F238E27FC236}">
              <a16:creationId xmlns:a16="http://schemas.microsoft.com/office/drawing/2014/main" id="{425F479A-421D-4620-9320-A9BAADEB5051}"/>
            </a:ext>
          </a:extLst>
        </xdr:cNvPr>
        <xdr:cNvSpPr/>
      </xdr:nvSpPr>
      <xdr:spPr>
        <a:xfrm>
          <a:off x="199009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37" name="【庁舎】&#10;一人当たり面積該当値テキスト">
          <a:extLst>
            <a:ext uri="{FF2B5EF4-FFF2-40B4-BE49-F238E27FC236}">
              <a16:creationId xmlns:a16="http://schemas.microsoft.com/office/drawing/2014/main" id="{A2BEA1E1-6753-4EAC-B4B0-E17C986DFC7C}"/>
            </a:ext>
          </a:extLst>
        </xdr:cNvPr>
        <xdr:cNvSpPr txBox="1"/>
      </xdr:nvSpPr>
      <xdr:spPr>
        <a:xfrm>
          <a:off x="19989800" y="1751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938" name="楕円 937">
          <a:extLst>
            <a:ext uri="{FF2B5EF4-FFF2-40B4-BE49-F238E27FC236}">
              <a16:creationId xmlns:a16="http://schemas.microsoft.com/office/drawing/2014/main" id="{59D91396-D5AA-4AFA-9C60-31D62F7DEB29}"/>
            </a:ext>
          </a:extLst>
        </xdr:cNvPr>
        <xdr:cNvSpPr/>
      </xdr:nvSpPr>
      <xdr:spPr>
        <a:xfrm>
          <a:off x="19157950" y="17539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160020</xdr:rowOff>
    </xdr:to>
    <xdr:cxnSp macro="">
      <xdr:nvCxnSpPr>
        <xdr:cNvPr id="939" name="直線コネクタ 938">
          <a:extLst>
            <a:ext uri="{FF2B5EF4-FFF2-40B4-BE49-F238E27FC236}">
              <a16:creationId xmlns:a16="http://schemas.microsoft.com/office/drawing/2014/main" id="{61E5A8E1-3B7E-4E7B-9A1A-C881AB06030B}"/>
            </a:ext>
          </a:extLst>
        </xdr:cNvPr>
        <xdr:cNvCxnSpPr/>
      </xdr:nvCxnSpPr>
      <xdr:spPr>
        <a:xfrm>
          <a:off x="19202400" y="175907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40" name="楕円 939">
          <a:extLst>
            <a:ext uri="{FF2B5EF4-FFF2-40B4-BE49-F238E27FC236}">
              <a16:creationId xmlns:a16="http://schemas.microsoft.com/office/drawing/2014/main" id="{0A686B0C-6109-4D94-81FD-1B356E84D502}"/>
            </a:ext>
          </a:extLst>
        </xdr:cNvPr>
        <xdr:cNvSpPr/>
      </xdr:nvSpPr>
      <xdr:spPr>
        <a:xfrm>
          <a:off x="1834515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160020</xdr:rowOff>
    </xdr:to>
    <xdr:cxnSp macro="">
      <xdr:nvCxnSpPr>
        <xdr:cNvPr id="941" name="直線コネクタ 940">
          <a:extLst>
            <a:ext uri="{FF2B5EF4-FFF2-40B4-BE49-F238E27FC236}">
              <a16:creationId xmlns:a16="http://schemas.microsoft.com/office/drawing/2014/main" id="{AA07D877-F830-4515-8EE7-50EEE9A3905E}"/>
            </a:ext>
          </a:extLst>
        </xdr:cNvPr>
        <xdr:cNvCxnSpPr/>
      </xdr:nvCxnSpPr>
      <xdr:spPr>
        <a:xfrm>
          <a:off x="18395950" y="175907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42" name="楕円 941">
          <a:extLst>
            <a:ext uri="{FF2B5EF4-FFF2-40B4-BE49-F238E27FC236}">
              <a16:creationId xmlns:a16="http://schemas.microsoft.com/office/drawing/2014/main" id="{491EF21A-01F2-437C-A963-B7ADCB781916}"/>
            </a:ext>
          </a:extLst>
        </xdr:cNvPr>
        <xdr:cNvSpPr/>
      </xdr:nvSpPr>
      <xdr:spPr>
        <a:xfrm>
          <a:off x="175514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105</xdr:row>
      <xdr:rowOff>160020</xdr:rowOff>
    </xdr:to>
    <xdr:cxnSp macro="">
      <xdr:nvCxnSpPr>
        <xdr:cNvPr id="943" name="直線コネクタ 942">
          <a:extLst>
            <a:ext uri="{FF2B5EF4-FFF2-40B4-BE49-F238E27FC236}">
              <a16:creationId xmlns:a16="http://schemas.microsoft.com/office/drawing/2014/main" id="{7146D35B-2277-48C8-B8FB-E0D885D19EAD}"/>
            </a:ext>
          </a:extLst>
        </xdr:cNvPr>
        <xdr:cNvCxnSpPr/>
      </xdr:nvCxnSpPr>
      <xdr:spPr>
        <a:xfrm>
          <a:off x="17602200" y="175907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944" name="楕円 943">
          <a:extLst>
            <a:ext uri="{FF2B5EF4-FFF2-40B4-BE49-F238E27FC236}">
              <a16:creationId xmlns:a16="http://schemas.microsoft.com/office/drawing/2014/main" id="{4934D322-3CFF-430D-B66C-26C48B477D40}"/>
            </a:ext>
          </a:extLst>
        </xdr:cNvPr>
        <xdr:cNvSpPr/>
      </xdr:nvSpPr>
      <xdr:spPr>
        <a:xfrm>
          <a:off x="16757650" y="17536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160020</xdr:rowOff>
    </xdr:to>
    <xdr:cxnSp macro="">
      <xdr:nvCxnSpPr>
        <xdr:cNvPr id="945" name="直線コネクタ 944">
          <a:extLst>
            <a:ext uri="{FF2B5EF4-FFF2-40B4-BE49-F238E27FC236}">
              <a16:creationId xmlns:a16="http://schemas.microsoft.com/office/drawing/2014/main" id="{123AD681-068E-48F5-BDB0-670555F78D76}"/>
            </a:ext>
          </a:extLst>
        </xdr:cNvPr>
        <xdr:cNvCxnSpPr/>
      </xdr:nvCxnSpPr>
      <xdr:spPr>
        <a:xfrm>
          <a:off x="16802100" y="17586961"/>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4549A974-136B-4B09-A649-86D86D577C1B}"/>
            </a:ext>
          </a:extLst>
        </xdr:cNvPr>
        <xdr:cNvSpPr txBox="1"/>
      </xdr:nvSpPr>
      <xdr:spPr>
        <a:xfrm>
          <a:off x="189802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id="{BE669291-EBD3-4860-8DAC-12E924000391}"/>
            </a:ext>
          </a:extLst>
        </xdr:cNvPr>
        <xdr:cNvSpPr txBox="1"/>
      </xdr:nvSpPr>
      <xdr:spPr>
        <a:xfrm>
          <a:off x="1818012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97723285-0D98-4848-9859-10E1D8D75ED1}"/>
            </a:ext>
          </a:extLst>
        </xdr:cNvPr>
        <xdr:cNvSpPr txBox="1"/>
      </xdr:nvSpPr>
      <xdr:spPr>
        <a:xfrm>
          <a:off x="1738637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49" name="n_4aveValue【庁舎】&#10;一人当たり面積">
          <a:extLst>
            <a:ext uri="{FF2B5EF4-FFF2-40B4-BE49-F238E27FC236}">
              <a16:creationId xmlns:a16="http://schemas.microsoft.com/office/drawing/2014/main" id="{939DEA63-45D9-4CA6-B74F-0A065285DB66}"/>
            </a:ext>
          </a:extLst>
        </xdr:cNvPr>
        <xdr:cNvSpPr txBox="1"/>
      </xdr:nvSpPr>
      <xdr:spPr>
        <a:xfrm>
          <a:off x="1659262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950" name="n_1mainValue【庁舎】&#10;一人当たり面積">
          <a:extLst>
            <a:ext uri="{FF2B5EF4-FFF2-40B4-BE49-F238E27FC236}">
              <a16:creationId xmlns:a16="http://schemas.microsoft.com/office/drawing/2014/main" id="{848777DC-AD68-4C5F-8428-0325BC3796F9}"/>
            </a:ext>
          </a:extLst>
        </xdr:cNvPr>
        <xdr:cNvSpPr txBox="1"/>
      </xdr:nvSpPr>
      <xdr:spPr>
        <a:xfrm>
          <a:off x="1898022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1" name="n_2mainValue【庁舎】&#10;一人当たり面積">
          <a:extLst>
            <a:ext uri="{FF2B5EF4-FFF2-40B4-BE49-F238E27FC236}">
              <a16:creationId xmlns:a16="http://schemas.microsoft.com/office/drawing/2014/main" id="{1B85BC19-4F81-4959-A686-A06038F740AC}"/>
            </a:ext>
          </a:extLst>
        </xdr:cNvPr>
        <xdr:cNvSpPr txBox="1"/>
      </xdr:nvSpPr>
      <xdr:spPr>
        <a:xfrm>
          <a:off x="1818012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52" name="n_3mainValue【庁舎】&#10;一人当たり面積">
          <a:extLst>
            <a:ext uri="{FF2B5EF4-FFF2-40B4-BE49-F238E27FC236}">
              <a16:creationId xmlns:a16="http://schemas.microsoft.com/office/drawing/2014/main" id="{AD40E823-EA4E-45A1-8F6A-E4B9D7442983}"/>
            </a:ext>
          </a:extLst>
        </xdr:cNvPr>
        <xdr:cNvSpPr txBox="1"/>
      </xdr:nvSpPr>
      <xdr:spPr>
        <a:xfrm>
          <a:off x="1738637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953" name="n_4mainValue【庁舎】&#10;一人当たり面積">
          <a:extLst>
            <a:ext uri="{FF2B5EF4-FFF2-40B4-BE49-F238E27FC236}">
              <a16:creationId xmlns:a16="http://schemas.microsoft.com/office/drawing/2014/main" id="{45FE197D-5647-4816-BE56-DCDCE3727B6B}"/>
            </a:ext>
          </a:extLst>
        </xdr:cNvPr>
        <xdr:cNvSpPr txBox="1"/>
      </xdr:nvSpPr>
      <xdr:spPr>
        <a:xfrm>
          <a:off x="165926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A493CF66-A769-4478-8303-26306C7511B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5717554D-6364-4E94-9590-6148E1365778}"/>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1C7D0245-CAF1-44E3-9F5F-202DDCD704FB}"/>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類似団体と比較して特に有形固定資産減価償却率が類似団体を高くなっている施設は、図書館、一般廃棄物処理施設、体育館・プール、庁舎であり、それぞれ</a:t>
          </a:r>
          <a:r>
            <a:rPr kumimoji="1" lang="en-US" altLang="ja-JP" sz="1200">
              <a:latin typeface="ＭＳ Ｐゴシック" panose="020B0600070205080204" pitchFamily="50" charset="-128"/>
              <a:ea typeface="ＭＳ Ｐゴシック" panose="020B0600070205080204" pitchFamily="50" charset="-128"/>
            </a:rPr>
            <a:t>62.1%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74.0%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75.1%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68.5%</a:t>
          </a:r>
          <a:r>
            <a:rPr kumimoji="1" lang="ja-JP" altLang="en-US" sz="1200">
              <a:latin typeface="ＭＳ Ｐゴシック" panose="020B0600070205080204" pitchFamily="50" charset="-128"/>
              <a:ea typeface="ＭＳ Ｐゴシック" panose="020B0600070205080204" pitchFamily="50" charset="-128"/>
            </a:rPr>
            <a:t>となっています。 図書館については、あずま図書館を除いて、取得から</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年以上経過しており、直近では、耐震工事や改修工事といった比較的小規模な資本的支出にとどまっていることが有形固定資産減価償却率が高止まりしている要因です。伊勢崎市図書館課所管施設個別施設計画に従い、計画的な修繕、改修による長寿命化に努める必要があります。一般廃棄物処理施設については、ほとんどが取得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年以上経過しており、伊勢崎市ごみ処理施設個別施設計画に従い、計画的な修繕、改修による長寿命化に努める必要があります。 体育館・プールについては、伊勢崎市民プールが廃止されますが、ほとんどが取得から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年以上経過しています。今後も、伊勢崎市スポーツ振興課所管施設個別施設計画や伊勢崎市学校施設長寿命化計画に従い、計画的な修繕、改修による長寿命化に努める必要があります。 庁舎については、取得から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年程度経過している施設が多数あり、伊勢崎市本庁舎・支所庁舎個別施設計画に従い、計画的な修繕、改修による長寿命化に努める必要があります。</a:t>
          </a:r>
        </a:p>
        <a:p>
          <a:r>
            <a:rPr kumimoji="1" lang="ja-JP" altLang="en-US" sz="1200">
              <a:latin typeface="ＭＳ Ｐゴシック" panose="020B0600070205080204" pitchFamily="50" charset="-128"/>
              <a:ea typeface="ＭＳ Ｐゴシック" panose="020B0600070205080204" pitchFamily="50" charset="-128"/>
            </a:rPr>
            <a:t>　一方で、類似団体と比較して特に有形固定資産減価償却率が低くなっている施設は、消防施設であり、</a:t>
          </a:r>
          <a:r>
            <a:rPr kumimoji="1" lang="en-US" altLang="ja-JP" sz="1200">
              <a:latin typeface="ＭＳ Ｐゴシック" panose="020B0600070205080204" pitchFamily="50" charset="-128"/>
              <a:ea typeface="ＭＳ Ｐゴシック" panose="020B0600070205080204" pitchFamily="50" charset="-128"/>
            </a:rPr>
            <a:t>33.5%</a:t>
          </a:r>
          <a:r>
            <a:rPr kumimoji="1" lang="ja-JP" altLang="en-US" sz="1200">
              <a:latin typeface="ＭＳ Ｐゴシック" panose="020B0600070205080204" pitchFamily="50" charset="-128"/>
              <a:ea typeface="ＭＳ Ｐゴシック" panose="020B0600070205080204" pitchFamily="50" charset="-128"/>
            </a:rPr>
            <a:t>となっています。これは、消防施設の約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割の延床面積を占める消防本部伊勢崎消防署の施設のほとんどが、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年以内に建築されているため、有形固定資産減価償却率が低くなっています。今後も、予防保全の立場から計画的な改修を行い、長寿命化を図る必要があります。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幼児教育及び保育の無償化に係る経費のための単位費用の増により社会福祉費が増加するほか、合併特例事業債等の償還費の増により公債費が増加することで、財政需要の増加がありました。</a:t>
          </a:r>
        </a:p>
        <a:p>
          <a:r>
            <a:rPr kumimoji="1" lang="ja-JP" altLang="en-US" sz="1300">
              <a:latin typeface="ＭＳ Ｐゴシック" panose="020B0600070205080204" pitchFamily="50" charset="-128"/>
              <a:ea typeface="ＭＳ Ｐゴシック" panose="020B0600070205080204" pitchFamily="50" charset="-128"/>
            </a:rPr>
            <a:t>　一方で、基準財政収入額において、地方消費税率引上げ等に伴い地方消費税交付金が増額するほか、納税義務者数の増により個人市民税が増額すること等に伴い、基準財政需要額と基準財政収入額の差が縮小し、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76200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124460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124460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160037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160037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歳入では、新型コロナウイルス感染症等の影響により地方税収入が減少するも、臨時財政対策債の増加が上回り経常一般財源収入は増加しました。一方歳出では公債費が増加し、充当財源であった減債基金の取崩しがなくなったため、経常経費充当一般財源が増加しました。全体としては、歳出面での増加が上回ったことにより、昨年度より</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ポイント上昇しました。</a:t>
          </a:r>
        </a:p>
        <a:p>
          <a:r>
            <a:rPr kumimoji="1" lang="ja-JP" altLang="en-US" sz="1250">
              <a:latin typeface="ＭＳ Ｐゴシック" panose="020B0600070205080204" pitchFamily="50" charset="-128"/>
              <a:ea typeface="ＭＳ Ｐゴシック" panose="020B0600070205080204" pitchFamily="50" charset="-128"/>
            </a:rPr>
            <a:t>　今後は、市税収入の増加につながるような企業誘致や区画整理等の住環境整備を推進するとともに地域経済の活性化策等により歳入を確保し、市債の計画的な発行などにより義務的経費の伸びを抑え、財政の弾力化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153988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1024235"/>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65</xdr:row>
      <xdr:rowOff>54928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102423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141922</xdr:rowOff>
    </xdr:from>
    <xdr:to>
      <xdr:col>15</xdr:col>
      <xdr:colOff>82550</xdr:colOff>
      <xdr:row>65</xdr:row>
      <xdr:rowOff>54928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111472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141922</xdr:rowOff>
    </xdr:from>
    <xdr:to>
      <xdr:col>11</xdr:col>
      <xdr:colOff>31750</xdr:colOff>
      <xdr:row>65</xdr:row>
      <xdr:rowOff>30797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11147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103188</xdr:rowOff>
    </xdr:from>
    <xdr:to>
      <xdr:col>23</xdr:col>
      <xdr:colOff>184150</xdr:colOff>
      <xdr:row>65</xdr:row>
      <xdr:rowOff>33338</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75265</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4128</xdr:rowOff>
    </xdr:from>
    <xdr:to>
      <xdr:col>15</xdr:col>
      <xdr:colOff>133350</xdr:colOff>
      <xdr:row>65</xdr:row>
      <xdr:rowOff>105728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90505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91122</xdr:rowOff>
    </xdr:from>
    <xdr:to>
      <xdr:col>11</xdr:col>
      <xdr:colOff>82550</xdr:colOff>
      <xdr:row>65</xdr:row>
      <xdr:rowOff>21272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6049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66374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人当たり人件費・物件費等の決算額については</a:t>
          </a:r>
          <a:r>
            <a:rPr kumimoji="1" lang="en-US" altLang="ja-JP" sz="1300">
              <a:latin typeface="ＭＳ Ｐゴシック" panose="020B0600070205080204" pitchFamily="50" charset="-128"/>
              <a:ea typeface="ＭＳ Ｐゴシック" panose="020B0600070205080204" pitchFamily="50" charset="-128"/>
            </a:rPr>
            <a:t>114,609</a:t>
          </a:r>
          <a:r>
            <a:rPr kumimoji="1" lang="ja-JP" altLang="en-US" sz="1300">
              <a:latin typeface="ＭＳ Ｐゴシック" panose="020B0600070205080204" pitchFamily="50" charset="-128"/>
              <a:ea typeface="ＭＳ Ｐゴシック" panose="020B0600070205080204" pitchFamily="50" charset="-128"/>
            </a:rPr>
            <a:t>円となり、昨年度と比べて</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円増加したものの、類似団体内平均値を下回っています。昨年度より増加した要因は、会計年度任用職員制度開始等によるものです。</a:t>
          </a:r>
        </a:p>
        <a:p>
          <a:r>
            <a:rPr kumimoji="1" lang="ja-JP" altLang="en-US" sz="1300">
              <a:latin typeface="ＭＳ Ｐゴシック" panose="020B0600070205080204" pitchFamily="50" charset="-128"/>
              <a:ea typeface="ＭＳ Ｐゴシック" panose="020B0600070205080204" pitchFamily="50" charset="-128"/>
            </a:rPr>
            <a:t>　今後とも、職員の定数管理適正化により、人件費の抑制を図るとともに、臨時・非常勤職員の適正配置による抑制に努めることとし、委託内容等の見直しや適正価格での契約など物件費の抑制に努めます。</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156838</xdr:rowOff>
    </xdr:from>
    <xdr:to>
      <xdr:col>23</xdr:col>
      <xdr:colOff>133350</xdr:colOff>
      <xdr:row>82</xdr:row>
      <xdr:rowOff>163171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15738"/>
          <a:ext cx="8382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114128</xdr:rowOff>
    </xdr:from>
    <xdr:to>
      <xdr:col>19</xdr:col>
      <xdr:colOff>133350</xdr:colOff>
      <xdr:row>82</xdr:row>
      <xdr:rowOff>156838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73028"/>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103225</xdr:rowOff>
    </xdr:from>
    <xdr:to>
      <xdr:col>15</xdr:col>
      <xdr:colOff>82550</xdr:colOff>
      <xdr:row>82</xdr:row>
      <xdr:rowOff>114128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62125"/>
          <a:ext cx="8890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103225</xdr:rowOff>
    </xdr:from>
    <xdr:to>
      <xdr:col>11</xdr:col>
      <xdr:colOff>31750</xdr:colOff>
      <xdr:row>82</xdr:row>
      <xdr:rowOff>108683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62125"/>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112371</xdr:rowOff>
    </xdr:from>
    <xdr:to>
      <xdr:col>23</xdr:col>
      <xdr:colOff>184150</xdr:colOff>
      <xdr:row>83</xdr:row>
      <xdr:rowOff>42521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128898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106038</xdr:rowOff>
    </xdr:from>
    <xdr:to>
      <xdr:col>19</xdr:col>
      <xdr:colOff>184150</xdr:colOff>
      <xdr:row>83</xdr:row>
      <xdr:rowOff>36188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20965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51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63328</xdr:rowOff>
    </xdr:from>
    <xdr:to>
      <xdr:col>15</xdr:col>
      <xdr:colOff>133350</xdr:colOff>
      <xdr:row>82</xdr:row>
      <xdr:rowOff>164928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149705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0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52425</xdr:rowOff>
    </xdr:from>
    <xdr:to>
      <xdr:col>11</xdr:col>
      <xdr:colOff>82550</xdr:colOff>
      <xdr:row>82</xdr:row>
      <xdr:rowOff>154025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138802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9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57883</xdr:rowOff>
    </xdr:from>
    <xdr:to>
      <xdr:col>7</xdr:col>
      <xdr:colOff>31750</xdr:colOff>
      <xdr:row>82</xdr:row>
      <xdr:rowOff>159483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144260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0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昨年度より増減なく、類似団体内平均値よりも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ポイント低い状況となりました。</a:t>
          </a:r>
        </a:p>
        <a:p>
          <a:r>
            <a:rPr kumimoji="1" lang="ja-JP" altLang="en-US" sz="1300">
              <a:latin typeface="ＭＳ Ｐゴシック" panose="020B0600070205080204" pitchFamily="50" charset="-128"/>
              <a:ea typeface="ＭＳ Ｐゴシック" panose="020B0600070205080204" pitchFamily="50" charset="-128"/>
            </a:rPr>
            <a:t>　主な要因は、定年退職者及び定年前早期退職者と、新規採用職員との給与額の差額によるものです。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2116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82550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人減少し、類似団体平均値より</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人多い状況となりました。減少した主な要因は、再任用職員による正規職員の代替や統計調査業務の縮小による職員配置の見直しによるものです。類似団体平均値より増加している要因は、新型コロナウイルス予防接種対応、子育て支援業務の充実を図る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今後も多様化する市民からのニーズや社会情勢の変化に対応できるような行政組織を構築し、適正な職員配置に努めます。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112819</xdr:rowOff>
    </xdr:from>
    <xdr:to>
      <xdr:col>81</xdr:col>
      <xdr:colOff>44450</xdr:colOff>
      <xdr:row>62</xdr:row>
      <xdr:rowOff>116840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7427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132927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157056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62</xdr:row>
      <xdr:rowOff>161079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7869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34096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25206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大型施設更新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学校給食調理場建設事業等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による合併特例事業債や平成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年度の臨時財政対策債の元金償還金の償還開始に伴い、元利償還金が増加したことにより、昨年度より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ポイント上昇しました。</a:t>
          </a:r>
        </a:p>
        <a:p>
          <a:r>
            <a:rPr kumimoji="1" lang="ja-JP" altLang="en-US" sz="1300">
              <a:latin typeface="ＭＳ Ｐゴシック" panose="020B0600070205080204" pitchFamily="50" charset="-128"/>
              <a:ea typeface="ＭＳ Ｐゴシック" panose="020B0600070205080204" pitchFamily="50" charset="-128"/>
            </a:rPr>
            <a:t>　今後も現状の水準を維持していくため、住民ニーズの把握を的確にし、事業の適切な選択により健全な財政運営に努めます。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24493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13002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35983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93435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654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の減少については、文化会館改修事業など大型施設改修事業が終了したこと等により、地方債借入額の減少により地方債現在高が減少したこと、公営企業債借入残高の減少により公営企業債等繰入見込額が減少したことに伴い、昨年度から</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ポイント低下しました。</a:t>
          </a:r>
        </a:p>
        <a:p>
          <a:r>
            <a:rPr kumimoji="1" lang="ja-JP" altLang="en-US" sz="1300">
              <a:latin typeface="ＭＳ Ｐゴシック" panose="020B0600070205080204" pitchFamily="50" charset="-128"/>
              <a:ea typeface="ＭＳ Ｐゴシック" panose="020B0600070205080204" pitchFamily="50" charset="-128"/>
            </a:rPr>
            <a:t>　今後も現状の水準を維持していくよう、住民ニーズの把握を的確にし、事業の適切な選択により健全な財政運営に努めます。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119592</xdr:rowOff>
    </xdr:from>
    <xdr:to>
      <xdr:col>81</xdr:col>
      <xdr:colOff>44450</xdr:colOff>
      <xdr:row>18</xdr:row>
      <xdr:rowOff>127106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034242"/>
          <a:ext cx="838200" cy="1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82867</xdr:rowOff>
    </xdr:from>
    <xdr:to>
      <xdr:col>77</xdr:col>
      <xdr:colOff>44450</xdr:colOff>
      <xdr:row>18</xdr:row>
      <xdr:rowOff>127106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16896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82867</xdr:rowOff>
    </xdr:from>
    <xdr:to>
      <xdr:col>72</xdr:col>
      <xdr:colOff>203200</xdr:colOff>
      <xdr:row>18</xdr:row>
      <xdr:rowOff>82867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168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78846</xdr:rowOff>
    </xdr:from>
    <xdr:to>
      <xdr:col>68</xdr:col>
      <xdr:colOff>152400</xdr:colOff>
      <xdr:row>18</xdr:row>
      <xdr:rowOff>82867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16494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68792</xdr:rowOff>
    </xdr:from>
    <xdr:to>
      <xdr:col>81</xdr:col>
      <xdr:colOff>95250</xdr:colOff>
      <xdr:row>17</xdr:row>
      <xdr:rowOff>170392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40869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5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76306</xdr:rowOff>
    </xdr:from>
    <xdr:to>
      <xdr:col>77</xdr:col>
      <xdr:colOff>95250</xdr:colOff>
      <xdr:row>19</xdr:row>
      <xdr:rowOff>6456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162683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4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32067</xdr:rowOff>
    </xdr:from>
    <xdr:to>
      <xdr:col>73</xdr:col>
      <xdr:colOff>44450</xdr:colOff>
      <xdr:row>18</xdr:row>
      <xdr:rowOff>133667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118444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32067</xdr:rowOff>
    </xdr:from>
    <xdr:to>
      <xdr:col>68</xdr:col>
      <xdr:colOff>203200</xdr:colOff>
      <xdr:row>18</xdr:row>
      <xdr:rowOff>133667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118444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28046</xdr:rowOff>
    </xdr:from>
    <xdr:to>
      <xdr:col>64</xdr:col>
      <xdr:colOff>152400</xdr:colOff>
      <xdr:row>18</xdr:row>
      <xdr:rowOff>129646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114423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ポイント増加しているものの、類似団体内平均値を下回っています。昨年度より増加した要因は、会計年度任用職員制度開始等によるものです。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37</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ポイント減少しているものの、類似団体内平均値を上回っています。昨年度より減少した要因は、会計年度任用職員制度開始による賃金の皆減等によるものです。</a:t>
          </a:r>
        </a:p>
        <a:p>
          <a:r>
            <a:rPr kumimoji="1" lang="ja-JP" altLang="en-US" sz="1300">
              <a:latin typeface="ＭＳ Ｐゴシック" panose="020B0600070205080204" pitchFamily="50" charset="-128"/>
              <a:ea typeface="ＭＳ Ｐゴシック" panose="020B0600070205080204" pitchFamily="50" charset="-128"/>
            </a:rPr>
            <a:t>　今後とも委託内容等の見直しや契約価格の適正化など物件費の抑制に努めます。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53522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80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4536</xdr:rowOff>
    </xdr:from>
    <xdr:to>
      <xdr:col>78</xdr:col>
      <xdr:colOff>69850</xdr:colOff>
      <xdr:row>19</xdr:row>
      <xdr:rowOff>53522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620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4536</xdr:rowOff>
    </xdr:from>
    <xdr:to>
      <xdr:col>73</xdr:col>
      <xdr:colOff>180975</xdr:colOff>
      <xdr:row>19</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62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13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125186</xdr:rowOff>
    </xdr:from>
    <xdr:to>
      <xdr:col>74</xdr:col>
      <xdr:colOff>31750</xdr:colOff>
      <xdr:row>19</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157843</xdr:rowOff>
    </xdr:from>
    <xdr:to>
      <xdr:col>69</xdr:col>
      <xdr:colOff>142875</xdr:colOff>
      <xdr:row>19</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幼保無償化や新型コロナウイルス感染症による受診控えで一時的に福祉医療費が減少したことなどによるものです。</a:t>
          </a:r>
        </a:p>
        <a:p>
          <a:r>
            <a:rPr kumimoji="1" lang="ja-JP" altLang="en-US" sz="1300">
              <a:latin typeface="ＭＳ Ｐゴシック" panose="020B0600070205080204" pitchFamily="50" charset="-128"/>
              <a:ea typeface="ＭＳ Ｐゴシック" panose="020B0600070205080204" pitchFamily="50" charset="-128"/>
            </a:rPr>
            <a:t>　今後も給付内容や対象者の適正化に努めながら医療費等の抑制に努めます。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1200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135165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30">
              <a:latin typeface="ＭＳ Ｐゴシック" panose="020B0600070205080204" pitchFamily="50" charset="-128"/>
              <a:ea typeface="ＭＳ Ｐゴシック" panose="020B0600070205080204" pitchFamily="50" charset="-128"/>
            </a:rPr>
            <a:t>その他に係る経常収支比率については</a:t>
          </a:r>
          <a:r>
            <a:rPr kumimoji="1" lang="en-US" altLang="ja-JP" sz="1230">
              <a:latin typeface="ＭＳ Ｐゴシック" panose="020B0600070205080204" pitchFamily="50" charset="-128"/>
              <a:ea typeface="ＭＳ Ｐゴシック" panose="020B0600070205080204" pitchFamily="50" charset="-128"/>
            </a:rPr>
            <a:t>14.0</a:t>
          </a:r>
          <a:r>
            <a:rPr kumimoji="1" lang="ja-JP" altLang="en-US" sz="1230">
              <a:latin typeface="ＭＳ Ｐゴシック" panose="020B0600070205080204" pitchFamily="50" charset="-128"/>
              <a:ea typeface="ＭＳ Ｐゴシック" panose="020B0600070205080204" pitchFamily="50" charset="-128"/>
            </a:rPr>
            <a:t>％で、昨年度から</a:t>
          </a:r>
          <a:r>
            <a:rPr kumimoji="1" lang="en-US" altLang="ja-JP" sz="1230">
              <a:latin typeface="ＭＳ Ｐゴシック" panose="020B0600070205080204" pitchFamily="50" charset="-128"/>
              <a:ea typeface="ＭＳ Ｐゴシック" panose="020B0600070205080204" pitchFamily="50" charset="-128"/>
            </a:rPr>
            <a:t>2.1</a:t>
          </a:r>
          <a:r>
            <a:rPr kumimoji="1" lang="ja-JP" altLang="en-US" sz="1230">
              <a:latin typeface="ＭＳ Ｐゴシック" panose="020B0600070205080204" pitchFamily="50" charset="-128"/>
              <a:ea typeface="ＭＳ Ｐゴシック" panose="020B0600070205080204" pitchFamily="50" charset="-128"/>
            </a:rPr>
            <a:t>ポイント減少しているものの、類似団体平均値を上回っています。昨年度より減少した要因は、下水道事業が公営企業になったことにより補助費等へ振替になったことによるものです。</a:t>
          </a:r>
        </a:p>
        <a:p>
          <a:r>
            <a:rPr kumimoji="1" lang="ja-JP" altLang="en-US" sz="1230">
              <a:latin typeface="ＭＳ Ｐゴシック" panose="020B0600070205080204" pitchFamily="50" charset="-128"/>
              <a:ea typeface="ＭＳ Ｐゴシック" panose="020B0600070205080204" pitchFamily="50" charset="-128"/>
            </a:rPr>
            <a:t>　今後とも各特別会計の事業を精査し、特別会計への繰出金等の金額が適正になるように努めます。また、維持補修費が施設の老朽化により増加傾向ですが、個別施設計画等による計画的な執行に努めます。</a:t>
          </a:r>
        </a:p>
        <a:p>
          <a:endParaRPr kumimoji="1" lang="ja-JP" altLang="en-US" sz="123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45357</xdr:rowOff>
    </xdr:from>
    <xdr:to>
      <xdr:col>82</xdr:col>
      <xdr:colOff>107950</xdr:colOff>
      <xdr:row>62</xdr:row>
      <xdr:rowOff>45357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32357"/>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45357</xdr:rowOff>
    </xdr:from>
    <xdr:to>
      <xdr:col>78</xdr:col>
      <xdr:colOff>69850</xdr:colOff>
      <xdr:row>62</xdr:row>
      <xdr:rowOff>45357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675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151493</xdr:rowOff>
    </xdr:from>
    <xdr:to>
      <xdr:col>73</xdr:col>
      <xdr:colOff>180975</xdr:colOff>
      <xdr:row>62</xdr:row>
      <xdr:rowOff>45357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609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151493</xdr:rowOff>
    </xdr:from>
    <xdr:to>
      <xdr:col>69</xdr:col>
      <xdr:colOff>92075</xdr:colOff>
      <xdr:row>62</xdr:row>
      <xdr:rowOff>110672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609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166007</xdr:rowOff>
    </xdr:from>
    <xdr:to>
      <xdr:col>78</xdr:col>
      <xdr:colOff>120650</xdr:colOff>
      <xdr:row>62</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80934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71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166007</xdr:rowOff>
    </xdr:from>
    <xdr:to>
      <xdr:col>74</xdr:col>
      <xdr:colOff>31750</xdr:colOff>
      <xdr:row>62</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100693</xdr:rowOff>
    </xdr:from>
    <xdr:to>
      <xdr:col>69</xdr:col>
      <xdr:colOff>142875</xdr:colOff>
      <xdr:row>62</xdr:row>
      <xdr:rowOff>30843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15620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59872</xdr:rowOff>
    </xdr:from>
    <xdr:to>
      <xdr:col>65</xdr:col>
      <xdr:colOff>53975</xdr:colOff>
      <xdr:row>62</xdr:row>
      <xdr:rowOff>161472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6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146249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77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補助費等に係る経常収支比率については</a:t>
          </a:r>
          <a:r>
            <a:rPr kumimoji="1" lang="en-US" altLang="ja-JP" sz="1250">
              <a:latin typeface="ＭＳ Ｐゴシック" panose="020B0600070205080204" pitchFamily="50" charset="-128"/>
              <a:ea typeface="ＭＳ Ｐゴシック" panose="020B0600070205080204" pitchFamily="50" charset="-128"/>
            </a:rPr>
            <a:t>5.6</a:t>
          </a:r>
          <a:r>
            <a:rPr kumimoji="1" lang="ja-JP" altLang="en-US" sz="1250">
              <a:latin typeface="ＭＳ Ｐゴシック" panose="020B0600070205080204" pitchFamily="50" charset="-128"/>
              <a:ea typeface="ＭＳ Ｐゴシック" panose="020B0600070205080204" pitchFamily="50" charset="-128"/>
            </a:rPr>
            <a:t>％で、昨年度から</a:t>
          </a:r>
          <a:r>
            <a:rPr kumimoji="1" lang="en-US" altLang="ja-JP" sz="1250">
              <a:latin typeface="ＭＳ Ｐゴシック" panose="020B0600070205080204" pitchFamily="50" charset="-128"/>
              <a:ea typeface="ＭＳ Ｐゴシック" panose="020B0600070205080204" pitchFamily="50" charset="-128"/>
            </a:rPr>
            <a:t>2.0</a:t>
          </a:r>
          <a:r>
            <a:rPr kumimoji="1" lang="ja-JP" altLang="en-US" sz="1250">
              <a:latin typeface="ＭＳ Ｐゴシック" panose="020B0600070205080204" pitchFamily="50" charset="-128"/>
              <a:ea typeface="ＭＳ Ｐゴシック" panose="020B0600070205080204" pitchFamily="50" charset="-128"/>
            </a:rPr>
            <a:t>ポイント増加しているものの、類似団体内平均値を下回っています。昨年度より増加した要因は、下水道事業が公営企業化されたことにより繰出金から振替になったことによるものです。</a:t>
          </a:r>
        </a:p>
        <a:p>
          <a:r>
            <a:rPr kumimoji="1" lang="ja-JP" altLang="en-US" sz="1250">
              <a:latin typeface="ＭＳ Ｐゴシック" panose="020B0600070205080204" pitchFamily="50" charset="-128"/>
              <a:ea typeface="ＭＳ Ｐゴシック" panose="020B0600070205080204" pitchFamily="50" charset="-128"/>
            </a:rPr>
            <a:t>　今後とも、公営企業会計への繰出金について、健全な経営を求め、適正な額になるように努めます。また、補助内容や効果について、精査を行うとともに、真に必要な補助費等の執行に努めます。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154432</xdr:rowOff>
    </xdr:from>
    <xdr:to>
      <xdr:col>82</xdr:col>
      <xdr:colOff>107950</xdr:colOff>
      <xdr:row>39</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83732"/>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101363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129286</xdr:rowOff>
    </xdr:from>
    <xdr:to>
      <xdr:col>82</xdr:col>
      <xdr:colOff>196850</xdr:colOff>
      <xdr:row>39</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69359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154432</xdr:rowOff>
    </xdr:from>
    <xdr:to>
      <xdr:col>82</xdr:col>
      <xdr:colOff>196850</xdr:colOff>
      <xdr:row>34</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8922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72136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101346</xdr:rowOff>
    </xdr:from>
    <xdr:to>
      <xdr:col>78</xdr:col>
      <xdr:colOff>120650</xdr:colOff>
      <xdr:row>36</xdr:row>
      <xdr:rowOff>31496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16273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8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72136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124206</xdr:rowOff>
    </xdr:from>
    <xdr:to>
      <xdr:col>74</xdr:col>
      <xdr:colOff>31750</xdr:colOff>
      <xdr:row>36</xdr:row>
      <xdr:rowOff>54356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39133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67564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887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119634</xdr:rowOff>
    </xdr:from>
    <xdr:to>
      <xdr:col>69</xdr:col>
      <xdr:colOff>142875</xdr:colOff>
      <xdr:row>36</xdr:row>
      <xdr:rowOff>49784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2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34561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12209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て、類似団体内平均値を上回っています。昨年度より増加した要因は、大型施設更新事業（文化会館、給食センター等）の元金償還開始による公債費の増加や減債基金の取崩しがなくなったこと等によるものです。</a:t>
          </a:r>
        </a:p>
        <a:p>
          <a:r>
            <a:rPr kumimoji="1" lang="ja-JP" altLang="en-US" sz="1300">
              <a:latin typeface="ＭＳ Ｐゴシック" panose="020B0600070205080204" pitchFamily="50" charset="-128"/>
              <a:ea typeface="ＭＳ Ｐゴシック" panose="020B0600070205080204" pitchFamily="50" charset="-128"/>
            </a:rPr>
            <a:t>　今後とも市債の計画的な発行に努め、将来世代への負担を軽減するよう公債費の抑制に努めます。</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78</xdr:row>
      <xdr:rowOff>152400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191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78</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1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0</xdr:rowOff>
    </xdr:from>
    <xdr:to>
      <xdr:col>15</xdr:col>
      <xdr:colOff>98425</xdr:colOff>
      <xdr:row>78</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7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0</xdr:rowOff>
    </xdr:from>
    <xdr:to>
      <xdr:col>11</xdr:col>
      <xdr:colOff>9525</xdr:colOff>
      <xdr:row>78</xdr:row>
      <xdr:rowOff>25400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7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101600</xdr:rowOff>
    </xdr:from>
    <xdr:to>
      <xdr:col>24</xdr:col>
      <xdr:colOff>76200</xdr:colOff>
      <xdr:row>79</xdr:row>
      <xdr:rowOff>31750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73677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120650</xdr:rowOff>
    </xdr:from>
    <xdr:to>
      <xdr:col>11</xdr:col>
      <xdr:colOff>60325</xdr:colOff>
      <xdr:row>78</xdr:row>
      <xdr:rowOff>50800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146050</xdr:rowOff>
    </xdr:from>
    <xdr:to>
      <xdr:col>6</xdr:col>
      <xdr:colOff>171450</xdr:colOff>
      <xdr:row>78</xdr:row>
      <xdr:rowOff>76200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60977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ポイント減少して、類似団体内平均値と同値となっています。昨年度より減少した要因は、扶助費等が減少したことによるものです。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少子高齢化等により扶助費が今後増加することが見込まれるため、給付内容や対象者の適正化に努めるとともに、事務事業の見直し等により経費抑制に努めます。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15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107950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92711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157023</xdr:rowOff>
    </xdr:from>
    <xdr:to>
      <xdr:col>29</xdr:col>
      <xdr:colOff>127000</xdr:colOff>
      <xdr:row>17</xdr:row>
      <xdr:rowOff>158052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9298"/>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158052</xdr:rowOff>
    </xdr:from>
    <xdr:to>
      <xdr:col>26</xdr:col>
      <xdr:colOff>50800</xdr:colOff>
      <xdr:row>18</xdr:row>
      <xdr:rowOff>6528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0327"/>
          <a:ext cx="6985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6528</xdr:rowOff>
    </xdr:from>
    <xdr:to>
      <xdr:col>22</xdr:col>
      <xdr:colOff>114300</xdr:colOff>
      <xdr:row>18</xdr:row>
      <xdr:rowOff>23330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025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23330</xdr:rowOff>
    </xdr:from>
    <xdr:to>
      <xdr:col>18</xdr:col>
      <xdr:colOff>177800</xdr:colOff>
      <xdr:row>18</xdr:row>
      <xdr:rowOff>35370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7055"/>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106223</xdr:rowOff>
    </xdr:from>
    <xdr:to>
      <xdr:col>29</xdr:col>
      <xdr:colOff>177800</xdr:colOff>
      <xdr:row>18</xdr:row>
      <xdr:rowOff>36373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78300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107252</xdr:rowOff>
    </xdr:from>
    <xdr:to>
      <xdr:col>26</xdr:col>
      <xdr:colOff>101600</xdr:colOff>
      <xdr:row>18</xdr:row>
      <xdr:rowOff>37402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22179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5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127178</xdr:rowOff>
    </xdr:from>
    <xdr:to>
      <xdr:col>22</xdr:col>
      <xdr:colOff>165100</xdr:colOff>
      <xdr:row>18</xdr:row>
      <xdr:rowOff>57328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42105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143980</xdr:rowOff>
    </xdr:from>
    <xdr:to>
      <xdr:col>19</xdr:col>
      <xdr:colOff>38100</xdr:colOff>
      <xdr:row>18</xdr:row>
      <xdr:rowOff>74130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58907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156020</xdr:rowOff>
    </xdr:from>
    <xdr:to>
      <xdr:col>15</xdr:col>
      <xdr:colOff>101600</xdr:colOff>
      <xdr:row>18</xdr:row>
      <xdr:rowOff>86170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70947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195504</xdr:rowOff>
    </xdr:from>
    <xdr:to>
      <xdr:col>29</xdr:col>
      <xdr:colOff>127000</xdr:colOff>
      <xdr:row>35</xdr:row>
      <xdr:rowOff>241567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05854"/>
          <a:ext cx="6477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239044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4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241567</xdr:rowOff>
    </xdr:from>
    <xdr:to>
      <xdr:col>26</xdr:col>
      <xdr:colOff>50800</xdr:colOff>
      <xdr:row>35</xdr:row>
      <xdr:rowOff>249301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51917"/>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248768</xdr:rowOff>
    </xdr:from>
    <xdr:to>
      <xdr:col>22</xdr:col>
      <xdr:colOff>114300</xdr:colOff>
      <xdr:row>35</xdr:row>
      <xdr:rowOff>249301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59118"/>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217640</xdr:rowOff>
    </xdr:from>
    <xdr:to>
      <xdr:col>18</xdr:col>
      <xdr:colOff>177800</xdr:colOff>
      <xdr:row>35</xdr:row>
      <xdr:rowOff>248768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27990"/>
          <a:ext cx="6985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144704</xdr:rowOff>
    </xdr:from>
    <xdr:to>
      <xdr:col>29</xdr:col>
      <xdr:colOff>177800</xdr:colOff>
      <xdr:row>35</xdr:row>
      <xdr:rowOff>246304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332681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190767</xdr:rowOff>
    </xdr:from>
    <xdr:to>
      <xdr:col>26</xdr:col>
      <xdr:colOff>101600</xdr:colOff>
      <xdr:row>35</xdr:row>
      <xdr:rowOff>292367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0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198501</xdr:rowOff>
    </xdr:from>
    <xdr:to>
      <xdr:col>22</xdr:col>
      <xdr:colOff>165100</xdr:colOff>
      <xdr:row>35</xdr:row>
      <xdr:rowOff>300101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310278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7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197968</xdr:rowOff>
    </xdr:from>
    <xdr:to>
      <xdr:col>19</xdr:col>
      <xdr:colOff>38100</xdr:colOff>
      <xdr:row>35</xdr:row>
      <xdr:rowOff>299568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284345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9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166840</xdr:rowOff>
    </xdr:from>
    <xdr:to>
      <xdr:col>15</xdr:col>
      <xdr:colOff>101600</xdr:colOff>
      <xdr:row>35</xdr:row>
      <xdr:rowOff>268440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278617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130621</xdr:rowOff>
    </xdr:from>
    <xdr:to>
      <xdr:col>24</xdr:col>
      <xdr:colOff>63500</xdr:colOff>
      <xdr:row>35</xdr:row>
      <xdr:rowOff>157890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1371"/>
          <a:ext cx="8382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157890</xdr:rowOff>
    </xdr:from>
    <xdr:to>
      <xdr:col>19</xdr:col>
      <xdr:colOff>177800</xdr:colOff>
      <xdr:row>36</xdr:row>
      <xdr:rowOff>6916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8640"/>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6916</xdr:rowOff>
    </xdr:from>
    <xdr:to>
      <xdr:col>15</xdr:col>
      <xdr:colOff>50800</xdr:colOff>
      <xdr:row>36</xdr:row>
      <xdr:rowOff>12860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911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152306</xdr:rowOff>
    </xdr:from>
    <xdr:to>
      <xdr:col>10</xdr:col>
      <xdr:colOff>114300</xdr:colOff>
      <xdr:row>36</xdr:row>
      <xdr:rowOff>12860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53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79821</xdr:rowOff>
    </xdr:from>
    <xdr:to>
      <xdr:col>24</xdr:col>
      <xdr:colOff>114300</xdr:colOff>
      <xdr:row>36</xdr:row>
      <xdr:rowOff>9971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58248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107090</xdr:rowOff>
    </xdr:from>
    <xdr:to>
      <xdr:col>20</xdr:col>
      <xdr:colOff>38100</xdr:colOff>
      <xdr:row>36</xdr:row>
      <xdr:rowOff>37240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53767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127566</xdr:rowOff>
    </xdr:from>
    <xdr:to>
      <xdr:col>15</xdr:col>
      <xdr:colOff>101600</xdr:colOff>
      <xdr:row>36</xdr:row>
      <xdr:rowOff>57716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74243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133510</xdr:rowOff>
    </xdr:from>
    <xdr:to>
      <xdr:col>10</xdr:col>
      <xdr:colOff>165100</xdr:colOff>
      <xdr:row>36</xdr:row>
      <xdr:rowOff>63660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80187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101506</xdr:rowOff>
    </xdr:from>
    <xdr:to>
      <xdr:col>6</xdr:col>
      <xdr:colOff>38100</xdr:colOff>
      <xdr:row>36</xdr:row>
      <xdr:rowOff>31656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48183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163337</xdr:rowOff>
    </xdr:from>
    <xdr:to>
      <xdr:col>24</xdr:col>
      <xdr:colOff>63500</xdr:colOff>
      <xdr:row>55</xdr:row>
      <xdr:rowOff>74412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421637"/>
          <a:ext cx="8382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163337</xdr:rowOff>
    </xdr:from>
    <xdr:to>
      <xdr:col>19</xdr:col>
      <xdr:colOff>177800</xdr:colOff>
      <xdr:row>55</xdr:row>
      <xdr:rowOff>86025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21637"/>
          <a:ext cx="8890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86025</xdr:rowOff>
    </xdr:from>
    <xdr:to>
      <xdr:col>15</xdr:col>
      <xdr:colOff>50800</xdr:colOff>
      <xdr:row>55</xdr:row>
      <xdr:rowOff>102027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1577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74961</xdr:rowOff>
    </xdr:from>
    <xdr:to>
      <xdr:col>10</xdr:col>
      <xdr:colOff>114300</xdr:colOff>
      <xdr:row>55</xdr:row>
      <xdr:rowOff>102027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04711"/>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23612</xdr:rowOff>
    </xdr:from>
    <xdr:to>
      <xdr:col>24</xdr:col>
      <xdr:colOff>114300</xdr:colOff>
      <xdr:row>55</xdr:row>
      <xdr:rowOff>125212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46489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0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112537</xdr:rowOff>
    </xdr:from>
    <xdr:to>
      <xdr:col>20</xdr:col>
      <xdr:colOff>38100</xdr:colOff>
      <xdr:row>55</xdr:row>
      <xdr:rowOff>42687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59214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35225</xdr:rowOff>
    </xdr:from>
    <xdr:to>
      <xdr:col>15</xdr:col>
      <xdr:colOff>101600</xdr:colOff>
      <xdr:row>55</xdr:row>
      <xdr:rowOff>136825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153352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51227</xdr:rowOff>
    </xdr:from>
    <xdr:to>
      <xdr:col>10</xdr:col>
      <xdr:colOff>165100</xdr:colOff>
      <xdr:row>55</xdr:row>
      <xdr:rowOff>152827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169354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24161</xdr:rowOff>
    </xdr:from>
    <xdr:to>
      <xdr:col>6</xdr:col>
      <xdr:colOff>38100</xdr:colOff>
      <xdr:row>55</xdr:row>
      <xdr:rowOff>125761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142288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94475</xdr:rowOff>
    </xdr:from>
    <xdr:to>
      <xdr:col>24</xdr:col>
      <xdr:colOff>63500</xdr:colOff>
      <xdr:row>78</xdr:row>
      <xdr:rowOff>116193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67575"/>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116193</xdr:rowOff>
    </xdr:from>
    <xdr:to>
      <xdr:col>19</xdr:col>
      <xdr:colOff>177800</xdr:colOff>
      <xdr:row>78</xdr:row>
      <xdr:rowOff>128460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9293"/>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128460</xdr:rowOff>
    </xdr:from>
    <xdr:to>
      <xdr:col>15</xdr:col>
      <xdr:colOff>50800</xdr:colOff>
      <xdr:row>78</xdr:row>
      <xdr:rowOff>131699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01560"/>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121946</xdr:rowOff>
    </xdr:from>
    <xdr:to>
      <xdr:col>10</xdr:col>
      <xdr:colOff>114300</xdr:colOff>
      <xdr:row>78</xdr:row>
      <xdr:rowOff>131699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95046"/>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43675</xdr:rowOff>
    </xdr:from>
    <xdr:to>
      <xdr:col>24</xdr:col>
      <xdr:colOff>114300</xdr:colOff>
      <xdr:row>78</xdr:row>
      <xdr:rowOff>145275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130052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65393</xdr:rowOff>
    </xdr:from>
    <xdr:to>
      <xdr:col>20</xdr:col>
      <xdr:colOff>38100</xdr:colOff>
      <xdr:row>78</xdr:row>
      <xdr:rowOff>166993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158120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3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77660</xdr:rowOff>
    </xdr:from>
    <xdr:to>
      <xdr:col>15</xdr:col>
      <xdr:colOff>101600</xdr:colOff>
      <xdr:row>79</xdr:row>
      <xdr:rowOff>7810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170387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80899</xdr:rowOff>
    </xdr:from>
    <xdr:to>
      <xdr:col>10</xdr:col>
      <xdr:colOff>165100</xdr:colOff>
      <xdr:row>79</xdr:row>
      <xdr:rowOff>11049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71146</xdr:rowOff>
    </xdr:from>
    <xdr:to>
      <xdr:col>6</xdr:col>
      <xdr:colOff>38100</xdr:colOff>
      <xdr:row>79</xdr:row>
      <xdr:rowOff>1296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163873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144614</xdr:rowOff>
    </xdr:from>
    <xdr:to>
      <xdr:col>24</xdr:col>
      <xdr:colOff>63500</xdr:colOff>
      <xdr:row>95</xdr:row>
      <xdr:rowOff>38488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60914"/>
          <a:ext cx="838200" cy="6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38488</xdr:rowOff>
    </xdr:from>
    <xdr:to>
      <xdr:col>19</xdr:col>
      <xdr:colOff>177800</xdr:colOff>
      <xdr:row>95</xdr:row>
      <xdr:rowOff>120365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26238"/>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101848</xdr:rowOff>
    </xdr:from>
    <xdr:to>
      <xdr:col>15</xdr:col>
      <xdr:colOff>50800</xdr:colOff>
      <xdr:row>95</xdr:row>
      <xdr:rowOff>120365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38959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101848</xdr:rowOff>
    </xdr:from>
    <xdr:to>
      <xdr:col>10</xdr:col>
      <xdr:colOff>114300</xdr:colOff>
      <xdr:row>95</xdr:row>
      <xdr:rowOff>138328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89598"/>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145660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19683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93814</xdr:rowOff>
    </xdr:from>
    <xdr:to>
      <xdr:col>24</xdr:col>
      <xdr:colOff>114300</xdr:colOff>
      <xdr:row>95</xdr:row>
      <xdr:rowOff>23964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116691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159138</xdr:rowOff>
    </xdr:from>
    <xdr:to>
      <xdr:col>20</xdr:col>
      <xdr:colOff>38100</xdr:colOff>
      <xdr:row>95</xdr:row>
      <xdr:rowOff>89288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105815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69565</xdr:rowOff>
    </xdr:from>
    <xdr:to>
      <xdr:col>15</xdr:col>
      <xdr:colOff>101600</xdr:colOff>
      <xdr:row>95</xdr:row>
      <xdr:rowOff>171165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51048</xdr:rowOff>
    </xdr:from>
    <xdr:to>
      <xdr:col>10</xdr:col>
      <xdr:colOff>165100</xdr:colOff>
      <xdr:row>95</xdr:row>
      <xdr:rowOff>152648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169175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87528</xdr:rowOff>
    </xdr:from>
    <xdr:to>
      <xdr:col>6</xdr:col>
      <xdr:colOff>38100</xdr:colOff>
      <xdr:row>96</xdr:row>
      <xdr:rowOff>17678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34205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56040</xdr:rowOff>
    </xdr:from>
    <xdr:to>
      <xdr:col>55</xdr:col>
      <xdr:colOff>0</xdr:colOff>
      <xdr:row>38</xdr:row>
      <xdr:rowOff>95276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13890"/>
          <a:ext cx="838200" cy="89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146471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6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95276</xdr:rowOff>
    </xdr:from>
    <xdr:to>
      <xdr:col>50</xdr:col>
      <xdr:colOff>114300</xdr:colOff>
      <xdr:row>38</xdr:row>
      <xdr:rowOff>115956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610376"/>
          <a:ext cx="889000" cy="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115956</xdr:rowOff>
    </xdr:from>
    <xdr:to>
      <xdr:col>45</xdr:col>
      <xdr:colOff>177800</xdr:colOff>
      <xdr:row>38</xdr:row>
      <xdr:rowOff>120497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631056"/>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110386</xdr:rowOff>
    </xdr:from>
    <xdr:to>
      <xdr:col>41</xdr:col>
      <xdr:colOff>50800</xdr:colOff>
      <xdr:row>38</xdr:row>
      <xdr:rowOff>120497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625486"/>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5240</xdr:rowOff>
    </xdr:from>
    <xdr:to>
      <xdr:col>55</xdr:col>
      <xdr:colOff>50800</xdr:colOff>
      <xdr:row>33</xdr:row>
      <xdr:rowOff>106840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102021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44476</xdr:rowOff>
    </xdr:from>
    <xdr:to>
      <xdr:col>50</xdr:col>
      <xdr:colOff>165100</xdr:colOff>
      <xdr:row>38</xdr:row>
      <xdr:rowOff>146076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137203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65156</xdr:rowOff>
    </xdr:from>
    <xdr:to>
      <xdr:col>46</xdr:col>
      <xdr:colOff>38100</xdr:colOff>
      <xdr:row>38</xdr:row>
      <xdr:rowOff>166756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157883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69697</xdr:rowOff>
    </xdr:from>
    <xdr:to>
      <xdr:col>41</xdr:col>
      <xdr:colOff>101600</xdr:colOff>
      <xdr:row>38</xdr:row>
      <xdr:rowOff>171297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162424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59586</xdr:rowOff>
    </xdr:from>
    <xdr:to>
      <xdr:col>36</xdr:col>
      <xdr:colOff>165100</xdr:colOff>
      <xdr:row>38</xdr:row>
      <xdr:rowOff>161186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152313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6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10907</xdr:rowOff>
    </xdr:from>
    <xdr:to>
      <xdr:col>55</xdr:col>
      <xdr:colOff>0</xdr:colOff>
      <xdr:row>56</xdr:row>
      <xdr:rowOff>133528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440657"/>
          <a:ext cx="838200" cy="29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34064</xdr:rowOff>
    </xdr:from>
    <xdr:to>
      <xdr:col>50</xdr:col>
      <xdr:colOff>114300</xdr:colOff>
      <xdr:row>55</xdr:row>
      <xdr:rowOff>10907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292364"/>
          <a:ext cx="889000" cy="14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100817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34064</xdr:rowOff>
    </xdr:from>
    <xdr:to>
      <xdr:col>45</xdr:col>
      <xdr:colOff>177800</xdr:colOff>
      <xdr:row>56</xdr:row>
      <xdr:rowOff>10175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292364"/>
          <a:ext cx="889000" cy="3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99421</xdr:rowOff>
    </xdr:from>
    <xdr:to>
      <xdr:col>41</xdr:col>
      <xdr:colOff>50800</xdr:colOff>
      <xdr:row>56</xdr:row>
      <xdr:rowOff>10175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529171"/>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8325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6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82728</xdr:rowOff>
    </xdr:from>
    <xdr:to>
      <xdr:col>55</xdr:col>
      <xdr:colOff>50800</xdr:colOff>
      <xdr:row>57</xdr:row>
      <xdr:rowOff>12878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61155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131557</xdr:rowOff>
    </xdr:from>
    <xdr:to>
      <xdr:col>50</xdr:col>
      <xdr:colOff>165100</xdr:colOff>
      <xdr:row>55</xdr:row>
      <xdr:rowOff>61707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3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78234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1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154714</xdr:rowOff>
    </xdr:from>
    <xdr:to>
      <xdr:col>46</xdr:col>
      <xdr:colOff>38100</xdr:colOff>
      <xdr:row>54</xdr:row>
      <xdr:rowOff>84864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2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101391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0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130825</xdr:rowOff>
    </xdr:from>
    <xdr:to>
      <xdr:col>41</xdr:col>
      <xdr:colOff>101600</xdr:colOff>
      <xdr:row>56</xdr:row>
      <xdr:rowOff>60975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5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52102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6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48621</xdr:rowOff>
    </xdr:from>
    <xdr:to>
      <xdr:col>36</xdr:col>
      <xdr:colOff>165100</xdr:colOff>
      <xdr:row>55</xdr:row>
      <xdr:rowOff>150221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4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166748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2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32449</xdr:rowOff>
    </xdr:from>
    <xdr:to>
      <xdr:col>55</xdr:col>
      <xdr:colOff>0</xdr:colOff>
      <xdr:row>76</xdr:row>
      <xdr:rowOff>113601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062649"/>
          <a:ext cx="8382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5169</xdr:rowOff>
    </xdr:from>
    <xdr:to>
      <xdr:col>50</xdr:col>
      <xdr:colOff>114300</xdr:colOff>
      <xdr:row>76</xdr:row>
      <xdr:rowOff>32449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35369"/>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118076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5169</xdr:rowOff>
    </xdr:from>
    <xdr:to>
      <xdr:col>45</xdr:col>
      <xdr:colOff>177800</xdr:colOff>
      <xdr:row>77</xdr:row>
      <xdr:rowOff>25515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035369"/>
          <a:ext cx="8890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8729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25515</xdr:rowOff>
    </xdr:from>
    <xdr:to>
      <xdr:col>41</xdr:col>
      <xdr:colOff>50800</xdr:colOff>
      <xdr:row>77</xdr:row>
      <xdr:rowOff>170638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27165"/>
          <a:ext cx="8890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62801</xdr:rowOff>
    </xdr:from>
    <xdr:to>
      <xdr:col>55</xdr:col>
      <xdr:colOff>50800</xdr:colOff>
      <xdr:row>76</xdr:row>
      <xdr:rowOff>164401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85679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4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153099</xdr:rowOff>
    </xdr:from>
    <xdr:to>
      <xdr:col>50</xdr:col>
      <xdr:colOff>165100</xdr:colOff>
      <xdr:row>76</xdr:row>
      <xdr:rowOff>83249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99775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125819</xdr:rowOff>
    </xdr:from>
    <xdr:to>
      <xdr:col>46</xdr:col>
      <xdr:colOff>38100</xdr:colOff>
      <xdr:row>76</xdr:row>
      <xdr:rowOff>55969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72496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7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146165</xdr:rowOff>
    </xdr:from>
    <xdr:to>
      <xdr:col>41</xdr:col>
      <xdr:colOff>101600</xdr:colOff>
      <xdr:row>77</xdr:row>
      <xdr:rowOff>76315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67442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26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119838</xdr:rowOff>
    </xdr:from>
    <xdr:to>
      <xdr:col>36</xdr:col>
      <xdr:colOff>165100</xdr:colOff>
      <xdr:row>78</xdr:row>
      <xdr:rowOff>49988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79808</xdr:rowOff>
    </xdr:from>
    <xdr:to>
      <xdr:col>55</xdr:col>
      <xdr:colOff>0</xdr:colOff>
      <xdr:row>97</xdr:row>
      <xdr:rowOff>7500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367558"/>
          <a:ext cx="838200" cy="2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21560</xdr:rowOff>
    </xdr:from>
    <xdr:to>
      <xdr:col>50</xdr:col>
      <xdr:colOff>114300</xdr:colOff>
      <xdr:row>95</xdr:row>
      <xdr:rowOff>79808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137860"/>
          <a:ext cx="889000" cy="2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132889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21560</xdr:rowOff>
    </xdr:from>
    <xdr:to>
      <xdr:col>45</xdr:col>
      <xdr:colOff>177800</xdr:colOff>
      <xdr:row>95</xdr:row>
      <xdr:rowOff>77566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137860"/>
          <a:ext cx="889000" cy="2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126168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101409</xdr:rowOff>
    </xdr:from>
    <xdr:to>
      <xdr:col>41</xdr:col>
      <xdr:colOff>50800</xdr:colOff>
      <xdr:row>95</xdr:row>
      <xdr:rowOff>77566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217709"/>
          <a:ext cx="889000" cy="1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160345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42752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128150</xdr:rowOff>
    </xdr:from>
    <xdr:to>
      <xdr:col>55</xdr:col>
      <xdr:colOff>50800</xdr:colOff>
      <xdr:row>97</xdr:row>
      <xdr:rowOff>58300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43077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29008</xdr:rowOff>
    </xdr:from>
    <xdr:to>
      <xdr:col>50</xdr:col>
      <xdr:colOff>165100</xdr:colOff>
      <xdr:row>95</xdr:row>
      <xdr:rowOff>130608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147135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142210</xdr:rowOff>
    </xdr:from>
    <xdr:to>
      <xdr:col>46</xdr:col>
      <xdr:colOff>38100</xdr:colOff>
      <xdr:row>94</xdr:row>
      <xdr:rowOff>72360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0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88887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58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26766</xdr:rowOff>
    </xdr:from>
    <xdr:to>
      <xdr:col>41</xdr:col>
      <xdr:colOff>101600</xdr:colOff>
      <xdr:row>95</xdr:row>
      <xdr:rowOff>128366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144893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0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50609</xdr:rowOff>
    </xdr:from>
    <xdr:to>
      <xdr:col>36</xdr:col>
      <xdr:colOff>165100</xdr:colOff>
      <xdr:row>94</xdr:row>
      <xdr:rowOff>152209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168736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59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118463</xdr:rowOff>
    </xdr:from>
    <xdr:to>
      <xdr:col>85</xdr:col>
      <xdr:colOff>127000</xdr:colOff>
      <xdr:row>76</xdr:row>
      <xdr:rowOff>165212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48663"/>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165212</xdr:rowOff>
    </xdr:from>
    <xdr:to>
      <xdr:col>81</xdr:col>
      <xdr:colOff>50800</xdr:colOff>
      <xdr:row>76</xdr:row>
      <xdr:rowOff>168343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95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168343</xdr:rowOff>
    </xdr:from>
    <xdr:to>
      <xdr:col>76</xdr:col>
      <xdr:colOff>114300</xdr:colOff>
      <xdr:row>77</xdr:row>
      <xdr:rowOff>8164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98543"/>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8164</xdr:rowOff>
    </xdr:from>
    <xdr:to>
      <xdr:col>71</xdr:col>
      <xdr:colOff>177800</xdr:colOff>
      <xdr:row>77</xdr:row>
      <xdr:rowOff>10587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0981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92496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81570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67663</xdr:rowOff>
    </xdr:from>
    <xdr:to>
      <xdr:col>85</xdr:col>
      <xdr:colOff>177800</xdr:colOff>
      <xdr:row>76</xdr:row>
      <xdr:rowOff>169263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90540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114412</xdr:rowOff>
    </xdr:from>
    <xdr:to>
      <xdr:col>81</xdr:col>
      <xdr:colOff>101600</xdr:colOff>
      <xdr:row>77</xdr:row>
      <xdr:rowOff>44562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61089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117543</xdr:rowOff>
    </xdr:from>
    <xdr:to>
      <xdr:col>76</xdr:col>
      <xdr:colOff>165100</xdr:colOff>
      <xdr:row>77</xdr:row>
      <xdr:rowOff>47693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64220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128814</xdr:rowOff>
    </xdr:from>
    <xdr:to>
      <xdr:col>72</xdr:col>
      <xdr:colOff>38100</xdr:colOff>
      <xdr:row>77</xdr:row>
      <xdr:rowOff>58964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75491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131237</xdr:rowOff>
    </xdr:from>
    <xdr:to>
      <xdr:col>67</xdr:col>
      <xdr:colOff>101600</xdr:colOff>
      <xdr:row>77</xdr:row>
      <xdr:rowOff>61387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77914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87626</xdr:rowOff>
    </xdr:from>
    <xdr:to>
      <xdr:col>85</xdr:col>
      <xdr:colOff>127000</xdr:colOff>
      <xdr:row>98</xdr:row>
      <xdr:rowOff>108519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89726"/>
          <a:ext cx="8382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108519</xdr:rowOff>
    </xdr:from>
    <xdr:to>
      <xdr:col>81</xdr:col>
      <xdr:colOff>50800</xdr:colOff>
      <xdr:row>98</xdr:row>
      <xdr:rowOff>115286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10619"/>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40168</xdr:rowOff>
    </xdr:from>
    <xdr:to>
      <xdr:col>76</xdr:col>
      <xdr:colOff>114300</xdr:colOff>
      <xdr:row>98</xdr:row>
      <xdr:rowOff>115286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42268"/>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39711</xdr:rowOff>
    </xdr:from>
    <xdr:to>
      <xdr:col>71</xdr:col>
      <xdr:colOff>177800</xdr:colOff>
      <xdr:row>98</xdr:row>
      <xdr:rowOff>40168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418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36826</xdr:rowOff>
    </xdr:from>
    <xdr:to>
      <xdr:col>85</xdr:col>
      <xdr:colOff>177800</xdr:colOff>
      <xdr:row>98</xdr:row>
      <xdr:rowOff>138426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123203</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57719</xdr:rowOff>
    </xdr:from>
    <xdr:to>
      <xdr:col>81</xdr:col>
      <xdr:colOff>101600</xdr:colOff>
      <xdr:row>98</xdr:row>
      <xdr:rowOff>159319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150446</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2017" y="1695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64486</xdr:rowOff>
    </xdr:from>
    <xdr:to>
      <xdr:col>76</xdr:col>
      <xdr:colOff>165100</xdr:colOff>
      <xdr:row>98</xdr:row>
      <xdr:rowOff>166086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157213</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3017" y="169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160818</xdr:rowOff>
    </xdr:from>
    <xdr:to>
      <xdr:col>72</xdr:col>
      <xdr:colOff>38100</xdr:colOff>
      <xdr:row>98</xdr:row>
      <xdr:rowOff>90968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82095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160361</xdr:rowOff>
    </xdr:from>
    <xdr:to>
      <xdr:col>67</xdr:col>
      <xdr:colOff>101600</xdr:colOff>
      <xdr:row>98</xdr:row>
      <xdr:rowOff>90511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81638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60147</xdr:rowOff>
    </xdr:from>
    <xdr:to>
      <xdr:col>116</xdr:col>
      <xdr:colOff>63500</xdr:colOff>
      <xdr:row>35</xdr:row>
      <xdr:rowOff>41859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5889447"/>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110533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82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41859</xdr:rowOff>
    </xdr:from>
    <xdr:to>
      <xdr:col>111</xdr:col>
      <xdr:colOff>177800</xdr:colOff>
      <xdr:row>35</xdr:row>
      <xdr:rowOff>60376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04260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19092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158217</xdr:rowOff>
    </xdr:from>
    <xdr:to>
      <xdr:col>107</xdr:col>
      <xdr:colOff>50800</xdr:colOff>
      <xdr:row>35</xdr:row>
      <xdr:rowOff>60376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5987517"/>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100017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83007</xdr:rowOff>
    </xdr:from>
    <xdr:to>
      <xdr:col>102</xdr:col>
      <xdr:colOff>114300</xdr:colOff>
      <xdr:row>34</xdr:row>
      <xdr:rowOff>158217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5912307"/>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85386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50868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9347</xdr:rowOff>
    </xdr:from>
    <xdr:to>
      <xdr:col>116</xdr:col>
      <xdr:colOff>114300</xdr:colOff>
      <xdr:row>34</xdr:row>
      <xdr:rowOff>110947</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8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32224</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69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162509</xdr:rowOff>
    </xdr:from>
    <xdr:to>
      <xdr:col>112</xdr:col>
      <xdr:colOff>38100</xdr:colOff>
      <xdr:row>35</xdr:row>
      <xdr:rowOff>92659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59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109186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576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9576</xdr:rowOff>
    </xdr:from>
    <xdr:to>
      <xdr:col>107</xdr:col>
      <xdr:colOff>101600</xdr:colOff>
      <xdr:row>35</xdr:row>
      <xdr:rowOff>111176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127703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57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107417</xdr:rowOff>
    </xdr:from>
    <xdr:to>
      <xdr:col>102</xdr:col>
      <xdr:colOff>165100</xdr:colOff>
      <xdr:row>35</xdr:row>
      <xdr:rowOff>37567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5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54094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571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32207</xdr:rowOff>
    </xdr:from>
    <xdr:to>
      <xdr:col>98</xdr:col>
      <xdr:colOff>38100</xdr:colOff>
      <xdr:row>34</xdr:row>
      <xdr:rowOff>133807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150334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56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149713</xdr:rowOff>
    </xdr:from>
    <xdr:to>
      <xdr:col>116</xdr:col>
      <xdr:colOff>63500</xdr:colOff>
      <xdr:row>57</xdr:row>
      <xdr:rowOff>10404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750913"/>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112727</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1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120223</xdr:rowOff>
    </xdr:from>
    <xdr:to>
      <xdr:col>111</xdr:col>
      <xdr:colOff>177800</xdr:colOff>
      <xdr:row>56</xdr:row>
      <xdr:rowOff>149713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721423"/>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79807</xdr:rowOff>
    </xdr:from>
    <xdr:to>
      <xdr:col>107</xdr:col>
      <xdr:colOff>50800</xdr:colOff>
      <xdr:row>56</xdr:row>
      <xdr:rowOff>120223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681007"/>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96862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62022</xdr:rowOff>
    </xdr:from>
    <xdr:to>
      <xdr:col>102</xdr:col>
      <xdr:colOff>114300</xdr:colOff>
      <xdr:row>56</xdr:row>
      <xdr:rowOff>79807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66322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56171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25173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131054</xdr:rowOff>
    </xdr:from>
    <xdr:to>
      <xdr:col>116</xdr:col>
      <xdr:colOff>114300</xdr:colOff>
      <xdr:row>57</xdr:row>
      <xdr:rowOff>61204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7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153931</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58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98913</xdr:rowOff>
    </xdr:from>
    <xdr:to>
      <xdr:col>112</xdr:col>
      <xdr:colOff>38100</xdr:colOff>
      <xdr:row>57</xdr:row>
      <xdr:rowOff>29063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7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45590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47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69423</xdr:rowOff>
    </xdr:from>
    <xdr:to>
      <xdr:col>107</xdr:col>
      <xdr:colOff>101600</xdr:colOff>
      <xdr:row>56</xdr:row>
      <xdr:rowOff>171023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6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16100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4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29007</xdr:rowOff>
    </xdr:from>
    <xdr:to>
      <xdr:col>102</xdr:col>
      <xdr:colOff>165100</xdr:colOff>
      <xdr:row>56</xdr:row>
      <xdr:rowOff>130607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147134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0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11222</xdr:rowOff>
    </xdr:from>
    <xdr:to>
      <xdr:col>98</xdr:col>
      <xdr:colOff>38100</xdr:colOff>
      <xdr:row>56</xdr:row>
      <xdr:rowOff>112822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6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129349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38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89591</xdr:rowOff>
    </xdr:from>
    <xdr:to>
      <xdr:col>116</xdr:col>
      <xdr:colOff>63500</xdr:colOff>
      <xdr:row>73</xdr:row>
      <xdr:rowOff>53106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2262541"/>
          <a:ext cx="838200" cy="30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89591</xdr:rowOff>
    </xdr:from>
    <xdr:to>
      <xdr:col>111</xdr:col>
      <xdr:colOff>177800</xdr:colOff>
      <xdr:row>71</xdr:row>
      <xdr:rowOff>101158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262541"/>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101158</xdr:rowOff>
    </xdr:from>
    <xdr:to>
      <xdr:col>107</xdr:col>
      <xdr:colOff>50800</xdr:colOff>
      <xdr:row>71</xdr:row>
      <xdr:rowOff>113868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274108"/>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60558</xdr:rowOff>
    </xdr:from>
    <xdr:to>
      <xdr:col>102</xdr:col>
      <xdr:colOff>114300</xdr:colOff>
      <xdr:row>71</xdr:row>
      <xdr:rowOff>113868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233508"/>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2306</xdr:rowOff>
    </xdr:from>
    <xdr:to>
      <xdr:col>116</xdr:col>
      <xdr:colOff>114300</xdr:colOff>
      <xdr:row>73</xdr:row>
      <xdr:rowOff>103906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152183</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38791</xdr:rowOff>
    </xdr:from>
    <xdr:to>
      <xdr:col>112</xdr:col>
      <xdr:colOff>38100</xdr:colOff>
      <xdr:row>71</xdr:row>
      <xdr:rowOff>140391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156918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19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50358</xdr:rowOff>
    </xdr:from>
    <xdr:to>
      <xdr:col>107</xdr:col>
      <xdr:colOff>101600</xdr:colOff>
      <xdr:row>71</xdr:row>
      <xdr:rowOff>151958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2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168485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19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63068</xdr:rowOff>
    </xdr:from>
    <xdr:to>
      <xdr:col>102</xdr:col>
      <xdr:colOff>165100</xdr:colOff>
      <xdr:row>71</xdr:row>
      <xdr:rowOff>164668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2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9745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01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9758</xdr:rowOff>
    </xdr:from>
    <xdr:to>
      <xdr:col>98</xdr:col>
      <xdr:colOff>38100</xdr:colOff>
      <xdr:row>71</xdr:row>
      <xdr:rowOff>111358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1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127885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19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462,023</a:t>
          </a:r>
          <a:r>
            <a:rPr kumimoji="1" lang="ja-JP" altLang="en-US" sz="1300">
              <a:latin typeface="ＭＳ Ｐゴシック" panose="020B0600070205080204" pitchFamily="50" charset="-128"/>
              <a:ea typeface="ＭＳ Ｐゴシック" panose="020B0600070205080204" pitchFamily="50" charset="-128"/>
            </a:rPr>
            <a:t>円となりました。主な構成項目である補助費等は、住民一人当たり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133,479</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117,649</a:t>
          </a:r>
          <a:r>
            <a:rPr kumimoji="1" lang="ja-JP" altLang="en-US" sz="1300">
              <a:latin typeface="ＭＳ Ｐゴシック" panose="020B0600070205080204" pitchFamily="50" charset="-128"/>
              <a:ea typeface="ＭＳ Ｐゴシック" panose="020B0600070205080204" pitchFamily="50" charset="-128"/>
            </a:rPr>
            <a:t>円増加しました。これは、特別定額給付金給付事業による支出額の増加が主な要因となっています。また、下水道事業費、農業集落排水事業費及び特定地域排水処理事業費特別会計が令和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企業会計へ移行し、歳出の性質が繰出金から補助費等に振り替わったことにより増加しました。今後は補助内容や補助効果の精査を引き続き行い、真に必要な補助費の執行に努めるとともに、公営企業会計への補助費等についても、健全な経営を求め、適正な額になるように努めます。</a:t>
          </a: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12,864</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35,270</a:t>
          </a:r>
          <a:r>
            <a:rPr kumimoji="1" lang="ja-JP" altLang="en-US" sz="1300">
              <a:latin typeface="ＭＳ Ｐゴシック" panose="020B0600070205080204" pitchFamily="50" charset="-128"/>
              <a:ea typeface="ＭＳ Ｐゴシック" panose="020B0600070205080204" pitchFamily="50" charset="-128"/>
            </a:rPr>
            <a:t>円となりました。主な要因は、普通建設事業費（うち更新整備）について、文化会館改修事業が約</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億円減少したことにより、昨年度と比較して</a:t>
          </a:r>
          <a:r>
            <a:rPr kumimoji="1" lang="en-US" altLang="ja-JP" sz="1300">
              <a:latin typeface="ＭＳ Ｐゴシック" panose="020B0600070205080204" pitchFamily="50" charset="-128"/>
              <a:ea typeface="ＭＳ Ｐゴシック" panose="020B0600070205080204" pitchFamily="50" charset="-128"/>
            </a:rPr>
            <a:t>11,837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13,283</a:t>
          </a:r>
          <a:r>
            <a:rPr kumimoji="1" lang="ja-JP" altLang="en-US" sz="1300">
              <a:latin typeface="ＭＳ Ｐゴシック" panose="020B0600070205080204" pitchFamily="50" charset="-128"/>
              <a:ea typeface="ＭＳ Ｐゴシック" panose="020B0600070205080204" pitchFamily="50" charset="-128"/>
            </a:rPr>
            <a:t>円となったことにあります。翌年度については都市計画道路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号道路整備事業（境米岡工区）の事業費減額のため、普通建設事業費は減少することが見込まれます。普通建設事業費は、工事等の事業量により変動することが見込まれますが、中長期的な視点に立ち、計画的で安定的な財政運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35197</xdr:rowOff>
    </xdr:from>
    <xdr:to>
      <xdr:col>24</xdr:col>
      <xdr:colOff>63500</xdr:colOff>
      <xdr:row>34</xdr:row>
      <xdr:rowOff>5806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93047"/>
          <a:ext cx="8382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159294</xdr:rowOff>
    </xdr:from>
    <xdr:to>
      <xdr:col>19</xdr:col>
      <xdr:colOff>177800</xdr:colOff>
      <xdr:row>33</xdr:row>
      <xdr:rowOff>35197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456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95613</xdr:rowOff>
    </xdr:from>
    <xdr:to>
      <xdr:col>15</xdr:col>
      <xdr:colOff>50800</xdr:colOff>
      <xdr:row>32</xdr:row>
      <xdr:rowOff>159294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8201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95613</xdr:rowOff>
    </xdr:from>
    <xdr:to>
      <xdr:col>10</xdr:col>
      <xdr:colOff>114300</xdr:colOff>
      <xdr:row>32</xdr:row>
      <xdr:rowOff>151130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8201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126456</xdr:rowOff>
    </xdr:from>
    <xdr:to>
      <xdr:col>24</xdr:col>
      <xdr:colOff>114300</xdr:colOff>
      <xdr:row>34</xdr:row>
      <xdr:rowOff>56606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149333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155847</xdr:rowOff>
    </xdr:from>
    <xdr:to>
      <xdr:col>20</xdr:col>
      <xdr:colOff>38100</xdr:colOff>
      <xdr:row>33</xdr:row>
      <xdr:rowOff>85997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102524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108494</xdr:rowOff>
    </xdr:from>
    <xdr:to>
      <xdr:col>15</xdr:col>
      <xdr:colOff>101600</xdr:colOff>
      <xdr:row>33</xdr:row>
      <xdr:rowOff>38644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55171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44813</xdr:rowOff>
    </xdr:from>
    <xdr:to>
      <xdr:col>10</xdr:col>
      <xdr:colOff>165100</xdr:colOff>
      <xdr:row>32</xdr:row>
      <xdr:rowOff>146413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162940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100330</xdr:rowOff>
    </xdr:from>
    <xdr:to>
      <xdr:col>6</xdr:col>
      <xdr:colOff>38100</xdr:colOff>
      <xdr:row>33</xdr:row>
      <xdr:rowOff>30480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47007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84912</xdr:rowOff>
    </xdr:from>
    <xdr:to>
      <xdr:col>24</xdr:col>
      <xdr:colOff>63500</xdr:colOff>
      <xdr:row>57</xdr:row>
      <xdr:rowOff>78024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171762"/>
          <a:ext cx="838200" cy="67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78024</xdr:rowOff>
    </xdr:from>
    <xdr:to>
      <xdr:col>19</xdr:col>
      <xdr:colOff>177800</xdr:colOff>
      <xdr:row>57</xdr:row>
      <xdr:rowOff>152151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50674"/>
          <a:ext cx="889000" cy="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130192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152151</xdr:rowOff>
    </xdr:from>
    <xdr:to>
      <xdr:col>15</xdr:col>
      <xdr:colOff>50800</xdr:colOff>
      <xdr:row>57</xdr:row>
      <xdr:rowOff>154925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4801"/>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132857</xdr:rowOff>
    </xdr:from>
    <xdr:to>
      <xdr:col>10</xdr:col>
      <xdr:colOff>114300</xdr:colOff>
      <xdr:row>57</xdr:row>
      <xdr:rowOff>154925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0550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34112</xdr:rowOff>
    </xdr:from>
    <xdr:to>
      <xdr:col>24</xdr:col>
      <xdr:colOff>114300</xdr:colOff>
      <xdr:row>53</xdr:row>
      <xdr:rowOff>135712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120489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3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27224</xdr:rowOff>
    </xdr:from>
    <xdr:to>
      <xdr:col>20</xdr:col>
      <xdr:colOff>38100</xdr:colOff>
      <xdr:row>57</xdr:row>
      <xdr:rowOff>128824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145351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5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101351</xdr:rowOff>
    </xdr:from>
    <xdr:to>
      <xdr:col>15</xdr:col>
      <xdr:colOff>101600</xdr:colOff>
      <xdr:row>58</xdr:row>
      <xdr:rowOff>31501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22628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6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104125</xdr:rowOff>
    </xdr:from>
    <xdr:to>
      <xdr:col>10</xdr:col>
      <xdr:colOff>165100</xdr:colOff>
      <xdr:row>58</xdr:row>
      <xdr:rowOff>34275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25402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82057</xdr:rowOff>
    </xdr:from>
    <xdr:to>
      <xdr:col>6</xdr:col>
      <xdr:colOff>38100</xdr:colOff>
      <xdr:row>58</xdr:row>
      <xdr:rowOff>12207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3334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7683</xdr:rowOff>
    </xdr:from>
    <xdr:to>
      <xdr:col>24</xdr:col>
      <xdr:colOff>63500</xdr:colOff>
      <xdr:row>76</xdr:row>
      <xdr:rowOff>96913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37883"/>
          <a:ext cx="8382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96913</xdr:rowOff>
    </xdr:from>
    <xdr:to>
      <xdr:col>19</xdr:col>
      <xdr:colOff>177800</xdr:colOff>
      <xdr:row>77</xdr:row>
      <xdr:rowOff>93484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7113"/>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70262</xdr:rowOff>
    </xdr:from>
    <xdr:to>
      <xdr:col>15</xdr:col>
      <xdr:colOff>50800</xdr:colOff>
      <xdr:row>77</xdr:row>
      <xdr:rowOff>93484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71912"/>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45613</xdr:rowOff>
    </xdr:from>
    <xdr:to>
      <xdr:col>10</xdr:col>
      <xdr:colOff>114300</xdr:colOff>
      <xdr:row>77</xdr:row>
      <xdr:rowOff>70262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47263"/>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128333</xdr:rowOff>
    </xdr:from>
    <xdr:to>
      <xdr:col>24</xdr:col>
      <xdr:colOff>114300</xdr:colOff>
      <xdr:row>76</xdr:row>
      <xdr:rowOff>58483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151210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3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46113</xdr:rowOff>
    </xdr:from>
    <xdr:to>
      <xdr:col>20</xdr:col>
      <xdr:colOff>38100</xdr:colOff>
      <xdr:row>76</xdr:row>
      <xdr:rowOff>147713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138840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6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42684</xdr:rowOff>
    </xdr:from>
    <xdr:to>
      <xdr:col>15</xdr:col>
      <xdr:colOff>101600</xdr:colOff>
      <xdr:row>77</xdr:row>
      <xdr:rowOff>144284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135411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19462</xdr:rowOff>
    </xdr:from>
    <xdr:to>
      <xdr:col>10</xdr:col>
      <xdr:colOff>165100</xdr:colOff>
      <xdr:row>77</xdr:row>
      <xdr:rowOff>121062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112189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166263</xdr:rowOff>
    </xdr:from>
    <xdr:to>
      <xdr:col>6</xdr:col>
      <xdr:colOff>38100</xdr:colOff>
      <xdr:row>77</xdr:row>
      <xdr:rowOff>96413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87540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8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99075</xdr:rowOff>
    </xdr:from>
    <xdr:to>
      <xdr:col>24</xdr:col>
      <xdr:colOff>63500</xdr:colOff>
      <xdr:row>98</xdr:row>
      <xdr:rowOff>38300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29725"/>
          <a:ext cx="838200" cy="1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25498</xdr:rowOff>
    </xdr:from>
    <xdr:to>
      <xdr:col>19</xdr:col>
      <xdr:colOff>177800</xdr:colOff>
      <xdr:row>97</xdr:row>
      <xdr:rowOff>99075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656148"/>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25498</xdr:rowOff>
    </xdr:from>
    <xdr:to>
      <xdr:col>15</xdr:col>
      <xdr:colOff>50800</xdr:colOff>
      <xdr:row>98</xdr:row>
      <xdr:rowOff>54270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56148"/>
          <a:ext cx="889000" cy="2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16191</xdr:rowOff>
    </xdr:from>
    <xdr:to>
      <xdr:col>10</xdr:col>
      <xdr:colOff>114300</xdr:colOff>
      <xdr:row>98</xdr:row>
      <xdr:rowOff>54270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646841"/>
          <a:ext cx="889000" cy="20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158950</xdr:rowOff>
    </xdr:from>
    <xdr:to>
      <xdr:col>24</xdr:col>
      <xdr:colOff>114300</xdr:colOff>
      <xdr:row>98</xdr:row>
      <xdr:rowOff>89100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137377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6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48275</xdr:rowOff>
    </xdr:from>
    <xdr:to>
      <xdr:col>20</xdr:col>
      <xdr:colOff>38100</xdr:colOff>
      <xdr:row>97</xdr:row>
      <xdr:rowOff>149875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141002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146148</xdr:rowOff>
    </xdr:from>
    <xdr:to>
      <xdr:col>15</xdr:col>
      <xdr:colOff>101600</xdr:colOff>
      <xdr:row>97</xdr:row>
      <xdr:rowOff>76298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92825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8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3470</xdr:rowOff>
    </xdr:from>
    <xdr:to>
      <xdr:col>10</xdr:col>
      <xdr:colOff>165100</xdr:colOff>
      <xdr:row>98</xdr:row>
      <xdr:rowOff>105070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96197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136841</xdr:rowOff>
    </xdr:from>
    <xdr:to>
      <xdr:col>6</xdr:col>
      <xdr:colOff>38100</xdr:colOff>
      <xdr:row>97</xdr:row>
      <xdr:rowOff>66991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5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83518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7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65024</xdr:rowOff>
    </xdr:from>
    <xdr:to>
      <xdr:col>55</xdr:col>
      <xdr:colOff>0</xdr:colOff>
      <xdr:row>33</xdr:row>
      <xdr:rowOff>101600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72287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63517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064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23876</xdr:rowOff>
    </xdr:from>
    <xdr:to>
      <xdr:col>50</xdr:col>
      <xdr:colOff>114300</xdr:colOff>
      <xdr:row>33</xdr:row>
      <xdr:rowOff>101600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68172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158005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8636</xdr:rowOff>
    </xdr:from>
    <xdr:to>
      <xdr:col>45</xdr:col>
      <xdr:colOff>177800</xdr:colOff>
      <xdr:row>33</xdr:row>
      <xdr:rowOff>23876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6664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81805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3302</xdr:rowOff>
    </xdr:from>
    <xdr:to>
      <xdr:col>41</xdr:col>
      <xdr:colOff>50800</xdr:colOff>
      <xdr:row>33</xdr:row>
      <xdr:rowOff>8636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66115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29227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029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109237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14224</xdr:rowOff>
    </xdr:from>
    <xdr:to>
      <xdr:col>55</xdr:col>
      <xdr:colOff>50800</xdr:colOff>
      <xdr:row>33</xdr:row>
      <xdr:rowOff>115824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37101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5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50800</xdr:rowOff>
    </xdr:from>
    <xdr:to>
      <xdr:col>50</xdr:col>
      <xdr:colOff>165100</xdr:colOff>
      <xdr:row>33</xdr:row>
      <xdr:rowOff>152400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168927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144526</xdr:rowOff>
    </xdr:from>
    <xdr:to>
      <xdr:col>46</xdr:col>
      <xdr:colOff>38100</xdr:colOff>
      <xdr:row>33</xdr:row>
      <xdr:rowOff>74676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6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91203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4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129286</xdr:rowOff>
    </xdr:from>
    <xdr:to>
      <xdr:col>41</xdr:col>
      <xdr:colOff>101600</xdr:colOff>
      <xdr:row>33</xdr:row>
      <xdr:rowOff>59436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75963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123952</xdr:rowOff>
    </xdr:from>
    <xdr:to>
      <xdr:col>36</xdr:col>
      <xdr:colOff>165100</xdr:colOff>
      <xdr:row>33</xdr:row>
      <xdr:rowOff>54102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70629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38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62342</xdr:rowOff>
    </xdr:from>
    <xdr:to>
      <xdr:col>55</xdr:col>
      <xdr:colOff>0</xdr:colOff>
      <xdr:row>57</xdr:row>
      <xdr:rowOff>151770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34992"/>
          <a:ext cx="838200" cy="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32303</xdr:rowOff>
    </xdr:from>
    <xdr:to>
      <xdr:col>50</xdr:col>
      <xdr:colOff>114300</xdr:colOff>
      <xdr:row>57</xdr:row>
      <xdr:rowOff>62342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04953"/>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32303</xdr:rowOff>
    </xdr:from>
    <xdr:to>
      <xdr:col>45</xdr:col>
      <xdr:colOff>177800</xdr:colOff>
      <xdr:row>57</xdr:row>
      <xdr:rowOff>68559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04953"/>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138329</xdr:rowOff>
    </xdr:from>
    <xdr:to>
      <xdr:col>41</xdr:col>
      <xdr:colOff>50800</xdr:colOff>
      <xdr:row>57</xdr:row>
      <xdr:rowOff>68559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39529"/>
          <a:ext cx="889000" cy="10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111675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100970</xdr:rowOff>
    </xdr:from>
    <xdr:to>
      <xdr:col>55</xdr:col>
      <xdr:colOff>50800</xdr:colOff>
      <xdr:row>58</xdr:row>
      <xdr:rowOff>31120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79397</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5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11542</xdr:rowOff>
    </xdr:from>
    <xdr:to>
      <xdr:col>50</xdr:col>
      <xdr:colOff>165100</xdr:colOff>
      <xdr:row>57</xdr:row>
      <xdr:rowOff>113142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129669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152953</xdr:rowOff>
    </xdr:from>
    <xdr:to>
      <xdr:col>46</xdr:col>
      <xdr:colOff>38100</xdr:colOff>
      <xdr:row>57</xdr:row>
      <xdr:rowOff>83103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99630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5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17759</xdr:rowOff>
    </xdr:from>
    <xdr:to>
      <xdr:col>41</xdr:col>
      <xdr:colOff>101600</xdr:colOff>
      <xdr:row>57</xdr:row>
      <xdr:rowOff>119359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135886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56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87529</xdr:rowOff>
    </xdr:from>
    <xdr:to>
      <xdr:col>36</xdr:col>
      <xdr:colOff>165100</xdr:colOff>
      <xdr:row>57</xdr:row>
      <xdr:rowOff>17679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34206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22983</xdr:rowOff>
    </xdr:from>
    <xdr:to>
      <xdr:col>55</xdr:col>
      <xdr:colOff>0</xdr:colOff>
      <xdr:row>77</xdr:row>
      <xdr:rowOff>56195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53183"/>
          <a:ext cx="838200" cy="20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44700</xdr:rowOff>
    </xdr:from>
    <xdr:to>
      <xdr:col>50</xdr:col>
      <xdr:colOff>114300</xdr:colOff>
      <xdr:row>77</xdr:row>
      <xdr:rowOff>56195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246350"/>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3683</xdr:rowOff>
    </xdr:from>
    <xdr:to>
      <xdr:col>45</xdr:col>
      <xdr:colOff>177800</xdr:colOff>
      <xdr:row>77</xdr:row>
      <xdr:rowOff>44700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05333"/>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165728</xdr:rowOff>
    </xdr:from>
    <xdr:to>
      <xdr:col>41</xdr:col>
      <xdr:colOff>50800</xdr:colOff>
      <xdr:row>77</xdr:row>
      <xdr:rowOff>3683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195928"/>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39895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143633</xdr:rowOff>
    </xdr:from>
    <xdr:to>
      <xdr:col>55</xdr:col>
      <xdr:colOff>50800</xdr:colOff>
      <xdr:row>76</xdr:row>
      <xdr:rowOff>73783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166510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5395</xdr:rowOff>
    </xdr:from>
    <xdr:to>
      <xdr:col>50</xdr:col>
      <xdr:colOff>165100</xdr:colOff>
      <xdr:row>77</xdr:row>
      <xdr:rowOff>106995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123522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98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165350</xdr:rowOff>
    </xdr:from>
    <xdr:to>
      <xdr:col>46</xdr:col>
      <xdr:colOff>38100</xdr:colOff>
      <xdr:row>77</xdr:row>
      <xdr:rowOff>95500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112027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9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124333</xdr:rowOff>
    </xdr:from>
    <xdr:to>
      <xdr:col>41</xdr:col>
      <xdr:colOff>101600</xdr:colOff>
      <xdr:row>77</xdr:row>
      <xdr:rowOff>54483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71010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9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114928</xdr:rowOff>
    </xdr:from>
    <xdr:to>
      <xdr:col>36</xdr:col>
      <xdr:colOff>165100</xdr:colOff>
      <xdr:row>77</xdr:row>
      <xdr:rowOff>45078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61605</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15894</xdr:rowOff>
    </xdr:from>
    <xdr:to>
      <xdr:col>55</xdr:col>
      <xdr:colOff>0</xdr:colOff>
      <xdr:row>97</xdr:row>
      <xdr:rowOff>114249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646544"/>
          <a:ext cx="8382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114249</xdr:rowOff>
    </xdr:from>
    <xdr:to>
      <xdr:col>50</xdr:col>
      <xdr:colOff>114300</xdr:colOff>
      <xdr:row>98</xdr:row>
      <xdr:rowOff>16618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44899"/>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167799</xdr:rowOff>
    </xdr:from>
    <xdr:to>
      <xdr:col>45</xdr:col>
      <xdr:colOff>177800</xdr:colOff>
      <xdr:row>98</xdr:row>
      <xdr:rowOff>16618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9844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148616</xdr:rowOff>
    </xdr:from>
    <xdr:to>
      <xdr:col>41</xdr:col>
      <xdr:colOff>50800</xdr:colOff>
      <xdr:row>97</xdr:row>
      <xdr:rowOff>167799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779266"/>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136544</xdr:rowOff>
    </xdr:from>
    <xdr:to>
      <xdr:col>55</xdr:col>
      <xdr:colOff>50800</xdr:colOff>
      <xdr:row>97</xdr:row>
      <xdr:rowOff>66694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114971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63449</xdr:rowOff>
    </xdr:from>
    <xdr:to>
      <xdr:col>50</xdr:col>
      <xdr:colOff>165100</xdr:colOff>
      <xdr:row>97</xdr:row>
      <xdr:rowOff>165049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156176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137268</xdr:rowOff>
    </xdr:from>
    <xdr:to>
      <xdr:col>46</xdr:col>
      <xdr:colOff>38100</xdr:colOff>
      <xdr:row>98</xdr:row>
      <xdr:rowOff>67418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58545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116999</xdr:rowOff>
    </xdr:from>
    <xdr:to>
      <xdr:col>41</xdr:col>
      <xdr:colOff>101600</xdr:colOff>
      <xdr:row>98</xdr:row>
      <xdr:rowOff>47149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38276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97816</xdr:rowOff>
    </xdr:from>
    <xdr:to>
      <xdr:col>36</xdr:col>
      <xdr:colOff>165100</xdr:colOff>
      <xdr:row>98</xdr:row>
      <xdr:rowOff>27966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19093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78984</xdr:rowOff>
    </xdr:from>
    <xdr:to>
      <xdr:col>85</xdr:col>
      <xdr:colOff>127000</xdr:colOff>
      <xdr:row>37</xdr:row>
      <xdr:rowOff>112085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22634"/>
          <a:ext cx="8382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112085</xdr:rowOff>
    </xdr:from>
    <xdr:to>
      <xdr:col>81</xdr:col>
      <xdr:colOff>50800</xdr:colOff>
      <xdr:row>37</xdr:row>
      <xdr:rowOff>123606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5573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117754</xdr:rowOff>
    </xdr:from>
    <xdr:to>
      <xdr:col>76</xdr:col>
      <xdr:colOff>114300</xdr:colOff>
      <xdr:row>37</xdr:row>
      <xdr:rowOff>123606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6140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49540</xdr:rowOff>
    </xdr:from>
    <xdr:to>
      <xdr:col>71</xdr:col>
      <xdr:colOff>177800</xdr:colOff>
      <xdr:row>37</xdr:row>
      <xdr:rowOff>117754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393190"/>
          <a:ext cx="8890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28184</xdr:rowOff>
    </xdr:from>
    <xdr:to>
      <xdr:col>85</xdr:col>
      <xdr:colOff>177800</xdr:colOff>
      <xdr:row>37</xdr:row>
      <xdr:rowOff>129784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6611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61285</xdr:rowOff>
    </xdr:from>
    <xdr:to>
      <xdr:col>81</xdr:col>
      <xdr:colOff>101600</xdr:colOff>
      <xdr:row>37</xdr:row>
      <xdr:rowOff>162885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154012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72806</xdr:rowOff>
    </xdr:from>
    <xdr:to>
      <xdr:col>76</xdr:col>
      <xdr:colOff>165100</xdr:colOff>
      <xdr:row>38</xdr:row>
      <xdr:rowOff>2956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165533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66954</xdr:rowOff>
    </xdr:from>
    <xdr:to>
      <xdr:col>72</xdr:col>
      <xdr:colOff>38100</xdr:colOff>
      <xdr:row>37</xdr:row>
      <xdr:rowOff>168554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159681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170190</xdr:rowOff>
    </xdr:from>
    <xdr:to>
      <xdr:col>67</xdr:col>
      <xdr:colOff>101600</xdr:colOff>
      <xdr:row>37</xdr:row>
      <xdr:rowOff>100340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116867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11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18314</xdr:rowOff>
    </xdr:from>
    <xdr:to>
      <xdr:col>85</xdr:col>
      <xdr:colOff>127000</xdr:colOff>
      <xdr:row>55</xdr:row>
      <xdr:rowOff>62401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44806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61225</xdr:rowOff>
    </xdr:from>
    <xdr:to>
      <xdr:col>81</xdr:col>
      <xdr:colOff>50800</xdr:colOff>
      <xdr:row>55</xdr:row>
      <xdr:rowOff>62401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8976625"/>
          <a:ext cx="889000" cy="5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61225</xdr:rowOff>
    </xdr:from>
    <xdr:to>
      <xdr:col>76</xdr:col>
      <xdr:colOff>114300</xdr:colOff>
      <xdr:row>53</xdr:row>
      <xdr:rowOff>151032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897662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160727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151032</xdr:rowOff>
    </xdr:from>
    <xdr:to>
      <xdr:col>71</xdr:col>
      <xdr:colOff>177800</xdr:colOff>
      <xdr:row>55</xdr:row>
      <xdr:rowOff>73144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237882"/>
          <a:ext cx="889000" cy="2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157951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46166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138964</xdr:rowOff>
    </xdr:from>
    <xdr:to>
      <xdr:col>85</xdr:col>
      <xdr:colOff>177800</xdr:colOff>
      <xdr:row>55</xdr:row>
      <xdr:rowOff>69114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117391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3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11601</xdr:rowOff>
    </xdr:from>
    <xdr:to>
      <xdr:col>81</xdr:col>
      <xdr:colOff>101600</xdr:colOff>
      <xdr:row>55</xdr:row>
      <xdr:rowOff>113201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104328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5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10425</xdr:rowOff>
    </xdr:from>
    <xdr:to>
      <xdr:col>76</xdr:col>
      <xdr:colOff>165100</xdr:colOff>
      <xdr:row>52</xdr:row>
      <xdr:rowOff>112025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89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128552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870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100232</xdr:rowOff>
    </xdr:from>
    <xdr:to>
      <xdr:col>72</xdr:col>
      <xdr:colOff>38100</xdr:colOff>
      <xdr:row>54</xdr:row>
      <xdr:rowOff>30382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1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46909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9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22344</xdr:rowOff>
    </xdr:from>
    <xdr:to>
      <xdr:col>67</xdr:col>
      <xdr:colOff>101600</xdr:colOff>
      <xdr:row>55</xdr:row>
      <xdr:rowOff>123944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140471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2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118463</xdr:rowOff>
    </xdr:from>
    <xdr:to>
      <xdr:col>85</xdr:col>
      <xdr:colOff>127000</xdr:colOff>
      <xdr:row>96</xdr:row>
      <xdr:rowOff>165212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77663"/>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165212</xdr:rowOff>
    </xdr:from>
    <xdr:to>
      <xdr:col>81</xdr:col>
      <xdr:colOff>50800</xdr:colOff>
      <xdr:row>96</xdr:row>
      <xdr:rowOff>168343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624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168343</xdr:rowOff>
    </xdr:from>
    <xdr:to>
      <xdr:col>76</xdr:col>
      <xdr:colOff>114300</xdr:colOff>
      <xdr:row>97</xdr:row>
      <xdr:rowOff>8164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627543"/>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8164</xdr:rowOff>
    </xdr:from>
    <xdr:to>
      <xdr:col>71</xdr:col>
      <xdr:colOff>177800</xdr:colOff>
      <xdr:row>97</xdr:row>
      <xdr:rowOff>10587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63881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92473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67663</xdr:rowOff>
    </xdr:from>
    <xdr:to>
      <xdr:col>85</xdr:col>
      <xdr:colOff>177800</xdr:colOff>
      <xdr:row>96</xdr:row>
      <xdr:rowOff>169263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90540</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3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114412</xdr:rowOff>
    </xdr:from>
    <xdr:to>
      <xdr:col>81</xdr:col>
      <xdr:colOff>101600</xdr:colOff>
      <xdr:row>97</xdr:row>
      <xdr:rowOff>44562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5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61089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3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117543</xdr:rowOff>
    </xdr:from>
    <xdr:to>
      <xdr:col>76</xdr:col>
      <xdr:colOff>165100</xdr:colOff>
      <xdr:row>97</xdr:row>
      <xdr:rowOff>47693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64220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3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128814</xdr:rowOff>
    </xdr:from>
    <xdr:to>
      <xdr:col>72</xdr:col>
      <xdr:colOff>38100</xdr:colOff>
      <xdr:row>97</xdr:row>
      <xdr:rowOff>58964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75491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3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131237</xdr:rowOff>
    </xdr:from>
    <xdr:to>
      <xdr:col>67</xdr:col>
      <xdr:colOff>101600</xdr:colOff>
      <xdr:row>97</xdr:row>
      <xdr:rowOff>61387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77914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3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129,690</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89,096</a:t>
          </a:r>
          <a:r>
            <a:rPr kumimoji="1" lang="ja-JP" altLang="en-US" sz="1300">
              <a:latin typeface="ＭＳ Ｐゴシック" panose="020B0600070205080204" pitchFamily="50" charset="-128"/>
              <a:ea typeface="ＭＳ Ｐゴシック" panose="020B0600070205080204" pitchFamily="50" charset="-128"/>
            </a:rPr>
            <a:t>円増加しました。これは、特別定額給付金が約</a:t>
          </a:r>
          <a:r>
            <a:rPr kumimoji="1" lang="en-US" altLang="ja-JP" sz="1300">
              <a:latin typeface="ＭＳ Ｐゴシック" panose="020B0600070205080204" pitchFamily="50" charset="-128"/>
              <a:ea typeface="ＭＳ Ｐゴシック" panose="020B0600070205080204" pitchFamily="50" charset="-128"/>
            </a:rPr>
            <a:t>212.9</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億円増加したことが主な要因となっています。特別定額給付金は令和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年度のみの事業のため、令和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年度以降は減少することが見込まれます。</a:t>
          </a:r>
        </a:p>
        <a:p>
          <a:r>
            <a:rPr kumimoji="1" lang="ja-JP" altLang="en-US" sz="1300">
              <a:latin typeface="ＭＳ Ｐゴシック" panose="020B0600070205080204" pitchFamily="50" charset="-128"/>
              <a:ea typeface="ＭＳ Ｐゴシック" panose="020B0600070205080204" pitchFamily="50" charset="-128"/>
            </a:rPr>
            <a:t>　商工費が住民一人当たり</a:t>
          </a:r>
          <a:r>
            <a:rPr kumimoji="1" lang="en-US" altLang="ja-JP" sz="1300">
              <a:latin typeface="ＭＳ Ｐゴシック" panose="020B0600070205080204" pitchFamily="50" charset="-128"/>
              <a:ea typeface="ＭＳ Ｐゴシック" panose="020B0600070205080204" pitchFamily="50" charset="-128"/>
            </a:rPr>
            <a:t>18,074</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6,267</a:t>
          </a:r>
          <a:r>
            <a:rPr kumimoji="1" lang="ja-JP" altLang="en-US" sz="1300">
              <a:latin typeface="ＭＳ Ｐゴシック" panose="020B0600070205080204" pitchFamily="50" charset="-128"/>
              <a:ea typeface="ＭＳ Ｐゴシック" panose="020B0600070205080204" pitchFamily="50" charset="-128"/>
            </a:rPr>
            <a:t>円増加しました。これは、緊急支援助成金が約</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億円増加したことが主な要因となっています。緊急支援助成金は令和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年度のみの事業のため、令和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年度以降は減少することが見込まれます</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39,499</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5,163</a:t>
          </a:r>
          <a:r>
            <a:rPr kumimoji="1" lang="ja-JP" altLang="en-US" sz="1300">
              <a:latin typeface="ＭＳ Ｐゴシック" panose="020B0600070205080204" pitchFamily="50" charset="-128"/>
              <a:ea typeface="ＭＳ Ｐゴシック" panose="020B0600070205080204" pitchFamily="50" charset="-128"/>
            </a:rPr>
            <a:t>円増加しました。これは、駅周辺第一土地区画整理事業物件移転補償費が約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億円増加したことが主な要因となっています。令和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年度においては幹線道路整備事業費の増加が見込まれるものの、土木費全体では減少することが見込まれます。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財政調整基金残高は昨年度より約</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億円増加、</a:t>
          </a:r>
          <a:r>
            <a:rPr kumimoji="1" lang="en-US" altLang="ja-JP" sz="1300">
              <a:latin typeface="ＭＳ ゴシック" pitchFamily="49" charset="-128"/>
              <a:ea typeface="ＭＳ ゴシック" pitchFamily="49" charset="-128"/>
            </a:rPr>
            <a:t>0.38</a:t>
          </a:r>
          <a:r>
            <a:rPr kumimoji="1" lang="ja-JP" altLang="en-US" sz="1300">
              <a:latin typeface="ＭＳ ゴシック" pitchFamily="49" charset="-128"/>
              <a:ea typeface="ＭＳ ゴシック" pitchFamily="49" charset="-128"/>
            </a:rPr>
            <a:t>ポイント上昇しました。上昇した要因は、新型コロナウイルス感染症の対策経費の財源等のため財政調整基金取崩額が増加しましたが、剰余金積立額が上回ったため基金残高が増加したことによるものです。</a:t>
          </a:r>
        </a:p>
        <a:p>
          <a:r>
            <a:rPr kumimoji="1" lang="ja-JP" altLang="en-US" sz="1300">
              <a:latin typeface="ＭＳ ゴシック" pitchFamily="49" charset="-128"/>
              <a:ea typeface="ＭＳ ゴシック" pitchFamily="49" charset="-128"/>
            </a:rPr>
            <a:t>　実質単年度収支は昨年度より約</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億円減少、</a:t>
          </a:r>
          <a:r>
            <a:rPr kumimoji="1" lang="en-US" altLang="ja-JP" sz="1300">
              <a:latin typeface="ＭＳ ゴシック" pitchFamily="49" charset="-128"/>
              <a:ea typeface="ＭＳ ゴシック" pitchFamily="49" charset="-128"/>
            </a:rPr>
            <a:t>0.48</a:t>
          </a:r>
          <a:r>
            <a:rPr kumimoji="1" lang="ja-JP" altLang="en-US" sz="1300">
              <a:latin typeface="ＭＳ ゴシック" pitchFamily="49" charset="-128"/>
              <a:ea typeface="ＭＳ ゴシック" pitchFamily="49" charset="-128"/>
            </a:rPr>
            <a:t>ポイント低下しました。低下した要因は、新型コロナウイルス感染症の対策経費の財源として財政調整基金取崩額が増加したことによるものです。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昨年度同様にすべての会計で黒字になりました。連結実質赤字比率は昨年度の▲</a:t>
          </a:r>
          <a:r>
            <a:rPr kumimoji="1" lang="en-US" altLang="ja-JP" sz="1400">
              <a:latin typeface="ＭＳ ゴシック" pitchFamily="49" charset="-128"/>
              <a:ea typeface="ＭＳ ゴシック" pitchFamily="49" charset="-128"/>
            </a:rPr>
            <a:t>31.34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33.93</a:t>
          </a:r>
          <a:r>
            <a:rPr kumimoji="1" lang="ja-JP" altLang="en-US" sz="1400">
              <a:latin typeface="ＭＳ ゴシック" pitchFamily="49" charset="-128"/>
              <a:ea typeface="ＭＳ ゴシック" pitchFamily="49" charset="-128"/>
            </a:rPr>
            <a:t>％になりました。</a:t>
          </a:r>
        </a:p>
        <a:p>
          <a:r>
            <a:rPr kumimoji="1" lang="ja-JP" altLang="en-US" sz="1400">
              <a:latin typeface="ＭＳ ゴシック" pitchFamily="49" charset="-128"/>
              <a:ea typeface="ＭＳ ゴシック" pitchFamily="49" charset="-128"/>
            </a:rPr>
            <a:t>　これは一般会計及び特別会計の実質収支額と公営企業会計の資金剰余額の合計が昨年度の</a:t>
          </a:r>
          <a:r>
            <a:rPr kumimoji="1" lang="en-US" altLang="ja-JP" sz="1400">
              <a:latin typeface="ＭＳ ゴシック" pitchFamily="49" charset="-128"/>
              <a:ea typeface="ＭＳ ゴシック" pitchFamily="49" charset="-128"/>
            </a:rPr>
            <a:t>13,311</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1,557</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14,868</a:t>
          </a:r>
          <a:r>
            <a:rPr kumimoji="1" lang="ja-JP" altLang="en-US" sz="1400">
              <a:latin typeface="ＭＳ ゴシック" pitchFamily="49" charset="-128"/>
              <a:ea typeface="ＭＳ ゴシック" pitchFamily="49" charset="-128"/>
            </a:rPr>
            <a:t>百万円になったことで、黒字額が増加したことによるものです。</a:t>
          </a:r>
        </a:p>
        <a:p>
          <a:r>
            <a:rPr kumimoji="1" lang="ja-JP" altLang="en-US" sz="1400">
              <a:latin typeface="ＭＳ ゴシック" pitchFamily="49" charset="-128"/>
              <a:ea typeface="ＭＳ ゴシック" pitchFamily="49" charset="-128"/>
            </a:rPr>
            <a:t>　主な要因として、小型自動車競走事業費特別会計では、実質収支額が昨年度の</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544</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368</a:t>
          </a:r>
          <a:r>
            <a:rPr kumimoji="1" lang="ja-JP" altLang="en-US" sz="1400">
              <a:latin typeface="ＭＳ ゴシック" pitchFamily="49" charset="-128"/>
              <a:ea typeface="ＭＳ ゴシック" pitchFamily="49" charset="-128"/>
            </a:rPr>
            <a:t>百万円増加しました。</a:t>
          </a:r>
        </a:p>
        <a:p>
          <a:r>
            <a:rPr kumimoji="1" lang="ja-JP" altLang="en-US" sz="1400">
              <a:latin typeface="ＭＳ ゴシック" pitchFamily="49" charset="-128"/>
              <a:ea typeface="ＭＳ ゴシック" pitchFamily="49" charset="-128"/>
            </a:rPr>
            <a:t>　また、病院事業会計では、昨年度まで存在した介護老人保健施設事業会計と訪問看護事業会計が病院事業会計として一本化され、未収金と貯蔵品が増加したことにより流動資産が</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百万円増加した一方、未払金が増加したことにより建設改良費等に充てるための企業債を除いた流動負債が</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百万円減少し、資金剰余額が</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百万円増加しました。</a:t>
          </a:r>
        </a:p>
        <a:p>
          <a:r>
            <a:rPr kumimoji="1" lang="ja-JP" altLang="en-US" sz="1400">
              <a:latin typeface="ＭＳ ゴシック" pitchFamily="49" charset="-128"/>
              <a:ea typeface="ＭＳ ゴシック" pitchFamily="49" charset="-128"/>
            </a:rPr>
            <a:t>　なお、下水道事業費特別会計と農業集落排水事業費特別会計が公営企業化されたことによりその他会計（黒字）から分割され、公共下水道事業会計、農業集落排水事業会計として追加されました。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6.23\&#36001;&#25919;&#20418;\&#12304;&#29702;&#36001;&#20418;&#12305;\&#12304;00&#29702;&#36001;&#20840;&#33324;&#12305;\000100-&#20849;&#26377;\000341_&#36001;&#25919;&#29366;&#27841;&#36039;&#26009;&#38598;&#65288;H22&#27770;&#31639;&#12363;&#12425;&#65289;\R02\03_&#20316;&#26989;&#12501;&#12457;&#12523;&#12480;\01_&#12304;&#37329;&#23376;&#12305;&#32207;&#25324;&#34920;&#12289;1&#12289;2\&#12304;&#36001;&#25919;&#29366;&#27841;&#36039;&#26009;&#38598;&#12305;_102041_&#20234;&#21218;&#23822;&#24066;_2020&#65288;&#37329;&#23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伊勢崎市公共施設管理公社</v>
          </cell>
        </row>
        <row r="8">
          <cell r="B8" t="str">
            <v>学校給食センター事業費特別会計</v>
          </cell>
          <cell r="BS8" t="str">
            <v>伊勢崎市スポーツ協会</v>
          </cell>
        </row>
        <row r="9">
          <cell r="BS9" t="str">
            <v>さかい・ふるさと創生基金</v>
          </cell>
        </row>
        <row r="28">
          <cell r="B28" t="str">
            <v>国民健康保険特別会計</v>
          </cell>
        </row>
        <row r="29">
          <cell r="B29" t="str">
            <v>介護保険特別会計</v>
          </cell>
        </row>
        <row r="30">
          <cell r="B30" t="str">
            <v>後期高齢者医療特別会計</v>
          </cell>
        </row>
        <row r="31">
          <cell r="B31" t="str">
            <v>小型自動車競走事業費特別会計</v>
          </cell>
        </row>
        <row r="32">
          <cell r="B32" t="str">
            <v>水道事業会計</v>
          </cell>
        </row>
        <row r="33">
          <cell r="B33" t="str">
            <v>公共下水道事業会計</v>
          </cell>
        </row>
        <row r="34">
          <cell r="B34" t="str">
            <v>農業集落排水事業会計</v>
          </cell>
        </row>
        <row r="35">
          <cell r="B35" t="str">
            <v>特定地域生活排水処理事業会計</v>
          </cell>
        </row>
        <row r="36">
          <cell r="B36" t="str">
            <v>病院事業会計</v>
          </cell>
        </row>
        <row r="68">
          <cell r="B68" t="str">
            <v>群馬県市町村総合事務組合</v>
          </cell>
        </row>
        <row r="69">
          <cell r="B69" t="str">
            <v>群馬県市町村会館管理組合</v>
          </cell>
        </row>
        <row r="70">
          <cell r="B70" t="str">
            <v>群馬県後期高齢者医療広域連合（一般会計）</v>
          </cell>
        </row>
        <row r="71">
          <cell r="B71" t="str">
            <v>群馬県後期高齢者医療広域連合（特別会計）</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101773262</v>
      </c>
      <c r="BO4" s="464"/>
      <c r="BP4" s="464"/>
      <c r="BQ4" s="464"/>
      <c r="BR4" s="464"/>
      <c r="BS4" s="464"/>
      <c r="BT4" s="464"/>
      <c r="BU4" s="465"/>
      <c r="BV4" s="463">
        <v>79146272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5.9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98537538</v>
      </c>
      <c r="BO5" s="469"/>
      <c r="BP5" s="469"/>
      <c r="BQ5" s="469"/>
      <c r="BR5" s="469"/>
      <c r="BS5" s="469"/>
      <c r="BT5" s="469"/>
      <c r="BU5" s="470"/>
      <c r="BV5" s="468">
        <v>76479191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95.5</v>
      </c>
      <c r="CU5" s="439"/>
      <c r="CV5" s="439"/>
      <c r="CW5" s="439"/>
      <c r="CX5" s="439"/>
      <c r="CY5" s="439"/>
      <c r="CZ5" s="439"/>
      <c r="DA5" s="440"/>
      <c r="DB5" s="438">
        <v>93.8</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3235724</v>
      </c>
      <c r="BO6" s="469"/>
      <c r="BP6" s="469"/>
      <c r="BQ6" s="469"/>
      <c r="BR6" s="469"/>
      <c r="BS6" s="469"/>
      <c r="BT6" s="469"/>
      <c r="BU6" s="470"/>
      <c r="BV6" s="468">
        <v>2667081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101.8</v>
      </c>
      <c r="CU6" s="622"/>
      <c r="CV6" s="622"/>
      <c r="CW6" s="622"/>
      <c r="CX6" s="622"/>
      <c r="CY6" s="622"/>
      <c r="CZ6" s="622"/>
      <c r="DA6" s="623"/>
      <c r="DB6" s="621">
        <v>99.4</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509966</v>
      </c>
      <c r="BO7" s="469"/>
      <c r="BP7" s="469"/>
      <c r="BQ7" s="469"/>
      <c r="BR7" s="469"/>
      <c r="BS7" s="469"/>
      <c r="BT7" s="469"/>
      <c r="BU7" s="470"/>
      <c r="BV7" s="468">
        <v>147943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43759600</v>
      </c>
      <c r="CU7" s="469"/>
      <c r="CV7" s="469"/>
      <c r="CW7" s="469"/>
      <c r="CX7" s="469"/>
      <c r="CY7" s="469"/>
      <c r="CZ7" s="469"/>
      <c r="DA7" s="470"/>
      <c r="DB7" s="468">
        <v>42428578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2725758</v>
      </c>
      <c r="BO8" s="469"/>
      <c r="BP8" s="469"/>
      <c r="BQ8" s="469"/>
      <c r="BR8" s="469"/>
      <c r="BS8" s="469"/>
      <c r="BT8" s="469"/>
      <c r="BU8" s="470"/>
      <c r="BV8" s="468">
        <v>2519138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0.86</v>
      </c>
      <c r="CU8" s="582"/>
      <c r="CV8" s="582"/>
      <c r="CW8" s="582"/>
      <c r="CX8" s="582"/>
      <c r="CY8" s="582"/>
      <c r="CZ8" s="582"/>
      <c r="DA8" s="583"/>
      <c r="DB8" s="581">
        <v>0.85</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211850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206620</v>
      </c>
      <c r="BO9" s="469"/>
      <c r="BP9" s="469"/>
      <c r="BQ9" s="469"/>
      <c r="BR9" s="469"/>
      <c r="BS9" s="469"/>
      <c r="BT9" s="469"/>
      <c r="BU9" s="470"/>
      <c r="BV9" s="468">
        <v>227936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14.4</v>
      </c>
      <c r="CU9" s="439"/>
      <c r="CV9" s="439"/>
      <c r="CW9" s="439"/>
      <c r="CX9" s="439"/>
      <c r="CY9" s="439"/>
      <c r="CZ9" s="439"/>
      <c r="DA9" s="440"/>
      <c r="DB9" s="438">
        <v>14.1</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208814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309</v>
      </c>
      <c r="BO10" s="469"/>
      <c r="BP10" s="469"/>
      <c r="BQ10" s="469"/>
      <c r="BR10" s="469"/>
      <c r="BS10" s="469"/>
      <c r="BT10" s="469"/>
      <c r="BU10" s="470"/>
      <c r="BV10" s="468">
        <v>994</v>
      </c>
      <c r="BW10" s="469"/>
      <c r="BX10" s="469"/>
      <c r="BY10" s="469"/>
      <c r="BZ10" s="469"/>
      <c r="CA10" s="469"/>
      <c r="CB10" s="469"/>
      <c r="CC10" s="470"/>
      <c r="CD10" s="379" t="s">
        <v>120</v>
      </c>
      <c r="CE10" s="380"/>
      <c r="CF10" s="380"/>
      <c r="CG10" s="380"/>
      <c r="CH10" s="380"/>
      <c r="CI10" s="380"/>
      <c r="CJ10" s="380"/>
      <c r="CK10" s="380"/>
      <c r="CL10" s="380"/>
      <c r="CM10" s="380"/>
      <c r="CN10" s="380"/>
      <c r="CO10" s="380"/>
      <c r="CP10" s="380"/>
      <c r="CQ10" s="380"/>
      <c r="CR10" s="380"/>
      <c r="CS10" s="381"/>
      <c r="CT10" s="191"/>
      <c r="CU10" s="192"/>
      <c r="CV10" s="192"/>
      <c r="CW10" s="192"/>
      <c r="CX10" s="192"/>
      <c r="CY10" s="192"/>
      <c r="CZ10" s="192"/>
      <c r="DA10" s="193"/>
      <c r="DB10" s="191"/>
      <c r="DC10" s="192"/>
      <c r="DD10" s="192"/>
      <c r="DE10" s="192"/>
      <c r="DF10" s="192"/>
      <c r="DG10" s="192"/>
      <c r="DH10" s="192"/>
      <c r="DI10" s="193"/>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213274</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94</v>
      </c>
      <c r="AV12" s="526"/>
      <c r="AW12" s="526"/>
      <c r="AX12" s="526"/>
      <c r="AY12" s="448" t="s">
        <v>133</v>
      </c>
      <c r="AZ12" s="449"/>
      <c r="BA12" s="449"/>
      <c r="BB12" s="449"/>
      <c r="BC12" s="449"/>
      <c r="BD12" s="449"/>
      <c r="BE12" s="449"/>
      <c r="BF12" s="449"/>
      <c r="BG12" s="449"/>
      <c r="BH12" s="449"/>
      <c r="BI12" s="449"/>
      <c r="BJ12" s="449"/>
      <c r="BK12" s="449"/>
      <c r="BL12" s="449"/>
      <c r="BM12" s="450"/>
      <c r="BN12" s="468">
        <v>970494</v>
      </c>
      <c r="BO12" s="469"/>
      <c r="BP12" s="469"/>
      <c r="BQ12" s="469"/>
      <c r="BR12" s="469"/>
      <c r="BS12" s="469"/>
      <c r="BT12" s="469"/>
      <c r="BU12" s="470"/>
      <c r="BV12" s="468">
        <v>762855</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4"/>
      <c r="M13" s="568" t="s">
        <v>135</v>
      </c>
      <c r="N13" s="569"/>
      <c r="O13" s="569"/>
      <c r="P13" s="569"/>
      <c r="Q13" s="570"/>
      <c r="R13" s="571">
        <v>199884</v>
      </c>
      <c r="S13" s="572"/>
      <c r="T13" s="572"/>
      <c r="U13" s="572"/>
      <c r="V13" s="573"/>
      <c r="W13" s="559" t="s">
        <v>136</v>
      </c>
      <c r="X13" s="481"/>
      <c r="Y13" s="481"/>
      <c r="Z13" s="481"/>
      <c r="AA13" s="481"/>
      <c r="AB13" s="482"/>
      <c r="AC13" s="444">
        <v>3951</v>
      </c>
      <c r="AD13" s="445"/>
      <c r="AE13" s="445"/>
      <c r="AF13" s="445"/>
      <c r="AG13" s="446"/>
      <c r="AH13" s="444">
        <v>4371</v>
      </c>
      <c r="AI13" s="445"/>
      <c r="AJ13" s="445"/>
      <c r="AK13" s="445"/>
      <c r="AL13" s="447"/>
      <c r="AM13" s="537" t="s">
        <v>137</v>
      </c>
      <c r="AN13" s="442"/>
      <c r="AO13" s="442"/>
      <c r="AP13" s="442"/>
      <c r="AQ13" s="442"/>
      <c r="AR13" s="442"/>
      <c r="AS13" s="442"/>
      <c r="AT13" s="443"/>
      <c r="AU13" s="525" t="s">
        <v>105</v>
      </c>
      <c r="AV13" s="526"/>
      <c r="AW13" s="526"/>
      <c r="AX13" s="526"/>
      <c r="AY13" s="448" t="s">
        <v>138</v>
      </c>
      <c r="AZ13" s="449"/>
      <c r="BA13" s="449"/>
      <c r="BB13" s="449"/>
      <c r="BC13" s="449"/>
      <c r="BD13" s="449"/>
      <c r="BE13" s="449"/>
      <c r="BF13" s="449"/>
      <c r="BG13" s="449"/>
      <c r="BH13" s="449"/>
      <c r="BI13" s="449"/>
      <c r="BJ13" s="449"/>
      <c r="BK13" s="449"/>
      <c r="BL13" s="449"/>
      <c r="BM13" s="450"/>
      <c r="BN13" s="468">
        <v>-763565</v>
      </c>
      <c r="BO13" s="469"/>
      <c r="BP13" s="469"/>
      <c r="BQ13" s="469"/>
      <c r="BR13" s="469"/>
      <c r="BS13" s="469"/>
      <c r="BT13" s="469"/>
      <c r="BU13" s="470"/>
      <c r="BV13" s="468">
        <v>-533925</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5.0999999999999996</v>
      </c>
      <c r="CU13" s="439"/>
      <c r="CV13" s="439"/>
      <c r="CW13" s="439"/>
      <c r="CX13" s="439"/>
      <c r="CY13" s="439"/>
      <c r="CZ13" s="439"/>
      <c r="DA13" s="440"/>
      <c r="DB13" s="438">
        <v>4.9000000000000004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140</v>
      </c>
      <c r="M14" s="605"/>
      <c r="N14" s="605"/>
      <c r="O14" s="605"/>
      <c r="P14" s="605"/>
      <c r="Q14" s="606"/>
      <c r="R14" s="571">
        <v>213366</v>
      </c>
      <c r="S14" s="572"/>
      <c r="T14" s="572"/>
      <c r="U14" s="572"/>
      <c r="V14" s="573"/>
      <c r="W14" s="574"/>
      <c r="X14" s="484"/>
      <c r="Y14" s="484"/>
      <c r="Z14" s="484"/>
      <c r="AA14" s="484"/>
      <c r="AB14" s="485"/>
      <c r="AC14" s="564">
        <v>4</v>
      </c>
      <c r="AD14" s="565"/>
      <c r="AE14" s="565"/>
      <c r="AF14" s="565"/>
      <c r="AG14" s="566"/>
      <c r="AH14" s="564">
        <v>4.5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33</v>
      </c>
      <c r="CU14" s="576"/>
      <c r="CV14" s="576"/>
      <c r="CW14" s="576"/>
      <c r="CX14" s="576"/>
      <c r="CY14" s="576"/>
      <c r="CZ14" s="576"/>
      <c r="DA14" s="577"/>
      <c r="DB14" s="575">
        <v>41.9</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4"/>
      <c r="M15" s="568" t="s">
        <v>135</v>
      </c>
      <c r="N15" s="569"/>
      <c r="O15" s="569"/>
      <c r="P15" s="569"/>
      <c r="Q15" s="570"/>
      <c r="R15" s="571">
        <v>200210</v>
      </c>
      <c r="S15" s="572"/>
      <c r="T15" s="572"/>
      <c r="U15" s="572"/>
      <c r="V15" s="573"/>
      <c r="W15" s="559" t="s">
        <v>142</v>
      </c>
      <c r="X15" s="481"/>
      <c r="Y15" s="481"/>
      <c r="Z15" s="481"/>
      <c r="AA15" s="481"/>
      <c r="AB15" s="482"/>
      <c r="AC15" s="444">
        <v>35843</v>
      </c>
      <c r="AD15" s="445"/>
      <c r="AE15" s="445"/>
      <c r="AF15" s="445"/>
      <c r="AG15" s="446"/>
      <c r="AH15" s="444">
        <v>35229</v>
      </c>
      <c r="AI15" s="445"/>
      <c r="AJ15" s="445"/>
      <c r="AK15" s="445"/>
      <c r="AL15" s="447"/>
      <c r="AM15" s="537"/>
      <c r="AN15" s="442"/>
      <c r="AO15" s="442"/>
      <c r="AP15" s="442"/>
      <c r="AQ15" s="442"/>
      <c r="AR15" s="442"/>
      <c r="AS15" s="442"/>
      <c r="AT15" s="443"/>
      <c r="AU15" s="525"/>
      <c r="AV15" s="526"/>
      <c r="AW15" s="526"/>
      <c r="AX15" s="526"/>
      <c r="AY15" s="460" t="s">
        <v>143</v>
      </c>
      <c r="AZ15" s="461"/>
      <c r="BA15" s="461"/>
      <c r="BB15" s="461"/>
      <c r="BC15" s="461"/>
      <c r="BD15" s="461"/>
      <c r="BE15" s="461"/>
      <c r="BF15" s="461"/>
      <c r="BG15" s="461"/>
      <c r="BH15" s="461"/>
      <c r="BI15" s="461"/>
      <c r="BJ15" s="461"/>
      <c r="BK15" s="461"/>
      <c r="BL15" s="461"/>
      <c r="BM15" s="462"/>
      <c r="BN15" s="463">
        <v>28569537</v>
      </c>
      <c r="BO15" s="464"/>
      <c r="BP15" s="464"/>
      <c r="BQ15" s="464"/>
      <c r="BR15" s="464"/>
      <c r="BS15" s="464"/>
      <c r="BT15" s="464"/>
      <c r="BU15" s="465"/>
      <c r="BV15" s="463">
        <v>26986857</v>
      </c>
      <c r="BW15" s="464"/>
      <c r="BX15" s="464"/>
      <c r="BY15" s="464"/>
      <c r="BZ15" s="464"/>
      <c r="CA15" s="464"/>
      <c r="CB15" s="464"/>
      <c r="CC15" s="465"/>
      <c r="CD15" s="578" t="s">
        <v>144</v>
      </c>
      <c r="CE15" s="579"/>
      <c r="CF15" s="579"/>
      <c r="CG15" s="579"/>
      <c r="CH15" s="579"/>
      <c r="CI15" s="579"/>
      <c r="CJ15" s="579"/>
      <c r="CK15" s="579"/>
      <c r="CL15" s="579"/>
      <c r="CM15" s="579"/>
      <c r="CN15" s="579"/>
      <c r="CO15" s="579"/>
      <c r="CP15" s="579"/>
      <c r="CQ15" s="579"/>
      <c r="CR15" s="579"/>
      <c r="CS15" s="580"/>
      <c r="CT15" s="195"/>
      <c r="CU15" s="196"/>
      <c r="CV15" s="196"/>
      <c r="CW15" s="196"/>
      <c r="CX15" s="196"/>
      <c r="CY15" s="196"/>
      <c r="CZ15" s="196"/>
      <c r="DA15" s="197"/>
      <c r="DB15" s="195"/>
      <c r="DC15" s="196"/>
      <c r="DD15" s="196"/>
      <c r="DE15" s="196"/>
      <c r="DF15" s="196"/>
      <c r="DG15" s="196"/>
      <c r="DH15" s="196"/>
      <c r="DI15" s="197"/>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145</v>
      </c>
      <c r="M16" s="562"/>
      <c r="N16" s="562"/>
      <c r="O16" s="562"/>
      <c r="P16" s="562"/>
      <c r="Q16" s="563"/>
      <c r="R16" s="556" t="s">
        <v>146</v>
      </c>
      <c r="S16" s="557"/>
      <c r="T16" s="557"/>
      <c r="U16" s="557"/>
      <c r="V16" s="558"/>
      <c r="W16" s="574"/>
      <c r="X16" s="484"/>
      <c r="Y16" s="484"/>
      <c r="Z16" s="484"/>
      <c r="AA16" s="484"/>
      <c r="AB16" s="485"/>
      <c r="AC16" s="564">
        <v>36.5</v>
      </c>
      <c r="AD16" s="565"/>
      <c r="AE16" s="565"/>
      <c r="AF16" s="565"/>
      <c r="AG16" s="566"/>
      <c r="AH16" s="564">
        <v>36.6</v>
      </c>
      <c r="AI16" s="565"/>
      <c r="AJ16" s="565"/>
      <c r="AK16" s="565"/>
      <c r="AL16" s="567"/>
      <c r="AM16" s="537"/>
      <c r="AN16" s="442"/>
      <c r="AO16" s="442"/>
      <c r="AP16" s="442"/>
      <c r="AQ16" s="442"/>
      <c r="AR16" s="442"/>
      <c r="AS16" s="442"/>
      <c r="AT16" s="443"/>
      <c r="AU16" s="525"/>
      <c r="AV16" s="526"/>
      <c r="AW16" s="526"/>
      <c r="AX16" s="526"/>
      <c r="AY16" s="448" t="s">
        <v>147</v>
      </c>
      <c r="AZ16" s="449"/>
      <c r="BA16" s="449"/>
      <c r="BB16" s="449"/>
      <c r="BC16" s="449"/>
      <c r="BD16" s="449"/>
      <c r="BE16" s="449"/>
      <c r="BF16" s="449"/>
      <c r="BG16" s="449"/>
      <c r="BH16" s="449"/>
      <c r="BI16" s="449"/>
      <c r="BJ16" s="449"/>
      <c r="BK16" s="449"/>
      <c r="BL16" s="449"/>
      <c r="BM16" s="450"/>
      <c r="BN16" s="468">
        <v>33312406</v>
      </c>
      <c r="BO16" s="469"/>
      <c r="BP16" s="469"/>
      <c r="BQ16" s="469"/>
      <c r="BR16" s="469"/>
      <c r="BS16" s="469"/>
      <c r="BT16" s="469"/>
      <c r="BU16" s="470"/>
      <c r="BV16" s="468">
        <v>31898133</v>
      </c>
      <c r="BW16" s="469"/>
      <c r="BX16" s="469"/>
      <c r="BY16" s="469"/>
      <c r="BZ16" s="469"/>
      <c r="CA16" s="469"/>
      <c r="CB16" s="469"/>
      <c r="CC16" s="470"/>
      <c r="CD16" s="385"/>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198"/>
      <c r="M17" s="553" t="s">
        <v>148</v>
      </c>
      <c r="N17" s="554"/>
      <c r="O17" s="554"/>
      <c r="P17" s="554"/>
      <c r="Q17" s="555"/>
      <c r="R17" s="556" t="s">
        <v>149</v>
      </c>
      <c r="S17" s="557"/>
      <c r="T17" s="557"/>
      <c r="U17" s="557"/>
      <c r="V17" s="558"/>
      <c r="W17" s="559" t="s">
        <v>150</v>
      </c>
      <c r="X17" s="481"/>
      <c r="Y17" s="481"/>
      <c r="Z17" s="481"/>
      <c r="AA17" s="481"/>
      <c r="AB17" s="482"/>
      <c r="AC17" s="444">
        <v>58336</v>
      </c>
      <c r="AD17" s="445"/>
      <c r="AE17" s="445"/>
      <c r="AF17" s="445"/>
      <c r="AG17" s="446"/>
      <c r="AH17" s="444">
        <v>56686</v>
      </c>
      <c r="AI17" s="445"/>
      <c r="AJ17" s="445"/>
      <c r="AK17" s="445"/>
      <c r="AL17" s="447"/>
      <c r="AM17" s="537"/>
      <c r="AN17" s="442"/>
      <c r="AO17" s="442"/>
      <c r="AP17" s="442"/>
      <c r="AQ17" s="442"/>
      <c r="AR17" s="442"/>
      <c r="AS17" s="442"/>
      <c r="AT17" s="443"/>
      <c r="AU17" s="525"/>
      <c r="AV17" s="526"/>
      <c r="AW17" s="526"/>
      <c r="AX17" s="526"/>
      <c r="AY17" s="448" t="s">
        <v>151</v>
      </c>
      <c r="AZ17" s="449"/>
      <c r="BA17" s="449"/>
      <c r="BB17" s="449"/>
      <c r="BC17" s="449"/>
      <c r="BD17" s="449"/>
      <c r="BE17" s="449"/>
      <c r="BF17" s="449"/>
      <c r="BG17" s="449"/>
      <c r="BH17" s="449"/>
      <c r="BI17" s="449"/>
      <c r="BJ17" s="449"/>
      <c r="BK17" s="449"/>
      <c r="BL17" s="449"/>
      <c r="BM17" s="450"/>
      <c r="BN17" s="468">
        <v>36253446</v>
      </c>
      <c r="BO17" s="469"/>
      <c r="BP17" s="469"/>
      <c r="BQ17" s="469"/>
      <c r="BR17" s="469"/>
      <c r="BS17" s="469"/>
      <c r="BT17" s="469"/>
      <c r="BU17" s="470"/>
      <c r="BV17" s="468">
        <v>34470439</v>
      </c>
      <c r="BW17" s="469"/>
      <c r="BX17" s="469"/>
      <c r="BY17" s="469"/>
      <c r="BZ17" s="469"/>
      <c r="CA17" s="469"/>
      <c r="CB17" s="469"/>
      <c r="CC17" s="470"/>
      <c r="CD17" s="385"/>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152</v>
      </c>
      <c r="C18" s="531"/>
      <c r="D18" s="531"/>
      <c r="E18" s="532"/>
      <c r="F18" s="532"/>
      <c r="G18" s="532"/>
      <c r="H18" s="532"/>
      <c r="I18" s="532"/>
      <c r="J18" s="532"/>
      <c r="K18" s="532"/>
      <c r="L18" s="533">
        <v>139.44</v>
      </c>
      <c r="M18" s="533"/>
      <c r="N18" s="533"/>
      <c r="O18" s="533"/>
      <c r="P18" s="533"/>
      <c r="Q18" s="533"/>
      <c r="R18" s="534"/>
      <c r="S18" s="534"/>
      <c r="T18" s="534"/>
      <c r="U18" s="534"/>
      <c r="V18" s="535"/>
      <c r="W18" s="549"/>
      <c r="X18" s="550"/>
      <c r="Y18" s="550"/>
      <c r="Z18" s="550"/>
      <c r="AA18" s="550"/>
      <c r="AB18" s="560"/>
      <c r="AC18" s="432">
        <v>59.4</v>
      </c>
      <c r="AD18" s="433"/>
      <c r="AE18" s="433"/>
      <c r="AF18" s="433"/>
      <c r="AG18" s="536"/>
      <c r="AH18" s="432">
        <v>58.9</v>
      </c>
      <c r="AI18" s="433"/>
      <c r="AJ18" s="433"/>
      <c r="AK18" s="433"/>
      <c r="AL18" s="434"/>
      <c r="AM18" s="537"/>
      <c r="AN18" s="442"/>
      <c r="AO18" s="442"/>
      <c r="AP18" s="442"/>
      <c r="AQ18" s="442"/>
      <c r="AR18" s="442"/>
      <c r="AS18" s="442"/>
      <c r="AT18" s="443"/>
      <c r="AU18" s="525"/>
      <c r="AV18" s="526"/>
      <c r="AW18" s="526"/>
      <c r="AX18" s="526"/>
      <c r="AY18" s="448" t="s">
        <v>153</v>
      </c>
      <c r="AZ18" s="449"/>
      <c r="BA18" s="449"/>
      <c r="BB18" s="449"/>
      <c r="BC18" s="449"/>
      <c r="BD18" s="449"/>
      <c r="BE18" s="449"/>
      <c r="BF18" s="449"/>
      <c r="BG18" s="449"/>
      <c r="BH18" s="449"/>
      <c r="BI18" s="449"/>
      <c r="BJ18" s="449"/>
      <c r="BK18" s="449"/>
      <c r="BL18" s="449"/>
      <c r="BM18" s="450"/>
      <c r="BN18" s="468">
        <v>42168361</v>
      </c>
      <c r="BO18" s="469"/>
      <c r="BP18" s="469"/>
      <c r="BQ18" s="469"/>
      <c r="BR18" s="469"/>
      <c r="BS18" s="469"/>
      <c r="BT18" s="469"/>
      <c r="BU18" s="470"/>
      <c r="BV18" s="468">
        <v>41272635</v>
      </c>
      <c r="BW18" s="469"/>
      <c r="BX18" s="469"/>
      <c r="BY18" s="469"/>
      <c r="BZ18" s="469"/>
      <c r="CA18" s="469"/>
      <c r="CB18" s="469"/>
      <c r="CC18" s="470"/>
      <c r="CD18" s="385"/>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154</v>
      </c>
      <c r="C19" s="531"/>
      <c r="D19" s="531"/>
      <c r="E19" s="532"/>
      <c r="F19" s="532"/>
      <c r="G19" s="532"/>
      <c r="H19" s="532"/>
      <c r="I19" s="532"/>
      <c r="J19" s="532"/>
      <c r="K19" s="532"/>
      <c r="L19" s="538">
        <v>1519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155</v>
      </c>
      <c r="AZ19" s="449"/>
      <c r="BA19" s="449"/>
      <c r="BB19" s="449"/>
      <c r="BC19" s="449"/>
      <c r="BD19" s="449"/>
      <c r="BE19" s="449"/>
      <c r="BF19" s="449"/>
      <c r="BG19" s="449"/>
      <c r="BH19" s="449"/>
      <c r="BI19" s="449"/>
      <c r="BJ19" s="449"/>
      <c r="BK19" s="449"/>
      <c r="BL19" s="449"/>
      <c r="BM19" s="450"/>
      <c r="BN19" s="468">
        <v>52236320</v>
      </c>
      <c r="BO19" s="469"/>
      <c r="BP19" s="469"/>
      <c r="BQ19" s="469"/>
      <c r="BR19" s="469"/>
      <c r="BS19" s="469"/>
      <c r="BT19" s="469"/>
      <c r="BU19" s="470"/>
      <c r="BV19" s="468">
        <v>50021029</v>
      </c>
      <c r="BW19" s="469"/>
      <c r="BX19" s="469"/>
      <c r="BY19" s="469"/>
      <c r="BZ19" s="469"/>
      <c r="CA19" s="469"/>
      <c r="CB19" s="469"/>
      <c r="CC19" s="470"/>
      <c r="CD19" s="385"/>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156</v>
      </c>
      <c r="C20" s="531"/>
      <c r="D20" s="531"/>
      <c r="E20" s="532"/>
      <c r="F20" s="532"/>
      <c r="G20" s="532"/>
      <c r="H20" s="532"/>
      <c r="I20" s="532"/>
      <c r="J20" s="532"/>
      <c r="K20" s="532"/>
      <c r="L20" s="538">
        <v>86200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385"/>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385"/>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158</v>
      </c>
      <c r="C22" s="498"/>
      <c r="D22" s="499"/>
      <c r="E22" s="506" t="s">
        <v>1</v>
      </c>
      <c r="F22" s="481"/>
      <c r="G22" s="481"/>
      <c r="H22" s="481"/>
      <c r="I22" s="481"/>
      <c r="J22" s="481"/>
      <c r="K22" s="482"/>
      <c r="L22" s="506" t="s">
        <v>159</v>
      </c>
      <c r="M22" s="481"/>
      <c r="N22" s="481"/>
      <c r="O22" s="481"/>
      <c r="P22" s="482"/>
      <c r="Q22" s="491" t="s">
        <v>160</v>
      </c>
      <c r="R22" s="492"/>
      <c r="S22" s="492"/>
      <c r="T22" s="492"/>
      <c r="U22" s="492"/>
      <c r="V22" s="507"/>
      <c r="W22" s="509" t="s">
        <v>161</v>
      </c>
      <c r="X22" s="498"/>
      <c r="Y22" s="499"/>
      <c r="Z22" s="506" t="s">
        <v>1</v>
      </c>
      <c r="AA22" s="481"/>
      <c r="AB22" s="481"/>
      <c r="AC22" s="481"/>
      <c r="AD22" s="481"/>
      <c r="AE22" s="481"/>
      <c r="AF22" s="481"/>
      <c r="AG22" s="482"/>
      <c r="AH22" s="480" t="s">
        <v>162</v>
      </c>
      <c r="AI22" s="481"/>
      <c r="AJ22" s="481"/>
      <c r="AK22" s="481"/>
      <c r="AL22" s="482"/>
      <c r="AM22" s="480" t="s">
        <v>163</v>
      </c>
      <c r="AN22" s="486"/>
      <c r="AO22" s="486"/>
      <c r="AP22" s="486"/>
      <c r="AQ22" s="486"/>
      <c r="AR22" s="487"/>
      <c r="AS22" s="491" t="s">
        <v>160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385"/>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164</v>
      </c>
      <c r="AZ23" s="461"/>
      <c r="BA23" s="461"/>
      <c r="BB23" s="461"/>
      <c r="BC23" s="461"/>
      <c r="BD23" s="461"/>
      <c r="BE23" s="461"/>
      <c r="BF23" s="461"/>
      <c r="BG23" s="461"/>
      <c r="BH23" s="461"/>
      <c r="BI23" s="461"/>
      <c r="BJ23" s="461"/>
      <c r="BK23" s="461"/>
      <c r="BL23" s="461"/>
      <c r="BM23" s="462"/>
      <c r="BN23" s="468">
        <v>68564691</v>
      </c>
      <c r="BO23" s="469"/>
      <c r="BP23" s="469"/>
      <c r="BQ23" s="469"/>
      <c r="BR23" s="469"/>
      <c r="BS23" s="469"/>
      <c r="BT23" s="469"/>
      <c r="BU23" s="470"/>
      <c r="BV23" s="468">
        <v>70801808</v>
      </c>
      <c r="BW23" s="469"/>
      <c r="BX23" s="469"/>
      <c r="BY23" s="469"/>
      <c r="BZ23" s="469"/>
      <c r="CA23" s="469"/>
      <c r="CB23" s="469"/>
      <c r="CC23" s="470"/>
      <c r="CD23" s="385"/>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165</v>
      </c>
      <c r="F24" s="442"/>
      <c r="G24" s="442"/>
      <c r="H24" s="442"/>
      <c r="I24" s="442"/>
      <c r="J24" s="442"/>
      <c r="K24" s="443"/>
      <c r="L24" s="444">
        <v>1</v>
      </c>
      <c r="M24" s="445"/>
      <c r="N24" s="445"/>
      <c r="O24" s="445"/>
      <c r="P24" s="446"/>
      <c r="Q24" s="444">
        <v>9640</v>
      </c>
      <c r="R24" s="445"/>
      <c r="S24" s="445"/>
      <c r="T24" s="445"/>
      <c r="U24" s="445"/>
      <c r="V24" s="446"/>
      <c r="W24" s="510"/>
      <c r="X24" s="501"/>
      <c r="Y24" s="502"/>
      <c r="Z24" s="441" t="s">
        <v>166</v>
      </c>
      <c r="AA24" s="442"/>
      <c r="AB24" s="442"/>
      <c r="AC24" s="442"/>
      <c r="AD24" s="442"/>
      <c r="AE24" s="442"/>
      <c r="AF24" s="442"/>
      <c r="AG24" s="443"/>
      <c r="AH24" s="444">
        <v>1364</v>
      </c>
      <c r="AI24" s="445"/>
      <c r="AJ24" s="445"/>
      <c r="AK24" s="445"/>
      <c r="AL24" s="446"/>
      <c r="AM24" s="444">
        <v>4257044</v>
      </c>
      <c r="AN24" s="445"/>
      <c r="AO24" s="445"/>
      <c r="AP24" s="445"/>
      <c r="AQ24" s="445"/>
      <c r="AR24" s="446"/>
      <c r="AS24" s="444">
        <v>3121</v>
      </c>
      <c r="AT24" s="445"/>
      <c r="AU24" s="445"/>
      <c r="AV24" s="445"/>
      <c r="AW24" s="445"/>
      <c r="AX24" s="447"/>
      <c r="AY24" s="435" t="s">
        <v>167</v>
      </c>
      <c r="AZ24" s="436"/>
      <c r="BA24" s="436"/>
      <c r="BB24" s="436"/>
      <c r="BC24" s="436"/>
      <c r="BD24" s="436"/>
      <c r="BE24" s="436"/>
      <c r="BF24" s="436"/>
      <c r="BG24" s="436"/>
      <c r="BH24" s="436"/>
      <c r="BI24" s="436"/>
      <c r="BJ24" s="436"/>
      <c r="BK24" s="436"/>
      <c r="BL24" s="436"/>
      <c r="BM24" s="437"/>
      <c r="BN24" s="468">
        <v>46065587</v>
      </c>
      <c r="BO24" s="469"/>
      <c r="BP24" s="469"/>
      <c r="BQ24" s="469"/>
      <c r="BR24" s="469"/>
      <c r="BS24" s="469"/>
      <c r="BT24" s="469"/>
      <c r="BU24" s="470"/>
      <c r="BV24" s="468">
        <v>46185721</v>
      </c>
      <c r="BW24" s="469"/>
      <c r="BX24" s="469"/>
      <c r="BY24" s="469"/>
      <c r="BZ24" s="469"/>
      <c r="CA24" s="469"/>
      <c r="CB24" s="469"/>
      <c r="CC24" s="470"/>
      <c r="CD24" s="385"/>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168</v>
      </c>
      <c r="F25" s="442"/>
      <c r="G25" s="442"/>
      <c r="H25" s="442"/>
      <c r="I25" s="442"/>
      <c r="J25" s="442"/>
      <c r="K25" s="443"/>
      <c r="L25" s="444">
        <v>1</v>
      </c>
      <c r="M25" s="445"/>
      <c r="N25" s="445"/>
      <c r="O25" s="445"/>
      <c r="P25" s="446"/>
      <c r="Q25" s="444">
        <v>8120</v>
      </c>
      <c r="R25" s="445"/>
      <c r="S25" s="445"/>
      <c r="T25" s="445"/>
      <c r="U25" s="445"/>
      <c r="V25" s="446"/>
      <c r="W25" s="510"/>
      <c r="X25" s="501"/>
      <c r="Y25" s="502"/>
      <c r="Z25" s="441" t="s">
        <v>169</v>
      </c>
      <c r="AA25" s="442"/>
      <c r="AB25" s="442"/>
      <c r="AC25" s="442"/>
      <c r="AD25" s="442"/>
      <c r="AE25" s="442"/>
      <c r="AF25" s="442"/>
      <c r="AG25" s="443"/>
      <c r="AH25" s="444">
        <v>259</v>
      </c>
      <c r="AI25" s="445"/>
      <c r="AJ25" s="445"/>
      <c r="AK25" s="445"/>
      <c r="AL25" s="446"/>
      <c r="AM25" s="444">
        <v>810929</v>
      </c>
      <c r="AN25" s="445"/>
      <c r="AO25" s="445"/>
      <c r="AP25" s="445"/>
      <c r="AQ25" s="445"/>
      <c r="AR25" s="446"/>
      <c r="AS25" s="444">
        <v>3131</v>
      </c>
      <c r="AT25" s="445"/>
      <c r="AU25" s="445"/>
      <c r="AV25" s="445"/>
      <c r="AW25" s="445"/>
      <c r="AX25" s="447"/>
      <c r="AY25" s="460" t="s">
        <v>170</v>
      </c>
      <c r="AZ25" s="461"/>
      <c r="BA25" s="461"/>
      <c r="BB25" s="461"/>
      <c r="BC25" s="461"/>
      <c r="BD25" s="461"/>
      <c r="BE25" s="461"/>
      <c r="BF25" s="461"/>
      <c r="BG25" s="461"/>
      <c r="BH25" s="461"/>
      <c r="BI25" s="461"/>
      <c r="BJ25" s="461"/>
      <c r="BK25" s="461"/>
      <c r="BL25" s="461"/>
      <c r="BM25" s="462"/>
      <c r="BN25" s="463">
        <v>3519676</v>
      </c>
      <c r="BO25" s="464"/>
      <c r="BP25" s="464"/>
      <c r="BQ25" s="464"/>
      <c r="BR25" s="464"/>
      <c r="BS25" s="464"/>
      <c r="BT25" s="464"/>
      <c r="BU25" s="465"/>
      <c r="BV25" s="463">
        <v>3145602</v>
      </c>
      <c r="BW25" s="464"/>
      <c r="BX25" s="464"/>
      <c r="BY25" s="464"/>
      <c r="BZ25" s="464"/>
      <c r="CA25" s="464"/>
      <c r="CB25" s="464"/>
      <c r="CC25" s="465"/>
      <c r="CD25" s="385"/>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171</v>
      </c>
      <c r="F26" s="442"/>
      <c r="G26" s="442"/>
      <c r="H26" s="442"/>
      <c r="I26" s="442"/>
      <c r="J26" s="442"/>
      <c r="K26" s="443"/>
      <c r="L26" s="444">
        <v>1</v>
      </c>
      <c r="M26" s="445"/>
      <c r="N26" s="445"/>
      <c r="O26" s="445"/>
      <c r="P26" s="446"/>
      <c r="Q26" s="444">
        <v>6930</v>
      </c>
      <c r="R26" s="445"/>
      <c r="S26" s="445"/>
      <c r="T26" s="445"/>
      <c r="U26" s="445"/>
      <c r="V26" s="446"/>
      <c r="W26" s="510"/>
      <c r="X26" s="501"/>
      <c r="Y26" s="502"/>
      <c r="Z26" s="441" t="s">
        <v>172</v>
      </c>
      <c r="AA26" s="523"/>
      <c r="AB26" s="523"/>
      <c r="AC26" s="523"/>
      <c r="AD26" s="523"/>
      <c r="AE26" s="523"/>
      <c r="AF26" s="523"/>
      <c r="AG26" s="524"/>
      <c r="AH26" s="444">
        <v>49</v>
      </c>
      <c r="AI26" s="445"/>
      <c r="AJ26" s="445"/>
      <c r="AK26" s="445"/>
      <c r="AL26" s="446"/>
      <c r="AM26" s="444">
        <v>137935</v>
      </c>
      <c r="AN26" s="445"/>
      <c r="AO26" s="445"/>
      <c r="AP26" s="445"/>
      <c r="AQ26" s="445"/>
      <c r="AR26" s="446"/>
      <c r="AS26" s="444">
        <v>2815</v>
      </c>
      <c r="AT26" s="445"/>
      <c r="AU26" s="445"/>
      <c r="AV26" s="445"/>
      <c r="AW26" s="445"/>
      <c r="AX26" s="447"/>
      <c r="AY26" s="477" t="s">
        <v>173</v>
      </c>
      <c r="AZ26" s="478"/>
      <c r="BA26" s="478"/>
      <c r="BB26" s="478"/>
      <c r="BC26" s="478"/>
      <c r="BD26" s="478"/>
      <c r="BE26" s="478"/>
      <c r="BF26" s="478"/>
      <c r="BG26" s="478"/>
      <c r="BH26" s="478"/>
      <c r="BI26" s="478"/>
      <c r="BJ26" s="478"/>
      <c r="BK26" s="478"/>
      <c r="BL26" s="478"/>
      <c r="BM26" s="479"/>
      <c r="BN26" s="468">
        <v>100000</v>
      </c>
      <c r="BO26" s="469"/>
      <c r="BP26" s="469"/>
      <c r="BQ26" s="469"/>
      <c r="BR26" s="469"/>
      <c r="BS26" s="469"/>
      <c r="BT26" s="469"/>
      <c r="BU26" s="470"/>
      <c r="BV26" s="468" t="s">
        <v>126</v>
      </c>
      <c r="BW26" s="469"/>
      <c r="BX26" s="469"/>
      <c r="BY26" s="469"/>
      <c r="BZ26" s="469"/>
      <c r="CA26" s="469"/>
      <c r="CB26" s="469"/>
      <c r="CC26" s="470"/>
      <c r="CD26" s="385"/>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174</v>
      </c>
      <c r="F27" s="442"/>
      <c r="G27" s="442"/>
      <c r="H27" s="442"/>
      <c r="I27" s="442"/>
      <c r="J27" s="442"/>
      <c r="K27" s="443"/>
      <c r="L27" s="444">
        <v>1</v>
      </c>
      <c r="M27" s="445"/>
      <c r="N27" s="445"/>
      <c r="O27" s="445"/>
      <c r="P27" s="446"/>
      <c r="Q27" s="444">
        <v>5550</v>
      </c>
      <c r="R27" s="445"/>
      <c r="S27" s="445"/>
      <c r="T27" s="445"/>
      <c r="U27" s="445"/>
      <c r="V27" s="446"/>
      <c r="W27" s="510"/>
      <c r="X27" s="501"/>
      <c r="Y27" s="502"/>
      <c r="Z27" s="441" t="s">
        <v>175</v>
      </c>
      <c r="AA27" s="442"/>
      <c r="AB27" s="442"/>
      <c r="AC27" s="442"/>
      <c r="AD27" s="442"/>
      <c r="AE27" s="442"/>
      <c r="AF27" s="442"/>
      <c r="AG27" s="443"/>
      <c r="AH27" s="444">
        <v>102</v>
      </c>
      <c r="AI27" s="445"/>
      <c r="AJ27" s="445"/>
      <c r="AK27" s="445"/>
      <c r="AL27" s="446"/>
      <c r="AM27" s="444">
        <v>359594</v>
      </c>
      <c r="AN27" s="445"/>
      <c r="AO27" s="445"/>
      <c r="AP27" s="445"/>
      <c r="AQ27" s="445"/>
      <c r="AR27" s="446"/>
      <c r="AS27" s="444">
        <v>3525</v>
      </c>
      <c r="AT27" s="445"/>
      <c r="AU27" s="445"/>
      <c r="AV27" s="445"/>
      <c r="AW27" s="445"/>
      <c r="AX27" s="447"/>
      <c r="AY27" s="474" t="s">
        <v>176</v>
      </c>
      <c r="AZ27" s="475"/>
      <c r="BA27" s="475"/>
      <c r="BB27" s="475"/>
      <c r="BC27" s="475"/>
      <c r="BD27" s="475"/>
      <c r="BE27" s="475"/>
      <c r="BF27" s="475"/>
      <c r="BG27" s="475"/>
      <c r="BH27" s="475"/>
      <c r="BI27" s="475"/>
      <c r="BJ27" s="475"/>
      <c r="BK27" s="475"/>
      <c r="BL27" s="475"/>
      <c r="BM27" s="476"/>
      <c r="BN27" s="471">
        <v>2200000</v>
      </c>
      <c r="BO27" s="472"/>
      <c r="BP27" s="472"/>
      <c r="BQ27" s="472"/>
      <c r="BR27" s="472"/>
      <c r="BS27" s="472"/>
      <c r="BT27" s="472"/>
      <c r="BU27" s="473"/>
      <c r="BV27" s="471">
        <v>2200000</v>
      </c>
      <c r="BW27" s="472"/>
      <c r="BX27" s="472"/>
      <c r="BY27" s="472"/>
      <c r="BZ27" s="472"/>
      <c r="CA27" s="472"/>
      <c r="CB27" s="472"/>
      <c r="CC27" s="473"/>
      <c r="CD27" s="382"/>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177</v>
      </c>
      <c r="F28" s="442"/>
      <c r="G28" s="442"/>
      <c r="H28" s="442"/>
      <c r="I28" s="442"/>
      <c r="J28" s="442"/>
      <c r="K28" s="443"/>
      <c r="L28" s="444">
        <v>1</v>
      </c>
      <c r="M28" s="445"/>
      <c r="N28" s="445"/>
      <c r="O28" s="445"/>
      <c r="P28" s="446"/>
      <c r="Q28" s="444">
        <v>5050</v>
      </c>
      <c r="R28" s="445"/>
      <c r="S28" s="445"/>
      <c r="T28" s="445"/>
      <c r="U28" s="445"/>
      <c r="V28" s="446"/>
      <c r="W28" s="510"/>
      <c r="X28" s="501"/>
      <c r="Y28" s="502"/>
      <c r="Z28" s="441" t="s">
        <v>178</v>
      </c>
      <c r="AA28" s="442"/>
      <c r="AB28" s="442"/>
      <c r="AC28" s="442"/>
      <c r="AD28" s="442"/>
      <c r="AE28" s="442"/>
      <c r="AF28" s="442"/>
      <c r="AG28" s="443"/>
      <c r="AH28" s="444" t="s">
        <v>126</v>
      </c>
      <c r="AI28" s="445"/>
      <c r="AJ28" s="445"/>
      <c r="AK28" s="445"/>
      <c r="AL28" s="446"/>
      <c r="AM28" s="444" t="s">
        <v>126</v>
      </c>
      <c r="AN28" s="445"/>
      <c r="AO28" s="445"/>
      <c r="AP28" s="445"/>
      <c r="AQ28" s="445"/>
      <c r="AR28" s="446"/>
      <c r="AS28" s="444" t="s">
        <v>126</v>
      </c>
      <c r="AT28" s="445"/>
      <c r="AU28" s="445"/>
      <c r="AV28" s="445"/>
      <c r="AW28" s="445"/>
      <c r="AX28" s="447"/>
      <c r="AY28" s="451" t="s">
        <v>180</v>
      </c>
      <c r="AZ28" s="452"/>
      <c r="BA28" s="452"/>
      <c r="BB28" s="453"/>
      <c r="BC28" s="460" t="s">
        <v>48</v>
      </c>
      <c r="BD28" s="461"/>
      <c r="BE28" s="461"/>
      <c r="BF28" s="461"/>
      <c r="BG28" s="461"/>
      <c r="BH28" s="461"/>
      <c r="BI28" s="461"/>
      <c r="BJ28" s="461"/>
      <c r="BK28" s="461"/>
      <c r="BL28" s="461"/>
      <c r="BM28" s="462"/>
      <c r="BN28" s="463">
        <v>5536624</v>
      </c>
      <c r="BO28" s="464"/>
      <c r="BP28" s="464"/>
      <c r="BQ28" s="464"/>
      <c r="BR28" s="464"/>
      <c r="BS28" s="464"/>
      <c r="BT28" s="464"/>
      <c r="BU28" s="465"/>
      <c r="BV28" s="463">
        <v>5206809</v>
      </c>
      <c r="BW28" s="464"/>
      <c r="BX28" s="464"/>
      <c r="BY28" s="464"/>
      <c r="BZ28" s="464"/>
      <c r="CA28" s="464"/>
      <c r="CB28" s="464"/>
      <c r="CC28" s="465"/>
      <c r="CD28" s="385"/>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181</v>
      </c>
      <c r="F29" s="442"/>
      <c r="G29" s="442"/>
      <c r="H29" s="442"/>
      <c r="I29" s="442"/>
      <c r="J29" s="442"/>
      <c r="K29" s="443"/>
      <c r="L29" s="444">
        <v>28</v>
      </c>
      <c r="M29" s="445"/>
      <c r="N29" s="445"/>
      <c r="O29" s="445"/>
      <c r="P29" s="446"/>
      <c r="Q29" s="444">
        <v>4850</v>
      </c>
      <c r="R29" s="445"/>
      <c r="S29" s="445"/>
      <c r="T29" s="445"/>
      <c r="U29" s="445"/>
      <c r="V29" s="446"/>
      <c r="W29" s="511"/>
      <c r="X29" s="512"/>
      <c r="Y29" s="513"/>
      <c r="Z29" s="441" t="s">
        <v>182</v>
      </c>
      <c r="AA29" s="442"/>
      <c r="AB29" s="442"/>
      <c r="AC29" s="442"/>
      <c r="AD29" s="442"/>
      <c r="AE29" s="442"/>
      <c r="AF29" s="442"/>
      <c r="AG29" s="443"/>
      <c r="AH29" s="444">
        <v>1466</v>
      </c>
      <c r="AI29" s="445"/>
      <c r="AJ29" s="445"/>
      <c r="AK29" s="445"/>
      <c r="AL29" s="446"/>
      <c r="AM29" s="444">
        <v>4616638</v>
      </c>
      <c r="AN29" s="445"/>
      <c r="AO29" s="445"/>
      <c r="AP29" s="445"/>
      <c r="AQ29" s="445"/>
      <c r="AR29" s="446"/>
      <c r="AS29" s="444">
        <v>3149</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35920</v>
      </c>
      <c r="BO29" s="469"/>
      <c r="BP29" s="469"/>
      <c r="BQ29" s="469"/>
      <c r="BR29" s="469"/>
      <c r="BS29" s="469"/>
      <c r="BT29" s="469"/>
      <c r="BU29" s="470"/>
      <c r="BV29" s="468">
        <v>35911</v>
      </c>
      <c r="BW29" s="469"/>
      <c r="BX29" s="469"/>
      <c r="BY29" s="469"/>
      <c r="BZ29" s="469"/>
      <c r="CA29" s="469"/>
      <c r="CB29" s="469"/>
      <c r="CC29" s="470"/>
      <c r="CD29" s="382"/>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98.8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1956553</v>
      </c>
      <c r="BO30" s="472"/>
      <c r="BP30" s="472"/>
      <c r="BQ30" s="472"/>
      <c r="BR30" s="472"/>
      <c r="BS30" s="472"/>
      <c r="BT30" s="472"/>
      <c r="BU30" s="473"/>
      <c r="BV30" s="471">
        <v>2369424</v>
      </c>
      <c r="BW30" s="472"/>
      <c r="BX30" s="472"/>
      <c r="BY30" s="472"/>
      <c r="BZ30" s="472"/>
      <c r="CA30" s="472"/>
      <c r="CB30" s="472"/>
      <c r="CC30" s="473"/>
      <c r="CD30" s="386"/>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6"/>
      <c r="DK30" s="186"/>
      <c r="DL30" s="186"/>
      <c r="DM30" s="186"/>
      <c r="DN30" s="186"/>
      <c r="DO30" s="186"/>
    </row>
    <row r="31" spans="1:119" ht="13.5" customHeight="1" x14ac:dyDescent="0.2">
      <c r="A31" s="187"/>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6"/>
      <c r="DK31" s="186"/>
      <c r="DL31" s="186"/>
      <c r="DM31" s="186"/>
      <c r="DN31" s="186"/>
      <c r="DO31" s="186"/>
    </row>
    <row r="32" spans="1:119" ht="13.5" customHeight="1" x14ac:dyDescent="0.2">
      <c r="A32" s="187"/>
      <c r="B32" s="207"/>
      <c r="C32" s="208" t="s">
        <v>185</v>
      </c>
      <c r="D32" s="208"/>
      <c r="E32" s="208"/>
      <c r="F32" s="205"/>
      <c r="G32" s="205"/>
      <c r="H32" s="205"/>
      <c r="I32" s="205"/>
      <c r="J32" s="205"/>
      <c r="K32" s="205"/>
      <c r="L32" s="205"/>
      <c r="M32" s="205"/>
      <c r="N32" s="205"/>
      <c r="O32" s="205"/>
      <c r="P32" s="205"/>
      <c r="Q32" s="205"/>
      <c r="R32" s="205"/>
      <c r="S32" s="205"/>
      <c r="T32" s="205"/>
      <c r="U32" s="205" t="s">
        <v>186</v>
      </c>
      <c r="V32" s="205"/>
      <c r="W32" s="205"/>
      <c r="X32" s="205"/>
      <c r="Y32" s="205"/>
      <c r="Z32" s="205"/>
      <c r="AA32" s="205"/>
      <c r="AB32" s="205"/>
      <c r="AC32" s="205"/>
      <c r="AD32" s="205"/>
      <c r="AE32" s="205"/>
      <c r="AF32" s="205"/>
      <c r="AG32" s="205"/>
      <c r="AH32" s="205"/>
      <c r="AI32" s="205"/>
      <c r="AJ32" s="205"/>
      <c r="AK32" s="205"/>
      <c r="AL32" s="205"/>
      <c r="AM32" s="209" t="s">
        <v>187</v>
      </c>
      <c r="AN32" s="205"/>
      <c r="AO32" s="205"/>
      <c r="AP32" s="205"/>
      <c r="AQ32" s="205"/>
      <c r="AR32" s="205"/>
      <c r="AS32" s="209"/>
      <c r="AT32" s="209"/>
      <c r="AU32" s="209"/>
      <c r="AV32" s="209"/>
      <c r="AW32" s="209"/>
      <c r="AX32" s="209"/>
      <c r="AY32" s="209"/>
      <c r="AZ32" s="209"/>
      <c r="BA32" s="209"/>
      <c r="BB32" s="205"/>
      <c r="BC32" s="209"/>
      <c r="BD32" s="205"/>
      <c r="BE32" s="209" t="s">
        <v>188</v>
      </c>
      <c r="BF32" s="205"/>
      <c r="BG32" s="205"/>
      <c r="BH32" s="205"/>
      <c r="BI32" s="205"/>
      <c r="BJ32" s="209"/>
      <c r="BK32" s="209"/>
      <c r="BL32" s="209"/>
      <c r="BM32" s="209"/>
      <c r="BN32" s="209"/>
      <c r="BO32" s="209"/>
      <c r="BP32" s="209"/>
      <c r="BQ32" s="209"/>
      <c r="BR32" s="205"/>
      <c r="BS32" s="205"/>
      <c r="BT32" s="205"/>
      <c r="BU32" s="205"/>
      <c r="BV32" s="205"/>
      <c r="BW32" s="205" t="s">
        <v>189</v>
      </c>
      <c r="BX32" s="205"/>
      <c r="BY32" s="205"/>
      <c r="BZ32" s="205"/>
      <c r="CA32" s="205"/>
      <c r="CB32" s="209"/>
      <c r="CC32" s="209"/>
      <c r="CD32" s="209"/>
      <c r="CE32" s="209"/>
      <c r="CF32" s="209"/>
      <c r="CG32" s="209"/>
      <c r="CH32" s="209"/>
      <c r="CI32" s="209"/>
      <c r="CJ32" s="209"/>
      <c r="CK32" s="209"/>
      <c r="CL32" s="209"/>
      <c r="CM32" s="209"/>
      <c r="CN32" s="209"/>
      <c r="CO32" s="209" t="s">
        <v>190</v>
      </c>
      <c r="CP32" s="209"/>
      <c r="CQ32" s="209"/>
      <c r="CR32" s="209"/>
      <c r="CS32" s="209"/>
      <c r="CT32" s="209"/>
      <c r="CU32" s="209"/>
      <c r="CV32" s="209"/>
      <c r="CW32" s="209"/>
      <c r="CX32" s="209"/>
      <c r="CY32" s="209"/>
      <c r="CZ32" s="209"/>
      <c r="DA32" s="209"/>
      <c r="DB32" s="209"/>
      <c r="DC32" s="209"/>
      <c r="DD32" s="209"/>
      <c r="DE32" s="209"/>
      <c r="DF32" s="209"/>
      <c r="DG32" s="209"/>
      <c r="DH32" s="209"/>
      <c r="DI32" s="206"/>
      <c r="DJ32" s="186"/>
      <c r="DK32" s="186"/>
      <c r="DL32" s="186"/>
      <c r="DM32" s="186"/>
      <c r="DN32" s="186"/>
      <c r="DO32" s="186"/>
    </row>
    <row r="33" spans="1:119" ht="13.5" customHeight="1" x14ac:dyDescent="0.2">
      <c r="A33" s="187"/>
      <c r="B33" s="207"/>
      <c r="C33" s="431" t="s">
        <v>191</v>
      </c>
      <c r="D33" s="431"/>
      <c r="E33" s="430" t="s">
        <v>192</v>
      </c>
      <c r="F33" s="430"/>
      <c r="G33" s="430"/>
      <c r="H33" s="430"/>
      <c r="I33" s="430"/>
      <c r="J33" s="430"/>
      <c r="K33" s="430"/>
      <c r="L33" s="430"/>
      <c r="M33" s="430"/>
      <c r="N33" s="430"/>
      <c r="O33" s="430"/>
      <c r="P33" s="430"/>
      <c r="Q33" s="430"/>
      <c r="R33" s="430"/>
      <c r="S33" s="430"/>
      <c r="T33" s="383"/>
      <c r="U33" s="431" t="s">
        <v>191</v>
      </c>
      <c r="V33" s="431"/>
      <c r="W33" s="430" t="s">
        <v>192</v>
      </c>
      <c r="X33" s="430"/>
      <c r="Y33" s="430"/>
      <c r="Z33" s="430"/>
      <c r="AA33" s="430"/>
      <c r="AB33" s="430"/>
      <c r="AC33" s="430"/>
      <c r="AD33" s="430"/>
      <c r="AE33" s="430"/>
      <c r="AF33" s="430"/>
      <c r="AG33" s="430"/>
      <c r="AH33" s="430"/>
      <c r="AI33" s="430"/>
      <c r="AJ33" s="430"/>
      <c r="AK33" s="430"/>
      <c r="AL33" s="383"/>
      <c r="AM33" s="431" t="s">
        <v>191</v>
      </c>
      <c r="AN33" s="431"/>
      <c r="AO33" s="430" t="s">
        <v>192</v>
      </c>
      <c r="AP33" s="430"/>
      <c r="AQ33" s="430"/>
      <c r="AR33" s="430"/>
      <c r="AS33" s="430"/>
      <c r="AT33" s="430"/>
      <c r="AU33" s="430"/>
      <c r="AV33" s="430"/>
      <c r="AW33" s="430"/>
      <c r="AX33" s="430"/>
      <c r="AY33" s="430"/>
      <c r="AZ33" s="430"/>
      <c r="BA33" s="430"/>
      <c r="BB33" s="430"/>
      <c r="BC33" s="430"/>
      <c r="BD33" s="387"/>
      <c r="BE33" s="430" t="s">
        <v>193</v>
      </c>
      <c r="BF33" s="430"/>
      <c r="BG33" s="430" t="s">
        <v>194</v>
      </c>
      <c r="BH33" s="430"/>
      <c r="BI33" s="430"/>
      <c r="BJ33" s="430"/>
      <c r="BK33" s="430"/>
      <c r="BL33" s="430"/>
      <c r="BM33" s="430"/>
      <c r="BN33" s="430"/>
      <c r="BO33" s="430"/>
      <c r="BP33" s="430"/>
      <c r="BQ33" s="430"/>
      <c r="BR33" s="430"/>
      <c r="BS33" s="430"/>
      <c r="BT33" s="430"/>
      <c r="BU33" s="430"/>
      <c r="BV33" s="387"/>
      <c r="BW33" s="431" t="s">
        <v>193</v>
      </c>
      <c r="BX33" s="431"/>
      <c r="BY33" s="430" t="s">
        <v>195</v>
      </c>
      <c r="BZ33" s="430"/>
      <c r="CA33" s="430"/>
      <c r="CB33" s="430"/>
      <c r="CC33" s="430"/>
      <c r="CD33" s="430"/>
      <c r="CE33" s="430"/>
      <c r="CF33" s="430"/>
      <c r="CG33" s="430"/>
      <c r="CH33" s="430"/>
      <c r="CI33" s="430"/>
      <c r="CJ33" s="430"/>
      <c r="CK33" s="430"/>
      <c r="CL33" s="430"/>
      <c r="CM33" s="430"/>
      <c r="CN33" s="383"/>
      <c r="CO33" s="431" t="s">
        <v>191</v>
      </c>
      <c r="CP33" s="431"/>
      <c r="CQ33" s="430" t="s">
        <v>196</v>
      </c>
      <c r="CR33" s="430"/>
      <c r="CS33" s="430"/>
      <c r="CT33" s="430"/>
      <c r="CU33" s="430"/>
      <c r="CV33" s="430"/>
      <c r="CW33" s="430"/>
      <c r="CX33" s="430"/>
      <c r="CY33" s="430"/>
      <c r="CZ33" s="430"/>
      <c r="DA33" s="430"/>
      <c r="DB33" s="430"/>
      <c r="DC33" s="430"/>
      <c r="DD33" s="430"/>
      <c r="DE33" s="430"/>
      <c r="DF33" s="383"/>
      <c r="DG33" s="429" t="s">
        <v>197</v>
      </c>
      <c r="DH33" s="429"/>
      <c r="DI33" s="384"/>
      <c r="DJ33" s="186"/>
      <c r="DK33" s="186"/>
      <c r="DL33" s="186"/>
      <c r="DM33" s="186"/>
      <c r="DN33" s="186"/>
      <c r="DO33" s="186"/>
    </row>
    <row r="34" spans="1:119" ht="32.25" customHeight="1" x14ac:dyDescent="0.2">
      <c r="A34" s="187"/>
      <c r="B34" s="207"/>
      <c r="C34" s="427">
        <f>IF(E34="","",1)</f>
        <v>1</v>
      </c>
      <c r="D34" s="427"/>
      <c r="E34" s="426" t="str">
        <f>IF('[1]各会計、関係団体の財政状況及び健全化判断比率'!B7="","",'[1]各会計、関係団体の財政状況及び健全化判断比率'!B7)</f>
        <v>一般会計</v>
      </c>
      <c r="F34" s="426"/>
      <c r="G34" s="426"/>
      <c r="H34" s="426"/>
      <c r="I34" s="426"/>
      <c r="J34" s="426"/>
      <c r="K34" s="426"/>
      <c r="L34" s="426"/>
      <c r="M34" s="426"/>
      <c r="N34" s="426"/>
      <c r="O34" s="426"/>
      <c r="P34" s="426"/>
      <c r="Q34" s="426"/>
      <c r="R34" s="426"/>
      <c r="S34" s="426"/>
      <c r="T34" s="208"/>
      <c r="U34" s="427">
        <f>IF(W34="","",MAX(C34:D43)+1)</f>
        <v>3</v>
      </c>
      <c r="V34" s="427"/>
      <c r="W34" s="426" t="str">
        <f>IF('[1]各会計、関係団体の財政状況及び健全化判断比率'!B28="","",'[1]各会計、関係団体の財政状況及び健全化判断比率'!B28)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08"/>
      <c r="AM34" s="427">
        <f>IF(AO34="","",MAX(C34:D43,U34:V43)+1)</f>
        <v>7</v>
      </c>
      <c r="AN34" s="427"/>
      <c r="AO34" s="426" t="str">
        <f>IF('[1]各会計、関係団体の財政状況及び健全化判断比率'!B32="","",'[1]各会計、関係団体の財政状況及び健全化判断比率'!B32)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08"/>
      <c r="BE34" s="427" t="str">
        <f>IF(BG34="","",MAX(C34:D43,U34:V43,AM34:AN43)+1)</f>
        <v/>
      </c>
      <c r="BF34" s="427"/>
      <c r="BG34" s="426"/>
      <c r="BH34" s="426"/>
      <c r="BI34" s="426"/>
      <c r="BJ34" s="426"/>
      <c r="BK34" s="426"/>
      <c r="BL34" s="426"/>
      <c r="BM34" s="426"/>
      <c r="BN34" s="426"/>
      <c r="BO34" s="426"/>
      <c r="BP34" s="426"/>
      <c r="BQ34" s="426"/>
      <c r="BR34" s="426"/>
      <c r="BS34" s="426"/>
      <c r="BT34" s="426"/>
      <c r="BU34" s="426"/>
      <c r="BV34" s="208"/>
      <c r="BW34" s="427">
        <f>IF(BY34="","",MAX(C34:D43,U34:V43,AM34:AN43,BE34:BF43)+1)</f>
        <v>12</v>
      </c>
      <c r="BX34" s="427"/>
      <c r="BY34" s="426" t="str">
        <f>IF('[1]各会計、関係団体の財政状況及び健全化判断比率'!B68="","",'[1]各会計、関係団体の財政状況及び健全化判断比率'!B68)</f>
        <v>群馬県市町村総合事務組合</v>
      </c>
      <c r="BZ34" s="426"/>
      <c r="CA34" s="426"/>
      <c r="CB34" s="426"/>
      <c r="CC34" s="426"/>
      <c r="CD34" s="426"/>
      <c r="CE34" s="426"/>
      <c r="CF34" s="426"/>
      <c r="CG34" s="426"/>
      <c r="CH34" s="426"/>
      <c r="CI34" s="426"/>
      <c r="CJ34" s="426"/>
      <c r="CK34" s="426"/>
      <c r="CL34" s="426"/>
      <c r="CM34" s="426"/>
      <c r="CN34" s="208"/>
      <c r="CO34" s="427">
        <f>IF(CQ34="","",MAX(C34:D43,U34:V43,AM34:AN43,BE34:BF43,BW34:BX43)+1)</f>
        <v>16</v>
      </c>
      <c r="CP34" s="427"/>
      <c r="CQ34" s="426" t="str">
        <f>IF('[1]各会計、関係団体の財政状況及び健全化判断比率'!BS7="","",'[1]各会計、関係団体の財政状況及び健全化判断比率'!BS7)</f>
        <v>伊勢崎市公共施設管理公社</v>
      </c>
      <c r="CR34" s="426"/>
      <c r="CS34" s="426"/>
      <c r="CT34" s="426"/>
      <c r="CU34" s="426"/>
      <c r="CV34" s="426"/>
      <c r="CW34" s="426"/>
      <c r="CX34" s="426"/>
      <c r="CY34" s="426"/>
      <c r="CZ34" s="426"/>
      <c r="DA34" s="426"/>
      <c r="DB34" s="426"/>
      <c r="DC34" s="426"/>
      <c r="DD34" s="426"/>
      <c r="DE34" s="426"/>
      <c r="DF34" s="205"/>
      <c r="DG34" s="428" t="str">
        <f>IF('[1]各会計、関係団体の財政状況及び健全化判断比率'!BR7="","",'[1]各会計、関係団体の財政状況及び健全化判断比率'!BR7)</f>
        <v/>
      </c>
      <c r="DH34" s="428"/>
      <c r="DI34" s="384"/>
      <c r="DJ34" s="186"/>
      <c r="DK34" s="186"/>
      <c r="DL34" s="186"/>
      <c r="DM34" s="186"/>
      <c r="DN34" s="186"/>
      <c r="DO34" s="186"/>
    </row>
    <row r="35" spans="1:119" ht="32.25" customHeight="1" x14ac:dyDescent="0.2">
      <c r="A35" s="187"/>
      <c r="B35" s="207"/>
      <c r="C35" s="427">
        <f>IF(E35="","",C34+1)</f>
        <v>2</v>
      </c>
      <c r="D35" s="427"/>
      <c r="E35" s="426" t="str">
        <f>IF('[1]各会計、関係団体の財政状況及び健全化判断比率'!B8="","",'[1]各会計、関係団体の財政状況及び健全化判断比率'!B8)</f>
        <v>学校給食センター事業費特別会計</v>
      </c>
      <c r="F35" s="426"/>
      <c r="G35" s="426"/>
      <c r="H35" s="426"/>
      <c r="I35" s="426"/>
      <c r="J35" s="426"/>
      <c r="K35" s="426"/>
      <c r="L35" s="426"/>
      <c r="M35" s="426"/>
      <c r="N35" s="426"/>
      <c r="O35" s="426"/>
      <c r="P35" s="426"/>
      <c r="Q35" s="426"/>
      <c r="R35" s="426"/>
      <c r="S35" s="426"/>
      <c r="T35" s="208"/>
      <c r="U35" s="427">
        <f>IF(W35="","",U34+1)</f>
        <v>4</v>
      </c>
      <c r="V35" s="427"/>
      <c r="W35" s="426" t="str">
        <f>IF('[1]各会計、関係団体の財政状況及び健全化判断比率'!B29="","",'[1]各会計、関係団体の財政状況及び健全化判断比率'!B29)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08"/>
      <c r="AM35" s="427">
        <f t="shared" ref="AM35:AM43" si="0">IF(AO35="","",AM34+1)</f>
        <v>8</v>
      </c>
      <c r="AN35" s="427"/>
      <c r="AO35" s="426" t="str">
        <f>IF('[1]各会計、関係団体の財政状況及び健全化判断比率'!B33="","",'[1]各会計、関係団体の財政状況及び健全化判断比率'!B33)</f>
        <v>公共下水道事業会計</v>
      </c>
      <c r="AP35" s="426"/>
      <c r="AQ35" s="426"/>
      <c r="AR35" s="426"/>
      <c r="AS35" s="426"/>
      <c r="AT35" s="426"/>
      <c r="AU35" s="426"/>
      <c r="AV35" s="426"/>
      <c r="AW35" s="426"/>
      <c r="AX35" s="426"/>
      <c r="AY35" s="426"/>
      <c r="AZ35" s="426"/>
      <c r="BA35" s="426"/>
      <c r="BB35" s="426"/>
      <c r="BC35" s="426"/>
      <c r="BD35" s="208"/>
      <c r="BE35" s="427" t="str">
        <f t="shared" ref="BE35:BE43" si="1">IF(BG35="","",BE34+1)</f>
        <v/>
      </c>
      <c r="BF35" s="427"/>
      <c r="BG35" s="426"/>
      <c r="BH35" s="426"/>
      <c r="BI35" s="426"/>
      <c r="BJ35" s="426"/>
      <c r="BK35" s="426"/>
      <c r="BL35" s="426"/>
      <c r="BM35" s="426"/>
      <c r="BN35" s="426"/>
      <c r="BO35" s="426"/>
      <c r="BP35" s="426"/>
      <c r="BQ35" s="426"/>
      <c r="BR35" s="426"/>
      <c r="BS35" s="426"/>
      <c r="BT35" s="426"/>
      <c r="BU35" s="426"/>
      <c r="BV35" s="208"/>
      <c r="BW35" s="427">
        <f t="shared" ref="BW35:BW43" si="2">IF(BY35="","",BW34+1)</f>
        <v>13</v>
      </c>
      <c r="BX35" s="427"/>
      <c r="BY35" s="426" t="str">
        <f>IF('[1]各会計、関係団体の財政状況及び健全化判断比率'!B69="","",'[1]各会計、関係団体の財政状況及び健全化判断比率'!B69)</f>
        <v>群馬県市町村会館管理組合</v>
      </c>
      <c r="BZ35" s="426"/>
      <c r="CA35" s="426"/>
      <c r="CB35" s="426"/>
      <c r="CC35" s="426"/>
      <c r="CD35" s="426"/>
      <c r="CE35" s="426"/>
      <c r="CF35" s="426"/>
      <c r="CG35" s="426"/>
      <c r="CH35" s="426"/>
      <c r="CI35" s="426"/>
      <c r="CJ35" s="426"/>
      <c r="CK35" s="426"/>
      <c r="CL35" s="426"/>
      <c r="CM35" s="426"/>
      <c r="CN35" s="208"/>
      <c r="CO35" s="427">
        <f t="shared" ref="CO35:CO43" si="3">IF(CQ35="","",CO34+1)</f>
        <v>17</v>
      </c>
      <c r="CP35" s="427"/>
      <c r="CQ35" s="426" t="str">
        <f>IF('[1]各会計、関係団体の財政状況及び健全化判断比率'!BS8="","",'[1]各会計、関係団体の財政状況及び健全化判断比率'!BS8)</f>
        <v>伊勢崎市スポーツ協会</v>
      </c>
      <c r="CR35" s="426"/>
      <c r="CS35" s="426"/>
      <c r="CT35" s="426"/>
      <c r="CU35" s="426"/>
      <c r="CV35" s="426"/>
      <c r="CW35" s="426"/>
      <c r="CX35" s="426"/>
      <c r="CY35" s="426"/>
      <c r="CZ35" s="426"/>
      <c r="DA35" s="426"/>
      <c r="DB35" s="426"/>
      <c r="DC35" s="426"/>
      <c r="DD35" s="426"/>
      <c r="DE35" s="426"/>
      <c r="DF35" s="205"/>
      <c r="DG35" s="428" t="str">
        <f>IF('[1]各会計、関係団体の財政状況及び健全化判断比率'!BR8="","",'[1]各会計、関係団体の財政状況及び健全化判断比率'!BR8)</f>
        <v/>
      </c>
      <c r="DH35" s="428"/>
      <c r="DI35" s="384"/>
      <c r="DJ35" s="186"/>
      <c r="DK35" s="186"/>
      <c r="DL35" s="186"/>
      <c r="DM35" s="186"/>
      <c r="DN35" s="186"/>
      <c r="DO35" s="186"/>
    </row>
    <row r="36" spans="1:119" ht="32.25" customHeight="1" x14ac:dyDescent="0.2">
      <c r="A36" s="187"/>
      <c r="B36" s="207"/>
      <c r="C36" s="427" t="str">
        <f>IF(E36="","",C35+1)</f>
        <v/>
      </c>
      <c r="D36" s="427"/>
      <c r="E36" s="426" t="str">
        <f>IF('[1]各会計、関係団体の財政状況及び健全化判断比率'!B9="","",'[1]各会計、関係団体の財政状況及び健全化判断比率'!B9)</f>
        <v/>
      </c>
      <c r="F36" s="426"/>
      <c r="G36" s="426"/>
      <c r="H36" s="426"/>
      <c r="I36" s="426"/>
      <c r="J36" s="426"/>
      <c r="K36" s="426"/>
      <c r="L36" s="426"/>
      <c r="M36" s="426"/>
      <c r="N36" s="426"/>
      <c r="O36" s="426"/>
      <c r="P36" s="426"/>
      <c r="Q36" s="426"/>
      <c r="R36" s="426"/>
      <c r="S36" s="426"/>
      <c r="T36" s="208"/>
      <c r="U36" s="427">
        <f t="shared" ref="U36:U43" si="4">IF(W36="","",U35+1)</f>
        <v>5</v>
      </c>
      <c r="V36" s="427"/>
      <c r="W36" s="426" t="str">
        <f>IF('[1]各会計、関係団体の財政状況及び健全化判断比率'!B30="","",'[1]各会計、関係団体の財政状況及び健全化判断比率'!B30)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08"/>
      <c r="AM36" s="427">
        <f t="shared" si="0"/>
        <v>9</v>
      </c>
      <c r="AN36" s="427"/>
      <c r="AO36" s="426" t="str">
        <f>IF('[1]各会計、関係団体の財政状況及び健全化判断比率'!B34="","",'[1]各会計、関係団体の財政状況及び健全化判断比率'!B34)</f>
        <v>農業集落排水事業会計</v>
      </c>
      <c r="AP36" s="426"/>
      <c r="AQ36" s="426"/>
      <c r="AR36" s="426"/>
      <c r="AS36" s="426"/>
      <c r="AT36" s="426"/>
      <c r="AU36" s="426"/>
      <c r="AV36" s="426"/>
      <c r="AW36" s="426"/>
      <c r="AX36" s="426"/>
      <c r="AY36" s="426"/>
      <c r="AZ36" s="426"/>
      <c r="BA36" s="426"/>
      <c r="BB36" s="426"/>
      <c r="BC36" s="426"/>
      <c r="BD36" s="208"/>
      <c r="BE36" s="427" t="str">
        <f t="shared" si="1"/>
        <v/>
      </c>
      <c r="BF36" s="427"/>
      <c r="BG36" s="426"/>
      <c r="BH36" s="426"/>
      <c r="BI36" s="426"/>
      <c r="BJ36" s="426"/>
      <c r="BK36" s="426"/>
      <c r="BL36" s="426"/>
      <c r="BM36" s="426"/>
      <c r="BN36" s="426"/>
      <c r="BO36" s="426"/>
      <c r="BP36" s="426"/>
      <c r="BQ36" s="426"/>
      <c r="BR36" s="426"/>
      <c r="BS36" s="426"/>
      <c r="BT36" s="426"/>
      <c r="BU36" s="426"/>
      <c r="BV36" s="208"/>
      <c r="BW36" s="427">
        <f t="shared" si="2"/>
        <v>14</v>
      </c>
      <c r="BX36" s="427"/>
      <c r="BY36" s="426" t="str">
        <f>IF('[1]各会計、関係団体の財政状況及び健全化判断比率'!B70="","",'[1]各会計、関係団体の財政状況及び健全化判断比率'!B70)</f>
        <v>群馬県後期高齢者医療広域連合（一般会計）</v>
      </c>
      <c r="BZ36" s="426"/>
      <c r="CA36" s="426"/>
      <c r="CB36" s="426"/>
      <c r="CC36" s="426"/>
      <c r="CD36" s="426"/>
      <c r="CE36" s="426"/>
      <c r="CF36" s="426"/>
      <c r="CG36" s="426"/>
      <c r="CH36" s="426"/>
      <c r="CI36" s="426"/>
      <c r="CJ36" s="426"/>
      <c r="CK36" s="426"/>
      <c r="CL36" s="426"/>
      <c r="CM36" s="426"/>
      <c r="CN36" s="208"/>
      <c r="CO36" s="427">
        <f t="shared" si="3"/>
        <v>18</v>
      </c>
      <c r="CP36" s="427"/>
      <c r="CQ36" s="426" t="str">
        <f>IF('[1]各会計、関係団体の財政状況及び健全化判断比率'!BS9="","",'[1]各会計、関係団体の財政状況及び健全化判断比率'!BS9)</f>
        <v>さかい・ふるさと創生基金</v>
      </c>
      <c r="CR36" s="426"/>
      <c r="CS36" s="426"/>
      <c r="CT36" s="426"/>
      <c r="CU36" s="426"/>
      <c r="CV36" s="426"/>
      <c r="CW36" s="426"/>
      <c r="CX36" s="426"/>
      <c r="CY36" s="426"/>
      <c r="CZ36" s="426"/>
      <c r="DA36" s="426"/>
      <c r="DB36" s="426"/>
      <c r="DC36" s="426"/>
      <c r="DD36" s="426"/>
      <c r="DE36" s="426"/>
      <c r="DF36" s="205"/>
      <c r="DG36" s="428" t="str">
        <f>IF('[1]各会計、関係団体の財政状況及び健全化判断比率'!BR9="","",'[1]各会計、関係団体の財政状況及び健全化判断比率'!BR9)</f>
        <v/>
      </c>
      <c r="DH36" s="428"/>
      <c r="DI36" s="384"/>
      <c r="DJ36" s="186"/>
      <c r="DK36" s="186"/>
      <c r="DL36" s="186"/>
      <c r="DM36" s="186"/>
      <c r="DN36" s="186"/>
      <c r="DO36" s="186"/>
    </row>
    <row r="37" spans="1:119" ht="32.25" customHeight="1" x14ac:dyDescent="0.2">
      <c r="A37" s="187"/>
      <c r="B37" s="207"/>
      <c r="C37" s="427" t="str">
        <f>IF(E37="","",C36+1)</f>
        <v/>
      </c>
      <c r="D37" s="427"/>
      <c r="E37" s="426" t="str">
        <f>IF('[1]各会計、関係団体の財政状況及び健全化判断比率'!B10="","",'[1]各会計、関係団体の財政状況及び健全化判断比率'!B10)</f>
        <v/>
      </c>
      <c r="F37" s="426"/>
      <c r="G37" s="426"/>
      <c r="H37" s="426"/>
      <c r="I37" s="426"/>
      <c r="J37" s="426"/>
      <c r="K37" s="426"/>
      <c r="L37" s="426"/>
      <c r="M37" s="426"/>
      <c r="N37" s="426"/>
      <c r="O37" s="426"/>
      <c r="P37" s="426"/>
      <c r="Q37" s="426"/>
      <c r="R37" s="426"/>
      <c r="S37" s="426"/>
      <c r="T37" s="208"/>
      <c r="U37" s="427">
        <f t="shared" si="4"/>
        <v>6</v>
      </c>
      <c r="V37" s="427"/>
      <c r="W37" s="426" t="str">
        <f>IF('[1]各会計、関係団体の財政状況及び健全化判断比率'!B31="","",'[1]各会計、関係団体の財政状況及び健全化判断比率'!B31)</f>
        <v>小型自動車競走事業費特別会計</v>
      </c>
      <c r="X37" s="426"/>
      <c r="Y37" s="426"/>
      <c r="Z37" s="426"/>
      <c r="AA37" s="426"/>
      <c r="AB37" s="426"/>
      <c r="AC37" s="426"/>
      <c r="AD37" s="426"/>
      <c r="AE37" s="426"/>
      <c r="AF37" s="426"/>
      <c r="AG37" s="426"/>
      <c r="AH37" s="426"/>
      <c r="AI37" s="426"/>
      <c r="AJ37" s="426"/>
      <c r="AK37" s="426"/>
      <c r="AL37" s="208"/>
      <c r="AM37" s="427">
        <f t="shared" si="0"/>
        <v>10</v>
      </c>
      <c r="AN37" s="427"/>
      <c r="AO37" s="426" t="str">
        <f>IF('[1]各会計、関係団体の財政状況及び健全化判断比率'!B35="","",'[1]各会計、関係団体の財政状況及び健全化判断比率'!B35)</f>
        <v>特定地域生活排水処理事業会計</v>
      </c>
      <c r="AP37" s="426"/>
      <c r="AQ37" s="426"/>
      <c r="AR37" s="426"/>
      <c r="AS37" s="426"/>
      <c r="AT37" s="426"/>
      <c r="AU37" s="426"/>
      <c r="AV37" s="426"/>
      <c r="AW37" s="426"/>
      <c r="AX37" s="426"/>
      <c r="AY37" s="426"/>
      <c r="AZ37" s="426"/>
      <c r="BA37" s="426"/>
      <c r="BB37" s="426"/>
      <c r="BC37" s="426"/>
      <c r="BD37" s="208"/>
      <c r="BE37" s="427" t="str">
        <f t="shared" si="1"/>
        <v/>
      </c>
      <c r="BF37" s="427"/>
      <c r="BG37" s="426"/>
      <c r="BH37" s="426"/>
      <c r="BI37" s="426"/>
      <c r="BJ37" s="426"/>
      <c r="BK37" s="426"/>
      <c r="BL37" s="426"/>
      <c r="BM37" s="426"/>
      <c r="BN37" s="426"/>
      <c r="BO37" s="426"/>
      <c r="BP37" s="426"/>
      <c r="BQ37" s="426"/>
      <c r="BR37" s="426"/>
      <c r="BS37" s="426"/>
      <c r="BT37" s="426"/>
      <c r="BU37" s="426"/>
      <c r="BV37" s="208"/>
      <c r="BW37" s="427">
        <f t="shared" si="2"/>
        <v>15</v>
      </c>
      <c r="BX37" s="427"/>
      <c r="BY37" s="426" t="str">
        <f>IF('[1]各会計、関係団体の財政状況及び健全化判断比率'!B71="","",'[1]各会計、関係団体の財政状況及び健全化判断比率'!B71)</f>
        <v>群馬県後期高齢者医療広域連合（特別会計）</v>
      </c>
      <c r="BZ37" s="426"/>
      <c r="CA37" s="426"/>
      <c r="CB37" s="426"/>
      <c r="CC37" s="426"/>
      <c r="CD37" s="426"/>
      <c r="CE37" s="426"/>
      <c r="CF37" s="426"/>
      <c r="CG37" s="426"/>
      <c r="CH37" s="426"/>
      <c r="CI37" s="426"/>
      <c r="CJ37" s="426"/>
      <c r="CK37" s="426"/>
      <c r="CL37" s="426"/>
      <c r="CM37" s="426"/>
      <c r="CN37" s="208"/>
      <c r="CO37" s="427" t="str">
        <f t="shared" si="3"/>
        <v/>
      </c>
      <c r="CP37" s="427"/>
      <c r="CQ37" s="426" t="str">
        <f>IF('[1]各会計、関係団体の財政状況及び健全化判断比率'!BS10="","",'[1]各会計、関係団体の財政状況及び健全化判断比率'!BS10)</f>
        <v/>
      </c>
      <c r="CR37" s="426"/>
      <c r="CS37" s="426"/>
      <c r="CT37" s="426"/>
      <c r="CU37" s="426"/>
      <c r="CV37" s="426"/>
      <c r="CW37" s="426"/>
      <c r="CX37" s="426"/>
      <c r="CY37" s="426"/>
      <c r="CZ37" s="426"/>
      <c r="DA37" s="426"/>
      <c r="DB37" s="426"/>
      <c r="DC37" s="426"/>
      <c r="DD37" s="426"/>
      <c r="DE37" s="426"/>
      <c r="DF37" s="205"/>
      <c r="DG37" s="428" t="str">
        <f>IF('[1]各会計、関係団体の財政状況及び健全化判断比率'!BR10="","",'[1]各会計、関係団体の財政状況及び健全化判断比率'!BR10)</f>
        <v/>
      </c>
      <c r="DH37" s="428"/>
      <c r="DI37" s="384"/>
      <c r="DJ37" s="186"/>
      <c r="DK37" s="186"/>
      <c r="DL37" s="186"/>
      <c r="DM37" s="186"/>
      <c r="DN37" s="186"/>
      <c r="DO37" s="186"/>
    </row>
    <row r="38" spans="1:119" ht="32.25" customHeight="1" x14ac:dyDescent="0.2">
      <c r="A38" s="187"/>
      <c r="B38" s="207"/>
      <c r="C38" s="427" t="str">
        <f t="shared" ref="C38:C43" si="5">IF(E38="","",C37+1)</f>
        <v/>
      </c>
      <c r="D38" s="427"/>
      <c r="E38" s="426" t="str">
        <f>IF('[1]各会計、関係団体の財政状況及び健全化判断比率'!B11="","",'[1]各会計、関係団体の財政状況及び健全化判断比率'!B11)</f>
        <v/>
      </c>
      <c r="F38" s="426"/>
      <c r="G38" s="426"/>
      <c r="H38" s="426"/>
      <c r="I38" s="426"/>
      <c r="J38" s="426"/>
      <c r="K38" s="426"/>
      <c r="L38" s="426"/>
      <c r="M38" s="426"/>
      <c r="N38" s="426"/>
      <c r="O38" s="426"/>
      <c r="P38" s="426"/>
      <c r="Q38" s="426"/>
      <c r="R38" s="426"/>
      <c r="S38" s="426"/>
      <c r="T38" s="208"/>
      <c r="U38" s="427" t="str">
        <f t="shared" si="4"/>
        <v/>
      </c>
      <c r="V38" s="427"/>
      <c r="W38" s="426"/>
      <c r="X38" s="426"/>
      <c r="Y38" s="426"/>
      <c r="Z38" s="426"/>
      <c r="AA38" s="426"/>
      <c r="AB38" s="426"/>
      <c r="AC38" s="426"/>
      <c r="AD38" s="426"/>
      <c r="AE38" s="426"/>
      <c r="AF38" s="426"/>
      <c r="AG38" s="426"/>
      <c r="AH38" s="426"/>
      <c r="AI38" s="426"/>
      <c r="AJ38" s="426"/>
      <c r="AK38" s="426"/>
      <c r="AL38" s="208"/>
      <c r="AM38" s="427">
        <f t="shared" si="0"/>
        <v>11</v>
      </c>
      <c r="AN38" s="427"/>
      <c r="AO38" s="426" t="str">
        <f>IF('[1]各会計、関係団体の財政状況及び健全化判断比率'!B36="","",'[1]各会計、関係団体の財政状況及び健全化判断比率'!B36)</f>
        <v>病院事業会計</v>
      </c>
      <c r="AP38" s="426"/>
      <c r="AQ38" s="426"/>
      <c r="AR38" s="426"/>
      <c r="AS38" s="426"/>
      <c r="AT38" s="426"/>
      <c r="AU38" s="426"/>
      <c r="AV38" s="426"/>
      <c r="AW38" s="426"/>
      <c r="AX38" s="426"/>
      <c r="AY38" s="426"/>
      <c r="AZ38" s="426"/>
      <c r="BA38" s="426"/>
      <c r="BB38" s="426"/>
      <c r="BC38" s="426"/>
      <c r="BD38" s="208"/>
      <c r="BE38" s="427" t="str">
        <f t="shared" si="1"/>
        <v/>
      </c>
      <c r="BF38" s="427"/>
      <c r="BG38" s="426"/>
      <c r="BH38" s="426"/>
      <c r="BI38" s="426"/>
      <c r="BJ38" s="426"/>
      <c r="BK38" s="426"/>
      <c r="BL38" s="426"/>
      <c r="BM38" s="426"/>
      <c r="BN38" s="426"/>
      <c r="BO38" s="426"/>
      <c r="BP38" s="426"/>
      <c r="BQ38" s="426"/>
      <c r="BR38" s="426"/>
      <c r="BS38" s="426"/>
      <c r="BT38" s="426"/>
      <c r="BU38" s="426"/>
      <c r="BV38" s="208"/>
      <c r="BW38" s="427" t="str">
        <f t="shared" si="2"/>
        <v/>
      </c>
      <c r="BX38" s="427"/>
      <c r="BY38" s="426" t="str">
        <f>IF('[1]各会計、関係団体の財政状況及び健全化判断比率'!B72="","",'[1]各会計、関係団体の財政状況及び健全化判断比率'!B72)</f>
        <v/>
      </c>
      <c r="BZ38" s="426"/>
      <c r="CA38" s="426"/>
      <c r="CB38" s="426"/>
      <c r="CC38" s="426"/>
      <c r="CD38" s="426"/>
      <c r="CE38" s="426"/>
      <c r="CF38" s="426"/>
      <c r="CG38" s="426"/>
      <c r="CH38" s="426"/>
      <c r="CI38" s="426"/>
      <c r="CJ38" s="426"/>
      <c r="CK38" s="426"/>
      <c r="CL38" s="426"/>
      <c r="CM38" s="426"/>
      <c r="CN38" s="208"/>
      <c r="CO38" s="427" t="str">
        <f t="shared" si="3"/>
        <v/>
      </c>
      <c r="CP38" s="427"/>
      <c r="CQ38" s="426" t="str">
        <f>IF('[1]各会計、関係団体の財政状況及び健全化判断比率'!BS11="","",'[1]各会計、関係団体の財政状況及び健全化判断比率'!BS11)</f>
        <v/>
      </c>
      <c r="CR38" s="426"/>
      <c r="CS38" s="426"/>
      <c r="CT38" s="426"/>
      <c r="CU38" s="426"/>
      <c r="CV38" s="426"/>
      <c r="CW38" s="426"/>
      <c r="CX38" s="426"/>
      <c r="CY38" s="426"/>
      <c r="CZ38" s="426"/>
      <c r="DA38" s="426"/>
      <c r="DB38" s="426"/>
      <c r="DC38" s="426"/>
      <c r="DD38" s="426"/>
      <c r="DE38" s="426"/>
      <c r="DF38" s="205"/>
      <c r="DG38" s="428" t="str">
        <f>IF('[1]各会計、関係団体の財政状況及び健全化判断比率'!BR11="","",'[1]各会計、関係団体の財政状況及び健全化判断比率'!BR11)</f>
        <v/>
      </c>
      <c r="DH38" s="428"/>
      <c r="DI38" s="384"/>
      <c r="DJ38" s="186"/>
      <c r="DK38" s="186"/>
      <c r="DL38" s="186"/>
      <c r="DM38" s="186"/>
      <c r="DN38" s="186"/>
      <c r="DO38" s="186"/>
    </row>
    <row r="39" spans="1:119" ht="32.25" customHeight="1" x14ac:dyDescent="0.2">
      <c r="A39" s="187"/>
      <c r="B39" s="207"/>
      <c r="C39" s="427" t="str">
        <f t="shared" si="5"/>
        <v/>
      </c>
      <c r="D39" s="427"/>
      <c r="E39" s="426" t="str">
        <f>IF('[1]各会計、関係団体の財政状況及び健全化判断比率'!B12="","",'[1]各会計、関係団体の財政状況及び健全化判断比率'!B12)</f>
        <v/>
      </c>
      <c r="F39" s="426"/>
      <c r="G39" s="426"/>
      <c r="H39" s="426"/>
      <c r="I39" s="426"/>
      <c r="J39" s="426"/>
      <c r="K39" s="426"/>
      <c r="L39" s="426"/>
      <c r="M39" s="426"/>
      <c r="N39" s="426"/>
      <c r="O39" s="426"/>
      <c r="P39" s="426"/>
      <c r="Q39" s="426"/>
      <c r="R39" s="426"/>
      <c r="S39" s="426"/>
      <c r="T39" s="208"/>
      <c r="U39" s="427" t="str">
        <f t="shared" si="4"/>
        <v/>
      </c>
      <c r="V39" s="427"/>
      <c r="W39" s="426"/>
      <c r="X39" s="426"/>
      <c r="Y39" s="426"/>
      <c r="Z39" s="426"/>
      <c r="AA39" s="426"/>
      <c r="AB39" s="426"/>
      <c r="AC39" s="426"/>
      <c r="AD39" s="426"/>
      <c r="AE39" s="426"/>
      <c r="AF39" s="426"/>
      <c r="AG39" s="426"/>
      <c r="AH39" s="426"/>
      <c r="AI39" s="426"/>
      <c r="AJ39" s="426"/>
      <c r="AK39" s="426"/>
      <c r="AL39" s="208"/>
      <c r="AM39" s="427" t="str">
        <f t="shared" si="0"/>
        <v/>
      </c>
      <c r="AN39" s="427"/>
      <c r="AO39" s="426"/>
      <c r="AP39" s="426"/>
      <c r="AQ39" s="426"/>
      <c r="AR39" s="426"/>
      <c r="AS39" s="426"/>
      <c r="AT39" s="426"/>
      <c r="AU39" s="426"/>
      <c r="AV39" s="426"/>
      <c r="AW39" s="426"/>
      <c r="AX39" s="426"/>
      <c r="AY39" s="426"/>
      <c r="AZ39" s="426"/>
      <c r="BA39" s="426"/>
      <c r="BB39" s="426"/>
      <c r="BC39" s="426"/>
      <c r="BD39" s="208"/>
      <c r="BE39" s="427" t="str">
        <f t="shared" si="1"/>
        <v/>
      </c>
      <c r="BF39" s="427"/>
      <c r="BG39" s="426"/>
      <c r="BH39" s="426"/>
      <c r="BI39" s="426"/>
      <c r="BJ39" s="426"/>
      <c r="BK39" s="426"/>
      <c r="BL39" s="426"/>
      <c r="BM39" s="426"/>
      <c r="BN39" s="426"/>
      <c r="BO39" s="426"/>
      <c r="BP39" s="426"/>
      <c r="BQ39" s="426"/>
      <c r="BR39" s="426"/>
      <c r="BS39" s="426"/>
      <c r="BT39" s="426"/>
      <c r="BU39" s="426"/>
      <c r="BV39" s="208"/>
      <c r="BW39" s="427" t="str">
        <f t="shared" si="2"/>
        <v/>
      </c>
      <c r="BX39" s="427"/>
      <c r="BY39" s="426" t="str">
        <f>IF('[1]各会計、関係団体の財政状況及び健全化判断比率'!B73="","",'[1]各会計、関係団体の財政状況及び健全化判断比率'!B73)</f>
        <v/>
      </c>
      <c r="BZ39" s="426"/>
      <c r="CA39" s="426"/>
      <c r="CB39" s="426"/>
      <c r="CC39" s="426"/>
      <c r="CD39" s="426"/>
      <c r="CE39" s="426"/>
      <c r="CF39" s="426"/>
      <c r="CG39" s="426"/>
      <c r="CH39" s="426"/>
      <c r="CI39" s="426"/>
      <c r="CJ39" s="426"/>
      <c r="CK39" s="426"/>
      <c r="CL39" s="426"/>
      <c r="CM39" s="426"/>
      <c r="CN39" s="208"/>
      <c r="CO39" s="427" t="str">
        <f t="shared" si="3"/>
        <v/>
      </c>
      <c r="CP39" s="427"/>
      <c r="CQ39" s="426" t="str">
        <f>IF('[1]各会計、関係団体の財政状況及び健全化判断比率'!BS12="","",'[1]各会計、関係団体の財政状況及び健全化判断比率'!BS12)</f>
        <v/>
      </c>
      <c r="CR39" s="426"/>
      <c r="CS39" s="426"/>
      <c r="CT39" s="426"/>
      <c r="CU39" s="426"/>
      <c r="CV39" s="426"/>
      <c r="CW39" s="426"/>
      <c r="CX39" s="426"/>
      <c r="CY39" s="426"/>
      <c r="CZ39" s="426"/>
      <c r="DA39" s="426"/>
      <c r="DB39" s="426"/>
      <c r="DC39" s="426"/>
      <c r="DD39" s="426"/>
      <c r="DE39" s="426"/>
      <c r="DF39" s="205"/>
      <c r="DG39" s="428" t="str">
        <f>IF('[1]各会計、関係団体の財政状況及び健全化判断比率'!BR12="","",'[1]各会計、関係団体の財政状況及び健全化判断比率'!BR12)</f>
        <v/>
      </c>
      <c r="DH39" s="428"/>
      <c r="DI39" s="384"/>
      <c r="DJ39" s="186"/>
      <c r="DK39" s="186"/>
      <c r="DL39" s="186"/>
      <c r="DM39" s="186"/>
      <c r="DN39" s="186"/>
      <c r="DO39" s="186"/>
    </row>
    <row r="40" spans="1:119" ht="32.25" customHeight="1" x14ac:dyDescent="0.2">
      <c r="A40" s="187"/>
      <c r="B40" s="207"/>
      <c r="C40" s="427" t="str">
        <f t="shared" si="5"/>
        <v/>
      </c>
      <c r="D40" s="427"/>
      <c r="E40" s="426" t="str">
        <f>IF('[1]各会計、関係団体の財政状況及び健全化判断比率'!B13="","",'[1]各会計、関係団体の財政状況及び健全化判断比率'!B13)</f>
        <v/>
      </c>
      <c r="F40" s="426"/>
      <c r="G40" s="426"/>
      <c r="H40" s="426"/>
      <c r="I40" s="426"/>
      <c r="J40" s="426"/>
      <c r="K40" s="426"/>
      <c r="L40" s="426"/>
      <c r="M40" s="426"/>
      <c r="N40" s="426"/>
      <c r="O40" s="426"/>
      <c r="P40" s="426"/>
      <c r="Q40" s="426"/>
      <c r="R40" s="426"/>
      <c r="S40" s="426"/>
      <c r="T40" s="208"/>
      <c r="U40" s="427" t="str">
        <f t="shared" si="4"/>
        <v/>
      </c>
      <c r="V40" s="427"/>
      <c r="W40" s="426"/>
      <c r="X40" s="426"/>
      <c r="Y40" s="426"/>
      <c r="Z40" s="426"/>
      <c r="AA40" s="426"/>
      <c r="AB40" s="426"/>
      <c r="AC40" s="426"/>
      <c r="AD40" s="426"/>
      <c r="AE40" s="426"/>
      <c r="AF40" s="426"/>
      <c r="AG40" s="426"/>
      <c r="AH40" s="426"/>
      <c r="AI40" s="426"/>
      <c r="AJ40" s="426"/>
      <c r="AK40" s="426"/>
      <c r="AL40" s="208"/>
      <c r="AM40" s="427" t="str">
        <f t="shared" si="0"/>
        <v/>
      </c>
      <c r="AN40" s="427"/>
      <c r="AO40" s="426"/>
      <c r="AP40" s="426"/>
      <c r="AQ40" s="426"/>
      <c r="AR40" s="426"/>
      <c r="AS40" s="426"/>
      <c r="AT40" s="426"/>
      <c r="AU40" s="426"/>
      <c r="AV40" s="426"/>
      <c r="AW40" s="426"/>
      <c r="AX40" s="426"/>
      <c r="AY40" s="426"/>
      <c r="AZ40" s="426"/>
      <c r="BA40" s="426"/>
      <c r="BB40" s="426"/>
      <c r="BC40" s="426"/>
      <c r="BD40" s="208"/>
      <c r="BE40" s="427" t="str">
        <f t="shared" si="1"/>
        <v/>
      </c>
      <c r="BF40" s="427"/>
      <c r="BG40" s="426"/>
      <c r="BH40" s="426"/>
      <c r="BI40" s="426"/>
      <c r="BJ40" s="426"/>
      <c r="BK40" s="426"/>
      <c r="BL40" s="426"/>
      <c r="BM40" s="426"/>
      <c r="BN40" s="426"/>
      <c r="BO40" s="426"/>
      <c r="BP40" s="426"/>
      <c r="BQ40" s="426"/>
      <c r="BR40" s="426"/>
      <c r="BS40" s="426"/>
      <c r="BT40" s="426"/>
      <c r="BU40" s="426"/>
      <c r="BV40" s="208"/>
      <c r="BW40" s="427" t="str">
        <f t="shared" si="2"/>
        <v/>
      </c>
      <c r="BX40" s="427"/>
      <c r="BY40" s="426" t="str">
        <f>IF('[1]各会計、関係団体の財政状況及び健全化判断比率'!B74="","",'[1]各会計、関係団体の財政状況及び健全化判断比率'!B74)</f>
        <v/>
      </c>
      <c r="BZ40" s="426"/>
      <c r="CA40" s="426"/>
      <c r="CB40" s="426"/>
      <c r="CC40" s="426"/>
      <c r="CD40" s="426"/>
      <c r="CE40" s="426"/>
      <c r="CF40" s="426"/>
      <c r="CG40" s="426"/>
      <c r="CH40" s="426"/>
      <c r="CI40" s="426"/>
      <c r="CJ40" s="426"/>
      <c r="CK40" s="426"/>
      <c r="CL40" s="426"/>
      <c r="CM40" s="426"/>
      <c r="CN40" s="208"/>
      <c r="CO40" s="427" t="str">
        <f t="shared" si="3"/>
        <v/>
      </c>
      <c r="CP40" s="427"/>
      <c r="CQ40" s="426" t="str">
        <f>IF('[1]各会計、関係団体の財政状況及び健全化判断比率'!BS13="","",'[1]各会計、関係団体の財政状況及び健全化判断比率'!BS13)</f>
        <v/>
      </c>
      <c r="CR40" s="426"/>
      <c r="CS40" s="426"/>
      <c r="CT40" s="426"/>
      <c r="CU40" s="426"/>
      <c r="CV40" s="426"/>
      <c r="CW40" s="426"/>
      <c r="CX40" s="426"/>
      <c r="CY40" s="426"/>
      <c r="CZ40" s="426"/>
      <c r="DA40" s="426"/>
      <c r="DB40" s="426"/>
      <c r="DC40" s="426"/>
      <c r="DD40" s="426"/>
      <c r="DE40" s="426"/>
      <c r="DF40" s="205"/>
      <c r="DG40" s="428" t="str">
        <f>IF('[1]各会計、関係団体の財政状況及び健全化判断比率'!BR13="","",'[1]各会計、関係団体の財政状況及び健全化判断比率'!BR13)</f>
        <v/>
      </c>
      <c r="DH40" s="428"/>
      <c r="DI40" s="384"/>
      <c r="DJ40" s="186"/>
      <c r="DK40" s="186"/>
      <c r="DL40" s="186"/>
      <c r="DM40" s="186"/>
      <c r="DN40" s="186"/>
      <c r="DO40" s="186"/>
    </row>
    <row r="41" spans="1:119" ht="32.25" customHeight="1" x14ac:dyDescent="0.2">
      <c r="A41" s="187"/>
      <c r="B41" s="207"/>
      <c r="C41" s="427" t="str">
        <f t="shared" si="5"/>
        <v/>
      </c>
      <c r="D41" s="427"/>
      <c r="E41" s="426" t="str">
        <f>IF('[1]各会計、関係団体の財政状況及び健全化判断比率'!B14="","",'[1]各会計、関係団体の財政状況及び健全化判断比率'!B14)</f>
        <v/>
      </c>
      <c r="F41" s="426"/>
      <c r="G41" s="426"/>
      <c r="H41" s="426"/>
      <c r="I41" s="426"/>
      <c r="J41" s="426"/>
      <c r="K41" s="426"/>
      <c r="L41" s="426"/>
      <c r="M41" s="426"/>
      <c r="N41" s="426"/>
      <c r="O41" s="426"/>
      <c r="P41" s="426"/>
      <c r="Q41" s="426"/>
      <c r="R41" s="426"/>
      <c r="S41" s="426"/>
      <c r="T41" s="208"/>
      <c r="U41" s="427" t="str">
        <f t="shared" si="4"/>
        <v/>
      </c>
      <c r="V41" s="427"/>
      <c r="W41" s="426"/>
      <c r="X41" s="426"/>
      <c r="Y41" s="426"/>
      <c r="Z41" s="426"/>
      <c r="AA41" s="426"/>
      <c r="AB41" s="426"/>
      <c r="AC41" s="426"/>
      <c r="AD41" s="426"/>
      <c r="AE41" s="426"/>
      <c r="AF41" s="426"/>
      <c r="AG41" s="426"/>
      <c r="AH41" s="426"/>
      <c r="AI41" s="426"/>
      <c r="AJ41" s="426"/>
      <c r="AK41" s="426"/>
      <c r="AL41" s="208"/>
      <c r="AM41" s="427" t="str">
        <f t="shared" si="0"/>
        <v/>
      </c>
      <c r="AN41" s="427"/>
      <c r="AO41" s="426"/>
      <c r="AP41" s="426"/>
      <c r="AQ41" s="426"/>
      <c r="AR41" s="426"/>
      <c r="AS41" s="426"/>
      <c r="AT41" s="426"/>
      <c r="AU41" s="426"/>
      <c r="AV41" s="426"/>
      <c r="AW41" s="426"/>
      <c r="AX41" s="426"/>
      <c r="AY41" s="426"/>
      <c r="AZ41" s="426"/>
      <c r="BA41" s="426"/>
      <c r="BB41" s="426"/>
      <c r="BC41" s="426"/>
      <c r="BD41" s="208"/>
      <c r="BE41" s="427" t="str">
        <f t="shared" si="1"/>
        <v/>
      </c>
      <c r="BF41" s="427"/>
      <c r="BG41" s="426"/>
      <c r="BH41" s="426"/>
      <c r="BI41" s="426"/>
      <c r="BJ41" s="426"/>
      <c r="BK41" s="426"/>
      <c r="BL41" s="426"/>
      <c r="BM41" s="426"/>
      <c r="BN41" s="426"/>
      <c r="BO41" s="426"/>
      <c r="BP41" s="426"/>
      <c r="BQ41" s="426"/>
      <c r="BR41" s="426"/>
      <c r="BS41" s="426"/>
      <c r="BT41" s="426"/>
      <c r="BU41" s="426"/>
      <c r="BV41" s="208"/>
      <c r="BW41" s="427" t="str">
        <f t="shared" si="2"/>
        <v/>
      </c>
      <c r="BX41" s="427"/>
      <c r="BY41" s="426" t="str">
        <f>IF('[1]各会計、関係団体の財政状況及び健全化判断比率'!B75="","",'[1]各会計、関係団体の財政状況及び健全化判断比率'!B75)</f>
        <v/>
      </c>
      <c r="BZ41" s="426"/>
      <c r="CA41" s="426"/>
      <c r="CB41" s="426"/>
      <c r="CC41" s="426"/>
      <c r="CD41" s="426"/>
      <c r="CE41" s="426"/>
      <c r="CF41" s="426"/>
      <c r="CG41" s="426"/>
      <c r="CH41" s="426"/>
      <c r="CI41" s="426"/>
      <c r="CJ41" s="426"/>
      <c r="CK41" s="426"/>
      <c r="CL41" s="426"/>
      <c r="CM41" s="426"/>
      <c r="CN41" s="208"/>
      <c r="CO41" s="427" t="str">
        <f t="shared" si="3"/>
        <v/>
      </c>
      <c r="CP41" s="427"/>
      <c r="CQ41" s="426" t="str">
        <f>IF('[1]各会計、関係団体の財政状況及び健全化判断比率'!BS14="","",'[1]各会計、関係団体の財政状況及び健全化判断比率'!BS14)</f>
        <v/>
      </c>
      <c r="CR41" s="426"/>
      <c r="CS41" s="426"/>
      <c r="CT41" s="426"/>
      <c r="CU41" s="426"/>
      <c r="CV41" s="426"/>
      <c r="CW41" s="426"/>
      <c r="CX41" s="426"/>
      <c r="CY41" s="426"/>
      <c r="CZ41" s="426"/>
      <c r="DA41" s="426"/>
      <c r="DB41" s="426"/>
      <c r="DC41" s="426"/>
      <c r="DD41" s="426"/>
      <c r="DE41" s="426"/>
      <c r="DF41" s="205"/>
      <c r="DG41" s="428" t="str">
        <f>IF('[1]各会計、関係団体の財政状況及び健全化判断比率'!BR14="","",'[1]各会計、関係団体の財政状況及び健全化判断比率'!BR14)</f>
        <v/>
      </c>
      <c r="DH41" s="428"/>
      <c r="DI41" s="384"/>
      <c r="DJ41" s="186"/>
      <c r="DK41" s="186"/>
      <c r="DL41" s="186"/>
      <c r="DM41" s="186"/>
      <c r="DN41" s="186"/>
      <c r="DO41" s="186"/>
    </row>
    <row r="42" spans="1:119" ht="32.25" customHeight="1" x14ac:dyDescent="0.2">
      <c r="A42" s="186"/>
      <c r="B42" s="207"/>
      <c r="C42" s="427" t="str">
        <f t="shared" si="5"/>
        <v/>
      </c>
      <c r="D42" s="427"/>
      <c r="E42" s="426" t="str">
        <f>IF('[1]各会計、関係団体の財政状況及び健全化判断比率'!B15="","",'[1]各会計、関係団体の財政状況及び健全化判断比率'!B15)</f>
        <v/>
      </c>
      <c r="F42" s="426"/>
      <c r="G42" s="426"/>
      <c r="H42" s="426"/>
      <c r="I42" s="426"/>
      <c r="J42" s="426"/>
      <c r="K42" s="426"/>
      <c r="L42" s="426"/>
      <c r="M42" s="426"/>
      <c r="N42" s="426"/>
      <c r="O42" s="426"/>
      <c r="P42" s="426"/>
      <c r="Q42" s="426"/>
      <c r="R42" s="426"/>
      <c r="S42" s="426"/>
      <c r="T42" s="208"/>
      <c r="U42" s="427" t="str">
        <f t="shared" si="4"/>
        <v/>
      </c>
      <c r="V42" s="427"/>
      <c r="W42" s="426"/>
      <c r="X42" s="426"/>
      <c r="Y42" s="426"/>
      <c r="Z42" s="426"/>
      <c r="AA42" s="426"/>
      <c r="AB42" s="426"/>
      <c r="AC42" s="426"/>
      <c r="AD42" s="426"/>
      <c r="AE42" s="426"/>
      <c r="AF42" s="426"/>
      <c r="AG42" s="426"/>
      <c r="AH42" s="426"/>
      <c r="AI42" s="426"/>
      <c r="AJ42" s="426"/>
      <c r="AK42" s="426"/>
      <c r="AL42" s="208"/>
      <c r="AM42" s="427" t="str">
        <f t="shared" si="0"/>
        <v/>
      </c>
      <c r="AN42" s="427"/>
      <c r="AO42" s="426"/>
      <c r="AP42" s="426"/>
      <c r="AQ42" s="426"/>
      <c r="AR42" s="426"/>
      <c r="AS42" s="426"/>
      <c r="AT42" s="426"/>
      <c r="AU42" s="426"/>
      <c r="AV42" s="426"/>
      <c r="AW42" s="426"/>
      <c r="AX42" s="426"/>
      <c r="AY42" s="426"/>
      <c r="AZ42" s="426"/>
      <c r="BA42" s="426"/>
      <c r="BB42" s="426"/>
      <c r="BC42" s="426"/>
      <c r="BD42" s="208"/>
      <c r="BE42" s="427" t="str">
        <f t="shared" si="1"/>
        <v/>
      </c>
      <c r="BF42" s="427"/>
      <c r="BG42" s="426"/>
      <c r="BH42" s="426"/>
      <c r="BI42" s="426"/>
      <c r="BJ42" s="426"/>
      <c r="BK42" s="426"/>
      <c r="BL42" s="426"/>
      <c r="BM42" s="426"/>
      <c r="BN42" s="426"/>
      <c r="BO42" s="426"/>
      <c r="BP42" s="426"/>
      <c r="BQ42" s="426"/>
      <c r="BR42" s="426"/>
      <c r="BS42" s="426"/>
      <c r="BT42" s="426"/>
      <c r="BU42" s="426"/>
      <c r="BV42" s="208"/>
      <c r="BW42" s="427" t="str">
        <f t="shared" si="2"/>
        <v/>
      </c>
      <c r="BX42" s="427"/>
      <c r="BY42" s="426" t="str">
        <f>IF('[1]各会計、関係団体の財政状況及び健全化判断比率'!B76="","",'[1]各会計、関係団体の財政状況及び健全化判断比率'!B76)</f>
        <v/>
      </c>
      <c r="BZ42" s="426"/>
      <c r="CA42" s="426"/>
      <c r="CB42" s="426"/>
      <c r="CC42" s="426"/>
      <c r="CD42" s="426"/>
      <c r="CE42" s="426"/>
      <c r="CF42" s="426"/>
      <c r="CG42" s="426"/>
      <c r="CH42" s="426"/>
      <c r="CI42" s="426"/>
      <c r="CJ42" s="426"/>
      <c r="CK42" s="426"/>
      <c r="CL42" s="426"/>
      <c r="CM42" s="426"/>
      <c r="CN42" s="208"/>
      <c r="CO42" s="427" t="str">
        <f t="shared" si="3"/>
        <v/>
      </c>
      <c r="CP42" s="427"/>
      <c r="CQ42" s="426" t="str">
        <f>IF('[1]各会計、関係団体の財政状況及び健全化判断比率'!BS15="","",'[1]各会計、関係団体の財政状況及び健全化判断比率'!BS15)</f>
        <v/>
      </c>
      <c r="CR42" s="426"/>
      <c r="CS42" s="426"/>
      <c r="CT42" s="426"/>
      <c r="CU42" s="426"/>
      <c r="CV42" s="426"/>
      <c r="CW42" s="426"/>
      <c r="CX42" s="426"/>
      <c r="CY42" s="426"/>
      <c r="CZ42" s="426"/>
      <c r="DA42" s="426"/>
      <c r="DB42" s="426"/>
      <c r="DC42" s="426"/>
      <c r="DD42" s="426"/>
      <c r="DE42" s="426"/>
      <c r="DF42" s="205"/>
      <c r="DG42" s="428" t="str">
        <f>IF('[1]各会計、関係団体の財政状況及び健全化判断比率'!BR15="","",'[1]各会計、関係団体の財政状況及び健全化判断比率'!BR15)</f>
        <v/>
      </c>
      <c r="DH42" s="428"/>
      <c r="DI42" s="384"/>
      <c r="DJ42" s="186"/>
      <c r="DK42" s="186"/>
      <c r="DL42" s="186"/>
      <c r="DM42" s="186"/>
      <c r="DN42" s="186"/>
      <c r="DO42" s="186"/>
    </row>
    <row r="43" spans="1:119" ht="32.25" customHeight="1" x14ac:dyDescent="0.2">
      <c r="A43" s="186"/>
      <c r="B43" s="207"/>
      <c r="C43" s="427" t="str">
        <f t="shared" si="5"/>
        <v/>
      </c>
      <c r="D43" s="427"/>
      <c r="E43" s="426" t="str">
        <f>IF('[1]各会計、関係団体の財政状況及び健全化判断比率'!B16="","",'[1]各会計、関係団体の財政状況及び健全化判断比率'!B16)</f>
        <v/>
      </c>
      <c r="F43" s="426"/>
      <c r="G43" s="426"/>
      <c r="H43" s="426"/>
      <c r="I43" s="426"/>
      <c r="J43" s="426"/>
      <c r="K43" s="426"/>
      <c r="L43" s="426"/>
      <c r="M43" s="426"/>
      <c r="N43" s="426"/>
      <c r="O43" s="426"/>
      <c r="P43" s="426"/>
      <c r="Q43" s="426"/>
      <c r="R43" s="426"/>
      <c r="S43" s="426"/>
      <c r="T43" s="208"/>
      <c r="U43" s="427" t="str">
        <f t="shared" si="4"/>
        <v/>
      </c>
      <c r="V43" s="427"/>
      <c r="W43" s="426"/>
      <c r="X43" s="426"/>
      <c r="Y43" s="426"/>
      <c r="Z43" s="426"/>
      <c r="AA43" s="426"/>
      <c r="AB43" s="426"/>
      <c r="AC43" s="426"/>
      <c r="AD43" s="426"/>
      <c r="AE43" s="426"/>
      <c r="AF43" s="426"/>
      <c r="AG43" s="426"/>
      <c r="AH43" s="426"/>
      <c r="AI43" s="426"/>
      <c r="AJ43" s="426"/>
      <c r="AK43" s="426"/>
      <c r="AL43" s="208"/>
      <c r="AM43" s="427" t="str">
        <f t="shared" si="0"/>
        <v/>
      </c>
      <c r="AN43" s="427"/>
      <c r="AO43" s="426"/>
      <c r="AP43" s="426"/>
      <c r="AQ43" s="426"/>
      <c r="AR43" s="426"/>
      <c r="AS43" s="426"/>
      <c r="AT43" s="426"/>
      <c r="AU43" s="426"/>
      <c r="AV43" s="426"/>
      <c r="AW43" s="426"/>
      <c r="AX43" s="426"/>
      <c r="AY43" s="426"/>
      <c r="AZ43" s="426"/>
      <c r="BA43" s="426"/>
      <c r="BB43" s="426"/>
      <c r="BC43" s="426"/>
      <c r="BD43" s="208"/>
      <c r="BE43" s="427" t="str">
        <f t="shared" si="1"/>
        <v/>
      </c>
      <c r="BF43" s="427"/>
      <c r="BG43" s="426"/>
      <c r="BH43" s="426"/>
      <c r="BI43" s="426"/>
      <c r="BJ43" s="426"/>
      <c r="BK43" s="426"/>
      <c r="BL43" s="426"/>
      <c r="BM43" s="426"/>
      <c r="BN43" s="426"/>
      <c r="BO43" s="426"/>
      <c r="BP43" s="426"/>
      <c r="BQ43" s="426"/>
      <c r="BR43" s="426"/>
      <c r="BS43" s="426"/>
      <c r="BT43" s="426"/>
      <c r="BU43" s="426"/>
      <c r="BV43" s="208"/>
      <c r="BW43" s="427" t="str">
        <f t="shared" si="2"/>
        <v/>
      </c>
      <c r="BX43" s="427"/>
      <c r="BY43" s="426" t="str">
        <f>IF('[1]各会計、関係団体の財政状況及び健全化判断比率'!B77="","",'[1]各会計、関係団体の財政状況及び健全化判断比率'!B77)</f>
        <v/>
      </c>
      <c r="BZ43" s="426"/>
      <c r="CA43" s="426"/>
      <c r="CB43" s="426"/>
      <c r="CC43" s="426"/>
      <c r="CD43" s="426"/>
      <c r="CE43" s="426"/>
      <c r="CF43" s="426"/>
      <c r="CG43" s="426"/>
      <c r="CH43" s="426"/>
      <c r="CI43" s="426"/>
      <c r="CJ43" s="426"/>
      <c r="CK43" s="426"/>
      <c r="CL43" s="426"/>
      <c r="CM43" s="426"/>
      <c r="CN43" s="208"/>
      <c r="CO43" s="427" t="str">
        <f t="shared" si="3"/>
        <v/>
      </c>
      <c r="CP43" s="427"/>
      <c r="CQ43" s="426" t="str">
        <f>IF('[1]各会計、関係団体の財政状況及び健全化判断比率'!BS16="","",'[1]各会計、関係団体の財政状況及び健全化判断比率'!BS16)</f>
        <v/>
      </c>
      <c r="CR43" s="426"/>
      <c r="CS43" s="426"/>
      <c r="CT43" s="426"/>
      <c r="CU43" s="426"/>
      <c r="CV43" s="426"/>
      <c r="CW43" s="426"/>
      <c r="CX43" s="426"/>
      <c r="CY43" s="426"/>
      <c r="CZ43" s="426"/>
      <c r="DA43" s="426"/>
      <c r="DB43" s="426"/>
      <c r="DC43" s="426"/>
      <c r="DD43" s="426"/>
      <c r="DE43" s="426"/>
      <c r="DF43" s="205"/>
      <c r="DG43" s="428" t="str">
        <f>IF('[1]各会計、関係団体の財政状況及び健全化判断比率'!BR16="","",'[1]各会計、関係団体の財政状況及び健全化判断比率'!BR16)</f>
        <v/>
      </c>
      <c r="DH43" s="428"/>
      <c r="DI43" s="384"/>
      <c r="DJ43" s="186"/>
      <c r="DK43" s="186"/>
      <c r="DL43" s="186"/>
      <c r="DM43" s="186"/>
      <c r="DN43" s="186"/>
      <c r="DO43" s="186"/>
    </row>
    <row r="44" spans="1:119" ht="13.5" customHeight="1" thickBot="1" x14ac:dyDescent="0.25">
      <c r="A44" s="186"/>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2"/>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13" t="s">
        <v>202</v>
      </c>
    </row>
    <row r="50" spans="5:5" x14ac:dyDescent="0.2">
      <c r="E50" s="188" t="s">
        <v>203</v>
      </c>
    </row>
    <row r="51" spans="5:5" x14ac:dyDescent="0.2">
      <c r="E51" s="188" t="s">
        <v>204</v>
      </c>
    </row>
    <row r="52" spans="5:5" x14ac:dyDescent="0.2">
      <c r="E52" s="188" t="s">
        <v>205</v>
      </c>
    </row>
    <row r="53" spans="5:5" x14ac:dyDescent="0.2"/>
    <row r="54" spans="5:5" x14ac:dyDescent="0.2"/>
    <row r="55" spans="5:5" x14ac:dyDescent="0.2"/>
    <row r="56" spans="5:5" x14ac:dyDescent="0.2"/>
  </sheetData>
  <sheetProtection algorithmName="SHA-512" hashValue="3EQdprjB4ORcNaBs6xKFTziDYXzXRB8Dlb04mFdOdTI6IkMFavGywFWvzokcpk3rlUo92Y62URs/bes0v2me4Q==" saltValue="0F9okICBMv+IV4tEFsnU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2">
      <c r="A34" s="22"/>
      <c r="B34" s="31"/>
      <c r="C34" s="1250" t="s">
        <v>550</v>
      </c>
      <c r="D34" s="1250"/>
      <c r="E34" s="1251"/>
      <c r="F34" s="32">
        <v>18.93</v>
      </c>
      <c r="G34" s="33">
        <v>17.64</v>
      </c>
      <c r="H34" s="33">
        <v>17.010000000000002</v>
      </c>
      <c r="I34" s="33">
        <v>16.52</v>
      </c>
      <c r="J34" s="34">
        <v>17.600000000000001</v>
      </c>
      <c r="K34" s="22"/>
      <c r="L34" s="22"/>
      <c r="M34" s="22"/>
      <c r="N34" s="22"/>
      <c r="O34" s="22"/>
      <c r="P34" s="22"/>
    </row>
    <row r="35" spans="1:16" ht="39" customHeight="1" x14ac:dyDescent="0.2">
      <c r="A35" s="22"/>
      <c r="B35" s="35"/>
      <c r="C35" s="1244" t="s">
        <v>551</v>
      </c>
      <c r="D35" s="1245"/>
      <c r="E35" s="1246"/>
      <c r="F35" s="36">
        <v>4.62</v>
      </c>
      <c r="G35" s="37">
        <v>5.36</v>
      </c>
      <c r="H35" s="37">
        <v>5.27</v>
      </c>
      <c r="I35" s="37">
        <v>5.83</v>
      </c>
      <c r="J35" s="38">
        <v>6.14</v>
      </c>
      <c r="K35" s="22"/>
      <c r="L35" s="22"/>
      <c r="M35" s="22"/>
      <c r="N35" s="22"/>
      <c r="O35" s="22"/>
      <c r="P35" s="22"/>
    </row>
    <row r="36" spans="1:16" ht="39" customHeight="1" x14ac:dyDescent="0.2">
      <c r="A36" s="22"/>
      <c r="B36" s="35"/>
      <c r="C36" s="1244" t="s">
        <v>552</v>
      </c>
      <c r="D36" s="1245"/>
      <c r="E36" s="1246"/>
      <c r="F36" s="36">
        <v>7.06</v>
      </c>
      <c r="G36" s="37">
        <v>6.87</v>
      </c>
      <c r="H36" s="37">
        <v>6.46</v>
      </c>
      <c r="I36" s="37">
        <v>5.76</v>
      </c>
      <c r="J36" s="38">
        <v>5.77</v>
      </c>
      <c r="K36" s="22"/>
      <c r="L36" s="22"/>
      <c r="M36" s="22"/>
      <c r="N36" s="22"/>
      <c r="O36" s="22"/>
      <c r="P36" s="22"/>
    </row>
    <row r="37" spans="1:16" ht="39" customHeight="1" x14ac:dyDescent="0.2">
      <c r="A37" s="22"/>
      <c r="B37" s="35"/>
      <c r="C37" s="1244" t="s">
        <v>553</v>
      </c>
      <c r="D37" s="1245"/>
      <c r="E37" s="1246"/>
      <c r="F37" s="36">
        <v>1.68</v>
      </c>
      <c r="G37" s="37">
        <v>1.39</v>
      </c>
      <c r="H37" s="37">
        <v>1.23</v>
      </c>
      <c r="I37" s="37">
        <v>1.02</v>
      </c>
      <c r="J37" s="38">
        <v>1.26</v>
      </c>
      <c r="K37" s="22"/>
      <c r="L37" s="22"/>
      <c r="M37" s="22"/>
      <c r="N37" s="22"/>
      <c r="O37" s="22"/>
      <c r="P37" s="22"/>
    </row>
    <row r="38" spans="1:16" ht="39" customHeight="1" x14ac:dyDescent="0.2">
      <c r="A38" s="22"/>
      <c r="B38" s="35"/>
      <c r="C38" s="1244" t="s">
        <v>554</v>
      </c>
      <c r="D38" s="1245"/>
      <c r="E38" s="1246"/>
      <c r="F38" s="36">
        <v>0.47</v>
      </c>
      <c r="G38" s="37">
        <v>0.68</v>
      </c>
      <c r="H38" s="37">
        <v>0.91</v>
      </c>
      <c r="I38" s="37">
        <v>0.41</v>
      </c>
      <c r="J38" s="38">
        <v>1.24</v>
      </c>
      <c r="K38" s="22"/>
      <c r="L38" s="22"/>
      <c r="M38" s="22"/>
      <c r="N38" s="22"/>
      <c r="O38" s="22"/>
      <c r="P38" s="22"/>
    </row>
    <row r="39" spans="1:16" ht="39" customHeight="1" x14ac:dyDescent="0.2">
      <c r="A39" s="22"/>
      <c r="B39" s="35"/>
      <c r="C39" s="1244" t="s">
        <v>555</v>
      </c>
      <c r="D39" s="1245"/>
      <c r="E39" s="1246"/>
      <c r="F39" s="36">
        <v>1.59</v>
      </c>
      <c r="G39" s="37">
        <v>1.73</v>
      </c>
      <c r="H39" s="37">
        <v>0.54</v>
      </c>
      <c r="I39" s="37">
        <v>0.57999999999999996</v>
      </c>
      <c r="J39" s="38">
        <v>1.07</v>
      </c>
      <c r="K39" s="22"/>
      <c r="L39" s="22"/>
      <c r="M39" s="22"/>
      <c r="N39" s="22"/>
      <c r="O39" s="22"/>
      <c r="P39" s="22"/>
    </row>
    <row r="40" spans="1:16" ht="39" customHeight="1" x14ac:dyDescent="0.2">
      <c r="A40" s="22"/>
      <c r="B40" s="35"/>
      <c r="C40" s="1244" t="s">
        <v>556</v>
      </c>
      <c r="D40" s="1245"/>
      <c r="E40" s="1246"/>
      <c r="F40" s="36" t="s">
        <v>499</v>
      </c>
      <c r="G40" s="37" t="s">
        <v>499</v>
      </c>
      <c r="H40" s="37" t="s">
        <v>499</v>
      </c>
      <c r="I40" s="37" t="s">
        <v>499</v>
      </c>
      <c r="J40" s="38">
        <v>0.64</v>
      </c>
      <c r="K40" s="22"/>
      <c r="L40" s="22"/>
      <c r="M40" s="22"/>
      <c r="N40" s="22"/>
      <c r="O40" s="22"/>
      <c r="P40" s="22"/>
    </row>
    <row r="41" spans="1:16" ht="39" customHeight="1" x14ac:dyDescent="0.2">
      <c r="A41" s="22"/>
      <c r="B41" s="35"/>
      <c r="C41" s="1244" t="s">
        <v>557</v>
      </c>
      <c r="D41" s="1245"/>
      <c r="E41" s="1246"/>
      <c r="F41" s="36" t="s">
        <v>499</v>
      </c>
      <c r="G41" s="37" t="s">
        <v>499</v>
      </c>
      <c r="H41" s="37" t="s">
        <v>499</v>
      </c>
      <c r="I41" s="37" t="s">
        <v>499</v>
      </c>
      <c r="J41" s="38">
        <v>0.1</v>
      </c>
      <c r="K41" s="22"/>
      <c r="L41" s="22"/>
      <c r="M41" s="22"/>
      <c r="N41" s="22"/>
      <c r="O41" s="22"/>
      <c r="P41" s="22"/>
    </row>
    <row r="42" spans="1:16" ht="39" customHeight="1" x14ac:dyDescent="0.2">
      <c r="A42" s="22"/>
      <c r="B42" s="39"/>
      <c r="C42" s="1244" t="s">
        <v>558</v>
      </c>
      <c r="D42" s="1245"/>
      <c r="E42" s="1246"/>
      <c r="F42" s="36" t="s">
        <v>499</v>
      </c>
      <c r="G42" s="37" t="s">
        <v>499</v>
      </c>
      <c r="H42" s="37" t="s">
        <v>499</v>
      </c>
      <c r="I42" s="37" t="s">
        <v>499</v>
      </c>
      <c r="J42" s="38" t="s">
        <v>499</v>
      </c>
      <c r="K42" s="22"/>
      <c r="L42" s="22"/>
      <c r="M42" s="22"/>
      <c r="N42" s="22"/>
      <c r="O42" s="22"/>
      <c r="P42" s="22"/>
    </row>
    <row r="43" spans="1:16" ht="39" customHeight="1" thickBot="1" x14ac:dyDescent="0.25">
      <c r="A43" s="22"/>
      <c r="B43" s="40"/>
      <c r="C43" s="1247" t="s">
        <v>559</v>
      </c>
      <c r="D43" s="1248"/>
      <c r="E43" s="1249"/>
      <c r="F43" s="41">
        <v>1.1499999999999999</v>
      </c>
      <c r="G43" s="42">
        <v>1.18</v>
      </c>
      <c r="H43" s="42">
        <v>1.2</v>
      </c>
      <c r="I43" s="42">
        <v>1.22</v>
      </c>
      <c r="J43" s="43">
        <v>0.11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z76PSFun1D2+mAUVM1XqD8BxopZmF5IdBOPkXSSFzem94SCkBgk/tVMDrGupmkxAB9Wdh8PWJHYnoiI51uX3w==" saltValue="5lnEUfC7F0zBuQtHbeBX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7028</v>
      </c>
      <c r="L45" s="60">
        <v>7081</v>
      </c>
      <c r="M45" s="60">
        <v>7209</v>
      </c>
      <c r="N45" s="60">
        <v>7229</v>
      </c>
      <c r="O45" s="61">
        <v>7662</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499</v>
      </c>
      <c r="L46" s="64" t="s">
        <v>499</v>
      </c>
      <c r="M46" s="64" t="s">
        <v>499</v>
      </c>
      <c r="N46" s="64" t="s">
        <v>499</v>
      </c>
      <c r="O46" s="65" t="s">
        <v>499</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499</v>
      </c>
      <c r="L47" s="64" t="s">
        <v>499</v>
      </c>
      <c r="M47" s="64" t="s">
        <v>499</v>
      </c>
      <c r="N47" s="64" t="s">
        <v>499</v>
      </c>
      <c r="O47" s="65" t="s">
        <v>499</v>
      </c>
      <c r="P47" s="48"/>
      <c r="Q47" s="48"/>
      <c r="R47" s="48"/>
      <c r="S47" s="48"/>
      <c r="T47" s="48"/>
      <c r="U47" s="48"/>
    </row>
    <row r="48" spans="1:21" ht="30.75" customHeight="1" x14ac:dyDescent="0.2">
      <c r="A48" s="48"/>
      <c r="B48" s="1254"/>
      <c r="C48" s="1255"/>
      <c r="D48" s="62"/>
      <c r="E48" s="1260" t="s">
        <v>15</v>
      </c>
      <c r="F48" s="1260"/>
      <c r="G48" s="1260"/>
      <c r="H48" s="1260"/>
      <c r="I48" s="1260"/>
      <c r="J48" s="1261"/>
      <c r="K48" s="63">
        <v>2275</v>
      </c>
      <c r="L48" s="64">
        <v>2092</v>
      </c>
      <c r="M48" s="64">
        <v>2052</v>
      </c>
      <c r="N48" s="64">
        <v>1985</v>
      </c>
      <c r="O48" s="65">
        <v>1904</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499</v>
      </c>
      <c r="L49" s="64" t="s">
        <v>499</v>
      </c>
      <c r="M49" s="64" t="s">
        <v>499</v>
      </c>
      <c r="N49" s="64" t="s">
        <v>499</v>
      </c>
      <c r="O49" s="65" t="s">
        <v>499</v>
      </c>
      <c r="P49" s="48"/>
      <c r="Q49" s="48"/>
      <c r="R49" s="48"/>
      <c r="S49" s="48"/>
      <c r="T49" s="48"/>
      <c r="U49" s="48"/>
    </row>
    <row r="50" spans="1:21" ht="30.75" customHeight="1" x14ac:dyDescent="0.2">
      <c r="A50" s="48"/>
      <c r="B50" s="1254"/>
      <c r="C50" s="1255"/>
      <c r="D50" s="62"/>
      <c r="E50" s="1260" t="s">
        <v>17</v>
      </c>
      <c r="F50" s="1260"/>
      <c r="G50" s="1260"/>
      <c r="H50" s="1260"/>
      <c r="I50" s="1260"/>
      <c r="J50" s="1261"/>
      <c r="K50" s="63">
        <v>11</v>
      </c>
      <c r="L50" s="64">
        <v>11</v>
      </c>
      <c r="M50" s="64">
        <v>1</v>
      </c>
      <c r="N50" s="64">
        <v>1</v>
      </c>
      <c r="O50" s="65">
        <v>1</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499</v>
      </c>
      <c r="L51" s="64" t="s">
        <v>499</v>
      </c>
      <c r="M51" s="64" t="s">
        <v>499</v>
      </c>
      <c r="N51" s="64" t="s">
        <v>499</v>
      </c>
      <c r="O51" s="65" t="s">
        <v>499</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7379</v>
      </c>
      <c r="L52" s="64">
        <v>7415</v>
      </c>
      <c r="M52" s="64">
        <v>7490</v>
      </c>
      <c r="N52" s="64">
        <v>7404</v>
      </c>
      <c r="O52" s="65">
        <v>7499</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1935</v>
      </c>
      <c r="L53" s="69">
        <v>1769</v>
      </c>
      <c r="M53" s="69">
        <v>1772</v>
      </c>
      <c r="N53" s="69">
        <v>1811</v>
      </c>
      <c r="O53" s="70">
        <v>2068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3">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wgfSP/MccGYMl8tVzmNRZiL5JrAxOtC6dVEzraCiLnIEPS86fG5fa2OR1BCJViAkyXauP9m3oHmES+bl2U7kw==" saltValue="tHyz6cSqq/n8yDMeyBOX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540</v>
      </c>
      <c r="J40" s="100" t="s">
        <v>541</v>
      </c>
      <c r="K40" s="100" t="s">
        <v>542</v>
      </c>
      <c r="L40" s="100" t="s">
        <v>543</v>
      </c>
      <c r="M40" s="101" t="s">
        <v>544</v>
      </c>
    </row>
    <row r="41" spans="2:13" ht="27.75" customHeight="1" x14ac:dyDescent="0.2">
      <c r="B41" s="1278" t="s">
        <v>30</v>
      </c>
      <c r="C41" s="1279"/>
      <c r="D41" s="102"/>
      <c r="E41" s="1284" t="s">
        <v>31</v>
      </c>
      <c r="F41" s="1284"/>
      <c r="G41" s="1284"/>
      <c r="H41" s="1285"/>
      <c r="I41" s="103">
        <v>68898</v>
      </c>
      <c r="J41" s="104">
        <v>68319</v>
      </c>
      <c r="K41" s="104">
        <v>70397</v>
      </c>
      <c r="L41" s="104">
        <v>70802</v>
      </c>
      <c r="M41" s="105">
        <v>68565</v>
      </c>
    </row>
    <row r="42" spans="2:13" ht="27.75" customHeight="1" x14ac:dyDescent="0.2">
      <c r="B42" s="1280"/>
      <c r="C42" s="1281"/>
      <c r="D42" s="106"/>
      <c r="E42" s="1286" t="s">
        <v>32</v>
      </c>
      <c r="F42" s="1286"/>
      <c r="G42" s="1286"/>
      <c r="H42" s="1287"/>
      <c r="I42" s="107">
        <v>19</v>
      </c>
      <c r="J42" s="108">
        <v>8</v>
      </c>
      <c r="K42" s="108">
        <v>8</v>
      </c>
      <c r="L42" s="108">
        <v>7</v>
      </c>
      <c r="M42" s="109">
        <v>6</v>
      </c>
    </row>
    <row r="43" spans="2:13" ht="27.75" customHeight="1" x14ac:dyDescent="0.2">
      <c r="B43" s="1280"/>
      <c r="C43" s="1281"/>
      <c r="D43" s="106"/>
      <c r="E43" s="1286" t="s">
        <v>33</v>
      </c>
      <c r="F43" s="1286"/>
      <c r="G43" s="1286"/>
      <c r="H43" s="1287"/>
      <c r="I43" s="107">
        <v>23292</v>
      </c>
      <c r="J43" s="108">
        <v>22582</v>
      </c>
      <c r="K43" s="108">
        <v>21922</v>
      </c>
      <c r="L43" s="108">
        <v>20863</v>
      </c>
      <c r="M43" s="109">
        <v>19435</v>
      </c>
    </row>
    <row r="44" spans="2:13" ht="27.75" customHeight="1" x14ac:dyDescent="0.2">
      <c r="B44" s="1280"/>
      <c r="C44" s="1281"/>
      <c r="D44" s="106"/>
      <c r="E44" s="1286" t="s">
        <v>34</v>
      </c>
      <c r="F44" s="1286"/>
      <c r="G44" s="1286"/>
      <c r="H44" s="1287"/>
      <c r="I44" s="107" t="s">
        <v>499</v>
      </c>
      <c r="J44" s="108" t="s">
        <v>499</v>
      </c>
      <c r="K44" s="108" t="s">
        <v>499</v>
      </c>
      <c r="L44" s="108" t="s">
        <v>499</v>
      </c>
      <c r="M44" s="109" t="s">
        <v>499</v>
      </c>
    </row>
    <row r="45" spans="2:13" ht="27.75" customHeight="1" x14ac:dyDescent="0.2">
      <c r="B45" s="1280"/>
      <c r="C45" s="1281"/>
      <c r="D45" s="106"/>
      <c r="E45" s="1286" t="s">
        <v>35</v>
      </c>
      <c r="F45" s="1286"/>
      <c r="G45" s="1286"/>
      <c r="H45" s="1287"/>
      <c r="I45" s="107">
        <v>10571</v>
      </c>
      <c r="J45" s="108">
        <v>10319</v>
      </c>
      <c r="K45" s="108">
        <v>10448</v>
      </c>
      <c r="L45" s="108">
        <v>10599</v>
      </c>
      <c r="M45" s="109">
        <v>10492</v>
      </c>
    </row>
    <row r="46" spans="2:13" ht="27.75" customHeight="1" x14ac:dyDescent="0.2">
      <c r="B46" s="1280"/>
      <c r="C46" s="1281"/>
      <c r="D46" s="110"/>
      <c r="E46" s="1286" t="s">
        <v>36</v>
      </c>
      <c r="F46" s="1286"/>
      <c r="G46" s="1286"/>
      <c r="H46" s="1287"/>
      <c r="I46" s="107">
        <v>117</v>
      </c>
      <c r="J46" s="108">
        <v>48</v>
      </c>
      <c r="K46" s="108">
        <v>101</v>
      </c>
      <c r="L46" s="108">
        <v>119</v>
      </c>
      <c r="M46" s="109">
        <v>89</v>
      </c>
    </row>
    <row r="47" spans="2:13" ht="27.75" customHeight="1" x14ac:dyDescent="0.2">
      <c r="B47" s="1280"/>
      <c r="C47" s="1281"/>
      <c r="D47" s="111"/>
      <c r="E47" s="1288" t="s">
        <v>37</v>
      </c>
      <c r="F47" s="1289"/>
      <c r="G47" s="1289"/>
      <c r="H47" s="1290"/>
      <c r="I47" s="107" t="s">
        <v>499</v>
      </c>
      <c r="J47" s="108" t="s">
        <v>499</v>
      </c>
      <c r="K47" s="108" t="s">
        <v>499</v>
      </c>
      <c r="L47" s="108" t="s">
        <v>499</v>
      </c>
      <c r="M47" s="109" t="s">
        <v>499</v>
      </c>
    </row>
    <row r="48" spans="2:13" ht="27.75" customHeight="1" x14ac:dyDescent="0.2">
      <c r="B48" s="1280"/>
      <c r="C48" s="1281"/>
      <c r="D48" s="106"/>
      <c r="E48" s="1286" t="s">
        <v>38</v>
      </c>
      <c r="F48" s="1286"/>
      <c r="G48" s="1286"/>
      <c r="H48" s="1287"/>
      <c r="I48" s="107" t="s">
        <v>499</v>
      </c>
      <c r="J48" s="108" t="s">
        <v>499</v>
      </c>
      <c r="K48" s="108" t="s">
        <v>499</v>
      </c>
      <c r="L48" s="108" t="s">
        <v>499</v>
      </c>
      <c r="M48" s="109" t="s">
        <v>499</v>
      </c>
    </row>
    <row r="49" spans="2:13" ht="27.75" customHeight="1" x14ac:dyDescent="0.2">
      <c r="B49" s="1282"/>
      <c r="C49" s="1283"/>
      <c r="D49" s="106"/>
      <c r="E49" s="1286" t="s">
        <v>39</v>
      </c>
      <c r="F49" s="1286"/>
      <c r="G49" s="1286"/>
      <c r="H49" s="1287"/>
      <c r="I49" s="107" t="s">
        <v>499</v>
      </c>
      <c r="J49" s="108" t="s">
        <v>499</v>
      </c>
      <c r="K49" s="108" t="s">
        <v>499</v>
      </c>
      <c r="L49" s="108" t="s">
        <v>499</v>
      </c>
      <c r="M49" s="109" t="s">
        <v>499</v>
      </c>
    </row>
    <row r="50" spans="2:13" ht="27.75" customHeight="1" x14ac:dyDescent="0.2">
      <c r="B50" s="1291" t="s">
        <v>40</v>
      </c>
      <c r="C50" s="1292"/>
      <c r="D50" s="112"/>
      <c r="E50" s="1286" t="s">
        <v>41</v>
      </c>
      <c r="F50" s="1286"/>
      <c r="G50" s="1286"/>
      <c r="H50" s="1287"/>
      <c r="I50" s="107">
        <v>13142</v>
      </c>
      <c r="J50" s="108">
        <v>12446</v>
      </c>
      <c r="K50" s="108">
        <v>12525</v>
      </c>
      <c r="L50" s="108">
        <v>11500</v>
      </c>
      <c r="M50" s="109">
        <v>11775</v>
      </c>
    </row>
    <row r="51" spans="2:13" ht="27.75" customHeight="1" x14ac:dyDescent="0.2">
      <c r="B51" s="1280"/>
      <c r="C51" s="1281"/>
      <c r="D51" s="106"/>
      <c r="E51" s="1286" t="s">
        <v>42</v>
      </c>
      <c r="F51" s="1286"/>
      <c r="G51" s="1286"/>
      <c r="H51" s="1287"/>
      <c r="I51" s="107">
        <v>6896</v>
      </c>
      <c r="J51" s="108">
        <v>6569</v>
      </c>
      <c r="K51" s="108">
        <v>6960</v>
      </c>
      <c r="L51" s="108">
        <v>6851</v>
      </c>
      <c r="M51" s="109">
        <v>7316</v>
      </c>
    </row>
    <row r="52" spans="2:13" ht="27.75" customHeight="1" x14ac:dyDescent="0.2">
      <c r="B52" s="1282"/>
      <c r="C52" s="1283"/>
      <c r="D52" s="106"/>
      <c r="E52" s="1286" t="s">
        <v>43</v>
      </c>
      <c r="F52" s="1286"/>
      <c r="G52" s="1286"/>
      <c r="H52" s="1287"/>
      <c r="I52" s="107">
        <v>68721</v>
      </c>
      <c r="J52" s="108">
        <v>68014</v>
      </c>
      <c r="K52" s="108">
        <v>69096</v>
      </c>
      <c r="L52" s="108">
        <v>68991</v>
      </c>
      <c r="M52" s="109">
        <v>67212</v>
      </c>
    </row>
    <row r="53" spans="2:13" ht="27.75" customHeight="1" thickBot="1" x14ac:dyDescent="0.25">
      <c r="B53" s="1293" t="s">
        <v>44</v>
      </c>
      <c r="C53" s="1294"/>
      <c r="D53" s="113"/>
      <c r="E53" s="1295" t="s">
        <v>45</v>
      </c>
      <c r="F53" s="1295"/>
      <c r="G53" s="1295"/>
      <c r="H53" s="1296"/>
      <c r="I53" s="114">
        <v>14138</v>
      </c>
      <c r="J53" s="115">
        <v>14247</v>
      </c>
      <c r="K53" s="115">
        <v>14294</v>
      </c>
      <c r="L53" s="115">
        <v>15048</v>
      </c>
      <c r="M53" s="116">
        <v>12284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qxud+f0Hhbn1RHo79TRb2vCXykAVSol3BnSKDlzrg94sFNY3ed++PC5lUoSQgdPcVoJKDyPObxZ+uoT6tAWw==" saltValue="Nw47p0MEc+uPb52C4vMP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7"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542</v>
      </c>
      <c r="G54" s="125" t="s">
        <v>543</v>
      </c>
      <c r="H54" s="126" t="s">
        <v>544</v>
      </c>
    </row>
    <row r="55" spans="2:8" ht="52.5" customHeight="1" x14ac:dyDescent="0.2">
      <c r="B55" s="127"/>
      <c r="C55" s="1305" t="s">
        <v>48</v>
      </c>
      <c r="D55" s="1305"/>
      <c r="E55" s="1306"/>
      <c r="F55" s="128">
        <v>4769</v>
      </c>
      <c r="G55" s="128">
        <v>5207</v>
      </c>
      <c r="H55" s="129">
        <v>5537</v>
      </c>
    </row>
    <row r="56" spans="2:8" ht="52.5" customHeight="1" x14ac:dyDescent="0.2">
      <c r="B56" s="130"/>
      <c r="C56" s="1307" t="s">
        <v>49</v>
      </c>
      <c r="D56" s="1307"/>
      <c r="E56" s="1308"/>
      <c r="F56" s="131">
        <v>1036</v>
      </c>
      <c r="G56" s="131">
        <v>36</v>
      </c>
      <c r="H56" s="132">
        <v>36</v>
      </c>
    </row>
    <row r="57" spans="2:8" ht="53.25" customHeight="1" x14ac:dyDescent="0.2">
      <c r="B57" s="130"/>
      <c r="C57" s="1309" t="s">
        <v>50</v>
      </c>
      <c r="D57" s="1309"/>
      <c r="E57" s="1310"/>
      <c r="F57" s="133">
        <v>3075</v>
      </c>
      <c r="G57" s="133">
        <v>2369</v>
      </c>
      <c r="H57" s="134">
        <v>1957</v>
      </c>
    </row>
    <row r="58" spans="2:8" ht="45.75" customHeight="1" x14ac:dyDescent="0.2">
      <c r="B58" s="135"/>
      <c r="C58" s="1297" t="s">
        <v>566</v>
      </c>
      <c r="D58" s="1298"/>
      <c r="E58" s="1299"/>
      <c r="F58" s="136">
        <v>1475</v>
      </c>
      <c r="G58" s="136">
        <v>1188</v>
      </c>
      <c r="H58" s="137">
        <v>1089</v>
      </c>
    </row>
    <row r="59" spans="2:8" ht="45.75" customHeight="1" x14ac:dyDescent="0.2">
      <c r="B59" s="135"/>
      <c r="C59" s="1297" t="s">
        <v>567</v>
      </c>
      <c r="D59" s="1298"/>
      <c r="E59" s="1299"/>
      <c r="F59" s="136">
        <v>711</v>
      </c>
      <c r="G59" s="136">
        <v>470</v>
      </c>
      <c r="H59" s="137">
        <v>341</v>
      </c>
    </row>
    <row r="60" spans="2:8" ht="45.75" customHeight="1" x14ac:dyDescent="0.2">
      <c r="B60" s="135"/>
      <c r="C60" s="1297" t="s">
        <v>568</v>
      </c>
      <c r="D60" s="1298"/>
      <c r="E60" s="1299"/>
      <c r="F60" s="136">
        <v>94</v>
      </c>
      <c r="G60" s="136">
        <v>94</v>
      </c>
      <c r="H60" s="137">
        <v>97</v>
      </c>
    </row>
    <row r="61" spans="2:8" ht="45.75" customHeight="1" x14ac:dyDescent="0.2">
      <c r="B61" s="135"/>
      <c r="C61" s="1297" t="s">
        <v>569</v>
      </c>
      <c r="D61" s="1298"/>
      <c r="E61" s="1299"/>
      <c r="F61" s="136">
        <v>100</v>
      </c>
      <c r="G61" s="136">
        <v>96</v>
      </c>
      <c r="H61" s="137">
        <v>96</v>
      </c>
    </row>
    <row r="62" spans="2:8" ht="45.75" customHeight="1" thickBot="1" x14ac:dyDescent="0.25">
      <c r="B62" s="138"/>
      <c r="C62" s="1300" t="s">
        <v>570</v>
      </c>
      <c r="D62" s="1301"/>
      <c r="E62" s="1302"/>
      <c r="F62" s="139">
        <v>69</v>
      </c>
      <c r="G62" s="139">
        <v>81</v>
      </c>
      <c r="H62" s="140">
        <v>76</v>
      </c>
    </row>
    <row r="63" spans="2:8" ht="52.5" customHeight="1" thickBot="1" x14ac:dyDescent="0.25">
      <c r="B63" s="141"/>
      <c r="C63" s="1303" t="s">
        <v>51</v>
      </c>
      <c r="D63" s="1303"/>
      <c r="E63" s="1304"/>
      <c r="F63" s="142">
        <v>8879</v>
      </c>
      <c r="G63" s="142">
        <v>7612</v>
      </c>
      <c r="H63" s="143">
        <v>7529</v>
      </c>
    </row>
    <row r="64" spans="2:8" ht="15" customHeight="1" x14ac:dyDescent="0.2"/>
  </sheetData>
  <sheetProtection algorithmName="SHA-512" hashValue="FfYjgF0sigcuf5x5DGEH8GOod28uj3e8bMEKuPRt28bYpQroTtPjsUMjgvju2iYaptBsPt8lPL6DHYQcvBZDww==" saltValue="9bUX/Pz+5dGuT2o0H13c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BDA3-1AB3-45D7-A0FB-AB06647365CD}">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78"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79"/>
      <c r="DG10" s="279"/>
      <c r="DH10" s="279"/>
      <c r="DI10" s="279"/>
      <c r="DJ10" s="279"/>
      <c r="DK10" s="279"/>
      <c r="DL10" s="279"/>
      <c r="DM10" s="279"/>
      <c r="DN10" s="279"/>
      <c r="DO10" s="279"/>
      <c r="DP10" s="279"/>
      <c r="DQ10" s="279"/>
      <c r="DR10" s="279"/>
      <c r="DS10" s="279"/>
      <c r="DT10" s="279"/>
      <c r="DU10" s="279"/>
      <c r="DV10" s="279"/>
      <c r="DW10" s="279"/>
      <c r="EM10" s="278" t="s">
        <v>580</v>
      </c>
    </row>
    <row r="11" spans="1:143" s="278"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79"/>
      <c r="DG12" s="279"/>
      <c r="DH12" s="279"/>
      <c r="DI12" s="279"/>
      <c r="DJ12" s="279"/>
      <c r="DK12" s="279"/>
      <c r="DL12" s="279"/>
      <c r="DM12" s="279"/>
      <c r="DN12" s="279"/>
      <c r="DO12" s="279"/>
      <c r="DP12" s="279"/>
      <c r="DQ12" s="279"/>
      <c r="DR12" s="279"/>
      <c r="DS12" s="279"/>
      <c r="DT12" s="279"/>
      <c r="DU12" s="279"/>
      <c r="DV12" s="279"/>
      <c r="DW12" s="279"/>
      <c r="EM12" s="278" t="s">
        <v>580</v>
      </c>
    </row>
    <row r="13" spans="1:143" s="278"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581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582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590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583</v>
      </c>
    </row>
    <row r="50" spans="1:109" ht="13"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540</v>
      </c>
      <c r="BQ50" s="1324"/>
      <c r="BR50" s="1324"/>
      <c r="BS50" s="1324"/>
      <c r="BT50" s="1324"/>
      <c r="BU50" s="1324"/>
      <c r="BV50" s="1324"/>
      <c r="BW50" s="1324"/>
      <c r="BX50" s="1324" t="s">
        <v>541</v>
      </c>
      <c r="BY50" s="1324"/>
      <c r="BZ50" s="1324"/>
      <c r="CA50" s="1324"/>
      <c r="CB50" s="1324"/>
      <c r="CC50" s="1324"/>
      <c r="CD50" s="1324"/>
      <c r="CE50" s="1324"/>
      <c r="CF50" s="1324" t="s">
        <v>542</v>
      </c>
      <c r="CG50" s="1324"/>
      <c r="CH50" s="1324"/>
      <c r="CI50" s="1324"/>
      <c r="CJ50" s="1324"/>
      <c r="CK50" s="1324"/>
      <c r="CL50" s="1324"/>
      <c r="CM50" s="1324"/>
      <c r="CN50" s="1324" t="s">
        <v>543</v>
      </c>
      <c r="CO50" s="1324"/>
      <c r="CP50" s="1324"/>
      <c r="CQ50" s="1324"/>
      <c r="CR50" s="1324"/>
      <c r="CS50" s="1324"/>
      <c r="CT50" s="1324"/>
      <c r="CU50" s="1324"/>
      <c r="CV50" s="1324" t="s">
        <v>544</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584</v>
      </c>
      <c r="AO51" s="1327"/>
      <c r="AP51" s="1327"/>
      <c r="AQ51" s="1327"/>
      <c r="AR51" s="1327"/>
      <c r="AS51" s="1327"/>
      <c r="AT51" s="1327"/>
      <c r="AU51" s="1327"/>
      <c r="AV51" s="1327"/>
      <c r="AW51" s="1327"/>
      <c r="AX51" s="1327"/>
      <c r="AY51" s="1327"/>
      <c r="AZ51" s="1327"/>
      <c r="BA51" s="1327"/>
      <c r="BB51" s="1327" t="s">
        <v>585</v>
      </c>
      <c r="BC51" s="1327"/>
      <c r="BD51" s="1327"/>
      <c r="BE51" s="1327"/>
      <c r="BF51" s="1327"/>
      <c r="BG51" s="1327"/>
      <c r="BH51" s="1327"/>
      <c r="BI51" s="1327"/>
      <c r="BJ51" s="1327"/>
      <c r="BK51" s="1327"/>
      <c r="BL51" s="1327"/>
      <c r="BM51" s="1327"/>
      <c r="BN51" s="1327"/>
      <c r="BO51" s="1327"/>
      <c r="BP51" s="1325">
        <v>39.5</v>
      </c>
      <c r="BQ51" s="1325"/>
      <c r="BR51" s="1325"/>
      <c r="BS51" s="1325"/>
      <c r="BT51" s="1325"/>
      <c r="BU51" s="1325"/>
      <c r="BV51" s="1325"/>
      <c r="BW51" s="1325"/>
      <c r="BX51" s="1325">
        <v>39.700000000000003</v>
      </c>
      <c r="BY51" s="1325"/>
      <c r="BZ51" s="1325"/>
      <c r="CA51" s="1325"/>
      <c r="CB51" s="1325"/>
      <c r="CC51" s="1325"/>
      <c r="CD51" s="1325"/>
      <c r="CE51" s="1325"/>
      <c r="CF51" s="1325">
        <v>39.700000000000003</v>
      </c>
      <c r="CG51" s="1325"/>
      <c r="CH51" s="1325"/>
      <c r="CI51" s="1325"/>
      <c r="CJ51" s="1325"/>
      <c r="CK51" s="1325"/>
      <c r="CL51" s="1325"/>
      <c r="CM51" s="1325"/>
      <c r="CN51" s="1325">
        <v>41.9</v>
      </c>
      <c r="CO51" s="1325"/>
      <c r="CP51" s="1325"/>
      <c r="CQ51" s="1325"/>
      <c r="CR51" s="1325"/>
      <c r="CS51" s="1325"/>
      <c r="CT51" s="1325"/>
      <c r="CU51" s="1325"/>
      <c r="CV51" s="1325">
        <v>33</v>
      </c>
      <c r="CW51" s="1325"/>
      <c r="CX51" s="1325"/>
      <c r="CY51" s="1325"/>
      <c r="CZ51" s="1325"/>
      <c r="DA51" s="1325"/>
      <c r="DB51" s="1325"/>
      <c r="DC51" s="1325"/>
    </row>
    <row r="52" spans="1:109" ht="13"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586</v>
      </c>
      <c r="BC53" s="1327"/>
      <c r="BD53" s="1327"/>
      <c r="BE53" s="1327"/>
      <c r="BF53" s="1327"/>
      <c r="BG53" s="1327"/>
      <c r="BH53" s="1327"/>
      <c r="BI53" s="1327"/>
      <c r="BJ53" s="1327"/>
      <c r="BK53" s="1327"/>
      <c r="BL53" s="1327"/>
      <c r="BM53" s="1327"/>
      <c r="BN53" s="1327"/>
      <c r="BO53" s="1327"/>
      <c r="BP53" s="1325">
        <v>57.2</v>
      </c>
      <c r="BQ53" s="1325"/>
      <c r="BR53" s="1325"/>
      <c r="BS53" s="1325"/>
      <c r="BT53" s="1325"/>
      <c r="BU53" s="1325"/>
      <c r="BV53" s="1325"/>
      <c r="BW53" s="1325"/>
      <c r="BX53" s="1325">
        <v>63.2</v>
      </c>
      <c r="BY53" s="1325"/>
      <c r="BZ53" s="1325"/>
      <c r="CA53" s="1325"/>
      <c r="CB53" s="1325"/>
      <c r="CC53" s="1325"/>
      <c r="CD53" s="1325"/>
      <c r="CE53" s="1325"/>
      <c r="CF53" s="1325">
        <v>63.5</v>
      </c>
      <c r="CG53" s="1325"/>
      <c r="CH53" s="1325"/>
      <c r="CI53" s="1325"/>
      <c r="CJ53" s="1325"/>
      <c r="CK53" s="1325"/>
      <c r="CL53" s="1325"/>
      <c r="CM53" s="1325"/>
      <c r="CN53" s="1325">
        <v>64.099999999999994</v>
      </c>
      <c r="CO53" s="1325"/>
      <c r="CP53" s="1325"/>
      <c r="CQ53" s="1325"/>
      <c r="CR53" s="1325"/>
      <c r="CS53" s="1325"/>
      <c r="CT53" s="1325"/>
      <c r="CU53" s="1325"/>
      <c r="CV53" s="1325">
        <v>66.599999999999994</v>
      </c>
      <c r="CW53" s="1325"/>
      <c r="CX53" s="1325"/>
      <c r="CY53" s="1325"/>
      <c r="CZ53" s="1325"/>
      <c r="DA53" s="1325"/>
      <c r="DB53" s="1325"/>
      <c r="DC53" s="1325"/>
    </row>
    <row r="54" spans="1:109" ht="13"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 x14ac:dyDescent="0.2">
      <c r="A55" s="405"/>
      <c r="B55" s="397"/>
      <c r="G55" s="1320"/>
      <c r="H55" s="1320"/>
      <c r="I55" s="1320"/>
      <c r="J55" s="1320"/>
      <c r="K55" s="1326"/>
      <c r="L55" s="1326"/>
      <c r="M55" s="1326"/>
      <c r="N55" s="1326"/>
      <c r="AN55" s="1324" t="s">
        <v>587</v>
      </c>
      <c r="AO55" s="1324"/>
      <c r="AP55" s="1324"/>
      <c r="AQ55" s="1324"/>
      <c r="AR55" s="1324"/>
      <c r="AS55" s="1324"/>
      <c r="AT55" s="1324"/>
      <c r="AU55" s="1324"/>
      <c r="AV55" s="1324"/>
      <c r="AW55" s="1324"/>
      <c r="AX55" s="1324"/>
      <c r="AY55" s="1324"/>
      <c r="AZ55" s="1324"/>
      <c r="BA55" s="1324"/>
      <c r="BB55" s="1327" t="s">
        <v>585</v>
      </c>
      <c r="BC55" s="1327"/>
      <c r="BD55" s="1327"/>
      <c r="BE55" s="1327"/>
      <c r="BF55" s="1327"/>
      <c r="BG55" s="1327"/>
      <c r="BH55" s="1327"/>
      <c r="BI55" s="1327"/>
      <c r="BJ55" s="1327"/>
      <c r="BK55" s="1327"/>
      <c r="BL55" s="1327"/>
      <c r="BM55" s="1327"/>
      <c r="BN55" s="1327"/>
      <c r="BO55" s="1327"/>
      <c r="BP55" s="1325">
        <v>31</v>
      </c>
      <c r="BQ55" s="1325"/>
      <c r="BR55" s="1325"/>
      <c r="BS55" s="1325"/>
      <c r="BT55" s="1325"/>
      <c r="BU55" s="1325"/>
      <c r="BV55" s="1325"/>
      <c r="BW55" s="1325"/>
      <c r="BX55" s="1325">
        <v>30</v>
      </c>
      <c r="BY55" s="1325"/>
      <c r="BZ55" s="1325"/>
      <c r="CA55" s="1325"/>
      <c r="CB55" s="1325"/>
      <c r="CC55" s="1325"/>
      <c r="CD55" s="1325"/>
      <c r="CE55" s="1325"/>
      <c r="CF55" s="1325">
        <v>23.1</v>
      </c>
      <c r="CG55" s="1325"/>
      <c r="CH55" s="1325"/>
      <c r="CI55" s="1325"/>
      <c r="CJ55" s="1325"/>
      <c r="CK55" s="1325"/>
      <c r="CL55" s="1325"/>
      <c r="CM55" s="1325"/>
      <c r="CN55" s="1325">
        <v>19</v>
      </c>
      <c r="CO55" s="1325"/>
      <c r="CP55" s="1325"/>
      <c r="CQ55" s="1325"/>
      <c r="CR55" s="1325"/>
      <c r="CS55" s="1325"/>
      <c r="CT55" s="1325"/>
      <c r="CU55" s="1325"/>
      <c r="CV55" s="1325">
        <v>18</v>
      </c>
      <c r="CW55" s="1325"/>
      <c r="CX55" s="1325"/>
      <c r="CY55" s="1325"/>
      <c r="CZ55" s="1325"/>
      <c r="DA55" s="1325"/>
      <c r="DB55" s="1325"/>
      <c r="DC55" s="1325"/>
    </row>
    <row r="56" spans="1:109" ht="13"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586</v>
      </c>
      <c r="BC57" s="1327"/>
      <c r="BD57" s="1327"/>
      <c r="BE57" s="1327"/>
      <c r="BF57" s="1327"/>
      <c r="BG57" s="1327"/>
      <c r="BH57" s="1327"/>
      <c r="BI57" s="1327"/>
      <c r="BJ57" s="1327"/>
      <c r="BK57" s="1327"/>
      <c r="BL57" s="1327"/>
      <c r="BM57" s="1327"/>
      <c r="BN57" s="1327"/>
      <c r="BO57" s="1327"/>
      <c r="BP57" s="1325">
        <v>57.4</v>
      </c>
      <c r="BQ57" s="1325"/>
      <c r="BR57" s="1325"/>
      <c r="BS57" s="1325"/>
      <c r="BT57" s="1325"/>
      <c r="BU57" s="1325"/>
      <c r="BV57" s="1325"/>
      <c r="BW57" s="1325"/>
      <c r="BX57" s="1325">
        <v>58.3</v>
      </c>
      <c r="BY57" s="1325"/>
      <c r="BZ57" s="1325"/>
      <c r="CA57" s="1325"/>
      <c r="CB57" s="1325"/>
      <c r="CC57" s="1325"/>
      <c r="CD57" s="1325"/>
      <c r="CE57" s="1325"/>
      <c r="CF57" s="1325">
        <v>60.4</v>
      </c>
      <c r="CG57" s="1325"/>
      <c r="CH57" s="1325"/>
      <c r="CI57" s="1325"/>
      <c r="CJ57" s="1325"/>
      <c r="CK57" s="1325"/>
      <c r="CL57" s="1325"/>
      <c r="CM57" s="1325"/>
      <c r="CN57" s="1325">
        <v>60.9</v>
      </c>
      <c r="CO57" s="1325"/>
      <c r="CP57" s="1325"/>
      <c r="CQ57" s="1325"/>
      <c r="CR57" s="1325"/>
      <c r="CS57" s="1325"/>
      <c r="CT57" s="1325"/>
      <c r="CU57" s="1325"/>
      <c r="CV57" s="1325">
        <v>61.9</v>
      </c>
      <c r="CW57" s="1325"/>
      <c r="CX57" s="1325"/>
      <c r="CY57" s="1325"/>
      <c r="CZ57" s="1325"/>
      <c r="DA57" s="1325"/>
      <c r="DB57" s="1325"/>
      <c r="DC57" s="1325"/>
      <c r="DD57" s="410"/>
      <c r="DE57" s="409"/>
    </row>
    <row r="58" spans="1:109" s="405" customFormat="1" ht="13"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588</v>
      </c>
    </row>
    <row r="64" spans="1:109" ht="13" x14ac:dyDescent="0.2">
      <c r="B64" s="397"/>
      <c r="G64" s="404"/>
      <c r="I64" s="417"/>
      <c r="J64" s="417"/>
      <c r="K64" s="417"/>
      <c r="L64" s="417"/>
      <c r="M64" s="417"/>
      <c r="N64" s="418"/>
      <c r="AM64" s="404"/>
      <c r="AN64" s="404" t="s">
        <v>582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1" t="s">
        <v>591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583</v>
      </c>
    </row>
    <row r="72" spans="2:107" ht="13"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540</v>
      </c>
      <c r="BQ72" s="1324"/>
      <c r="BR72" s="1324"/>
      <c r="BS72" s="1324"/>
      <c r="BT72" s="1324"/>
      <c r="BU72" s="1324"/>
      <c r="BV72" s="1324"/>
      <c r="BW72" s="1324"/>
      <c r="BX72" s="1324" t="s">
        <v>541</v>
      </c>
      <c r="BY72" s="1324"/>
      <c r="BZ72" s="1324"/>
      <c r="CA72" s="1324"/>
      <c r="CB72" s="1324"/>
      <c r="CC72" s="1324"/>
      <c r="CD72" s="1324"/>
      <c r="CE72" s="1324"/>
      <c r="CF72" s="1324" t="s">
        <v>542</v>
      </c>
      <c r="CG72" s="1324"/>
      <c r="CH72" s="1324"/>
      <c r="CI72" s="1324"/>
      <c r="CJ72" s="1324"/>
      <c r="CK72" s="1324"/>
      <c r="CL72" s="1324"/>
      <c r="CM72" s="1324"/>
      <c r="CN72" s="1324" t="s">
        <v>543</v>
      </c>
      <c r="CO72" s="1324"/>
      <c r="CP72" s="1324"/>
      <c r="CQ72" s="1324"/>
      <c r="CR72" s="1324"/>
      <c r="CS72" s="1324"/>
      <c r="CT72" s="1324"/>
      <c r="CU72" s="1324"/>
      <c r="CV72" s="1324" t="s">
        <v>544</v>
      </c>
      <c r="CW72" s="1324"/>
      <c r="CX72" s="1324"/>
      <c r="CY72" s="1324"/>
      <c r="CZ72" s="1324"/>
      <c r="DA72" s="1324"/>
      <c r="DB72" s="1324"/>
      <c r="DC72" s="1324"/>
    </row>
    <row r="73" spans="2:107" ht="13" x14ac:dyDescent="0.2">
      <c r="B73" s="397"/>
      <c r="G73" s="1330"/>
      <c r="H73" s="1330"/>
      <c r="I73" s="1330"/>
      <c r="J73" s="1330"/>
      <c r="K73" s="1331"/>
      <c r="L73" s="1331"/>
      <c r="M73" s="1331"/>
      <c r="N73" s="1331"/>
      <c r="AM73" s="406"/>
      <c r="AN73" s="1327" t="s">
        <v>584</v>
      </c>
      <c r="AO73" s="1327"/>
      <c r="AP73" s="1327"/>
      <c r="AQ73" s="1327"/>
      <c r="AR73" s="1327"/>
      <c r="AS73" s="1327"/>
      <c r="AT73" s="1327"/>
      <c r="AU73" s="1327"/>
      <c r="AV73" s="1327"/>
      <c r="AW73" s="1327"/>
      <c r="AX73" s="1327"/>
      <c r="AY73" s="1327"/>
      <c r="AZ73" s="1327"/>
      <c r="BA73" s="1327"/>
      <c r="BB73" s="1327" t="s">
        <v>585</v>
      </c>
      <c r="BC73" s="1327"/>
      <c r="BD73" s="1327"/>
      <c r="BE73" s="1327"/>
      <c r="BF73" s="1327"/>
      <c r="BG73" s="1327"/>
      <c r="BH73" s="1327"/>
      <c r="BI73" s="1327"/>
      <c r="BJ73" s="1327"/>
      <c r="BK73" s="1327"/>
      <c r="BL73" s="1327"/>
      <c r="BM73" s="1327"/>
      <c r="BN73" s="1327"/>
      <c r="BO73" s="1327"/>
      <c r="BP73" s="1325">
        <v>39.5</v>
      </c>
      <c r="BQ73" s="1325"/>
      <c r="BR73" s="1325"/>
      <c r="BS73" s="1325"/>
      <c r="BT73" s="1325"/>
      <c r="BU73" s="1325"/>
      <c r="BV73" s="1325"/>
      <c r="BW73" s="1325"/>
      <c r="BX73" s="1325">
        <v>39.700000000000003</v>
      </c>
      <c r="BY73" s="1325"/>
      <c r="BZ73" s="1325"/>
      <c r="CA73" s="1325"/>
      <c r="CB73" s="1325"/>
      <c r="CC73" s="1325"/>
      <c r="CD73" s="1325"/>
      <c r="CE73" s="1325"/>
      <c r="CF73" s="1325">
        <v>39.700000000000003</v>
      </c>
      <c r="CG73" s="1325"/>
      <c r="CH73" s="1325"/>
      <c r="CI73" s="1325"/>
      <c r="CJ73" s="1325"/>
      <c r="CK73" s="1325"/>
      <c r="CL73" s="1325"/>
      <c r="CM73" s="1325"/>
      <c r="CN73" s="1325">
        <v>41.9</v>
      </c>
      <c r="CO73" s="1325"/>
      <c r="CP73" s="1325"/>
      <c r="CQ73" s="1325"/>
      <c r="CR73" s="1325"/>
      <c r="CS73" s="1325"/>
      <c r="CT73" s="1325"/>
      <c r="CU73" s="1325"/>
      <c r="CV73" s="1325">
        <v>33</v>
      </c>
      <c r="CW73" s="1325"/>
      <c r="CX73" s="1325"/>
      <c r="CY73" s="1325"/>
      <c r="CZ73" s="1325"/>
      <c r="DA73" s="1325"/>
      <c r="DB73" s="1325"/>
      <c r="DC73" s="1325"/>
    </row>
    <row r="74" spans="2:107" ht="13"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589</v>
      </c>
      <c r="BC75" s="1327"/>
      <c r="BD75" s="1327"/>
      <c r="BE75" s="1327"/>
      <c r="BF75" s="1327"/>
      <c r="BG75" s="1327"/>
      <c r="BH75" s="1327"/>
      <c r="BI75" s="1327"/>
      <c r="BJ75" s="1327"/>
      <c r="BK75" s="1327"/>
      <c r="BL75" s="1327"/>
      <c r="BM75" s="1327"/>
      <c r="BN75" s="1327"/>
      <c r="BO75" s="1327"/>
      <c r="BP75" s="1325">
        <v>5.7</v>
      </c>
      <c r="BQ75" s="1325"/>
      <c r="BR75" s="1325"/>
      <c r="BS75" s="1325"/>
      <c r="BT75" s="1325"/>
      <c r="BU75" s="1325"/>
      <c r="BV75" s="1325"/>
      <c r="BW75" s="1325"/>
      <c r="BX75" s="1325">
        <v>5.2</v>
      </c>
      <c r="BY75" s="1325"/>
      <c r="BZ75" s="1325"/>
      <c r="CA75" s="1325"/>
      <c r="CB75" s="1325"/>
      <c r="CC75" s="1325"/>
      <c r="CD75" s="1325"/>
      <c r="CE75" s="1325"/>
      <c r="CF75" s="1325">
        <v>5</v>
      </c>
      <c r="CG75" s="1325"/>
      <c r="CH75" s="1325"/>
      <c r="CI75" s="1325"/>
      <c r="CJ75" s="1325"/>
      <c r="CK75" s="1325"/>
      <c r="CL75" s="1325"/>
      <c r="CM75" s="1325"/>
      <c r="CN75" s="1325">
        <v>4.9000000000000004</v>
      </c>
      <c r="CO75" s="1325"/>
      <c r="CP75" s="1325"/>
      <c r="CQ75" s="1325"/>
      <c r="CR75" s="1325"/>
      <c r="CS75" s="1325"/>
      <c r="CT75" s="1325"/>
      <c r="CU75" s="1325"/>
      <c r="CV75" s="1325">
        <v>5.0999999999999996</v>
      </c>
      <c r="CW75" s="1325"/>
      <c r="CX75" s="1325"/>
      <c r="CY75" s="1325"/>
      <c r="CZ75" s="1325"/>
      <c r="DA75" s="1325"/>
      <c r="DB75" s="1325"/>
      <c r="DC75" s="1325"/>
    </row>
    <row r="76" spans="2:107" ht="13"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 x14ac:dyDescent="0.2">
      <c r="B77" s="397"/>
      <c r="G77" s="1320"/>
      <c r="H77" s="1320"/>
      <c r="I77" s="1320"/>
      <c r="J77" s="1320"/>
      <c r="K77" s="1331"/>
      <c r="L77" s="1331"/>
      <c r="M77" s="1331"/>
      <c r="N77" s="1331"/>
      <c r="AN77" s="1324" t="s">
        <v>587</v>
      </c>
      <c r="AO77" s="1324"/>
      <c r="AP77" s="1324"/>
      <c r="AQ77" s="1324"/>
      <c r="AR77" s="1324"/>
      <c r="AS77" s="1324"/>
      <c r="AT77" s="1324"/>
      <c r="AU77" s="1324"/>
      <c r="AV77" s="1324"/>
      <c r="AW77" s="1324"/>
      <c r="AX77" s="1324"/>
      <c r="AY77" s="1324"/>
      <c r="AZ77" s="1324"/>
      <c r="BA77" s="1324"/>
      <c r="BB77" s="1327" t="s">
        <v>585</v>
      </c>
      <c r="BC77" s="1327"/>
      <c r="BD77" s="1327"/>
      <c r="BE77" s="1327"/>
      <c r="BF77" s="1327"/>
      <c r="BG77" s="1327"/>
      <c r="BH77" s="1327"/>
      <c r="BI77" s="1327"/>
      <c r="BJ77" s="1327"/>
      <c r="BK77" s="1327"/>
      <c r="BL77" s="1327"/>
      <c r="BM77" s="1327"/>
      <c r="BN77" s="1327"/>
      <c r="BO77" s="1327"/>
      <c r="BP77" s="1325">
        <v>31</v>
      </c>
      <c r="BQ77" s="1325"/>
      <c r="BR77" s="1325"/>
      <c r="BS77" s="1325"/>
      <c r="BT77" s="1325"/>
      <c r="BU77" s="1325"/>
      <c r="BV77" s="1325"/>
      <c r="BW77" s="1325"/>
      <c r="BX77" s="1325">
        <v>30</v>
      </c>
      <c r="BY77" s="1325"/>
      <c r="BZ77" s="1325"/>
      <c r="CA77" s="1325"/>
      <c r="CB77" s="1325"/>
      <c r="CC77" s="1325"/>
      <c r="CD77" s="1325"/>
      <c r="CE77" s="1325"/>
      <c r="CF77" s="1325">
        <v>23.1</v>
      </c>
      <c r="CG77" s="1325"/>
      <c r="CH77" s="1325"/>
      <c r="CI77" s="1325"/>
      <c r="CJ77" s="1325"/>
      <c r="CK77" s="1325"/>
      <c r="CL77" s="1325"/>
      <c r="CM77" s="1325"/>
      <c r="CN77" s="1325">
        <v>19</v>
      </c>
      <c r="CO77" s="1325"/>
      <c r="CP77" s="1325"/>
      <c r="CQ77" s="1325"/>
      <c r="CR77" s="1325"/>
      <c r="CS77" s="1325"/>
      <c r="CT77" s="1325"/>
      <c r="CU77" s="1325"/>
      <c r="CV77" s="1325">
        <v>18</v>
      </c>
      <c r="CW77" s="1325"/>
      <c r="CX77" s="1325"/>
      <c r="CY77" s="1325"/>
      <c r="CZ77" s="1325"/>
      <c r="DA77" s="1325"/>
      <c r="DB77" s="1325"/>
      <c r="DC77" s="1325"/>
    </row>
    <row r="78" spans="2:107" ht="13"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589</v>
      </c>
      <c r="BC79" s="1327"/>
      <c r="BD79" s="1327"/>
      <c r="BE79" s="1327"/>
      <c r="BF79" s="1327"/>
      <c r="BG79" s="1327"/>
      <c r="BH79" s="1327"/>
      <c r="BI79" s="1327"/>
      <c r="BJ79" s="1327"/>
      <c r="BK79" s="1327"/>
      <c r="BL79" s="1327"/>
      <c r="BM79" s="1327"/>
      <c r="BN79" s="1327"/>
      <c r="BO79" s="1327"/>
      <c r="BP79" s="1325">
        <v>5.2</v>
      </c>
      <c r="BQ79" s="1325"/>
      <c r="BR79" s="1325"/>
      <c r="BS79" s="1325"/>
      <c r="BT79" s="1325"/>
      <c r="BU79" s="1325"/>
      <c r="BV79" s="1325"/>
      <c r="BW79" s="1325"/>
      <c r="BX79" s="1325">
        <v>5</v>
      </c>
      <c r="BY79" s="1325"/>
      <c r="BZ79" s="1325"/>
      <c r="CA79" s="1325"/>
      <c r="CB79" s="1325"/>
      <c r="CC79" s="1325"/>
      <c r="CD79" s="1325"/>
      <c r="CE79" s="1325"/>
      <c r="CF79" s="1325">
        <v>4.2</v>
      </c>
      <c r="CG79" s="1325"/>
      <c r="CH79" s="1325"/>
      <c r="CI79" s="1325"/>
      <c r="CJ79" s="1325"/>
      <c r="CK79" s="1325"/>
      <c r="CL79" s="1325"/>
      <c r="CM79" s="1325"/>
      <c r="CN79" s="1325">
        <v>3.6</v>
      </c>
      <c r="CO79" s="1325"/>
      <c r="CP79" s="1325"/>
      <c r="CQ79" s="1325"/>
      <c r="CR79" s="1325"/>
      <c r="CS79" s="1325"/>
      <c r="CT79" s="1325"/>
      <c r="CU79" s="1325"/>
      <c r="CV79" s="1325">
        <v>3.5</v>
      </c>
      <c r="CW79" s="1325"/>
      <c r="CX79" s="1325"/>
      <c r="CY79" s="1325"/>
      <c r="CZ79" s="1325"/>
      <c r="DA79" s="1325"/>
      <c r="DB79" s="1325"/>
      <c r="DC79" s="1325"/>
    </row>
    <row r="80" spans="2:107" ht="13"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9wzVAVSWGemhLT04dGOzT5iYEbQaGvIBPJdV3obVXYy2BItquqZhmbSunM2unkssDLTSGwWoWcUbha04ncOEQw==" saltValue="YYSTN+bhqbZQdGqeZqHv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56C9-F1DC-4E17-9CD1-0A7D5C0E3D0E}">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O28" s="278"/>
      <c r="T28" s="278"/>
      <c r="AH28" s="278"/>
    </row>
    <row r="29" spans="12:34" ht="13" x14ac:dyDescent="0.2"/>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P34" s="278"/>
      <c r="R34" s="278"/>
      <c r="T34" s="278"/>
    </row>
    <row r="35" spans="2:34" ht="13" x14ac:dyDescent="0.2">
      <c r="D35" s="278"/>
      <c r="W35" s="278"/>
      <c r="AC35" s="278"/>
      <c r="AD35" s="278"/>
      <c r="AE35" s="278"/>
      <c r="AF35" s="278"/>
      <c r="AG35" s="278"/>
      <c r="AH35" s="278"/>
    </row>
    <row r="36" spans="2:34" ht="13" x14ac:dyDescent="0.2">
      <c r="H36" s="278"/>
      <c r="J36" s="278"/>
      <c r="K36" s="278"/>
      <c r="M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487</v>
      </c>
    </row>
  </sheetData>
  <sheetProtection algorithmName="SHA-512" hashValue="lKyGJ+Vmu23u5Axywmrcwi+UdNdf0oamt6546tcFVs2fxywkUBBV31gAePMpd7RzrkEIvJzJ1yt+XOX73aeY5w==" saltValue="b6S4P13dHXkVW+a1cwFr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45550-AB97-4DEB-9F0D-3C10802911F2}">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2:34" ht="13.5" customHeight="1" x14ac:dyDescent="0.2">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2:34" ht="13" x14ac:dyDescent="0.2">
      <c r="S2" s="278"/>
      <c r="AH2" s="278"/>
    </row>
    <row r="3" spans="2: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2:34" ht="13" x14ac:dyDescent="0.2"/>
    <row r="5" spans="2:34" ht="13" x14ac:dyDescent="0.2"/>
    <row r="6" spans="2:34" ht="13" x14ac:dyDescent="0.2"/>
    <row r="7" spans="2:34" ht="13" x14ac:dyDescent="0.2"/>
    <row r="8" spans="2:34" ht="13" x14ac:dyDescent="0.2"/>
    <row r="9" spans="2:34" ht="13" x14ac:dyDescent="0.2">
      <c r="AH9" s="278"/>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O28" s="278"/>
      <c r="T28" s="278"/>
      <c r="AH28" s="278"/>
    </row>
    <row r="29" spans="12:34" ht="13" x14ac:dyDescent="0.2"/>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P34" s="278"/>
      <c r="R34" s="278"/>
      <c r="T34" s="278"/>
    </row>
    <row r="35" spans="2:34" ht="13" x14ac:dyDescent="0.2">
      <c r="D35" s="278"/>
      <c r="W35" s="278"/>
      <c r="AC35" s="278"/>
      <c r="AD35" s="278"/>
      <c r="AE35" s="278"/>
      <c r="AF35" s="278"/>
      <c r="AG35" s="278"/>
      <c r="AH35" s="278"/>
    </row>
    <row r="36" spans="2:34" ht="13" x14ac:dyDescent="0.2">
      <c r="H36" s="278"/>
      <c r="J36" s="278"/>
      <c r="K36" s="278"/>
      <c r="M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c r="AG59" s="278"/>
      <c r="AH59" s="278"/>
    </row>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487</v>
      </c>
    </row>
  </sheetData>
  <sheetProtection algorithmName="SHA-512" hashValue="91ygloc6nuYR7QLB4f4XzKnGms2kiTtmzMj2MZi1GeAtgDbsRUXva/FYHO2kWUpJ0N2Qf8nkaRZP7bDSFKIy1w==" saltValue="57XkYwNi6HVn0n/1ups4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537</v>
      </c>
      <c r="G2" s="157"/>
      <c r="H2" s="158"/>
    </row>
    <row r="3" spans="1:8" x14ac:dyDescent="0.2">
      <c r="A3" s="154" t="s">
        <v>530</v>
      </c>
      <c r="B3" s="159"/>
      <c r="C3" s="160"/>
      <c r="D3" s="161">
        <v>44262</v>
      </c>
      <c r="E3" s="162"/>
      <c r="F3" s="163">
        <v>42581</v>
      </c>
      <c r="G3" s="164"/>
      <c r="H3" s="165"/>
    </row>
    <row r="4" spans="1:8" x14ac:dyDescent="0.2">
      <c r="A4" s="166"/>
      <c r="B4" s="167"/>
      <c r="C4" s="168"/>
      <c r="D4" s="169">
        <v>25562</v>
      </c>
      <c r="E4" s="170"/>
      <c r="F4" s="171">
        <v>24354</v>
      </c>
      <c r="G4" s="172"/>
      <c r="H4" s="173"/>
    </row>
    <row r="5" spans="1:8" x14ac:dyDescent="0.2">
      <c r="A5" s="154" t="s">
        <v>532</v>
      </c>
      <c r="B5" s="159"/>
      <c r="C5" s="160"/>
      <c r="D5" s="161">
        <v>40666</v>
      </c>
      <c r="E5" s="162"/>
      <c r="F5" s="163">
        <v>45426</v>
      </c>
      <c r="G5" s="164"/>
      <c r="H5" s="165"/>
    </row>
    <row r="6" spans="1:8" x14ac:dyDescent="0.2">
      <c r="A6" s="166"/>
      <c r="B6" s="167"/>
      <c r="C6" s="168"/>
      <c r="D6" s="169">
        <v>23190</v>
      </c>
      <c r="E6" s="170"/>
      <c r="F6" s="171">
        <v>24508</v>
      </c>
      <c r="G6" s="172"/>
      <c r="H6" s="173"/>
    </row>
    <row r="7" spans="1:8" x14ac:dyDescent="0.2">
      <c r="A7" s="154" t="s">
        <v>533</v>
      </c>
      <c r="B7" s="159"/>
      <c r="C7" s="160"/>
      <c r="D7" s="161">
        <v>54621</v>
      </c>
      <c r="E7" s="162"/>
      <c r="F7" s="163">
        <v>45022</v>
      </c>
      <c r="G7" s="164"/>
      <c r="H7" s="165"/>
    </row>
    <row r="8" spans="1:8" x14ac:dyDescent="0.2">
      <c r="A8" s="166"/>
      <c r="B8" s="167"/>
      <c r="C8" s="168"/>
      <c r="D8" s="169">
        <v>35885</v>
      </c>
      <c r="E8" s="170"/>
      <c r="F8" s="171">
        <v>25247</v>
      </c>
      <c r="G8" s="172"/>
      <c r="H8" s="173"/>
    </row>
    <row r="9" spans="1:8" x14ac:dyDescent="0.2">
      <c r="A9" s="154" t="s">
        <v>534</v>
      </c>
      <c r="B9" s="159"/>
      <c r="C9" s="160"/>
      <c r="D9" s="161">
        <v>48134</v>
      </c>
      <c r="E9" s="162"/>
      <c r="F9" s="163">
        <v>46035</v>
      </c>
      <c r="G9" s="164"/>
      <c r="H9" s="165"/>
    </row>
    <row r="10" spans="1:8" x14ac:dyDescent="0.2">
      <c r="A10" s="166"/>
      <c r="B10" s="167"/>
      <c r="C10" s="168"/>
      <c r="D10" s="169">
        <v>25750</v>
      </c>
      <c r="E10" s="170"/>
      <c r="F10" s="171">
        <v>25158</v>
      </c>
      <c r="G10" s="172"/>
      <c r="H10" s="173"/>
    </row>
    <row r="11" spans="1:8" x14ac:dyDescent="0.2">
      <c r="A11" s="154" t="s">
        <v>535</v>
      </c>
      <c r="B11" s="159"/>
      <c r="C11" s="160"/>
      <c r="D11" s="161">
        <v>35270</v>
      </c>
      <c r="E11" s="162"/>
      <c r="F11" s="163">
        <v>43261</v>
      </c>
      <c r="G11" s="164"/>
      <c r="H11" s="165"/>
    </row>
    <row r="12" spans="1:8" x14ac:dyDescent="0.2">
      <c r="A12" s="166"/>
      <c r="B12" s="167"/>
      <c r="C12" s="174"/>
      <c r="D12" s="169">
        <v>15133</v>
      </c>
      <c r="E12" s="170"/>
      <c r="F12" s="171">
        <v>24721</v>
      </c>
      <c r="G12" s="172"/>
      <c r="H12" s="173"/>
    </row>
    <row r="13" spans="1:8" x14ac:dyDescent="0.2">
      <c r="A13" s="154"/>
      <c r="B13" s="159"/>
      <c r="C13" s="175"/>
      <c r="D13" s="176">
        <v>44591</v>
      </c>
      <c r="E13" s="177"/>
      <c r="F13" s="178">
        <v>44465</v>
      </c>
      <c r="G13" s="179"/>
      <c r="H13" s="165"/>
    </row>
    <row r="14" spans="1:8" x14ac:dyDescent="0.2">
      <c r="A14" s="166"/>
      <c r="B14" s="167"/>
      <c r="C14" s="168"/>
      <c r="D14" s="169">
        <v>25104</v>
      </c>
      <c r="E14" s="170"/>
      <c r="F14" s="171">
        <v>24798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4.68</v>
      </c>
      <c r="C19" s="180">
        <f>ROUND(VALUE(SUBSTITUTE(実質収支比率等に係る経年分析!G$48,"▲","-")),2)</f>
        <v>5.42</v>
      </c>
      <c r="D19" s="180">
        <f>ROUND(VALUE(SUBSTITUTE(実質収支比率等に係る経年分析!H$48,"▲","-")),2)</f>
        <v>5.38</v>
      </c>
      <c r="E19" s="180">
        <f>ROUND(VALUE(SUBSTITUTE(実質収支比率等に係る経年分析!I$48,"▲","-")),2)</f>
        <v>5.94</v>
      </c>
      <c r="F19" s="180">
        <f>ROUND(VALUE(SUBSTITUTE(実質収支比率等に係る経年分析!J$48,"▲","-")),2)</f>
        <v>6.23</v>
      </c>
    </row>
    <row r="20" spans="1:11" x14ac:dyDescent="0.2">
      <c r="A20" s="180" t="s">
        <v>55</v>
      </c>
      <c r="B20" s="180">
        <f>ROUND(VALUE(SUBSTITUTE(実質収支比率等に係る経年分析!F$47,"▲","-")),2)</f>
        <v>14.54</v>
      </c>
      <c r="C20" s="180">
        <f>ROUND(VALUE(SUBSTITUTE(実質収支比率等に係る経年分析!G$47,"▲","-")),2)</f>
        <v>12.17</v>
      </c>
      <c r="D20" s="180">
        <f>ROUND(VALUE(SUBSTITUTE(実質収支比率等に係る経年分析!H$47,"▲","-")),2)</f>
        <v>11.2</v>
      </c>
      <c r="E20" s="180">
        <f>ROUND(VALUE(SUBSTITUTE(実質収支比率等に係る経年分析!I$47,"▲","-")),2)</f>
        <v>12.27</v>
      </c>
      <c r="F20" s="180">
        <f>ROUND(VALUE(SUBSTITUTE(実質収支比率等に係る経年分析!J$47,"▲","-")),2)</f>
        <v>12.65</v>
      </c>
    </row>
    <row r="21" spans="1:11" x14ac:dyDescent="0.2">
      <c r="A21" s="180" t="s">
        <v>56</v>
      </c>
      <c r="B21" s="180">
        <f>IF(ISNUMBER(VALUE(SUBSTITUTE(実質収支比率等に係る経年分析!F$49,"▲","-"))),ROUND(VALUE(SUBSTITUTE(実質収支比率等に係る経年分析!F$49,"▲","-")),2),NA())</f>
        <v>-6.06</v>
      </c>
      <c r="C21" s="180">
        <f>IF(ISNUMBER(VALUE(SUBSTITUTE(実質収支比率等に係る経年分析!G$49,"▲","-"))),ROUND(VALUE(SUBSTITUTE(実質収支比率等に係る経年分析!G$49,"▲","-")),2),NA())</f>
        <v>-3.95</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-1.26</v>
      </c>
      <c r="F21" s="180">
        <f>IF(ISNUMBER(VALUE(SUBSTITUTE(実質収支比率等に係る経年分析!J$49,"▲","-"))),ROUND(VALUE(SUBSTITUTE(実質収支比率等に係る経年分析!J$49,"▲","-")),2),NA())</f>
        <v>-1.74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1.1499999999999999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2">
      <c r="A30" s="181" t="str">
        <f>IF(連結実質赤字比率に係る赤字・黒字の構成分析!C$40="",NA(),連結実質赤字比率に係る赤字・黒字の構成分析!C$40)</f>
        <v>公共下水道事業会計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0.64</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1.07</v>
      </c>
    </row>
    <row r="32" spans="1:11" x14ac:dyDescent="0.2">
      <c r="A32" s="181" t="str">
        <f>IF(連結実質赤字比率に係る赤字・黒字の構成分析!C$38="",NA(),連結実質赤字比率に係る赤字・黒字の構成分析!C$38)</f>
        <v>小型自動車競走事業費特別会計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1.24</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6.14</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17.010000000000002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17.600000000000001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7379</v>
      </c>
      <c r="E42" s="182"/>
      <c r="F42" s="182"/>
      <c r="G42" s="182">
        <f>'実質公債費比率（分子）の構造'!L$52</f>
        <v>7415</v>
      </c>
      <c r="H42" s="182"/>
      <c r="I42" s="182"/>
      <c r="J42" s="182">
        <f>'実質公債費比率（分子）の構造'!M$52</f>
        <v>7490</v>
      </c>
      <c r="K42" s="182"/>
      <c r="L42" s="182"/>
      <c r="M42" s="182">
        <f>'実質公債費比率（分子）の構造'!N$52</f>
        <v>7404</v>
      </c>
      <c r="N42" s="182"/>
      <c r="O42" s="182"/>
      <c r="P42" s="182">
        <f>'実質公債費比率（分子）の構造'!O$52</f>
        <v>7499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v>
      </c>
      <c r="C44" s="182"/>
      <c r="D44" s="182"/>
      <c r="E44" s="182">
        <f>'実質公債費比率（分子）の構造'!L$50</f>
        <v>11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2275</v>
      </c>
      <c r="C46" s="182"/>
      <c r="D46" s="182"/>
      <c r="E46" s="182">
        <f>'実質公債費比率（分子）の構造'!L$48</f>
        <v>2092</v>
      </c>
      <c r="F46" s="182"/>
      <c r="G46" s="182"/>
      <c r="H46" s="182">
        <f>'実質公債費比率（分子）の構造'!M$48</f>
        <v>2052</v>
      </c>
      <c r="I46" s="182"/>
      <c r="J46" s="182"/>
      <c r="K46" s="182">
        <f>'実質公債費比率（分子）の構造'!N$48</f>
        <v>1985</v>
      </c>
      <c r="L46" s="182"/>
      <c r="M46" s="182"/>
      <c r="N46" s="182">
        <f>'実質公債費比率（分子）の構造'!O$48</f>
        <v>1904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7028</v>
      </c>
      <c r="C49" s="182"/>
      <c r="D49" s="182"/>
      <c r="E49" s="182">
        <f>'実質公債費比率（分子）の構造'!L$45</f>
        <v>7081</v>
      </c>
      <c r="F49" s="182"/>
      <c r="G49" s="182"/>
      <c r="H49" s="182">
        <f>'実質公債費比率（分子）の構造'!M$45</f>
        <v>7209</v>
      </c>
      <c r="I49" s="182"/>
      <c r="J49" s="182"/>
      <c r="K49" s="182">
        <f>'実質公債費比率（分子）の構造'!N$45</f>
        <v>7229</v>
      </c>
      <c r="L49" s="182"/>
      <c r="M49" s="182"/>
      <c r="N49" s="182">
        <f>'実質公債費比率（分子）の構造'!O$45</f>
        <v>7662</v>
      </c>
      <c r="O49" s="182"/>
      <c r="P49" s="182"/>
    </row>
    <row r="50" spans="1:16" x14ac:dyDescent="0.2">
      <c r="A50" s="182" t="s">
        <v>71</v>
      </c>
      <c r="B50" s="182" t="e">
        <f>NA()</f>
        <v>#N/A</v>
      </c>
      <c r="C50" s="182">
        <f>IF(ISNUMBER('実質公債費比率（分子）の構造'!K$53),'実質公債費比率（分子）の構造'!K$53,NA())</f>
        <v>1935</v>
      </c>
      <c r="D50" s="182" t="e">
        <f>NA()</f>
        <v>#N/A</v>
      </c>
      <c r="E50" s="182" t="e">
        <f>NA()</f>
        <v>#N/A</v>
      </c>
      <c r="F50" s="182">
        <f>IF(ISNUMBER('実質公債費比率（分子）の構造'!L$53),'実質公債費比率（分子）の構造'!L$53,NA())</f>
        <v>1769</v>
      </c>
      <c r="G50" s="182" t="e">
        <f>NA()</f>
        <v>#N/A</v>
      </c>
      <c r="H50" s="182" t="e">
        <f>NA()</f>
        <v>#N/A</v>
      </c>
      <c r="I50" s="182">
        <f>IF(ISNUMBER('実質公債費比率（分子）の構造'!M$53),'実質公債費比率（分子）の構造'!M$53,NA())</f>
        <v>1772</v>
      </c>
      <c r="J50" s="182" t="e">
        <f>NA()</f>
        <v>#N/A</v>
      </c>
      <c r="K50" s="182" t="e">
        <f>NA()</f>
        <v>#N/A</v>
      </c>
      <c r="L50" s="182">
        <f>IF(ISNUMBER('実質公債費比率（分子）の構造'!N$53),'実質公債費比率（分子）の構造'!N$53,NA())</f>
        <v>1811</v>
      </c>
      <c r="M50" s="182" t="e">
        <f>NA()</f>
        <v>#N/A</v>
      </c>
      <c r="N50" s="182" t="e">
        <f>NA()</f>
        <v>#N/A</v>
      </c>
      <c r="O50" s="182">
        <f>IF(ISNUMBER('実質公債費比率（分子）の構造'!O$53),'実質公債費比率（分子）の構造'!O$53,NA())</f>
        <v>2068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68721</v>
      </c>
      <c r="E56" s="181"/>
      <c r="F56" s="181"/>
      <c r="G56" s="181">
        <f>'将来負担比率（分子）の構造'!J$52</f>
        <v>68014</v>
      </c>
      <c r="H56" s="181"/>
      <c r="I56" s="181"/>
      <c r="J56" s="181">
        <f>'将来負担比率（分子）の構造'!K$52</f>
        <v>69096</v>
      </c>
      <c r="K56" s="181"/>
      <c r="L56" s="181"/>
      <c r="M56" s="181">
        <f>'将来負担比率（分子）の構造'!L$52</f>
        <v>68991</v>
      </c>
      <c r="N56" s="181"/>
      <c r="O56" s="181"/>
      <c r="P56" s="181">
        <f>'将来負担比率（分子）の構造'!M$52</f>
        <v>67212</v>
      </c>
    </row>
    <row r="57" spans="1:16" x14ac:dyDescent="0.2">
      <c r="A57" s="181" t="s">
        <v>42</v>
      </c>
      <c r="B57" s="181"/>
      <c r="C57" s="181"/>
      <c r="D57" s="181">
        <f>'将来負担比率（分子）の構造'!I$51</f>
        <v>6896</v>
      </c>
      <c r="E57" s="181"/>
      <c r="F57" s="181"/>
      <c r="G57" s="181">
        <f>'将来負担比率（分子）の構造'!J$51</f>
        <v>6569</v>
      </c>
      <c r="H57" s="181"/>
      <c r="I57" s="181"/>
      <c r="J57" s="181">
        <f>'将来負担比率（分子）の構造'!K$51</f>
        <v>6960</v>
      </c>
      <c r="K57" s="181"/>
      <c r="L57" s="181"/>
      <c r="M57" s="181">
        <f>'将来負担比率（分子）の構造'!L$51</f>
        <v>6851</v>
      </c>
      <c r="N57" s="181"/>
      <c r="O57" s="181"/>
      <c r="P57" s="181">
        <f>'将来負担比率（分子）の構造'!M$51</f>
        <v>7316</v>
      </c>
    </row>
    <row r="58" spans="1:16" x14ac:dyDescent="0.2">
      <c r="A58" s="181" t="s">
        <v>41</v>
      </c>
      <c r="B58" s="181"/>
      <c r="C58" s="181"/>
      <c r="D58" s="181">
        <f>'将来負担比率（分子）の構造'!I$50</f>
        <v>13142</v>
      </c>
      <c r="E58" s="181"/>
      <c r="F58" s="181"/>
      <c r="G58" s="181">
        <f>'将来負担比率（分子）の構造'!J$50</f>
        <v>12446</v>
      </c>
      <c r="H58" s="181"/>
      <c r="I58" s="181"/>
      <c r="J58" s="181">
        <f>'将来負担比率（分子）の構造'!K$50</f>
        <v>12525</v>
      </c>
      <c r="K58" s="181"/>
      <c r="L58" s="181"/>
      <c r="M58" s="181">
        <f>'将来負担比率（分子）の構造'!L$50</f>
        <v>11500</v>
      </c>
      <c r="N58" s="181"/>
      <c r="O58" s="181"/>
      <c r="P58" s="181">
        <f>'将来負担比率（分子）の構造'!M$50</f>
        <v>11775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117</v>
      </c>
      <c r="C61" s="181"/>
      <c r="D61" s="181"/>
      <c r="E61" s="181">
        <f>'将来負担比率（分子）の構造'!J$46</f>
        <v>48</v>
      </c>
      <c r="F61" s="181"/>
      <c r="G61" s="181"/>
      <c r="H61" s="181">
        <f>'将来負担比率（分子）の構造'!K$46</f>
        <v>101</v>
      </c>
      <c r="I61" s="181"/>
      <c r="J61" s="181"/>
      <c r="K61" s="181">
        <f>'将来負担比率（分子）の構造'!L$46</f>
        <v>119</v>
      </c>
      <c r="L61" s="181"/>
      <c r="M61" s="181"/>
      <c r="N61" s="181">
        <f>'将来負担比率（分子）の構造'!M$46</f>
        <v>89</v>
      </c>
      <c r="O61" s="181"/>
      <c r="P61" s="181"/>
    </row>
    <row r="62" spans="1:16" x14ac:dyDescent="0.2">
      <c r="A62" s="181" t="s">
        <v>35</v>
      </c>
      <c r="B62" s="181">
        <f>'将来負担比率（分子）の構造'!I$45</f>
        <v>10571</v>
      </c>
      <c r="C62" s="181"/>
      <c r="D62" s="181"/>
      <c r="E62" s="181">
        <f>'将来負担比率（分子）の構造'!J$45</f>
        <v>10319</v>
      </c>
      <c r="F62" s="181"/>
      <c r="G62" s="181"/>
      <c r="H62" s="181">
        <f>'将来負担比率（分子）の構造'!K$45</f>
        <v>10448</v>
      </c>
      <c r="I62" s="181"/>
      <c r="J62" s="181"/>
      <c r="K62" s="181">
        <f>'将来負担比率（分子）の構造'!L$45</f>
        <v>10599</v>
      </c>
      <c r="L62" s="181"/>
      <c r="M62" s="181"/>
      <c r="N62" s="181">
        <f>'将来負担比率（分子）の構造'!M$45</f>
        <v>10492</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23292</v>
      </c>
      <c r="C64" s="181"/>
      <c r="D64" s="181"/>
      <c r="E64" s="181">
        <f>'将来負担比率（分子）の構造'!J$43</f>
        <v>22582</v>
      </c>
      <c r="F64" s="181"/>
      <c r="G64" s="181"/>
      <c r="H64" s="181">
        <f>'将来負担比率（分子）の構造'!K$43</f>
        <v>21922</v>
      </c>
      <c r="I64" s="181"/>
      <c r="J64" s="181"/>
      <c r="K64" s="181">
        <f>'将来負担比率（分子）の構造'!L$43</f>
        <v>20863</v>
      </c>
      <c r="L64" s="181"/>
      <c r="M64" s="181"/>
      <c r="N64" s="181">
        <f>'将来負担比率（分子）の構造'!M$43</f>
        <v>19435</v>
      </c>
      <c r="O64" s="181"/>
      <c r="P64" s="181"/>
    </row>
    <row r="65" spans="1:16" x14ac:dyDescent="0.2">
      <c r="A65" s="181" t="s">
        <v>32</v>
      </c>
      <c r="B65" s="181">
        <f>'将来負担比率（分子）の構造'!I$42</f>
        <v>19</v>
      </c>
      <c r="C65" s="181"/>
      <c r="D65" s="181"/>
      <c r="E65" s="181">
        <f>'将来負担比率（分子）の構造'!J$42</f>
        <v>8</v>
      </c>
      <c r="F65" s="181"/>
      <c r="G65" s="181"/>
      <c r="H65" s="181">
        <f>'将来負担比率（分子）の構造'!K$42</f>
        <v>8</v>
      </c>
      <c r="I65" s="181"/>
      <c r="J65" s="181"/>
      <c r="K65" s="181">
        <f>'将来負担比率（分子）の構造'!L$42</f>
        <v>7</v>
      </c>
      <c r="L65" s="181"/>
      <c r="M65" s="181"/>
      <c r="N65" s="181">
        <f>'将来負担比率（分子）の構造'!M$42</f>
        <v>6</v>
      </c>
      <c r="O65" s="181"/>
      <c r="P65" s="181"/>
    </row>
    <row r="66" spans="1:16" x14ac:dyDescent="0.2">
      <c r="A66" s="181" t="s">
        <v>31</v>
      </c>
      <c r="B66" s="181">
        <f>'将来負担比率（分子）の構造'!I$41</f>
        <v>68898</v>
      </c>
      <c r="C66" s="181"/>
      <c r="D66" s="181"/>
      <c r="E66" s="181">
        <f>'将来負担比率（分子）の構造'!J$41</f>
        <v>68319</v>
      </c>
      <c r="F66" s="181"/>
      <c r="G66" s="181"/>
      <c r="H66" s="181">
        <f>'将来負担比率（分子）の構造'!K$41</f>
        <v>70397</v>
      </c>
      <c r="I66" s="181"/>
      <c r="J66" s="181"/>
      <c r="K66" s="181">
        <f>'将来負担比率（分子）の構造'!L$41</f>
        <v>70802</v>
      </c>
      <c r="L66" s="181"/>
      <c r="M66" s="181"/>
      <c r="N66" s="181">
        <f>'将来負担比率（分子）の構造'!M$41</f>
        <v>68565</v>
      </c>
      <c r="O66" s="181"/>
      <c r="P66" s="181"/>
    </row>
    <row r="67" spans="1:16" x14ac:dyDescent="0.2">
      <c r="A67" s="181" t="s">
        <v>75</v>
      </c>
      <c r="B67" s="181" t="e">
        <f>NA()</f>
        <v>#N/A</v>
      </c>
      <c r="C67" s="181">
        <f>IF(ISNUMBER('将来負担比率（分子）の構造'!I$53), IF('将来負担比率（分子）の構造'!I$53 &lt; 0, 0, '将来負担比率（分子）の構造'!I$53), NA())</f>
        <v>14138</v>
      </c>
      <c r="D67" s="181" t="e">
        <f>NA()</f>
        <v>#N/A</v>
      </c>
      <c r="E67" s="181" t="e">
        <f>NA()</f>
        <v>#N/A</v>
      </c>
      <c r="F67" s="181">
        <f>IF(ISNUMBER('将来負担比率（分子）の構造'!J$53), IF('将来負担比率（分子）の構造'!J$53 &lt; 0, 0, '将来負担比率（分子）の構造'!J$53), NA())</f>
        <v>14247</v>
      </c>
      <c r="G67" s="181" t="e">
        <f>NA()</f>
        <v>#N/A</v>
      </c>
      <c r="H67" s="181" t="e">
        <f>NA()</f>
        <v>#N/A</v>
      </c>
      <c r="I67" s="181">
        <f>IF(ISNUMBER('将来負担比率（分子）の構造'!K$53), IF('将来負担比率（分子）の構造'!K$53 &lt; 0, 0, '将来負担比率（分子）の構造'!K$53), NA())</f>
        <v>14294</v>
      </c>
      <c r="J67" s="181" t="e">
        <f>NA()</f>
        <v>#N/A</v>
      </c>
      <c r="K67" s="181" t="e">
        <f>NA()</f>
        <v>#N/A</v>
      </c>
      <c r="L67" s="181">
        <f>IF(ISNUMBER('将来負担比率（分子）の構造'!L$53), IF('将来負担比率（分子）の構造'!L$53 &lt; 0, 0, '将来負担比率（分子）の構造'!L$53), NA())</f>
        <v>15048</v>
      </c>
      <c r="M67" s="181" t="e">
        <f>NA()</f>
        <v>#N/A</v>
      </c>
      <c r="N67" s="181" t="e">
        <f>NA()</f>
        <v>#N/A</v>
      </c>
      <c r="O67" s="181">
        <f>IF(ISNUMBER('将来負担比率（分子）の構造'!M$53), IF('将来負担比率（分子）の構造'!M$53 &lt; 0, 0, '将来負担比率（分子）の構造'!M$53), NA())</f>
        <v>12284</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4769</v>
      </c>
      <c r="C72" s="185">
        <f>基金残高に係る経年分析!G55</f>
        <v>5207</v>
      </c>
      <c r="D72" s="185">
        <f>基金残高に係る経年分析!H55</f>
        <v>5537</v>
      </c>
    </row>
    <row r="73" spans="1:16" x14ac:dyDescent="0.2">
      <c r="A73" s="184" t="s">
        <v>78</v>
      </c>
      <c r="B73" s="185">
        <f>基金残高に係る経年分析!F56</f>
        <v>1036</v>
      </c>
      <c r="C73" s="185">
        <f>基金残高に係る経年分析!G56</f>
        <v>36</v>
      </c>
      <c r="D73" s="185">
        <f>基金残高に係る経年分析!H56</f>
        <v>36</v>
      </c>
    </row>
    <row r="74" spans="1:16" x14ac:dyDescent="0.2">
      <c r="A74" s="184" t="s">
        <v>79</v>
      </c>
      <c r="B74" s="185">
        <f>基金残高に係る経年分析!F57</f>
        <v>3075</v>
      </c>
      <c r="C74" s="185">
        <f>基金残高に係る経年分析!G57</f>
        <v>2369</v>
      </c>
      <c r="D74" s="185">
        <f>基金残高に係る経年分析!H57</f>
        <v>1957</v>
      </c>
    </row>
  </sheetData>
  <sheetProtection algorithmName="SHA-512" hashValue="sjYlIXSvOnBY40DUAY/DENROV4dt+9BO902n6zlZQbmQI8ihQnOq4CoZCiMwB450GTHuNsRYGPB4l8ghIOByVQ==" saltValue="KZLqOxwnBv8pGbt1vBhg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17" customWidth="1"/>
    <col min="96" max="133" width="1.6328125" style="234" customWidth="1"/>
    <col min="134" max="143" width="1.6328125" style="217" customWidth="1"/>
    <col min="144" max="16384" width="0" style="217" hidden="1"/>
  </cols>
  <sheetData>
    <row r="1" spans="2:143" ht="22.5" customHeight="1" thickBot="1" x14ac:dyDescent="0.25">
      <c r="B1" s="214"/>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661" t="s">
        <v>206</v>
      </c>
      <c r="DI1" s="662"/>
      <c r="DJ1" s="662"/>
      <c r="DK1" s="662"/>
      <c r="DL1" s="662"/>
      <c r="DM1" s="662"/>
      <c r="DN1" s="663"/>
      <c r="DO1" s="217"/>
      <c r="DP1" s="661" t="s">
        <v>207</v>
      </c>
      <c r="DQ1" s="662"/>
      <c r="DR1" s="662"/>
      <c r="DS1" s="662"/>
      <c r="DT1" s="662"/>
      <c r="DU1" s="662"/>
      <c r="DV1" s="662"/>
      <c r="DW1" s="662"/>
      <c r="DX1" s="662"/>
      <c r="DY1" s="662"/>
      <c r="DZ1" s="662"/>
      <c r="EA1" s="662"/>
      <c r="EB1" s="662"/>
      <c r="EC1" s="663"/>
      <c r="ED1" s="215"/>
      <c r="EE1" s="215"/>
      <c r="EF1" s="215"/>
      <c r="EG1" s="215"/>
      <c r="EH1" s="215"/>
      <c r="EI1" s="215"/>
      <c r="EJ1" s="215"/>
      <c r="EK1" s="215"/>
      <c r="EL1" s="215"/>
      <c r="EM1" s="215"/>
    </row>
    <row r="2" spans="2:143" ht="22.5" customHeight="1" x14ac:dyDescent="0.2">
      <c r="B2" s="218" t="s">
        <v>208</v>
      </c>
      <c r="R2" s="219"/>
      <c r="S2" s="219"/>
      <c r="T2" s="219"/>
      <c r="U2" s="219"/>
      <c r="V2" s="219"/>
      <c r="W2" s="219"/>
      <c r="X2" s="219"/>
      <c r="Y2" s="219"/>
      <c r="Z2" s="219"/>
      <c r="AA2" s="219"/>
      <c r="AB2" s="219"/>
      <c r="AC2" s="219"/>
      <c r="AE2" s="220"/>
      <c r="AF2" s="220"/>
      <c r="AG2" s="220"/>
      <c r="AH2" s="220"/>
      <c r="AI2" s="220"/>
      <c r="AJ2" s="219"/>
      <c r="AK2" s="219"/>
      <c r="AL2" s="219"/>
      <c r="AM2" s="219"/>
      <c r="AN2" s="219"/>
      <c r="AO2" s="219"/>
      <c r="AP2" s="219"/>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row>
    <row r="3" spans="2:143" ht="11.25" customHeight="1" x14ac:dyDescent="0.2">
      <c r="B3" s="664" t="s">
        <v>209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212</v>
      </c>
      <c r="S4" s="665"/>
      <c r="T4" s="665"/>
      <c r="U4" s="665"/>
      <c r="V4" s="665"/>
      <c r="W4" s="665"/>
      <c r="X4" s="665"/>
      <c r="Y4" s="666"/>
      <c r="Z4" s="664" t="s">
        <v>213</v>
      </c>
      <c r="AA4" s="665"/>
      <c r="AB4" s="665"/>
      <c r="AC4" s="666"/>
      <c r="AD4" s="664" t="s">
        <v>214</v>
      </c>
      <c r="AE4" s="665"/>
      <c r="AF4" s="665"/>
      <c r="AG4" s="665"/>
      <c r="AH4" s="665"/>
      <c r="AI4" s="665"/>
      <c r="AJ4" s="665"/>
      <c r="AK4" s="666"/>
      <c r="AL4" s="664" t="s">
        <v>213</v>
      </c>
      <c r="AM4" s="665"/>
      <c r="AN4" s="665"/>
      <c r="AO4" s="666"/>
      <c r="AP4" s="670" t="s">
        <v>215</v>
      </c>
      <c r="AQ4" s="670"/>
      <c r="AR4" s="670"/>
      <c r="AS4" s="670"/>
      <c r="AT4" s="670"/>
      <c r="AU4" s="670"/>
      <c r="AV4" s="670"/>
      <c r="AW4" s="670"/>
      <c r="AX4" s="670"/>
      <c r="AY4" s="670"/>
      <c r="AZ4" s="670"/>
      <c r="BA4" s="670"/>
      <c r="BB4" s="670"/>
      <c r="BC4" s="670"/>
      <c r="BD4" s="670"/>
      <c r="BE4" s="670"/>
      <c r="BF4" s="670"/>
      <c r="BG4" s="670" t="s">
        <v>216</v>
      </c>
      <c r="BH4" s="670"/>
      <c r="BI4" s="670"/>
      <c r="BJ4" s="670"/>
      <c r="BK4" s="670"/>
      <c r="BL4" s="670"/>
      <c r="BM4" s="670"/>
      <c r="BN4" s="670"/>
      <c r="BO4" s="670" t="s">
        <v>213</v>
      </c>
      <c r="BP4" s="670"/>
      <c r="BQ4" s="670"/>
      <c r="BR4" s="670"/>
      <c r="BS4" s="670" t="s">
        <v>217</v>
      </c>
      <c r="BT4" s="670"/>
      <c r="BU4" s="670"/>
      <c r="BV4" s="670"/>
      <c r="BW4" s="670"/>
      <c r="BX4" s="670"/>
      <c r="BY4" s="670"/>
      <c r="BZ4" s="670"/>
      <c r="CA4" s="670"/>
      <c r="CB4" s="670"/>
      <c r="CD4" s="667" t="s">
        <v>218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21" customFormat="1" ht="11.25" customHeight="1" x14ac:dyDescent="0.2">
      <c r="B5" s="671" t="s">
        <v>219</v>
      </c>
      <c r="C5" s="672"/>
      <c r="D5" s="672"/>
      <c r="E5" s="672"/>
      <c r="F5" s="672"/>
      <c r="G5" s="672"/>
      <c r="H5" s="672"/>
      <c r="I5" s="672"/>
      <c r="J5" s="672"/>
      <c r="K5" s="672"/>
      <c r="L5" s="672"/>
      <c r="M5" s="672"/>
      <c r="N5" s="672"/>
      <c r="O5" s="672"/>
      <c r="P5" s="672"/>
      <c r="Q5" s="673"/>
      <c r="R5" s="674">
        <v>31719236</v>
      </c>
      <c r="S5" s="675"/>
      <c r="T5" s="675"/>
      <c r="U5" s="675"/>
      <c r="V5" s="675"/>
      <c r="W5" s="675"/>
      <c r="X5" s="675"/>
      <c r="Y5" s="676"/>
      <c r="Z5" s="677">
        <v>31.2</v>
      </c>
      <c r="AA5" s="677"/>
      <c r="AB5" s="677"/>
      <c r="AC5" s="677"/>
      <c r="AD5" s="678">
        <v>30146827</v>
      </c>
      <c r="AE5" s="678"/>
      <c r="AF5" s="678"/>
      <c r="AG5" s="678"/>
      <c r="AH5" s="678"/>
      <c r="AI5" s="678"/>
      <c r="AJ5" s="678"/>
      <c r="AK5" s="678"/>
      <c r="AL5" s="679">
        <v>72.7</v>
      </c>
      <c r="AM5" s="680"/>
      <c r="AN5" s="680"/>
      <c r="AO5" s="681"/>
      <c r="AP5" s="671" t="s">
        <v>220</v>
      </c>
      <c r="AQ5" s="672"/>
      <c r="AR5" s="672"/>
      <c r="AS5" s="672"/>
      <c r="AT5" s="672"/>
      <c r="AU5" s="672"/>
      <c r="AV5" s="672"/>
      <c r="AW5" s="672"/>
      <c r="AX5" s="672"/>
      <c r="AY5" s="672"/>
      <c r="AZ5" s="672"/>
      <c r="BA5" s="672"/>
      <c r="BB5" s="672"/>
      <c r="BC5" s="672"/>
      <c r="BD5" s="672"/>
      <c r="BE5" s="672"/>
      <c r="BF5" s="673"/>
      <c r="BG5" s="685">
        <v>30144697</v>
      </c>
      <c r="BH5" s="686"/>
      <c r="BI5" s="686"/>
      <c r="BJ5" s="686"/>
      <c r="BK5" s="686"/>
      <c r="BL5" s="686"/>
      <c r="BM5" s="686"/>
      <c r="BN5" s="687"/>
      <c r="BO5" s="688">
        <v>95</v>
      </c>
      <c r="BP5" s="688"/>
      <c r="BQ5" s="688"/>
      <c r="BR5" s="688"/>
      <c r="BS5" s="689">
        <v>477207</v>
      </c>
      <c r="BT5" s="689"/>
      <c r="BU5" s="689"/>
      <c r="BV5" s="689"/>
      <c r="BW5" s="689"/>
      <c r="BX5" s="689"/>
      <c r="BY5" s="689"/>
      <c r="BZ5" s="689"/>
      <c r="CA5" s="689"/>
      <c r="CB5" s="693"/>
      <c r="CD5" s="667" t="s">
        <v>215</v>
      </c>
      <c r="CE5" s="668"/>
      <c r="CF5" s="668"/>
      <c r="CG5" s="668"/>
      <c r="CH5" s="668"/>
      <c r="CI5" s="668"/>
      <c r="CJ5" s="668"/>
      <c r="CK5" s="668"/>
      <c r="CL5" s="668"/>
      <c r="CM5" s="668"/>
      <c r="CN5" s="668"/>
      <c r="CO5" s="668"/>
      <c r="CP5" s="668"/>
      <c r="CQ5" s="669"/>
      <c r="CR5" s="667" t="s">
        <v>221</v>
      </c>
      <c r="CS5" s="668"/>
      <c r="CT5" s="668"/>
      <c r="CU5" s="668"/>
      <c r="CV5" s="668"/>
      <c r="CW5" s="668"/>
      <c r="CX5" s="668"/>
      <c r="CY5" s="669"/>
      <c r="CZ5" s="667" t="s">
        <v>213</v>
      </c>
      <c r="DA5" s="668"/>
      <c r="DB5" s="668"/>
      <c r="DC5" s="669"/>
      <c r="DD5" s="667" t="s">
        <v>222</v>
      </c>
      <c r="DE5" s="668"/>
      <c r="DF5" s="668"/>
      <c r="DG5" s="668"/>
      <c r="DH5" s="668"/>
      <c r="DI5" s="668"/>
      <c r="DJ5" s="668"/>
      <c r="DK5" s="668"/>
      <c r="DL5" s="668"/>
      <c r="DM5" s="668"/>
      <c r="DN5" s="668"/>
      <c r="DO5" s="668"/>
      <c r="DP5" s="669"/>
      <c r="DQ5" s="667" t="s">
        <v>223</v>
      </c>
      <c r="DR5" s="668"/>
      <c r="DS5" s="668"/>
      <c r="DT5" s="668"/>
      <c r="DU5" s="668"/>
      <c r="DV5" s="668"/>
      <c r="DW5" s="668"/>
      <c r="DX5" s="668"/>
      <c r="DY5" s="668"/>
      <c r="DZ5" s="668"/>
      <c r="EA5" s="668"/>
      <c r="EB5" s="668"/>
      <c r="EC5" s="669"/>
    </row>
    <row r="6" spans="2:143" ht="11.25" customHeight="1" x14ac:dyDescent="0.2">
      <c r="B6" s="682" t="s">
        <v>224</v>
      </c>
      <c r="C6" s="683"/>
      <c r="D6" s="683"/>
      <c r="E6" s="683"/>
      <c r="F6" s="683"/>
      <c r="G6" s="683"/>
      <c r="H6" s="683"/>
      <c r="I6" s="683"/>
      <c r="J6" s="683"/>
      <c r="K6" s="683"/>
      <c r="L6" s="683"/>
      <c r="M6" s="683"/>
      <c r="N6" s="683"/>
      <c r="O6" s="683"/>
      <c r="P6" s="683"/>
      <c r="Q6" s="684"/>
      <c r="R6" s="685">
        <v>751414</v>
      </c>
      <c r="S6" s="686"/>
      <c r="T6" s="686"/>
      <c r="U6" s="686"/>
      <c r="V6" s="686"/>
      <c r="W6" s="686"/>
      <c r="X6" s="686"/>
      <c r="Y6" s="687"/>
      <c r="Z6" s="688">
        <v>0.7</v>
      </c>
      <c r="AA6" s="688"/>
      <c r="AB6" s="688"/>
      <c r="AC6" s="688"/>
      <c r="AD6" s="689">
        <v>751414</v>
      </c>
      <c r="AE6" s="689"/>
      <c r="AF6" s="689"/>
      <c r="AG6" s="689"/>
      <c r="AH6" s="689"/>
      <c r="AI6" s="689"/>
      <c r="AJ6" s="689"/>
      <c r="AK6" s="689"/>
      <c r="AL6" s="690">
        <v>1.8</v>
      </c>
      <c r="AM6" s="691"/>
      <c r="AN6" s="691"/>
      <c r="AO6" s="692"/>
      <c r="AP6" s="682" t="s">
        <v>225</v>
      </c>
      <c r="AQ6" s="683"/>
      <c r="AR6" s="683"/>
      <c r="AS6" s="683"/>
      <c r="AT6" s="683"/>
      <c r="AU6" s="683"/>
      <c r="AV6" s="683"/>
      <c r="AW6" s="683"/>
      <c r="AX6" s="683"/>
      <c r="AY6" s="683"/>
      <c r="AZ6" s="683"/>
      <c r="BA6" s="683"/>
      <c r="BB6" s="683"/>
      <c r="BC6" s="683"/>
      <c r="BD6" s="683"/>
      <c r="BE6" s="683"/>
      <c r="BF6" s="684"/>
      <c r="BG6" s="685">
        <v>30144697</v>
      </c>
      <c r="BH6" s="686"/>
      <c r="BI6" s="686"/>
      <c r="BJ6" s="686"/>
      <c r="BK6" s="686"/>
      <c r="BL6" s="686"/>
      <c r="BM6" s="686"/>
      <c r="BN6" s="687"/>
      <c r="BO6" s="688">
        <v>95</v>
      </c>
      <c r="BP6" s="688"/>
      <c r="BQ6" s="688"/>
      <c r="BR6" s="688"/>
      <c r="BS6" s="689">
        <v>477207</v>
      </c>
      <c r="BT6" s="689"/>
      <c r="BU6" s="689"/>
      <c r="BV6" s="689"/>
      <c r="BW6" s="689"/>
      <c r="BX6" s="689"/>
      <c r="BY6" s="689"/>
      <c r="BZ6" s="689"/>
      <c r="CA6" s="689"/>
      <c r="CB6" s="693"/>
      <c r="CD6" s="696" t="s">
        <v>226</v>
      </c>
      <c r="CE6" s="697"/>
      <c r="CF6" s="697"/>
      <c r="CG6" s="697"/>
      <c r="CH6" s="697"/>
      <c r="CI6" s="697"/>
      <c r="CJ6" s="697"/>
      <c r="CK6" s="697"/>
      <c r="CL6" s="697"/>
      <c r="CM6" s="697"/>
      <c r="CN6" s="697"/>
      <c r="CO6" s="697"/>
      <c r="CP6" s="697"/>
      <c r="CQ6" s="698"/>
      <c r="CR6" s="685">
        <v>422611</v>
      </c>
      <c r="CS6" s="686"/>
      <c r="CT6" s="686"/>
      <c r="CU6" s="686"/>
      <c r="CV6" s="686"/>
      <c r="CW6" s="686"/>
      <c r="CX6" s="686"/>
      <c r="CY6" s="687"/>
      <c r="CZ6" s="679">
        <v>0.4</v>
      </c>
      <c r="DA6" s="680"/>
      <c r="DB6" s="680"/>
      <c r="DC6" s="699"/>
      <c r="DD6" s="694" t="s">
        <v>127</v>
      </c>
      <c r="DE6" s="686"/>
      <c r="DF6" s="686"/>
      <c r="DG6" s="686"/>
      <c r="DH6" s="686"/>
      <c r="DI6" s="686"/>
      <c r="DJ6" s="686"/>
      <c r="DK6" s="686"/>
      <c r="DL6" s="686"/>
      <c r="DM6" s="686"/>
      <c r="DN6" s="686"/>
      <c r="DO6" s="686"/>
      <c r="DP6" s="687"/>
      <c r="DQ6" s="694">
        <v>422611</v>
      </c>
      <c r="DR6" s="686"/>
      <c r="DS6" s="686"/>
      <c r="DT6" s="686"/>
      <c r="DU6" s="686"/>
      <c r="DV6" s="686"/>
      <c r="DW6" s="686"/>
      <c r="DX6" s="686"/>
      <c r="DY6" s="686"/>
      <c r="DZ6" s="686"/>
      <c r="EA6" s="686"/>
      <c r="EB6" s="686"/>
      <c r="EC6" s="695"/>
    </row>
    <row r="7" spans="2:143" ht="11.25" customHeight="1" x14ac:dyDescent="0.2">
      <c r="B7" s="682" t="s">
        <v>227</v>
      </c>
      <c r="C7" s="683"/>
      <c r="D7" s="683"/>
      <c r="E7" s="683"/>
      <c r="F7" s="683"/>
      <c r="G7" s="683"/>
      <c r="H7" s="683"/>
      <c r="I7" s="683"/>
      <c r="J7" s="683"/>
      <c r="K7" s="683"/>
      <c r="L7" s="683"/>
      <c r="M7" s="683"/>
      <c r="N7" s="683"/>
      <c r="O7" s="683"/>
      <c r="P7" s="683"/>
      <c r="Q7" s="684"/>
      <c r="R7" s="685">
        <v>24993</v>
      </c>
      <c r="S7" s="686"/>
      <c r="T7" s="686"/>
      <c r="U7" s="686"/>
      <c r="V7" s="686"/>
      <c r="W7" s="686"/>
      <c r="X7" s="686"/>
      <c r="Y7" s="687"/>
      <c r="Z7" s="688">
        <v>0</v>
      </c>
      <c r="AA7" s="688"/>
      <c r="AB7" s="688"/>
      <c r="AC7" s="688"/>
      <c r="AD7" s="689">
        <v>24993</v>
      </c>
      <c r="AE7" s="689"/>
      <c r="AF7" s="689"/>
      <c r="AG7" s="689"/>
      <c r="AH7" s="689"/>
      <c r="AI7" s="689"/>
      <c r="AJ7" s="689"/>
      <c r="AK7" s="689"/>
      <c r="AL7" s="690">
        <v>0.1</v>
      </c>
      <c r="AM7" s="691"/>
      <c r="AN7" s="691"/>
      <c r="AO7" s="692"/>
      <c r="AP7" s="682" t="s">
        <v>228</v>
      </c>
      <c r="AQ7" s="683"/>
      <c r="AR7" s="683"/>
      <c r="AS7" s="683"/>
      <c r="AT7" s="683"/>
      <c r="AU7" s="683"/>
      <c r="AV7" s="683"/>
      <c r="AW7" s="683"/>
      <c r="AX7" s="683"/>
      <c r="AY7" s="683"/>
      <c r="AZ7" s="683"/>
      <c r="BA7" s="683"/>
      <c r="BB7" s="683"/>
      <c r="BC7" s="683"/>
      <c r="BD7" s="683"/>
      <c r="BE7" s="683"/>
      <c r="BF7" s="684"/>
      <c r="BG7" s="685">
        <v>13495856</v>
      </c>
      <c r="BH7" s="686"/>
      <c r="BI7" s="686"/>
      <c r="BJ7" s="686"/>
      <c r="BK7" s="686"/>
      <c r="BL7" s="686"/>
      <c r="BM7" s="686"/>
      <c r="BN7" s="687"/>
      <c r="BO7" s="688">
        <v>42.5</v>
      </c>
      <c r="BP7" s="688"/>
      <c r="BQ7" s="688"/>
      <c r="BR7" s="688"/>
      <c r="BS7" s="689">
        <v>477207</v>
      </c>
      <c r="BT7" s="689"/>
      <c r="BU7" s="689"/>
      <c r="BV7" s="689"/>
      <c r="BW7" s="689"/>
      <c r="BX7" s="689"/>
      <c r="BY7" s="689"/>
      <c r="BZ7" s="689"/>
      <c r="CA7" s="689"/>
      <c r="CB7" s="693"/>
      <c r="CD7" s="700" t="s">
        <v>229</v>
      </c>
      <c r="CE7" s="701"/>
      <c r="CF7" s="701"/>
      <c r="CG7" s="701"/>
      <c r="CH7" s="701"/>
      <c r="CI7" s="701"/>
      <c r="CJ7" s="701"/>
      <c r="CK7" s="701"/>
      <c r="CL7" s="701"/>
      <c r="CM7" s="701"/>
      <c r="CN7" s="701"/>
      <c r="CO7" s="701"/>
      <c r="CP7" s="701"/>
      <c r="CQ7" s="702"/>
      <c r="CR7" s="685">
        <v>27659462</v>
      </c>
      <c r="CS7" s="686"/>
      <c r="CT7" s="686"/>
      <c r="CU7" s="686"/>
      <c r="CV7" s="686"/>
      <c r="CW7" s="686"/>
      <c r="CX7" s="686"/>
      <c r="CY7" s="687"/>
      <c r="CZ7" s="688">
        <v>28.1</v>
      </c>
      <c r="DA7" s="688"/>
      <c r="DB7" s="688"/>
      <c r="DC7" s="688"/>
      <c r="DD7" s="694">
        <v>237732</v>
      </c>
      <c r="DE7" s="686"/>
      <c r="DF7" s="686"/>
      <c r="DG7" s="686"/>
      <c r="DH7" s="686"/>
      <c r="DI7" s="686"/>
      <c r="DJ7" s="686"/>
      <c r="DK7" s="686"/>
      <c r="DL7" s="686"/>
      <c r="DM7" s="686"/>
      <c r="DN7" s="686"/>
      <c r="DO7" s="686"/>
      <c r="DP7" s="687"/>
      <c r="DQ7" s="694">
        <v>5427480</v>
      </c>
      <c r="DR7" s="686"/>
      <c r="DS7" s="686"/>
      <c r="DT7" s="686"/>
      <c r="DU7" s="686"/>
      <c r="DV7" s="686"/>
      <c r="DW7" s="686"/>
      <c r="DX7" s="686"/>
      <c r="DY7" s="686"/>
      <c r="DZ7" s="686"/>
      <c r="EA7" s="686"/>
      <c r="EB7" s="686"/>
      <c r="EC7" s="695"/>
    </row>
    <row r="8" spans="2:143" ht="11.25" customHeight="1" x14ac:dyDescent="0.2">
      <c r="B8" s="682" t="s">
        <v>230</v>
      </c>
      <c r="C8" s="683"/>
      <c r="D8" s="683"/>
      <c r="E8" s="683"/>
      <c r="F8" s="683"/>
      <c r="G8" s="683"/>
      <c r="H8" s="683"/>
      <c r="I8" s="683"/>
      <c r="J8" s="683"/>
      <c r="K8" s="683"/>
      <c r="L8" s="683"/>
      <c r="M8" s="683"/>
      <c r="N8" s="683"/>
      <c r="O8" s="683"/>
      <c r="P8" s="683"/>
      <c r="Q8" s="684"/>
      <c r="R8" s="685">
        <v>107505</v>
      </c>
      <c r="S8" s="686"/>
      <c r="T8" s="686"/>
      <c r="U8" s="686"/>
      <c r="V8" s="686"/>
      <c r="W8" s="686"/>
      <c r="X8" s="686"/>
      <c r="Y8" s="687"/>
      <c r="Z8" s="688">
        <v>0.1</v>
      </c>
      <c r="AA8" s="688"/>
      <c r="AB8" s="688"/>
      <c r="AC8" s="688"/>
      <c r="AD8" s="689">
        <v>107505</v>
      </c>
      <c r="AE8" s="689"/>
      <c r="AF8" s="689"/>
      <c r="AG8" s="689"/>
      <c r="AH8" s="689"/>
      <c r="AI8" s="689"/>
      <c r="AJ8" s="689"/>
      <c r="AK8" s="689"/>
      <c r="AL8" s="690">
        <v>0.3</v>
      </c>
      <c r="AM8" s="691"/>
      <c r="AN8" s="691"/>
      <c r="AO8" s="692"/>
      <c r="AP8" s="682" t="s">
        <v>231</v>
      </c>
      <c r="AQ8" s="683"/>
      <c r="AR8" s="683"/>
      <c r="AS8" s="683"/>
      <c r="AT8" s="683"/>
      <c r="AU8" s="683"/>
      <c r="AV8" s="683"/>
      <c r="AW8" s="683"/>
      <c r="AX8" s="683"/>
      <c r="AY8" s="683"/>
      <c r="AZ8" s="683"/>
      <c r="BA8" s="683"/>
      <c r="BB8" s="683"/>
      <c r="BC8" s="683"/>
      <c r="BD8" s="683"/>
      <c r="BE8" s="683"/>
      <c r="BF8" s="684"/>
      <c r="BG8" s="685">
        <v>388681</v>
      </c>
      <c r="BH8" s="686"/>
      <c r="BI8" s="686"/>
      <c r="BJ8" s="686"/>
      <c r="BK8" s="686"/>
      <c r="BL8" s="686"/>
      <c r="BM8" s="686"/>
      <c r="BN8" s="687"/>
      <c r="BO8" s="688">
        <v>1.2</v>
      </c>
      <c r="BP8" s="688"/>
      <c r="BQ8" s="688"/>
      <c r="BR8" s="688"/>
      <c r="BS8" s="694" t="s">
        <v>232</v>
      </c>
      <c r="BT8" s="686"/>
      <c r="BU8" s="686"/>
      <c r="BV8" s="686"/>
      <c r="BW8" s="686"/>
      <c r="BX8" s="686"/>
      <c r="BY8" s="686"/>
      <c r="BZ8" s="686"/>
      <c r="CA8" s="686"/>
      <c r="CB8" s="695"/>
      <c r="CD8" s="700" t="s">
        <v>233</v>
      </c>
      <c r="CE8" s="701"/>
      <c r="CF8" s="701"/>
      <c r="CG8" s="701"/>
      <c r="CH8" s="701"/>
      <c r="CI8" s="701"/>
      <c r="CJ8" s="701"/>
      <c r="CK8" s="701"/>
      <c r="CL8" s="701"/>
      <c r="CM8" s="701"/>
      <c r="CN8" s="701"/>
      <c r="CO8" s="701"/>
      <c r="CP8" s="701"/>
      <c r="CQ8" s="702"/>
      <c r="CR8" s="685">
        <v>31762954</v>
      </c>
      <c r="CS8" s="686"/>
      <c r="CT8" s="686"/>
      <c r="CU8" s="686"/>
      <c r="CV8" s="686"/>
      <c r="CW8" s="686"/>
      <c r="CX8" s="686"/>
      <c r="CY8" s="687"/>
      <c r="CZ8" s="688">
        <v>32.200000000000003</v>
      </c>
      <c r="DA8" s="688"/>
      <c r="DB8" s="688"/>
      <c r="DC8" s="688"/>
      <c r="DD8" s="694">
        <v>597554</v>
      </c>
      <c r="DE8" s="686"/>
      <c r="DF8" s="686"/>
      <c r="DG8" s="686"/>
      <c r="DH8" s="686"/>
      <c r="DI8" s="686"/>
      <c r="DJ8" s="686"/>
      <c r="DK8" s="686"/>
      <c r="DL8" s="686"/>
      <c r="DM8" s="686"/>
      <c r="DN8" s="686"/>
      <c r="DO8" s="686"/>
      <c r="DP8" s="687"/>
      <c r="DQ8" s="694">
        <v>14933581</v>
      </c>
      <c r="DR8" s="686"/>
      <c r="DS8" s="686"/>
      <c r="DT8" s="686"/>
      <c r="DU8" s="686"/>
      <c r="DV8" s="686"/>
      <c r="DW8" s="686"/>
      <c r="DX8" s="686"/>
      <c r="DY8" s="686"/>
      <c r="DZ8" s="686"/>
      <c r="EA8" s="686"/>
      <c r="EB8" s="686"/>
      <c r="EC8" s="695"/>
    </row>
    <row r="9" spans="2:143" ht="11.25" customHeight="1" x14ac:dyDescent="0.2">
      <c r="B9" s="682" t="s">
        <v>234</v>
      </c>
      <c r="C9" s="683"/>
      <c r="D9" s="683"/>
      <c r="E9" s="683"/>
      <c r="F9" s="683"/>
      <c r="G9" s="683"/>
      <c r="H9" s="683"/>
      <c r="I9" s="683"/>
      <c r="J9" s="683"/>
      <c r="K9" s="683"/>
      <c r="L9" s="683"/>
      <c r="M9" s="683"/>
      <c r="N9" s="683"/>
      <c r="O9" s="683"/>
      <c r="P9" s="683"/>
      <c r="Q9" s="684"/>
      <c r="R9" s="685">
        <v>131207</v>
      </c>
      <c r="S9" s="686"/>
      <c r="T9" s="686"/>
      <c r="U9" s="686"/>
      <c r="V9" s="686"/>
      <c r="W9" s="686"/>
      <c r="X9" s="686"/>
      <c r="Y9" s="687"/>
      <c r="Z9" s="688">
        <v>0.1</v>
      </c>
      <c r="AA9" s="688"/>
      <c r="AB9" s="688"/>
      <c r="AC9" s="688"/>
      <c r="AD9" s="689">
        <v>131207</v>
      </c>
      <c r="AE9" s="689"/>
      <c r="AF9" s="689"/>
      <c r="AG9" s="689"/>
      <c r="AH9" s="689"/>
      <c r="AI9" s="689"/>
      <c r="AJ9" s="689"/>
      <c r="AK9" s="689"/>
      <c r="AL9" s="690">
        <v>0.3</v>
      </c>
      <c r="AM9" s="691"/>
      <c r="AN9" s="691"/>
      <c r="AO9" s="692"/>
      <c r="AP9" s="682" t="s">
        <v>235</v>
      </c>
      <c r="AQ9" s="683"/>
      <c r="AR9" s="683"/>
      <c r="AS9" s="683"/>
      <c r="AT9" s="683"/>
      <c r="AU9" s="683"/>
      <c r="AV9" s="683"/>
      <c r="AW9" s="683"/>
      <c r="AX9" s="683"/>
      <c r="AY9" s="683"/>
      <c r="AZ9" s="683"/>
      <c r="BA9" s="683"/>
      <c r="BB9" s="683"/>
      <c r="BC9" s="683"/>
      <c r="BD9" s="683"/>
      <c r="BE9" s="683"/>
      <c r="BF9" s="684"/>
      <c r="BG9" s="685">
        <v>10845083</v>
      </c>
      <c r="BH9" s="686"/>
      <c r="BI9" s="686"/>
      <c r="BJ9" s="686"/>
      <c r="BK9" s="686"/>
      <c r="BL9" s="686"/>
      <c r="BM9" s="686"/>
      <c r="BN9" s="687"/>
      <c r="BO9" s="688">
        <v>34.200000000000003</v>
      </c>
      <c r="BP9" s="688"/>
      <c r="BQ9" s="688"/>
      <c r="BR9" s="688"/>
      <c r="BS9" s="694" t="s">
        <v>232</v>
      </c>
      <c r="BT9" s="686"/>
      <c r="BU9" s="686"/>
      <c r="BV9" s="686"/>
      <c r="BW9" s="686"/>
      <c r="BX9" s="686"/>
      <c r="BY9" s="686"/>
      <c r="BZ9" s="686"/>
      <c r="CA9" s="686"/>
      <c r="CB9" s="695"/>
      <c r="CD9" s="700" t="s">
        <v>236</v>
      </c>
      <c r="CE9" s="701"/>
      <c r="CF9" s="701"/>
      <c r="CG9" s="701"/>
      <c r="CH9" s="701"/>
      <c r="CI9" s="701"/>
      <c r="CJ9" s="701"/>
      <c r="CK9" s="701"/>
      <c r="CL9" s="701"/>
      <c r="CM9" s="701"/>
      <c r="CN9" s="701"/>
      <c r="CO9" s="701"/>
      <c r="CP9" s="701"/>
      <c r="CQ9" s="702"/>
      <c r="CR9" s="685">
        <v>5780709</v>
      </c>
      <c r="CS9" s="686"/>
      <c r="CT9" s="686"/>
      <c r="CU9" s="686"/>
      <c r="CV9" s="686"/>
      <c r="CW9" s="686"/>
      <c r="CX9" s="686"/>
      <c r="CY9" s="687"/>
      <c r="CZ9" s="688">
        <v>5.9</v>
      </c>
      <c r="DA9" s="688"/>
      <c r="DB9" s="688"/>
      <c r="DC9" s="688"/>
      <c r="DD9" s="694">
        <v>434941</v>
      </c>
      <c r="DE9" s="686"/>
      <c r="DF9" s="686"/>
      <c r="DG9" s="686"/>
      <c r="DH9" s="686"/>
      <c r="DI9" s="686"/>
      <c r="DJ9" s="686"/>
      <c r="DK9" s="686"/>
      <c r="DL9" s="686"/>
      <c r="DM9" s="686"/>
      <c r="DN9" s="686"/>
      <c r="DO9" s="686"/>
      <c r="DP9" s="687"/>
      <c r="DQ9" s="694">
        <v>4967065</v>
      </c>
      <c r="DR9" s="686"/>
      <c r="DS9" s="686"/>
      <c r="DT9" s="686"/>
      <c r="DU9" s="686"/>
      <c r="DV9" s="686"/>
      <c r="DW9" s="686"/>
      <c r="DX9" s="686"/>
      <c r="DY9" s="686"/>
      <c r="DZ9" s="686"/>
      <c r="EA9" s="686"/>
      <c r="EB9" s="686"/>
      <c r="EC9" s="695"/>
    </row>
    <row r="10" spans="2:143" ht="11.25" customHeight="1" x14ac:dyDescent="0.2">
      <c r="B10" s="682" t="s">
        <v>237</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232</v>
      </c>
      <c r="AM10" s="691"/>
      <c r="AN10" s="691"/>
      <c r="AO10" s="692"/>
      <c r="AP10" s="682" t="s">
        <v>238</v>
      </c>
      <c r="AQ10" s="683"/>
      <c r="AR10" s="683"/>
      <c r="AS10" s="683"/>
      <c r="AT10" s="683"/>
      <c r="AU10" s="683"/>
      <c r="AV10" s="683"/>
      <c r="AW10" s="683"/>
      <c r="AX10" s="683"/>
      <c r="AY10" s="683"/>
      <c r="AZ10" s="683"/>
      <c r="BA10" s="683"/>
      <c r="BB10" s="683"/>
      <c r="BC10" s="683"/>
      <c r="BD10" s="683"/>
      <c r="BE10" s="683"/>
      <c r="BF10" s="684"/>
      <c r="BG10" s="685">
        <v>750670</v>
      </c>
      <c r="BH10" s="686"/>
      <c r="BI10" s="686"/>
      <c r="BJ10" s="686"/>
      <c r="BK10" s="686"/>
      <c r="BL10" s="686"/>
      <c r="BM10" s="686"/>
      <c r="BN10" s="687"/>
      <c r="BO10" s="688">
        <v>2.4</v>
      </c>
      <c r="BP10" s="688"/>
      <c r="BQ10" s="688"/>
      <c r="BR10" s="688"/>
      <c r="BS10" s="694">
        <v>124589</v>
      </c>
      <c r="BT10" s="686"/>
      <c r="BU10" s="686"/>
      <c r="BV10" s="686"/>
      <c r="BW10" s="686"/>
      <c r="BX10" s="686"/>
      <c r="BY10" s="686"/>
      <c r="BZ10" s="686"/>
      <c r="CA10" s="686"/>
      <c r="CB10" s="695"/>
      <c r="CD10" s="700" t="s">
        <v>239</v>
      </c>
      <c r="CE10" s="701"/>
      <c r="CF10" s="701"/>
      <c r="CG10" s="701"/>
      <c r="CH10" s="701"/>
      <c r="CI10" s="701"/>
      <c r="CJ10" s="701"/>
      <c r="CK10" s="701"/>
      <c r="CL10" s="701"/>
      <c r="CM10" s="701"/>
      <c r="CN10" s="701"/>
      <c r="CO10" s="701"/>
      <c r="CP10" s="701"/>
      <c r="CQ10" s="702"/>
      <c r="CR10" s="685">
        <v>282058</v>
      </c>
      <c r="CS10" s="686"/>
      <c r="CT10" s="686"/>
      <c r="CU10" s="686"/>
      <c r="CV10" s="686"/>
      <c r="CW10" s="686"/>
      <c r="CX10" s="686"/>
      <c r="CY10" s="687"/>
      <c r="CZ10" s="688">
        <v>0.3</v>
      </c>
      <c r="DA10" s="688"/>
      <c r="DB10" s="688"/>
      <c r="DC10" s="688"/>
      <c r="DD10" s="694">
        <v>13552</v>
      </c>
      <c r="DE10" s="686"/>
      <c r="DF10" s="686"/>
      <c r="DG10" s="686"/>
      <c r="DH10" s="686"/>
      <c r="DI10" s="686"/>
      <c r="DJ10" s="686"/>
      <c r="DK10" s="686"/>
      <c r="DL10" s="686"/>
      <c r="DM10" s="686"/>
      <c r="DN10" s="686"/>
      <c r="DO10" s="686"/>
      <c r="DP10" s="687"/>
      <c r="DQ10" s="694">
        <v>208917</v>
      </c>
      <c r="DR10" s="686"/>
      <c r="DS10" s="686"/>
      <c r="DT10" s="686"/>
      <c r="DU10" s="686"/>
      <c r="DV10" s="686"/>
      <c r="DW10" s="686"/>
      <c r="DX10" s="686"/>
      <c r="DY10" s="686"/>
      <c r="DZ10" s="686"/>
      <c r="EA10" s="686"/>
      <c r="EB10" s="686"/>
      <c r="EC10" s="695"/>
    </row>
    <row r="11" spans="2:143" ht="11.25" customHeight="1" x14ac:dyDescent="0.2">
      <c r="B11" s="682" t="s">
        <v>240</v>
      </c>
      <c r="C11" s="683"/>
      <c r="D11" s="683"/>
      <c r="E11" s="683"/>
      <c r="F11" s="683"/>
      <c r="G11" s="683"/>
      <c r="H11" s="683"/>
      <c r="I11" s="683"/>
      <c r="J11" s="683"/>
      <c r="K11" s="683"/>
      <c r="L11" s="683"/>
      <c r="M11" s="683"/>
      <c r="N11" s="683"/>
      <c r="O11" s="683"/>
      <c r="P11" s="683"/>
      <c r="Q11" s="684"/>
      <c r="R11" s="685">
        <v>4714189</v>
      </c>
      <c r="S11" s="686"/>
      <c r="T11" s="686"/>
      <c r="U11" s="686"/>
      <c r="V11" s="686"/>
      <c r="W11" s="686"/>
      <c r="X11" s="686"/>
      <c r="Y11" s="687"/>
      <c r="Z11" s="690">
        <v>4.5999999999999996</v>
      </c>
      <c r="AA11" s="691"/>
      <c r="AB11" s="691"/>
      <c r="AC11" s="703"/>
      <c r="AD11" s="694">
        <v>4714189</v>
      </c>
      <c r="AE11" s="686"/>
      <c r="AF11" s="686"/>
      <c r="AG11" s="686"/>
      <c r="AH11" s="686"/>
      <c r="AI11" s="686"/>
      <c r="AJ11" s="686"/>
      <c r="AK11" s="687"/>
      <c r="AL11" s="690">
        <v>11.4</v>
      </c>
      <c r="AM11" s="691"/>
      <c r="AN11" s="691"/>
      <c r="AO11" s="692"/>
      <c r="AP11" s="682" t="s">
        <v>241</v>
      </c>
      <c r="AQ11" s="683"/>
      <c r="AR11" s="683"/>
      <c r="AS11" s="683"/>
      <c r="AT11" s="683"/>
      <c r="AU11" s="683"/>
      <c r="AV11" s="683"/>
      <c r="AW11" s="683"/>
      <c r="AX11" s="683"/>
      <c r="AY11" s="683"/>
      <c r="AZ11" s="683"/>
      <c r="BA11" s="683"/>
      <c r="BB11" s="683"/>
      <c r="BC11" s="683"/>
      <c r="BD11" s="683"/>
      <c r="BE11" s="683"/>
      <c r="BF11" s="684"/>
      <c r="BG11" s="685">
        <v>1511422</v>
      </c>
      <c r="BH11" s="686"/>
      <c r="BI11" s="686"/>
      <c r="BJ11" s="686"/>
      <c r="BK11" s="686"/>
      <c r="BL11" s="686"/>
      <c r="BM11" s="686"/>
      <c r="BN11" s="687"/>
      <c r="BO11" s="688">
        <v>4.8</v>
      </c>
      <c r="BP11" s="688"/>
      <c r="BQ11" s="688"/>
      <c r="BR11" s="688"/>
      <c r="BS11" s="694">
        <v>352618</v>
      </c>
      <c r="BT11" s="686"/>
      <c r="BU11" s="686"/>
      <c r="BV11" s="686"/>
      <c r="BW11" s="686"/>
      <c r="BX11" s="686"/>
      <c r="BY11" s="686"/>
      <c r="BZ11" s="686"/>
      <c r="CA11" s="686"/>
      <c r="CB11" s="695"/>
      <c r="CD11" s="700" t="s">
        <v>242</v>
      </c>
      <c r="CE11" s="701"/>
      <c r="CF11" s="701"/>
      <c r="CG11" s="701"/>
      <c r="CH11" s="701"/>
      <c r="CI11" s="701"/>
      <c r="CJ11" s="701"/>
      <c r="CK11" s="701"/>
      <c r="CL11" s="701"/>
      <c r="CM11" s="701"/>
      <c r="CN11" s="701"/>
      <c r="CO11" s="701"/>
      <c r="CP11" s="701"/>
      <c r="CQ11" s="702"/>
      <c r="CR11" s="685">
        <v>743571</v>
      </c>
      <c r="CS11" s="686"/>
      <c r="CT11" s="686"/>
      <c r="CU11" s="686"/>
      <c r="CV11" s="686"/>
      <c r="CW11" s="686"/>
      <c r="CX11" s="686"/>
      <c r="CY11" s="687"/>
      <c r="CZ11" s="688">
        <v>0.8</v>
      </c>
      <c r="DA11" s="688"/>
      <c r="DB11" s="688"/>
      <c r="DC11" s="688"/>
      <c r="DD11" s="694">
        <v>229513</v>
      </c>
      <c r="DE11" s="686"/>
      <c r="DF11" s="686"/>
      <c r="DG11" s="686"/>
      <c r="DH11" s="686"/>
      <c r="DI11" s="686"/>
      <c r="DJ11" s="686"/>
      <c r="DK11" s="686"/>
      <c r="DL11" s="686"/>
      <c r="DM11" s="686"/>
      <c r="DN11" s="686"/>
      <c r="DO11" s="686"/>
      <c r="DP11" s="687"/>
      <c r="DQ11" s="694">
        <v>546920</v>
      </c>
      <c r="DR11" s="686"/>
      <c r="DS11" s="686"/>
      <c r="DT11" s="686"/>
      <c r="DU11" s="686"/>
      <c r="DV11" s="686"/>
      <c r="DW11" s="686"/>
      <c r="DX11" s="686"/>
      <c r="DY11" s="686"/>
      <c r="DZ11" s="686"/>
      <c r="EA11" s="686"/>
      <c r="EB11" s="686"/>
      <c r="EC11" s="695"/>
    </row>
    <row r="12" spans="2:143" ht="11.25" customHeight="1" x14ac:dyDescent="0.2">
      <c r="B12" s="682" t="s">
        <v>243</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179</v>
      </c>
      <c r="AA12" s="688"/>
      <c r="AB12" s="688"/>
      <c r="AC12" s="688"/>
      <c r="AD12" s="689" t="s">
        <v>232</v>
      </c>
      <c r="AE12" s="689"/>
      <c r="AF12" s="689"/>
      <c r="AG12" s="689"/>
      <c r="AH12" s="689"/>
      <c r="AI12" s="689"/>
      <c r="AJ12" s="689"/>
      <c r="AK12" s="689"/>
      <c r="AL12" s="690" t="s">
        <v>127</v>
      </c>
      <c r="AM12" s="691"/>
      <c r="AN12" s="691"/>
      <c r="AO12" s="692"/>
      <c r="AP12" s="682" t="s">
        <v>244</v>
      </c>
      <c r="AQ12" s="683"/>
      <c r="AR12" s="683"/>
      <c r="AS12" s="683"/>
      <c r="AT12" s="683"/>
      <c r="AU12" s="683"/>
      <c r="AV12" s="683"/>
      <c r="AW12" s="683"/>
      <c r="AX12" s="683"/>
      <c r="AY12" s="683"/>
      <c r="AZ12" s="683"/>
      <c r="BA12" s="683"/>
      <c r="BB12" s="683"/>
      <c r="BC12" s="683"/>
      <c r="BD12" s="683"/>
      <c r="BE12" s="683"/>
      <c r="BF12" s="684"/>
      <c r="BG12" s="685">
        <v>14428596</v>
      </c>
      <c r="BH12" s="686"/>
      <c r="BI12" s="686"/>
      <c r="BJ12" s="686"/>
      <c r="BK12" s="686"/>
      <c r="BL12" s="686"/>
      <c r="BM12" s="686"/>
      <c r="BN12" s="687"/>
      <c r="BO12" s="688">
        <v>45.5</v>
      </c>
      <c r="BP12" s="688"/>
      <c r="BQ12" s="688"/>
      <c r="BR12" s="688"/>
      <c r="BS12" s="694" t="s">
        <v>127</v>
      </c>
      <c r="BT12" s="686"/>
      <c r="BU12" s="686"/>
      <c r="BV12" s="686"/>
      <c r="BW12" s="686"/>
      <c r="BX12" s="686"/>
      <c r="BY12" s="686"/>
      <c r="BZ12" s="686"/>
      <c r="CA12" s="686"/>
      <c r="CB12" s="695"/>
      <c r="CD12" s="700" t="s">
        <v>245</v>
      </c>
      <c r="CE12" s="701"/>
      <c r="CF12" s="701"/>
      <c r="CG12" s="701"/>
      <c r="CH12" s="701"/>
      <c r="CI12" s="701"/>
      <c r="CJ12" s="701"/>
      <c r="CK12" s="701"/>
      <c r="CL12" s="701"/>
      <c r="CM12" s="701"/>
      <c r="CN12" s="701"/>
      <c r="CO12" s="701"/>
      <c r="CP12" s="701"/>
      <c r="CQ12" s="702"/>
      <c r="CR12" s="685">
        <v>3854750</v>
      </c>
      <c r="CS12" s="686"/>
      <c r="CT12" s="686"/>
      <c r="CU12" s="686"/>
      <c r="CV12" s="686"/>
      <c r="CW12" s="686"/>
      <c r="CX12" s="686"/>
      <c r="CY12" s="687"/>
      <c r="CZ12" s="688">
        <v>3.9</v>
      </c>
      <c r="DA12" s="688"/>
      <c r="DB12" s="688"/>
      <c r="DC12" s="688"/>
      <c r="DD12" s="694">
        <v>14608</v>
      </c>
      <c r="DE12" s="686"/>
      <c r="DF12" s="686"/>
      <c r="DG12" s="686"/>
      <c r="DH12" s="686"/>
      <c r="DI12" s="686"/>
      <c r="DJ12" s="686"/>
      <c r="DK12" s="686"/>
      <c r="DL12" s="686"/>
      <c r="DM12" s="686"/>
      <c r="DN12" s="686"/>
      <c r="DO12" s="686"/>
      <c r="DP12" s="687"/>
      <c r="DQ12" s="694">
        <v>2215319</v>
      </c>
      <c r="DR12" s="686"/>
      <c r="DS12" s="686"/>
      <c r="DT12" s="686"/>
      <c r="DU12" s="686"/>
      <c r="DV12" s="686"/>
      <c r="DW12" s="686"/>
      <c r="DX12" s="686"/>
      <c r="DY12" s="686"/>
      <c r="DZ12" s="686"/>
      <c r="EA12" s="686"/>
      <c r="EB12" s="686"/>
      <c r="EC12" s="695"/>
    </row>
    <row r="13" spans="2:143" ht="11.25" customHeight="1" x14ac:dyDescent="0.2">
      <c r="B13" s="682" t="s">
        <v>246</v>
      </c>
      <c r="C13" s="683"/>
      <c r="D13" s="683"/>
      <c r="E13" s="683"/>
      <c r="F13" s="683"/>
      <c r="G13" s="683"/>
      <c r="H13" s="683"/>
      <c r="I13" s="683"/>
      <c r="J13" s="683"/>
      <c r="K13" s="683"/>
      <c r="L13" s="683"/>
      <c r="M13" s="683"/>
      <c r="N13" s="683"/>
      <c r="O13" s="683"/>
      <c r="P13" s="683"/>
      <c r="Q13" s="684"/>
      <c r="R13" s="685" t="s">
        <v>179</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247</v>
      </c>
      <c r="AQ13" s="683"/>
      <c r="AR13" s="683"/>
      <c r="AS13" s="683"/>
      <c r="AT13" s="683"/>
      <c r="AU13" s="683"/>
      <c r="AV13" s="683"/>
      <c r="AW13" s="683"/>
      <c r="AX13" s="683"/>
      <c r="AY13" s="683"/>
      <c r="AZ13" s="683"/>
      <c r="BA13" s="683"/>
      <c r="BB13" s="683"/>
      <c r="BC13" s="683"/>
      <c r="BD13" s="683"/>
      <c r="BE13" s="683"/>
      <c r="BF13" s="684"/>
      <c r="BG13" s="685">
        <v>14399180</v>
      </c>
      <c r="BH13" s="686"/>
      <c r="BI13" s="686"/>
      <c r="BJ13" s="686"/>
      <c r="BK13" s="686"/>
      <c r="BL13" s="686"/>
      <c r="BM13" s="686"/>
      <c r="BN13" s="687"/>
      <c r="BO13" s="688">
        <v>45.4</v>
      </c>
      <c r="BP13" s="688"/>
      <c r="BQ13" s="688"/>
      <c r="BR13" s="688"/>
      <c r="BS13" s="694" t="s">
        <v>179</v>
      </c>
      <c r="BT13" s="686"/>
      <c r="BU13" s="686"/>
      <c r="BV13" s="686"/>
      <c r="BW13" s="686"/>
      <c r="BX13" s="686"/>
      <c r="BY13" s="686"/>
      <c r="BZ13" s="686"/>
      <c r="CA13" s="686"/>
      <c r="CB13" s="695"/>
      <c r="CD13" s="700" t="s">
        <v>248</v>
      </c>
      <c r="CE13" s="701"/>
      <c r="CF13" s="701"/>
      <c r="CG13" s="701"/>
      <c r="CH13" s="701"/>
      <c r="CI13" s="701"/>
      <c r="CJ13" s="701"/>
      <c r="CK13" s="701"/>
      <c r="CL13" s="701"/>
      <c r="CM13" s="701"/>
      <c r="CN13" s="701"/>
      <c r="CO13" s="701"/>
      <c r="CP13" s="701"/>
      <c r="CQ13" s="702"/>
      <c r="CR13" s="685">
        <v>8424059</v>
      </c>
      <c r="CS13" s="686"/>
      <c r="CT13" s="686"/>
      <c r="CU13" s="686"/>
      <c r="CV13" s="686"/>
      <c r="CW13" s="686"/>
      <c r="CX13" s="686"/>
      <c r="CY13" s="687"/>
      <c r="CZ13" s="688">
        <v>8.5</v>
      </c>
      <c r="DA13" s="688"/>
      <c r="DB13" s="688"/>
      <c r="DC13" s="688"/>
      <c r="DD13" s="694">
        <v>4601047</v>
      </c>
      <c r="DE13" s="686"/>
      <c r="DF13" s="686"/>
      <c r="DG13" s="686"/>
      <c r="DH13" s="686"/>
      <c r="DI13" s="686"/>
      <c r="DJ13" s="686"/>
      <c r="DK13" s="686"/>
      <c r="DL13" s="686"/>
      <c r="DM13" s="686"/>
      <c r="DN13" s="686"/>
      <c r="DO13" s="686"/>
      <c r="DP13" s="687"/>
      <c r="DQ13" s="694">
        <v>4284048</v>
      </c>
      <c r="DR13" s="686"/>
      <c r="DS13" s="686"/>
      <c r="DT13" s="686"/>
      <c r="DU13" s="686"/>
      <c r="DV13" s="686"/>
      <c r="DW13" s="686"/>
      <c r="DX13" s="686"/>
      <c r="DY13" s="686"/>
      <c r="DZ13" s="686"/>
      <c r="EA13" s="686"/>
      <c r="EB13" s="686"/>
      <c r="EC13" s="695"/>
    </row>
    <row r="14" spans="2:143" ht="11.25" customHeight="1" x14ac:dyDescent="0.2">
      <c r="B14" s="682" t="s">
        <v>249</v>
      </c>
      <c r="C14" s="683"/>
      <c r="D14" s="683"/>
      <c r="E14" s="683"/>
      <c r="F14" s="683"/>
      <c r="G14" s="683"/>
      <c r="H14" s="683"/>
      <c r="I14" s="683"/>
      <c r="J14" s="683"/>
      <c r="K14" s="683"/>
      <c r="L14" s="683"/>
      <c r="M14" s="683"/>
      <c r="N14" s="683"/>
      <c r="O14" s="683"/>
      <c r="P14" s="683"/>
      <c r="Q14" s="684"/>
      <c r="R14" s="685" t="s">
        <v>232</v>
      </c>
      <c r="S14" s="686"/>
      <c r="T14" s="686"/>
      <c r="U14" s="686"/>
      <c r="V14" s="686"/>
      <c r="W14" s="686"/>
      <c r="X14" s="686"/>
      <c r="Y14" s="687"/>
      <c r="Z14" s="688" t="s">
        <v>232</v>
      </c>
      <c r="AA14" s="688"/>
      <c r="AB14" s="688"/>
      <c r="AC14" s="688"/>
      <c r="AD14" s="689" t="s">
        <v>232</v>
      </c>
      <c r="AE14" s="689"/>
      <c r="AF14" s="689"/>
      <c r="AG14" s="689"/>
      <c r="AH14" s="689"/>
      <c r="AI14" s="689"/>
      <c r="AJ14" s="689"/>
      <c r="AK14" s="689"/>
      <c r="AL14" s="690" t="s">
        <v>232</v>
      </c>
      <c r="AM14" s="691"/>
      <c r="AN14" s="691"/>
      <c r="AO14" s="692"/>
      <c r="AP14" s="682" t="s">
        <v>250</v>
      </c>
      <c r="AQ14" s="683"/>
      <c r="AR14" s="683"/>
      <c r="AS14" s="683"/>
      <c r="AT14" s="683"/>
      <c r="AU14" s="683"/>
      <c r="AV14" s="683"/>
      <c r="AW14" s="683"/>
      <c r="AX14" s="683"/>
      <c r="AY14" s="683"/>
      <c r="AZ14" s="683"/>
      <c r="BA14" s="683"/>
      <c r="BB14" s="683"/>
      <c r="BC14" s="683"/>
      <c r="BD14" s="683"/>
      <c r="BE14" s="683"/>
      <c r="BF14" s="684"/>
      <c r="BG14" s="685">
        <v>662684</v>
      </c>
      <c r="BH14" s="686"/>
      <c r="BI14" s="686"/>
      <c r="BJ14" s="686"/>
      <c r="BK14" s="686"/>
      <c r="BL14" s="686"/>
      <c r="BM14" s="686"/>
      <c r="BN14" s="687"/>
      <c r="BO14" s="688">
        <v>2.1</v>
      </c>
      <c r="BP14" s="688"/>
      <c r="BQ14" s="688"/>
      <c r="BR14" s="688"/>
      <c r="BS14" s="694" t="s">
        <v>232</v>
      </c>
      <c r="BT14" s="686"/>
      <c r="BU14" s="686"/>
      <c r="BV14" s="686"/>
      <c r="BW14" s="686"/>
      <c r="BX14" s="686"/>
      <c r="BY14" s="686"/>
      <c r="BZ14" s="686"/>
      <c r="CA14" s="686"/>
      <c r="CB14" s="695"/>
      <c r="CD14" s="700" t="s">
        <v>251</v>
      </c>
      <c r="CE14" s="701"/>
      <c r="CF14" s="701"/>
      <c r="CG14" s="701"/>
      <c r="CH14" s="701"/>
      <c r="CI14" s="701"/>
      <c r="CJ14" s="701"/>
      <c r="CK14" s="701"/>
      <c r="CL14" s="701"/>
      <c r="CM14" s="701"/>
      <c r="CN14" s="701"/>
      <c r="CO14" s="701"/>
      <c r="CP14" s="701"/>
      <c r="CQ14" s="702"/>
      <c r="CR14" s="685">
        <v>2674251</v>
      </c>
      <c r="CS14" s="686"/>
      <c r="CT14" s="686"/>
      <c r="CU14" s="686"/>
      <c r="CV14" s="686"/>
      <c r="CW14" s="686"/>
      <c r="CX14" s="686"/>
      <c r="CY14" s="687"/>
      <c r="CZ14" s="688">
        <v>2.7</v>
      </c>
      <c r="DA14" s="688"/>
      <c r="DB14" s="688"/>
      <c r="DC14" s="688"/>
      <c r="DD14" s="694">
        <v>237362</v>
      </c>
      <c r="DE14" s="686"/>
      <c r="DF14" s="686"/>
      <c r="DG14" s="686"/>
      <c r="DH14" s="686"/>
      <c r="DI14" s="686"/>
      <c r="DJ14" s="686"/>
      <c r="DK14" s="686"/>
      <c r="DL14" s="686"/>
      <c r="DM14" s="686"/>
      <c r="DN14" s="686"/>
      <c r="DO14" s="686"/>
      <c r="DP14" s="687"/>
      <c r="DQ14" s="694">
        <v>2076124</v>
      </c>
      <c r="DR14" s="686"/>
      <c r="DS14" s="686"/>
      <c r="DT14" s="686"/>
      <c r="DU14" s="686"/>
      <c r="DV14" s="686"/>
      <c r="DW14" s="686"/>
      <c r="DX14" s="686"/>
      <c r="DY14" s="686"/>
      <c r="DZ14" s="686"/>
      <c r="EA14" s="686"/>
      <c r="EB14" s="686"/>
      <c r="EC14" s="695"/>
    </row>
    <row r="15" spans="2:143" ht="11.25" customHeight="1" x14ac:dyDescent="0.2">
      <c r="B15" s="682" t="s">
        <v>252</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232</v>
      </c>
      <c r="AA15" s="688"/>
      <c r="AB15" s="688"/>
      <c r="AC15" s="688"/>
      <c r="AD15" s="689" t="s">
        <v>232</v>
      </c>
      <c r="AE15" s="689"/>
      <c r="AF15" s="689"/>
      <c r="AG15" s="689"/>
      <c r="AH15" s="689"/>
      <c r="AI15" s="689"/>
      <c r="AJ15" s="689"/>
      <c r="AK15" s="689"/>
      <c r="AL15" s="690" t="s">
        <v>232</v>
      </c>
      <c r="AM15" s="691"/>
      <c r="AN15" s="691"/>
      <c r="AO15" s="692"/>
      <c r="AP15" s="682" t="s">
        <v>253</v>
      </c>
      <c r="AQ15" s="683"/>
      <c r="AR15" s="683"/>
      <c r="AS15" s="683"/>
      <c r="AT15" s="683"/>
      <c r="AU15" s="683"/>
      <c r="AV15" s="683"/>
      <c r="AW15" s="683"/>
      <c r="AX15" s="683"/>
      <c r="AY15" s="683"/>
      <c r="AZ15" s="683"/>
      <c r="BA15" s="683"/>
      <c r="BB15" s="683"/>
      <c r="BC15" s="683"/>
      <c r="BD15" s="683"/>
      <c r="BE15" s="683"/>
      <c r="BF15" s="684"/>
      <c r="BG15" s="685">
        <v>1557561</v>
      </c>
      <c r="BH15" s="686"/>
      <c r="BI15" s="686"/>
      <c r="BJ15" s="686"/>
      <c r="BK15" s="686"/>
      <c r="BL15" s="686"/>
      <c r="BM15" s="686"/>
      <c r="BN15" s="687"/>
      <c r="BO15" s="688">
        <v>4.9000000000000004</v>
      </c>
      <c r="BP15" s="688"/>
      <c r="BQ15" s="688"/>
      <c r="BR15" s="688"/>
      <c r="BS15" s="694" t="s">
        <v>232</v>
      </c>
      <c r="BT15" s="686"/>
      <c r="BU15" s="686"/>
      <c r="BV15" s="686"/>
      <c r="BW15" s="686"/>
      <c r="BX15" s="686"/>
      <c r="BY15" s="686"/>
      <c r="BZ15" s="686"/>
      <c r="CA15" s="686"/>
      <c r="CB15" s="695"/>
      <c r="CD15" s="700" t="s">
        <v>254</v>
      </c>
      <c r="CE15" s="701"/>
      <c r="CF15" s="701"/>
      <c r="CG15" s="701"/>
      <c r="CH15" s="701"/>
      <c r="CI15" s="701"/>
      <c r="CJ15" s="701"/>
      <c r="CK15" s="701"/>
      <c r="CL15" s="701"/>
      <c r="CM15" s="701"/>
      <c r="CN15" s="701"/>
      <c r="CO15" s="701"/>
      <c r="CP15" s="701"/>
      <c r="CQ15" s="702"/>
      <c r="CR15" s="685">
        <v>9270428</v>
      </c>
      <c r="CS15" s="686"/>
      <c r="CT15" s="686"/>
      <c r="CU15" s="686"/>
      <c r="CV15" s="686"/>
      <c r="CW15" s="686"/>
      <c r="CX15" s="686"/>
      <c r="CY15" s="687"/>
      <c r="CZ15" s="688">
        <v>9.4</v>
      </c>
      <c r="DA15" s="688"/>
      <c r="DB15" s="688"/>
      <c r="DC15" s="688"/>
      <c r="DD15" s="694">
        <v>1155907</v>
      </c>
      <c r="DE15" s="686"/>
      <c r="DF15" s="686"/>
      <c r="DG15" s="686"/>
      <c r="DH15" s="686"/>
      <c r="DI15" s="686"/>
      <c r="DJ15" s="686"/>
      <c r="DK15" s="686"/>
      <c r="DL15" s="686"/>
      <c r="DM15" s="686"/>
      <c r="DN15" s="686"/>
      <c r="DO15" s="686"/>
      <c r="DP15" s="687"/>
      <c r="DQ15" s="694">
        <v>6415255</v>
      </c>
      <c r="DR15" s="686"/>
      <c r="DS15" s="686"/>
      <c r="DT15" s="686"/>
      <c r="DU15" s="686"/>
      <c r="DV15" s="686"/>
      <c r="DW15" s="686"/>
      <c r="DX15" s="686"/>
      <c r="DY15" s="686"/>
      <c r="DZ15" s="686"/>
      <c r="EA15" s="686"/>
      <c r="EB15" s="686"/>
      <c r="EC15" s="695"/>
    </row>
    <row r="16" spans="2:143" ht="11.25" customHeight="1" x14ac:dyDescent="0.2">
      <c r="B16" s="682" t="s">
        <v>255</v>
      </c>
      <c r="C16" s="683"/>
      <c r="D16" s="683"/>
      <c r="E16" s="683"/>
      <c r="F16" s="683"/>
      <c r="G16" s="683"/>
      <c r="H16" s="683"/>
      <c r="I16" s="683"/>
      <c r="J16" s="683"/>
      <c r="K16" s="683"/>
      <c r="L16" s="683"/>
      <c r="M16" s="683"/>
      <c r="N16" s="683"/>
      <c r="O16" s="683"/>
      <c r="P16" s="683"/>
      <c r="Q16" s="684"/>
      <c r="R16" s="685">
        <v>70961</v>
      </c>
      <c r="S16" s="686"/>
      <c r="T16" s="686"/>
      <c r="U16" s="686"/>
      <c r="V16" s="686"/>
      <c r="W16" s="686"/>
      <c r="X16" s="686"/>
      <c r="Y16" s="687"/>
      <c r="Z16" s="688">
        <v>0.1</v>
      </c>
      <c r="AA16" s="688"/>
      <c r="AB16" s="688"/>
      <c r="AC16" s="688"/>
      <c r="AD16" s="689">
        <v>70961</v>
      </c>
      <c r="AE16" s="689"/>
      <c r="AF16" s="689"/>
      <c r="AG16" s="689"/>
      <c r="AH16" s="689"/>
      <c r="AI16" s="689"/>
      <c r="AJ16" s="689"/>
      <c r="AK16" s="689"/>
      <c r="AL16" s="690">
        <v>0.2</v>
      </c>
      <c r="AM16" s="691"/>
      <c r="AN16" s="691"/>
      <c r="AO16" s="692"/>
      <c r="AP16" s="682" t="s">
        <v>256</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127</v>
      </c>
      <c r="BP16" s="688"/>
      <c r="BQ16" s="688"/>
      <c r="BR16" s="688"/>
      <c r="BS16" s="694" t="s">
        <v>232</v>
      </c>
      <c r="BT16" s="686"/>
      <c r="BU16" s="686"/>
      <c r="BV16" s="686"/>
      <c r="BW16" s="686"/>
      <c r="BX16" s="686"/>
      <c r="BY16" s="686"/>
      <c r="BZ16" s="686"/>
      <c r="CA16" s="686"/>
      <c r="CB16" s="695"/>
      <c r="CD16" s="700" t="s">
        <v>257</v>
      </c>
      <c r="CE16" s="701"/>
      <c r="CF16" s="701"/>
      <c r="CG16" s="701"/>
      <c r="CH16" s="701"/>
      <c r="CI16" s="701"/>
      <c r="CJ16" s="701"/>
      <c r="CK16" s="701"/>
      <c r="CL16" s="701"/>
      <c r="CM16" s="701"/>
      <c r="CN16" s="701"/>
      <c r="CO16" s="701"/>
      <c r="CP16" s="701"/>
      <c r="CQ16" s="702"/>
      <c r="CR16" s="685" t="s">
        <v>179</v>
      </c>
      <c r="CS16" s="686"/>
      <c r="CT16" s="686"/>
      <c r="CU16" s="686"/>
      <c r="CV16" s="686"/>
      <c r="CW16" s="686"/>
      <c r="CX16" s="686"/>
      <c r="CY16" s="687"/>
      <c r="CZ16" s="688" t="s">
        <v>179</v>
      </c>
      <c r="DA16" s="688"/>
      <c r="DB16" s="688"/>
      <c r="DC16" s="688"/>
      <c r="DD16" s="694" t="s">
        <v>232</v>
      </c>
      <c r="DE16" s="686"/>
      <c r="DF16" s="686"/>
      <c r="DG16" s="686"/>
      <c r="DH16" s="686"/>
      <c r="DI16" s="686"/>
      <c r="DJ16" s="686"/>
      <c r="DK16" s="686"/>
      <c r="DL16" s="686"/>
      <c r="DM16" s="686"/>
      <c r="DN16" s="686"/>
      <c r="DO16" s="686"/>
      <c r="DP16" s="687"/>
      <c r="DQ16" s="694" t="s">
        <v>232</v>
      </c>
      <c r="DR16" s="686"/>
      <c r="DS16" s="686"/>
      <c r="DT16" s="686"/>
      <c r="DU16" s="686"/>
      <c r="DV16" s="686"/>
      <c r="DW16" s="686"/>
      <c r="DX16" s="686"/>
      <c r="DY16" s="686"/>
      <c r="DZ16" s="686"/>
      <c r="EA16" s="686"/>
      <c r="EB16" s="686"/>
      <c r="EC16" s="695"/>
    </row>
    <row r="17" spans="2:133" ht="11.25" customHeight="1" x14ac:dyDescent="0.2">
      <c r="B17" s="682" t="s">
        <v>258</v>
      </c>
      <c r="C17" s="683"/>
      <c r="D17" s="683"/>
      <c r="E17" s="683"/>
      <c r="F17" s="683"/>
      <c r="G17" s="683"/>
      <c r="H17" s="683"/>
      <c r="I17" s="683"/>
      <c r="J17" s="683"/>
      <c r="K17" s="683"/>
      <c r="L17" s="683"/>
      <c r="M17" s="683"/>
      <c r="N17" s="683"/>
      <c r="O17" s="683"/>
      <c r="P17" s="683"/>
      <c r="Q17" s="684"/>
      <c r="R17" s="685">
        <v>180492</v>
      </c>
      <c r="S17" s="686"/>
      <c r="T17" s="686"/>
      <c r="U17" s="686"/>
      <c r="V17" s="686"/>
      <c r="W17" s="686"/>
      <c r="X17" s="686"/>
      <c r="Y17" s="687"/>
      <c r="Z17" s="688">
        <v>0.2</v>
      </c>
      <c r="AA17" s="688"/>
      <c r="AB17" s="688"/>
      <c r="AC17" s="688"/>
      <c r="AD17" s="689">
        <v>180492</v>
      </c>
      <c r="AE17" s="689"/>
      <c r="AF17" s="689"/>
      <c r="AG17" s="689"/>
      <c r="AH17" s="689"/>
      <c r="AI17" s="689"/>
      <c r="AJ17" s="689"/>
      <c r="AK17" s="689"/>
      <c r="AL17" s="690">
        <v>0.4</v>
      </c>
      <c r="AM17" s="691"/>
      <c r="AN17" s="691"/>
      <c r="AO17" s="692"/>
      <c r="AP17" s="682" t="s">
        <v>259</v>
      </c>
      <c r="AQ17" s="683"/>
      <c r="AR17" s="683"/>
      <c r="AS17" s="683"/>
      <c r="AT17" s="683"/>
      <c r="AU17" s="683"/>
      <c r="AV17" s="683"/>
      <c r="AW17" s="683"/>
      <c r="AX17" s="683"/>
      <c r="AY17" s="683"/>
      <c r="AZ17" s="683"/>
      <c r="BA17" s="683"/>
      <c r="BB17" s="683"/>
      <c r="BC17" s="683"/>
      <c r="BD17" s="683"/>
      <c r="BE17" s="683"/>
      <c r="BF17" s="684"/>
      <c r="BG17" s="685" t="s">
        <v>179</v>
      </c>
      <c r="BH17" s="686"/>
      <c r="BI17" s="686"/>
      <c r="BJ17" s="686"/>
      <c r="BK17" s="686"/>
      <c r="BL17" s="686"/>
      <c r="BM17" s="686"/>
      <c r="BN17" s="687"/>
      <c r="BO17" s="688" t="s">
        <v>127</v>
      </c>
      <c r="BP17" s="688"/>
      <c r="BQ17" s="688"/>
      <c r="BR17" s="688"/>
      <c r="BS17" s="694" t="s">
        <v>179</v>
      </c>
      <c r="BT17" s="686"/>
      <c r="BU17" s="686"/>
      <c r="BV17" s="686"/>
      <c r="BW17" s="686"/>
      <c r="BX17" s="686"/>
      <c r="BY17" s="686"/>
      <c r="BZ17" s="686"/>
      <c r="CA17" s="686"/>
      <c r="CB17" s="695"/>
      <c r="CD17" s="700" t="s">
        <v>260</v>
      </c>
      <c r="CE17" s="701"/>
      <c r="CF17" s="701"/>
      <c r="CG17" s="701"/>
      <c r="CH17" s="701"/>
      <c r="CI17" s="701"/>
      <c r="CJ17" s="701"/>
      <c r="CK17" s="701"/>
      <c r="CL17" s="701"/>
      <c r="CM17" s="701"/>
      <c r="CN17" s="701"/>
      <c r="CO17" s="701"/>
      <c r="CP17" s="701"/>
      <c r="CQ17" s="702"/>
      <c r="CR17" s="685">
        <v>7662685</v>
      </c>
      <c r="CS17" s="686"/>
      <c r="CT17" s="686"/>
      <c r="CU17" s="686"/>
      <c r="CV17" s="686"/>
      <c r="CW17" s="686"/>
      <c r="CX17" s="686"/>
      <c r="CY17" s="687"/>
      <c r="CZ17" s="688">
        <v>7.8</v>
      </c>
      <c r="DA17" s="688"/>
      <c r="DB17" s="688"/>
      <c r="DC17" s="688"/>
      <c r="DD17" s="694" t="s">
        <v>127</v>
      </c>
      <c r="DE17" s="686"/>
      <c r="DF17" s="686"/>
      <c r="DG17" s="686"/>
      <c r="DH17" s="686"/>
      <c r="DI17" s="686"/>
      <c r="DJ17" s="686"/>
      <c r="DK17" s="686"/>
      <c r="DL17" s="686"/>
      <c r="DM17" s="686"/>
      <c r="DN17" s="686"/>
      <c r="DO17" s="686"/>
      <c r="DP17" s="687"/>
      <c r="DQ17" s="694">
        <v>7503276</v>
      </c>
      <c r="DR17" s="686"/>
      <c r="DS17" s="686"/>
      <c r="DT17" s="686"/>
      <c r="DU17" s="686"/>
      <c r="DV17" s="686"/>
      <c r="DW17" s="686"/>
      <c r="DX17" s="686"/>
      <c r="DY17" s="686"/>
      <c r="DZ17" s="686"/>
      <c r="EA17" s="686"/>
      <c r="EB17" s="686"/>
      <c r="EC17" s="695"/>
    </row>
    <row r="18" spans="2:133" ht="11.25" customHeight="1" x14ac:dyDescent="0.2">
      <c r="B18" s="682" t="s">
        <v>261</v>
      </c>
      <c r="C18" s="683"/>
      <c r="D18" s="683"/>
      <c r="E18" s="683"/>
      <c r="F18" s="683"/>
      <c r="G18" s="683"/>
      <c r="H18" s="683"/>
      <c r="I18" s="683"/>
      <c r="J18" s="683"/>
      <c r="K18" s="683"/>
      <c r="L18" s="683"/>
      <c r="M18" s="683"/>
      <c r="N18" s="683"/>
      <c r="O18" s="683"/>
      <c r="P18" s="683"/>
      <c r="Q18" s="684"/>
      <c r="R18" s="685">
        <v>297483</v>
      </c>
      <c r="S18" s="686"/>
      <c r="T18" s="686"/>
      <c r="U18" s="686"/>
      <c r="V18" s="686"/>
      <c r="W18" s="686"/>
      <c r="X18" s="686"/>
      <c r="Y18" s="687"/>
      <c r="Z18" s="688">
        <v>0.3</v>
      </c>
      <c r="AA18" s="688"/>
      <c r="AB18" s="688"/>
      <c r="AC18" s="688"/>
      <c r="AD18" s="689">
        <v>297483</v>
      </c>
      <c r="AE18" s="689"/>
      <c r="AF18" s="689"/>
      <c r="AG18" s="689"/>
      <c r="AH18" s="689"/>
      <c r="AI18" s="689"/>
      <c r="AJ18" s="689"/>
      <c r="AK18" s="689"/>
      <c r="AL18" s="690">
        <v>0.7</v>
      </c>
      <c r="AM18" s="691"/>
      <c r="AN18" s="691"/>
      <c r="AO18" s="692"/>
      <c r="AP18" s="682" t="s">
        <v>262</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232</v>
      </c>
      <c r="BT18" s="686"/>
      <c r="BU18" s="686"/>
      <c r="BV18" s="686"/>
      <c r="BW18" s="686"/>
      <c r="BX18" s="686"/>
      <c r="BY18" s="686"/>
      <c r="BZ18" s="686"/>
      <c r="CA18" s="686"/>
      <c r="CB18" s="695"/>
      <c r="CD18" s="700" t="s">
        <v>263</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232</v>
      </c>
      <c r="DA18" s="688"/>
      <c r="DB18" s="688"/>
      <c r="DC18" s="688"/>
      <c r="DD18" s="694" t="s">
        <v>127</v>
      </c>
      <c r="DE18" s="686"/>
      <c r="DF18" s="686"/>
      <c r="DG18" s="686"/>
      <c r="DH18" s="686"/>
      <c r="DI18" s="686"/>
      <c r="DJ18" s="686"/>
      <c r="DK18" s="686"/>
      <c r="DL18" s="686"/>
      <c r="DM18" s="686"/>
      <c r="DN18" s="686"/>
      <c r="DO18" s="686"/>
      <c r="DP18" s="687"/>
      <c r="DQ18" s="694" t="s">
        <v>232</v>
      </c>
      <c r="DR18" s="686"/>
      <c r="DS18" s="686"/>
      <c r="DT18" s="686"/>
      <c r="DU18" s="686"/>
      <c r="DV18" s="686"/>
      <c r="DW18" s="686"/>
      <c r="DX18" s="686"/>
      <c r="DY18" s="686"/>
      <c r="DZ18" s="686"/>
      <c r="EA18" s="686"/>
      <c r="EB18" s="686"/>
      <c r="EC18" s="695"/>
    </row>
    <row r="19" spans="2:133" ht="11.25" customHeight="1" x14ac:dyDescent="0.2">
      <c r="B19" s="682" t="s">
        <v>264</v>
      </c>
      <c r="C19" s="683"/>
      <c r="D19" s="683"/>
      <c r="E19" s="683"/>
      <c r="F19" s="683"/>
      <c r="G19" s="683"/>
      <c r="H19" s="683"/>
      <c r="I19" s="683"/>
      <c r="J19" s="683"/>
      <c r="K19" s="683"/>
      <c r="L19" s="683"/>
      <c r="M19" s="683"/>
      <c r="N19" s="683"/>
      <c r="O19" s="683"/>
      <c r="P19" s="683"/>
      <c r="Q19" s="684"/>
      <c r="R19" s="685">
        <v>248318</v>
      </c>
      <c r="S19" s="686"/>
      <c r="T19" s="686"/>
      <c r="U19" s="686"/>
      <c r="V19" s="686"/>
      <c r="W19" s="686"/>
      <c r="X19" s="686"/>
      <c r="Y19" s="687"/>
      <c r="Z19" s="688">
        <v>0.2</v>
      </c>
      <c r="AA19" s="688"/>
      <c r="AB19" s="688"/>
      <c r="AC19" s="688"/>
      <c r="AD19" s="689">
        <v>248318</v>
      </c>
      <c r="AE19" s="689"/>
      <c r="AF19" s="689"/>
      <c r="AG19" s="689"/>
      <c r="AH19" s="689"/>
      <c r="AI19" s="689"/>
      <c r="AJ19" s="689"/>
      <c r="AK19" s="689"/>
      <c r="AL19" s="690">
        <v>0.6</v>
      </c>
      <c r="AM19" s="691"/>
      <c r="AN19" s="691"/>
      <c r="AO19" s="692"/>
      <c r="AP19" s="682" t="s">
        <v>265</v>
      </c>
      <c r="AQ19" s="683"/>
      <c r="AR19" s="683"/>
      <c r="AS19" s="683"/>
      <c r="AT19" s="683"/>
      <c r="AU19" s="683"/>
      <c r="AV19" s="683"/>
      <c r="AW19" s="683"/>
      <c r="AX19" s="683"/>
      <c r="AY19" s="683"/>
      <c r="AZ19" s="683"/>
      <c r="BA19" s="683"/>
      <c r="BB19" s="683"/>
      <c r="BC19" s="683"/>
      <c r="BD19" s="683"/>
      <c r="BE19" s="683"/>
      <c r="BF19" s="684"/>
      <c r="BG19" s="685">
        <v>1574539</v>
      </c>
      <c r="BH19" s="686"/>
      <c r="BI19" s="686"/>
      <c r="BJ19" s="686"/>
      <c r="BK19" s="686"/>
      <c r="BL19" s="686"/>
      <c r="BM19" s="686"/>
      <c r="BN19" s="687"/>
      <c r="BO19" s="688">
        <v>5</v>
      </c>
      <c r="BP19" s="688"/>
      <c r="BQ19" s="688"/>
      <c r="BR19" s="688"/>
      <c r="BS19" s="694" t="s">
        <v>232</v>
      </c>
      <c r="BT19" s="686"/>
      <c r="BU19" s="686"/>
      <c r="BV19" s="686"/>
      <c r="BW19" s="686"/>
      <c r="BX19" s="686"/>
      <c r="BY19" s="686"/>
      <c r="BZ19" s="686"/>
      <c r="CA19" s="686"/>
      <c r="CB19" s="695"/>
      <c r="CD19" s="700" t="s">
        <v>266</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179</v>
      </c>
      <c r="DA19" s="688"/>
      <c r="DB19" s="688"/>
      <c r="DC19" s="688"/>
      <c r="DD19" s="694" t="s">
        <v>232</v>
      </c>
      <c r="DE19" s="686"/>
      <c r="DF19" s="686"/>
      <c r="DG19" s="686"/>
      <c r="DH19" s="686"/>
      <c r="DI19" s="686"/>
      <c r="DJ19" s="686"/>
      <c r="DK19" s="686"/>
      <c r="DL19" s="686"/>
      <c r="DM19" s="686"/>
      <c r="DN19" s="686"/>
      <c r="DO19" s="686"/>
      <c r="DP19" s="687"/>
      <c r="DQ19" s="694" t="s">
        <v>179</v>
      </c>
      <c r="DR19" s="686"/>
      <c r="DS19" s="686"/>
      <c r="DT19" s="686"/>
      <c r="DU19" s="686"/>
      <c r="DV19" s="686"/>
      <c r="DW19" s="686"/>
      <c r="DX19" s="686"/>
      <c r="DY19" s="686"/>
      <c r="DZ19" s="686"/>
      <c r="EA19" s="686"/>
      <c r="EB19" s="686"/>
      <c r="EC19" s="695"/>
    </row>
    <row r="20" spans="2:133" ht="11.25" customHeight="1" x14ac:dyDescent="0.2">
      <c r="B20" s="682" t="s">
        <v>267</v>
      </c>
      <c r="C20" s="683"/>
      <c r="D20" s="683"/>
      <c r="E20" s="683"/>
      <c r="F20" s="683"/>
      <c r="G20" s="683"/>
      <c r="H20" s="683"/>
      <c r="I20" s="683"/>
      <c r="J20" s="683"/>
      <c r="K20" s="683"/>
      <c r="L20" s="683"/>
      <c r="M20" s="683"/>
      <c r="N20" s="683"/>
      <c r="O20" s="683"/>
      <c r="P20" s="683"/>
      <c r="Q20" s="684"/>
      <c r="R20" s="685">
        <v>34129</v>
      </c>
      <c r="S20" s="686"/>
      <c r="T20" s="686"/>
      <c r="U20" s="686"/>
      <c r="V20" s="686"/>
      <c r="W20" s="686"/>
      <c r="X20" s="686"/>
      <c r="Y20" s="687"/>
      <c r="Z20" s="688">
        <v>0</v>
      </c>
      <c r="AA20" s="688"/>
      <c r="AB20" s="688"/>
      <c r="AC20" s="688"/>
      <c r="AD20" s="689">
        <v>34129</v>
      </c>
      <c r="AE20" s="689"/>
      <c r="AF20" s="689"/>
      <c r="AG20" s="689"/>
      <c r="AH20" s="689"/>
      <c r="AI20" s="689"/>
      <c r="AJ20" s="689"/>
      <c r="AK20" s="689"/>
      <c r="AL20" s="690">
        <v>0.1</v>
      </c>
      <c r="AM20" s="691"/>
      <c r="AN20" s="691"/>
      <c r="AO20" s="692"/>
      <c r="AP20" s="682" t="s">
        <v>268</v>
      </c>
      <c r="AQ20" s="683"/>
      <c r="AR20" s="683"/>
      <c r="AS20" s="683"/>
      <c r="AT20" s="683"/>
      <c r="AU20" s="683"/>
      <c r="AV20" s="683"/>
      <c r="AW20" s="683"/>
      <c r="AX20" s="683"/>
      <c r="AY20" s="683"/>
      <c r="AZ20" s="683"/>
      <c r="BA20" s="683"/>
      <c r="BB20" s="683"/>
      <c r="BC20" s="683"/>
      <c r="BD20" s="683"/>
      <c r="BE20" s="683"/>
      <c r="BF20" s="684"/>
      <c r="BG20" s="685">
        <v>1574539</v>
      </c>
      <c r="BH20" s="686"/>
      <c r="BI20" s="686"/>
      <c r="BJ20" s="686"/>
      <c r="BK20" s="686"/>
      <c r="BL20" s="686"/>
      <c r="BM20" s="686"/>
      <c r="BN20" s="687"/>
      <c r="BO20" s="688">
        <v>5</v>
      </c>
      <c r="BP20" s="688"/>
      <c r="BQ20" s="688"/>
      <c r="BR20" s="688"/>
      <c r="BS20" s="694" t="s">
        <v>232</v>
      </c>
      <c r="BT20" s="686"/>
      <c r="BU20" s="686"/>
      <c r="BV20" s="686"/>
      <c r="BW20" s="686"/>
      <c r="BX20" s="686"/>
      <c r="BY20" s="686"/>
      <c r="BZ20" s="686"/>
      <c r="CA20" s="686"/>
      <c r="CB20" s="695"/>
      <c r="CD20" s="700" t="s">
        <v>269</v>
      </c>
      <c r="CE20" s="701"/>
      <c r="CF20" s="701"/>
      <c r="CG20" s="701"/>
      <c r="CH20" s="701"/>
      <c r="CI20" s="701"/>
      <c r="CJ20" s="701"/>
      <c r="CK20" s="701"/>
      <c r="CL20" s="701"/>
      <c r="CM20" s="701"/>
      <c r="CN20" s="701"/>
      <c r="CO20" s="701"/>
      <c r="CP20" s="701"/>
      <c r="CQ20" s="702"/>
      <c r="CR20" s="685">
        <v>98537538</v>
      </c>
      <c r="CS20" s="686"/>
      <c r="CT20" s="686"/>
      <c r="CU20" s="686"/>
      <c r="CV20" s="686"/>
      <c r="CW20" s="686"/>
      <c r="CX20" s="686"/>
      <c r="CY20" s="687"/>
      <c r="CZ20" s="688">
        <v>100</v>
      </c>
      <c r="DA20" s="688"/>
      <c r="DB20" s="688"/>
      <c r="DC20" s="688"/>
      <c r="DD20" s="694">
        <v>7522216</v>
      </c>
      <c r="DE20" s="686"/>
      <c r="DF20" s="686"/>
      <c r="DG20" s="686"/>
      <c r="DH20" s="686"/>
      <c r="DI20" s="686"/>
      <c r="DJ20" s="686"/>
      <c r="DK20" s="686"/>
      <c r="DL20" s="686"/>
      <c r="DM20" s="686"/>
      <c r="DN20" s="686"/>
      <c r="DO20" s="686"/>
      <c r="DP20" s="687"/>
      <c r="DQ20" s="694">
        <v>49000596</v>
      </c>
      <c r="DR20" s="686"/>
      <c r="DS20" s="686"/>
      <c r="DT20" s="686"/>
      <c r="DU20" s="686"/>
      <c r="DV20" s="686"/>
      <c r="DW20" s="686"/>
      <c r="DX20" s="686"/>
      <c r="DY20" s="686"/>
      <c r="DZ20" s="686"/>
      <c r="EA20" s="686"/>
      <c r="EB20" s="686"/>
      <c r="EC20" s="695"/>
    </row>
    <row r="21" spans="2:133" ht="11.25" customHeight="1" x14ac:dyDescent="0.2">
      <c r="B21" s="682" t="s">
        <v>270</v>
      </c>
      <c r="C21" s="683"/>
      <c r="D21" s="683"/>
      <c r="E21" s="683"/>
      <c r="F21" s="683"/>
      <c r="G21" s="683"/>
      <c r="H21" s="683"/>
      <c r="I21" s="683"/>
      <c r="J21" s="683"/>
      <c r="K21" s="683"/>
      <c r="L21" s="683"/>
      <c r="M21" s="683"/>
      <c r="N21" s="683"/>
      <c r="O21" s="683"/>
      <c r="P21" s="683"/>
      <c r="Q21" s="684"/>
      <c r="R21" s="685">
        <v>15036</v>
      </c>
      <c r="S21" s="686"/>
      <c r="T21" s="686"/>
      <c r="U21" s="686"/>
      <c r="V21" s="686"/>
      <c r="W21" s="686"/>
      <c r="X21" s="686"/>
      <c r="Y21" s="687"/>
      <c r="Z21" s="688">
        <v>0</v>
      </c>
      <c r="AA21" s="688"/>
      <c r="AB21" s="688"/>
      <c r="AC21" s="688"/>
      <c r="AD21" s="689">
        <v>15036</v>
      </c>
      <c r="AE21" s="689"/>
      <c r="AF21" s="689"/>
      <c r="AG21" s="689"/>
      <c r="AH21" s="689"/>
      <c r="AI21" s="689"/>
      <c r="AJ21" s="689"/>
      <c r="AK21" s="689"/>
      <c r="AL21" s="690">
        <v>0</v>
      </c>
      <c r="AM21" s="691"/>
      <c r="AN21" s="691"/>
      <c r="AO21" s="692"/>
      <c r="AP21" s="704" t="s">
        <v>271</v>
      </c>
      <c r="AQ21" s="705"/>
      <c r="AR21" s="705"/>
      <c r="AS21" s="705"/>
      <c r="AT21" s="705"/>
      <c r="AU21" s="705"/>
      <c r="AV21" s="705"/>
      <c r="AW21" s="705"/>
      <c r="AX21" s="705"/>
      <c r="AY21" s="705"/>
      <c r="AZ21" s="705"/>
      <c r="BA21" s="705"/>
      <c r="BB21" s="705"/>
      <c r="BC21" s="705"/>
      <c r="BD21" s="705"/>
      <c r="BE21" s="705"/>
      <c r="BF21" s="706"/>
      <c r="BG21" s="685">
        <v>2130</v>
      </c>
      <c r="BH21" s="686"/>
      <c r="BI21" s="686"/>
      <c r="BJ21" s="686"/>
      <c r="BK21" s="686"/>
      <c r="BL21" s="686"/>
      <c r="BM21" s="686"/>
      <c r="BN21" s="687"/>
      <c r="BO21" s="688">
        <v>0</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272</v>
      </c>
      <c r="C22" s="683"/>
      <c r="D22" s="683"/>
      <c r="E22" s="683"/>
      <c r="F22" s="683"/>
      <c r="G22" s="683"/>
      <c r="H22" s="683"/>
      <c r="I22" s="683"/>
      <c r="J22" s="683"/>
      <c r="K22" s="683"/>
      <c r="L22" s="683"/>
      <c r="M22" s="683"/>
      <c r="N22" s="683"/>
      <c r="O22" s="683"/>
      <c r="P22" s="683"/>
      <c r="Q22" s="684"/>
      <c r="R22" s="685">
        <v>5541813</v>
      </c>
      <c r="S22" s="686"/>
      <c r="T22" s="686"/>
      <c r="U22" s="686"/>
      <c r="V22" s="686"/>
      <c r="W22" s="686"/>
      <c r="X22" s="686"/>
      <c r="Y22" s="687"/>
      <c r="Z22" s="688">
        <v>5.4</v>
      </c>
      <c r="AA22" s="688"/>
      <c r="AB22" s="688"/>
      <c r="AC22" s="688"/>
      <c r="AD22" s="689">
        <v>4770867</v>
      </c>
      <c r="AE22" s="689"/>
      <c r="AF22" s="689"/>
      <c r="AG22" s="689"/>
      <c r="AH22" s="689"/>
      <c r="AI22" s="689"/>
      <c r="AJ22" s="689"/>
      <c r="AK22" s="689"/>
      <c r="AL22" s="690">
        <v>11.5</v>
      </c>
      <c r="AM22" s="691"/>
      <c r="AN22" s="691"/>
      <c r="AO22" s="692"/>
      <c r="AP22" s="704" t="s">
        <v>273</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127</v>
      </c>
      <c r="BP22" s="688"/>
      <c r="BQ22" s="688"/>
      <c r="BR22" s="688"/>
      <c r="BS22" s="694" t="s">
        <v>232</v>
      </c>
      <c r="BT22" s="686"/>
      <c r="BU22" s="686"/>
      <c r="BV22" s="686"/>
      <c r="BW22" s="686"/>
      <c r="BX22" s="686"/>
      <c r="BY22" s="686"/>
      <c r="BZ22" s="686"/>
      <c r="CA22" s="686"/>
      <c r="CB22" s="695"/>
      <c r="CD22" s="667" t="s">
        <v>274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275</v>
      </c>
      <c r="C23" s="683"/>
      <c r="D23" s="683"/>
      <c r="E23" s="683"/>
      <c r="F23" s="683"/>
      <c r="G23" s="683"/>
      <c r="H23" s="683"/>
      <c r="I23" s="683"/>
      <c r="J23" s="683"/>
      <c r="K23" s="683"/>
      <c r="L23" s="683"/>
      <c r="M23" s="683"/>
      <c r="N23" s="683"/>
      <c r="O23" s="683"/>
      <c r="P23" s="683"/>
      <c r="Q23" s="684"/>
      <c r="R23" s="685">
        <v>4770867</v>
      </c>
      <c r="S23" s="686"/>
      <c r="T23" s="686"/>
      <c r="U23" s="686"/>
      <c r="V23" s="686"/>
      <c r="W23" s="686"/>
      <c r="X23" s="686"/>
      <c r="Y23" s="687"/>
      <c r="Z23" s="688">
        <v>4.7</v>
      </c>
      <c r="AA23" s="688"/>
      <c r="AB23" s="688"/>
      <c r="AC23" s="688"/>
      <c r="AD23" s="689">
        <v>4770867</v>
      </c>
      <c r="AE23" s="689"/>
      <c r="AF23" s="689"/>
      <c r="AG23" s="689"/>
      <c r="AH23" s="689"/>
      <c r="AI23" s="689"/>
      <c r="AJ23" s="689"/>
      <c r="AK23" s="689"/>
      <c r="AL23" s="690">
        <v>11.5</v>
      </c>
      <c r="AM23" s="691"/>
      <c r="AN23" s="691"/>
      <c r="AO23" s="692"/>
      <c r="AP23" s="704" t="s">
        <v>276</v>
      </c>
      <c r="AQ23" s="705"/>
      <c r="AR23" s="705"/>
      <c r="AS23" s="705"/>
      <c r="AT23" s="705"/>
      <c r="AU23" s="705"/>
      <c r="AV23" s="705"/>
      <c r="AW23" s="705"/>
      <c r="AX23" s="705"/>
      <c r="AY23" s="705"/>
      <c r="AZ23" s="705"/>
      <c r="BA23" s="705"/>
      <c r="BB23" s="705"/>
      <c r="BC23" s="705"/>
      <c r="BD23" s="705"/>
      <c r="BE23" s="705"/>
      <c r="BF23" s="706"/>
      <c r="BG23" s="685">
        <v>1572409</v>
      </c>
      <c r="BH23" s="686"/>
      <c r="BI23" s="686"/>
      <c r="BJ23" s="686"/>
      <c r="BK23" s="686"/>
      <c r="BL23" s="686"/>
      <c r="BM23" s="686"/>
      <c r="BN23" s="687"/>
      <c r="BO23" s="688">
        <v>5</v>
      </c>
      <c r="BP23" s="688"/>
      <c r="BQ23" s="688"/>
      <c r="BR23" s="688"/>
      <c r="BS23" s="694" t="s">
        <v>232</v>
      </c>
      <c r="BT23" s="686"/>
      <c r="BU23" s="686"/>
      <c r="BV23" s="686"/>
      <c r="BW23" s="686"/>
      <c r="BX23" s="686"/>
      <c r="BY23" s="686"/>
      <c r="BZ23" s="686"/>
      <c r="CA23" s="686"/>
      <c r="CB23" s="695"/>
      <c r="CD23" s="667" t="s">
        <v>215</v>
      </c>
      <c r="CE23" s="668"/>
      <c r="CF23" s="668"/>
      <c r="CG23" s="668"/>
      <c r="CH23" s="668"/>
      <c r="CI23" s="668"/>
      <c r="CJ23" s="668"/>
      <c r="CK23" s="668"/>
      <c r="CL23" s="668"/>
      <c r="CM23" s="668"/>
      <c r="CN23" s="668"/>
      <c r="CO23" s="668"/>
      <c r="CP23" s="668"/>
      <c r="CQ23" s="669"/>
      <c r="CR23" s="667" t="s">
        <v>277</v>
      </c>
      <c r="CS23" s="668"/>
      <c r="CT23" s="668"/>
      <c r="CU23" s="668"/>
      <c r="CV23" s="668"/>
      <c r="CW23" s="668"/>
      <c r="CX23" s="668"/>
      <c r="CY23" s="669"/>
      <c r="CZ23" s="667" t="s">
        <v>278</v>
      </c>
      <c r="DA23" s="668"/>
      <c r="DB23" s="668"/>
      <c r="DC23" s="669"/>
      <c r="DD23" s="667" t="s">
        <v>279</v>
      </c>
      <c r="DE23" s="668"/>
      <c r="DF23" s="668"/>
      <c r="DG23" s="668"/>
      <c r="DH23" s="668"/>
      <c r="DI23" s="668"/>
      <c r="DJ23" s="668"/>
      <c r="DK23" s="669"/>
      <c r="DL23" s="716" t="s">
        <v>280</v>
      </c>
      <c r="DM23" s="717"/>
      <c r="DN23" s="717"/>
      <c r="DO23" s="717"/>
      <c r="DP23" s="717"/>
      <c r="DQ23" s="717"/>
      <c r="DR23" s="717"/>
      <c r="DS23" s="717"/>
      <c r="DT23" s="717"/>
      <c r="DU23" s="717"/>
      <c r="DV23" s="718"/>
      <c r="DW23" s="667" t="s">
        <v>281</v>
      </c>
      <c r="DX23" s="668"/>
      <c r="DY23" s="668"/>
      <c r="DZ23" s="668"/>
      <c r="EA23" s="668"/>
      <c r="EB23" s="668"/>
      <c r="EC23" s="669"/>
    </row>
    <row r="24" spans="2:133" ht="11.25" customHeight="1" x14ac:dyDescent="0.2">
      <c r="B24" s="682" t="s">
        <v>282</v>
      </c>
      <c r="C24" s="683"/>
      <c r="D24" s="683"/>
      <c r="E24" s="683"/>
      <c r="F24" s="683"/>
      <c r="G24" s="683"/>
      <c r="H24" s="683"/>
      <c r="I24" s="683"/>
      <c r="J24" s="683"/>
      <c r="K24" s="683"/>
      <c r="L24" s="683"/>
      <c r="M24" s="683"/>
      <c r="N24" s="683"/>
      <c r="O24" s="683"/>
      <c r="P24" s="683"/>
      <c r="Q24" s="684"/>
      <c r="R24" s="685">
        <v>770834</v>
      </c>
      <c r="S24" s="686"/>
      <c r="T24" s="686"/>
      <c r="U24" s="686"/>
      <c r="V24" s="686"/>
      <c r="W24" s="686"/>
      <c r="X24" s="686"/>
      <c r="Y24" s="687"/>
      <c r="Z24" s="688">
        <v>0.8</v>
      </c>
      <c r="AA24" s="688"/>
      <c r="AB24" s="688"/>
      <c r="AC24" s="688"/>
      <c r="AD24" s="689" t="s">
        <v>232</v>
      </c>
      <c r="AE24" s="689"/>
      <c r="AF24" s="689"/>
      <c r="AG24" s="689"/>
      <c r="AH24" s="689"/>
      <c r="AI24" s="689"/>
      <c r="AJ24" s="689"/>
      <c r="AK24" s="689"/>
      <c r="AL24" s="690" t="s">
        <v>232</v>
      </c>
      <c r="AM24" s="691"/>
      <c r="AN24" s="691"/>
      <c r="AO24" s="692"/>
      <c r="AP24" s="704" t="s">
        <v>283</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127</v>
      </c>
      <c r="BP24" s="688"/>
      <c r="BQ24" s="688"/>
      <c r="BR24" s="688"/>
      <c r="BS24" s="694" t="s">
        <v>232</v>
      </c>
      <c r="BT24" s="686"/>
      <c r="BU24" s="686"/>
      <c r="BV24" s="686"/>
      <c r="BW24" s="686"/>
      <c r="BX24" s="686"/>
      <c r="BY24" s="686"/>
      <c r="BZ24" s="686"/>
      <c r="CA24" s="686"/>
      <c r="CB24" s="695"/>
      <c r="CD24" s="696" t="s">
        <v>284</v>
      </c>
      <c r="CE24" s="697"/>
      <c r="CF24" s="697"/>
      <c r="CG24" s="697"/>
      <c r="CH24" s="697"/>
      <c r="CI24" s="697"/>
      <c r="CJ24" s="697"/>
      <c r="CK24" s="697"/>
      <c r="CL24" s="697"/>
      <c r="CM24" s="697"/>
      <c r="CN24" s="697"/>
      <c r="CO24" s="697"/>
      <c r="CP24" s="697"/>
      <c r="CQ24" s="698"/>
      <c r="CR24" s="674">
        <v>41737568</v>
      </c>
      <c r="CS24" s="675"/>
      <c r="CT24" s="675"/>
      <c r="CU24" s="675"/>
      <c r="CV24" s="675"/>
      <c r="CW24" s="675"/>
      <c r="CX24" s="675"/>
      <c r="CY24" s="676"/>
      <c r="CZ24" s="679">
        <v>42.4</v>
      </c>
      <c r="DA24" s="680"/>
      <c r="DB24" s="680"/>
      <c r="DC24" s="699"/>
      <c r="DD24" s="724">
        <v>25586925</v>
      </c>
      <c r="DE24" s="675"/>
      <c r="DF24" s="675"/>
      <c r="DG24" s="675"/>
      <c r="DH24" s="675"/>
      <c r="DI24" s="675"/>
      <c r="DJ24" s="675"/>
      <c r="DK24" s="676"/>
      <c r="DL24" s="724">
        <v>25457504</v>
      </c>
      <c r="DM24" s="675"/>
      <c r="DN24" s="675"/>
      <c r="DO24" s="675"/>
      <c r="DP24" s="675"/>
      <c r="DQ24" s="675"/>
      <c r="DR24" s="675"/>
      <c r="DS24" s="675"/>
      <c r="DT24" s="675"/>
      <c r="DU24" s="675"/>
      <c r="DV24" s="676"/>
      <c r="DW24" s="679">
        <v>57.6</v>
      </c>
      <c r="DX24" s="680"/>
      <c r="DY24" s="680"/>
      <c r="DZ24" s="680"/>
      <c r="EA24" s="680"/>
      <c r="EB24" s="680"/>
      <c r="EC24" s="681"/>
    </row>
    <row r="25" spans="2:133" ht="11.25" customHeight="1" x14ac:dyDescent="0.2">
      <c r="B25" s="682" t="s">
        <v>285</v>
      </c>
      <c r="C25" s="683"/>
      <c r="D25" s="683"/>
      <c r="E25" s="683"/>
      <c r="F25" s="683"/>
      <c r="G25" s="683"/>
      <c r="H25" s="683"/>
      <c r="I25" s="683"/>
      <c r="J25" s="683"/>
      <c r="K25" s="683"/>
      <c r="L25" s="683"/>
      <c r="M25" s="683"/>
      <c r="N25" s="683"/>
      <c r="O25" s="683"/>
      <c r="P25" s="683"/>
      <c r="Q25" s="684"/>
      <c r="R25" s="685">
        <v>112</v>
      </c>
      <c r="S25" s="686"/>
      <c r="T25" s="686"/>
      <c r="U25" s="686"/>
      <c r="V25" s="686"/>
      <c r="W25" s="686"/>
      <c r="X25" s="686"/>
      <c r="Y25" s="687"/>
      <c r="Z25" s="688">
        <v>0</v>
      </c>
      <c r="AA25" s="688"/>
      <c r="AB25" s="688"/>
      <c r="AC25" s="688"/>
      <c r="AD25" s="689" t="s">
        <v>232</v>
      </c>
      <c r="AE25" s="689"/>
      <c r="AF25" s="689"/>
      <c r="AG25" s="689"/>
      <c r="AH25" s="689"/>
      <c r="AI25" s="689"/>
      <c r="AJ25" s="689"/>
      <c r="AK25" s="689"/>
      <c r="AL25" s="690" t="s">
        <v>127</v>
      </c>
      <c r="AM25" s="691"/>
      <c r="AN25" s="691"/>
      <c r="AO25" s="692"/>
      <c r="AP25" s="704" t="s">
        <v>286</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232</v>
      </c>
      <c r="BP25" s="688"/>
      <c r="BQ25" s="688"/>
      <c r="BR25" s="688"/>
      <c r="BS25" s="694" t="s">
        <v>179</v>
      </c>
      <c r="BT25" s="686"/>
      <c r="BU25" s="686"/>
      <c r="BV25" s="686"/>
      <c r="BW25" s="686"/>
      <c r="BX25" s="686"/>
      <c r="BY25" s="686"/>
      <c r="BZ25" s="686"/>
      <c r="CA25" s="686"/>
      <c r="CB25" s="695"/>
      <c r="CD25" s="700" t="s">
        <v>287</v>
      </c>
      <c r="CE25" s="701"/>
      <c r="CF25" s="701"/>
      <c r="CG25" s="701"/>
      <c r="CH25" s="701"/>
      <c r="CI25" s="701"/>
      <c r="CJ25" s="701"/>
      <c r="CK25" s="701"/>
      <c r="CL25" s="701"/>
      <c r="CM25" s="701"/>
      <c r="CN25" s="701"/>
      <c r="CO25" s="701"/>
      <c r="CP25" s="701"/>
      <c r="CQ25" s="702"/>
      <c r="CR25" s="685">
        <v>12802426</v>
      </c>
      <c r="CS25" s="721"/>
      <c r="CT25" s="721"/>
      <c r="CU25" s="721"/>
      <c r="CV25" s="721"/>
      <c r="CW25" s="721"/>
      <c r="CX25" s="721"/>
      <c r="CY25" s="722"/>
      <c r="CZ25" s="690">
        <v>13</v>
      </c>
      <c r="DA25" s="719"/>
      <c r="DB25" s="719"/>
      <c r="DC25" s="723"/>
      <c r="DD25" s="694">
        <v>11593053</v>
      </c>
      <c r="DE25" s="721"/>
      <c r="DF25" s="721"/>
      <c r="DG25" s="721"/>
      <c r="DH25" s="721"/>
      <c r="DI25" s="721"/>
      <c r="DJ25" s="721"/>
      <c r="DK25" s="722"/>
      <c r="DL25" s="694">
        <v>11464593</v>
      </c>
      <c r="DM25" s="721"/>
      <c r="DN25" s="721"/>
      <c r="DO25" s="721"/>
      <c r="DP25" s="721"/>
      <c r="DQ25" s="721"/>
      <c r="DR25" s="721"/>
      <c r="DS25" s="721"/>
      <c r="DT25" s="721"/>
      <c r="DU25" s="721"/>
      <c r="DV25" s="722"/>
      <c r="DW25" s="690">
        <v>26</v>
      </c>
      <c r="DX25" s="719"/>
      <c r="DY25" s="719"/>
      <c r="DZ25" s="719"/>
      <c r="EA25" s="719"/>
      <c r="EB25" s="719"/>
      <c r="EC25" s="720"/>
    </row>
    <row r="26" spans="2:133" ht="11.25" customHeight="1" x14ac:dyDescent="0.2">
      <c r="B26" s="682" t="s">
        <v>288</v>
      </c>
      <c r="C26" s="683"/>
      <c r="D26" s="683"/>
      <c r="E26" s="683"/>
      <c r="F26" s="683"/>
      <c r="G26" s="683"/>
      <c r="H26" s="683"/>
      <c r="I26" s="683"/>
      <c r="J26" s="683"/>
      <c r="K26" s="683"/>
      <c r="L26" s="683"/>
      <c r="M26" s="683"/>
      <c r="N26" s="683"/>
      <c r="O26" s="683"/>
      <c r="P26" s="683"/>
      <c r="Q26" s="684"/>
      <c r="R26" s="685">
        <v>43539293</v>
      </c>
      <c r="S26" s="686"/>
      <c r="T26" s="686"/>
      <c r="U26" s="686"/>
      <c r="V26" s="686"/>
      <c r="W26" s="686"/>
      <c r="X26" s="686"/>
      <c r="Y26" s="687"/>
      <c r="Z26" s="688">
        <v>42.8</v>
      </c>
      <c r="AA26" s="688"/>
      <c r="AB26" s="688"/>
      <c r="AC26" s="688"/>
      <c r="AD26" s="689">
        <v>41195938</v>
      </c>
      <c r="AE26" s="689"/>
      <c r="AF26" s="689"/>
      <c r="AG26" s="689"/>
      <c r="AH26" s="689"/>
      <c r="AI26" s="689"/>
      <c r="AJ26" s="689"/>
      <c r="AK26" s="689"/>
      <c r="AL26" s="690">
        <v>99.4</v>
      </c>
      <c r="AM26" s="691"/>
      <c r="AN26" s="691"/>
      <c r="AO26" s="692"/>
      <c r="AP26" s="704" t="s">
        <v>289</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232</v>
      </c>
      <c r="BP26" s="688"/>
      <c r="BQ26" s="688"/>
      <c r="BR26" s="688"/>
      <c r="BS26" s="694" t="s">
        <v>127</v>
      </c>
      <c r="BT26" s="686"/>
      <c r="BU26" s="686"/>
      <c r="BV26" s="686"/>
      <c r="BW26" s="686"/>
      <c r="BX26" s="686"/>
      <c r="BY26" s="686"/>
      <c r="BZ26" s="686"/>
      <c r="CA26" s="686"/>
      <c r="CB26" s="695"/>
      <c r="CD26" s="700" t="s">
        <v>290</v>
      </c>
      <c r="CE26" s="701"/>
      <c r="CF26" s="701"/>
      <c r="CG26" s="701"/>
      <c r="CH26" s="701"/>
      <c r="CI26" s="701"/>
      <c r="CJ26" s="701"/>
      <c r="CK26" s="701"/>
      <c r="CL26" s="701"/>
      <c r="CM26" s="701"/>
      <c r="CN26" s="701"/>
      <c r="CO26" s="701"/>
      <c r="CP26" s="701"/>
      <c r="CQ26" s="702"/>
      <c r="CR26" s="685">
        <v>8733795</v>
      </c>
      <c r="CS26" s="686"/>
      <c r="CT26" s="686"/>
      <c r="CU26" s="686"/>
      <c r="CV26" s="686"/>
      <c r="CW26" s="686"/>
      <c r="CX26" s="686"/>
      <c r="CY26" s="687"/>
      <c r="CZ26" s="690">
        <v>8.9</v>
      </c>
      <c r="DA26" s="719"/>
      <c r="DB26" s="719"/>
      <c r="DC26" s="723"/>
      <c r="DD26" s="694">
        <v>7806873</v>
      </c>
      <c r="DE26" s="686"/>
      <c r="DF26" s="686"/>
      <c r="DG26" s="686"/>
      <c r="DH26" s="686"/>
      <c r="DI26" s="686"/>
      <c r="DJ26" s="686"/>
      <c r="DK26" s="687"/>
      <c r="DL26" s="694" t="s">
        <v>127</v>
      </c>
      <c r="DM26" s="686"/>
      <c r="DN26" s="686"/>
      <c r="DO26" s="686"/>
      <c r="DP26" s="686"/>
      <c r="DQ26" s="686"/>
      <c r="DR26" s="686"/>
      <c r="DS26" s="686"/>
      <c r="DT26" s="686"/>
      <c r="DU26" s="686"/>
      <c r="DV26" s="687"/>
      <c r="DW26" s="690" t="s">
        <v>179</v>
      </c>
      <c r="DX26" s="719"/>
      <c r="DY26" s="719"/>
      <c r="DZ26" s="719"/>
      <c r="EA26" s="719"/>
      <c r="EB26" s="719"/>
      <c r="EC26" s="720"/>
    </row>
    <row r="27" spans="2:133" ht="11.25" customHeight="1" x14ac:dyDescent="0.2">
      <c r="B27" s="682" t="s">
        <v>291</v>
      </c>
      <c r="C27" s="683"/>
      <c r="D27" s="683"/>
      <c r="E27" s="683"/>
      <c r="F27" s="683"/>
      <c r="G27" s="683"/>
      <c r="H27" s="683"/>
      <c r="I27" s="683"/>
      <c r="J27" s="683"/>
      <c r="K27" s="683"/>
      <c r="L27" s="683"/>
      <c r="M27" s="683"/>
      <c r="N27" s="683"/>
      <c r="O27" s="683"/>
      <c r="P27" s="683"/>
      <c r="Q27" s="684"/>
      <c r="R27" s="685">
        <v>47766</v>
      </c>
      <c r="S27" s="686"/>
      <c r="T27" s="686"/>
      <c r="U27" s="686"/>
      <c r="V27" s="686"/>
      <c r="W27" s="686"/>
      <c r="X27" s="686"/>
      <c r="Y27" s="687"/>
      <c r="Z27" s="688">
        <v>0</v>
      </c>
      <c r="AA27" s="688"/>
      <c r="AB27" s="688"/>
      <c r="AC27" s="688"/>
      <c r="AD27" s="689">
        <v>47766</v>
      </c>
      <c r="AE27" s="689"/>
      <c r="AF27" s="689"/>
      <c r="AG27" s="689"/>
      <c r="AH27" s="689"/>
      <c r="AI27" s="689"/>
      <c r="AJ27" s="689"/>
      <c r="AK27" s="689"/>
      <c r="AL27" s="690">
        <v>0.1</v>
      </c>
      <c r="AM27" s="691"/>
      <c r="AN27" s="691"/>
      <c r="AO27" s="692"/>
      <c r="AP27" s="682" t="s">
        <v>292</v>
      </c>
      <c r="AQ27" s="683"/>
      <c r="AR27" s="683"/>
      <c r="AS27" s="683"/>
      <c r="AT27" s="683"/>
      <c r="AU27" s="683"/>
      <c r="AV27" s="683"/>
      <c r="AW27" s="683"/>
      <c r="AX27" s="683"/>
      <c r="AY27" s="683"/>
      <c r="AZ27" s="683"/>
      <c r="BA27" s="683"/>
      <c r="BB27" s="683"/>
      <c r="BC27" s="683"/>
      <c r="BD27" s="683"/>
      <c r="BE27" s="683"/>
      <c r="BF27" s="684"/>
      <c r="BG27" s="685">
        <v>31719236</v>
      </c>
      <c r="BH27" s="686"/>
      <c r="BI27" s="686"/>
      <c r="BJ27" s="686"/>
      <c r="BK27" s="686"/>
      <c r="BL27" s="686"/>
      <c r="BM27" s="686"/>
      <c r="BN27" s="687"/>
      <c r="BO27" s="688">
        <v>100</v>
      </c>
      <c r="BP27" s="688"/>
      <c r="BQ27" s="688"/>
      <c r="BR27" s="688"/>
      <c r="BS27" s="694">
        <v>477207</v>
      </c>
      <c r="BT27" s="686"/>
      <c r="BU27" s="686"/>
      <c r="BV27" s="686"/>
      <c r="BW27" s="686"/>
      <c r="BX27" s="686"/>
      <c r="BY27" s="686"/>
      <c r="BZ27" s="686"/>
      <c r="CA27" s="686"/>
      <c r="CB27" s="695"/>
      <c r="CD27" s="700" t="s">
        <v>293</v>
      </c>
      <c r="CE27" s="701"/>
      <c r="CF27" s="701"/>
      <c r="CG27" s="701"/>
      <c r="CH27" s="701"/>
      <c r="CI27" s="701"/>
      <c r="CJ27" s="701"/>
      <c r="CK27" s="701"/>
      <c r="CL27" s="701"/>
      <c r="CM27" s="701"/>
      <c r="CN27" s="701"/>
      <c r="CO27" s="701"/>
      <c r="CP27" s="701"/>
      <c r="CQ27" s="702"/>
      <c r="CR27" s="685">
        <v>21272457</v>
      </c>
      <c r="CS27" s="721"/>
      <c r="CT27" s="721"/>
      <c r="CU27" s="721"/>
      <c r="CV27" s="721"/>
      <c r="CW27" s="721"/>
      <c r="CX27" s="721"/>
      <c r="CY27" s="722"/>
      <c r="CZ27" s="690">
        <v>21.6</v>
      </c>
      <c r="DA27" s="719"/>
      <c r="DB27" s="719"/>
      <c r="DC27" s="723"/>
      <c r="DD27" s="694">
        <v>6490596</v>
      </c>
      <c r="DE27" s="721"/>
      <c r="DF27" s="721"/>
      <c r="DG27" s="721"/>
      <c r="DH27" s="721"/>
      <c r="DI27" s="721"/>
      <c r="DJ27" s="721"/>
      <c r="DK27" s="722"/>
      <c r="DL27" s="694">
        <v>6489635</v>
      </c>
      <c r="DM27" s="721"/>
      <c r="DN27" s="721"/>
      <c r="DO27" s="721"/>
      <c r="DP27" s="721"/>
      <c r="DQ27" s="721"/>
      <c r="DR27" s="721"/>
      <c r="DS27" s="721"/>
      <c r="DT27" s="721"/>
      <c r="DU27" s="721"/>
      <c r="DV27" s="722"/>
      <c r="DW27" s="690">
        <v>14.7</v>
      </c>
      <c r="DX27" s="719"/>
      <c r="DY27" s="719"/>
      <c r="DZ27" s="719"/>
      <c r="EA27" s="719"/>
      <c r="EB27" s="719"/>
      <c r="EC27" s="720"/>
    </row>
    <row r="28" spans="2:133" ht="11.25" customHeight="1" x14ac:dyDescent="0.2">
      <c r="B28" s="682" t="s">
        <v>294</v>
      </c>
      <c r="C28" s="683"/>
      <c r="D28" s="683"/>
      <c r="E28" s="683"/>
      <c r="F28" s="683"/>
      <c r="G28" s="683"/>
      <c r="H28" s="683"/>
      <c r="I28" s="683"/>
      <c r="J28" s="683"/>
      <c r="K28" s="683"/>
      <c r="L28" s="683"/>
      <c r="M28" s="683"/>
      <c r="N28" s="683"/>
      <c r="O28" s="683"/>
      <c r="P28" s="683"/>
      <c r="Q28" s="684"/>
      <c r="R28" s="685">
        <v>760956</v>
      </c>
      <c r="S28" s="686"/>
      <c r="T28" s="686"/>
      <c r="U28" s="686"/>
      <c r="V28" s="686"/>
      <c r="W28" s="686"/>
      <c r="X28" s="686"/>
      <c r="Y28" s="687"/>
      <c r="Z28" s="688">
        <v>0.7</v>
      </c>
      <c r="AA28" s="688"/>
      <c r="AB28" s="688"/>
      <c r="AC28" s="688"/>
      <c r="AD28" s="689" t="s">
        <v>232</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295</v>
      </c>
      <c r="CE28" s="701"/>
      <c r="CF28" s="701"/>
      <c r="CG28" s="701"/>
      <c r="CH28" s="701"/>
      <c r="CI28" s="701"/>
      <c r="CJ28" s="701"/>
      <c r="CK28" s="701"/>
      <c r="CL28" s="701"/>
      <c r="CM28" s="701"/>
      <c r="CN28" s="701"/>
      <c r="CO28" s="701"/>
      <c r="CP28" s="701"/>
      <c r="CQ28" s="702"/>
      <c r="CR28" s="685">
        <v>7662685</v>
      </c>
      <c r="CS28" s="686"/>
      <c r="CT28" s="686"/>
      <c r="CU28" s="686"/>
      <c r="CV28" s="686"/>
      <c r="CW28" s="686"/>
      <c r="CX28" s="686"/>
      <c r="CY28" s="687"/>
      <c r="CZ28" s="690">
        <v>7.8</v>
      </c>
      <c r="DA28" s="719"/>
      <c r="DB28" s="719"/>
      <c r="DC28" s="723"/>
      <c r="DD28" s="694">
        <v>7503276</v>
      </c>
      <c r="DE28" s="686"/>
      <c r="DF28" s="686"/>
      <c r="DG28" s="686"/>
      <c r="DH28" s="686"/>
      <c r="DI28" s="686"/>
      <c r="DJ28" s="686"/>
      <c r="DK28" s="687"/>
      <c r="DL28" s="694">
        <v>7503276</v>
      </c>
      <c r="DM28" s="686"/>
      <c r="DN28" s="686"/>
      <c r="DO28" s="686"/>
      <c r="DP28" s="686"/>
      <c r="DQ28" s="686"/>
      <c r="DR28" s="686"/>
      <c r="DS28" s="686"/>
      <c r="DT28" s="686"/>
      <c r="DU28" s="686"/>
      <c r="DV28" s="687"/>
      <c r="DW28" s="690">
        <v>17</v>
      </c>
      <c r="DX28" s="719"/>
      <c r="DY28" s="719"/>
      <c r="DZ28" s="719"/>
      <c r="EA28" s="719"/>
      <c r="EB28" s="719"/>
      <c r="EC28" s="720"/>
    </row>
    <row r="29" spans="2:133" ht="11.25" customHeight="1" x14ac:dyDescent="0.2">
      <c r="B29" s="682" t="s">
        <v>296</v>
      </c>
      <c r="C29" s="683"/>
      <c r="D29" s="683"/>
      <c r="E29" s="683"/>
      <c r="F29" s="683"/>
      <c r="G29" s="683"/>
      <c r="H29" s="683"/>
      <c r="I29" s="683"/>
      <c r="J29" s="683"/>
      <c r="K29" s="683"/>
      <c r="L29" s="683"/>
      <c r="M29" s="683"/>
      <c r="N29" s="683"/>
      <c r="O29" s="683"/>
      <c r="P29" s="683"/>
      <c r="Q29" s="684"/>
      <c r="R29" s="685">
        <v>670505</v>
      </c>
      <c r="S29" s="686"/>
      <c r="T29" s="686"/>
      <c r="U29" s="686"/>
      <c r="V29" s="686"/>
      <c r="W29" s="686"/>
      <c r="X29" s="686"/>
      <c r="Y29" s="687"/>
      <c r="Z29" s="688">
        <v>0.7</v>
      </c>
      <c r="AA29" s="688"/>
      <c r="AB29" s="688"/>
      <c r="AC29" s="688"/>
      <c r="AD29" s="689">
        <v>45778</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297</v>
      </c>
      <c r="CE29" s="726"/>
      <c r="CF29" s="700" t="s">
        <v>298</v>
      </c>
      <c r="CG29" s="701"/>
      <c r="CH29" s="701"/>
      <c r="CI29" s="701"/>
      <c r="CJ29" s="701"/>
      <c r="CK29" s="701"/>
      <c r="CL29" s="701"/>
      <c r="CM29" s="701"/>
      <c r="CN29" s="701"/>
      <c r="CO29" s="701"/>
      <c r="CP29" s="701"/>
      <c r="CQ29" s="702"/>
      <c r="CR29" s="685">
        <v>7662497</v>
      </c>
      <c r="CS29" s="721"/>
      <c r="CT29" s="721"/>
      <c r="CU29" s="721"/>
      <c r="CV29" s="721"/>
      <c r="CW29" s="721"/>
      <c r="CX29" s="721"/>
      <c r="CY29" s="722"/>
      <c r="CZ29" s="690">
        <v>7.8</v>
      </c>
      <c r="DA29" s="719"/>
      <c r="DB29" s="719"/>
      <c r="DC29" s="723"/>
      <c r="DD29" s="694">
        <v>7503088</v>
      </c>
      <c r="DE29" s="721"/>
      <c r="DF29" s="721"/>
      <c r="DG29" s="721"/>
      <c r="DH29" s="721"/>
      <c r="DI29" s="721"/>
      <c r="DJ29" s="721"/>
      <c r="DK29" s="722"/>
      <c r="DL29" s="694">
        <v>7503088</v>
      </c>
      <c r="DM29" s="721"/>
      <c r="DN29" s="721"/>
      <c r="DO29" s="721"/>
      <c r="DP29" s="721"/>
      <c r="DQ29" s="721"/>
      <c r="DR29" s="721"/>
      <c r="DS29" s="721"/>
      <c r="DT29" s="721"/>
      <c r="DU29" s="721"/>
      <c r="DV29" s="722"/>
      <c r="DW29" s="690">
        <v>17</v>
      </c>
      <c r="DX29" s="719"/>
      <c r="DY29" s="719"/>
      <c r="DZ29" s="719"/>
      <c r="EA29" s="719"/>
      <c r="EB29" s="719"/>
      <c r="EC29" s="720"/>
    </row>
    <row r="30" spans="2:133" ht="11.25" customHeight="1" x14ac:dyDescent="0.2">
      <c r="B30" s="682" t="s">
        <v>299</v>
      </c>
      <c r="C30" s="683"/>
      <c r="D30" s="683"/>
      <c r="E30" s="683"/>
      <c r="F30" s="683"/>
      <c r="G30" s="683"/>
      <c r="H30" s="683"/>
      <c r="I30" s="683"/>
      <c r="J30" s="683"/>
      <c r="K30" s="683"/>
      <c r="L30" s="683"/>
      <c r="M30" s="683"/>
      <c r="N30" s="683"/>
      <c r="O30" s="683"/>
      <c r="P30" s="683"/>
      <c r="Q30" s="684"/>
      <c r="R30" s="685">
        <v>417200</v>
      </c>
      <c r="S30" s="686"/>
      <c r="T30" s="686"/>
      <c r="U30" s="686"/>
      <c r="V30" s="686"/>
      <c r="W30" s="686"/>
      <c r="X30" s="686"/>
      <c r="Y30" s="687"/>
      <c r="Z30" s="688">
        <v>0.4</v>
      </c>
      <c r="AA30" s="688"/>
      <c r="AB30" s="688"/>
      <c r="AC30" s="688"/>
      <c r="AD30" s="689" t="s">
        <v>179</v>
      </c>
      <c r="AE30" s="689"/>
      <c r="AF30" s="689"/>
      <c r="AG30" s="689"/>
      <c r="AH30" s="689"/>
      <c r="AI30" s="689"/>
      <c r="AJ30" s="689"/>
      <c r="AK30" s="689"/>
      <c r="AL30" s="690" t="s">
        <v>127</v>
      </c>
      <c r="AM30" s="691"/>
      <c r="AN30" s="691"/>
      <c r="AO30" s="692"/>
      <c r="AP30" s="664" t="s">
        <v>215</v>
      </c>
      <c r="AQ30" s="665"/>
      <c r="AR30" s="665"/>
      <c r="AS30" s="665"/>
      <c r="AT30" s="665"/>
      <c r="AU30" s="665"/>
      <c r="AV30" s="665"/>
      <c r="AW30" s="665"/>
      <c r="AX30" s="665"/>
      <c r="AY30" s="665"/>
      <c r="AZ30" s="665"/>
      <c r="BA30" s="665"/>
      <c r="BB30" s="665"/>
      <c r="BC30" s="665"/>
      <c r="BD30" s="665"/>
      <c r="BE30" s="665"/>
      <c r="BF30" s="666"/>
      <c r="BG30" s="664" t="s">
        <v>300</v>
      </c>
      <c r="BH30" s="738"/>
      <c r="BI30" s="738"/>
      <c r="BJ30" s="738"/>
      <c r="BK30" s="738"/>
      <c r="BL30" s="738"/>
      <c r="BM30" s="738"/>
      <c r="BN30" s="738"/>
      <c r="BO30" s="738"/>
      <c r="BP30" s="738"/>
      <c r="BQ30" s="739"/>
      <c r="BR30" s="664" t="s">
        <v>301</v>
      </c>
      <c r="BS30" s="738"/>
      <c r="BT30" s="738"/>
      <c r="BU30" s="738"/>
      <c r="BV30" s="738"/>
      <c r="BW30" s="738"/>
      <c r="BX30" s="738"/>
      <c r="BY30" s="738"/>
      <c r="BZ30" s="738"/>
      <c r="CA30" s="738"/>
      <c r="CB30" s="739"/>
      <c r="CD30" s="727"/>
      <c r="CE30" s="728"/>
      <c r="CF30" s="700" t="s">
        <v>302</v>
      </c>
      <c r="CG30" s="701"/>
      <c r="CH30" s="701"/>
      <c r="CI30" s="701"/>
      <c r="CJ30" s="701"/>
      <c r="CK30" s="701"/>
      <c r="CL30" s="701"/>
      <c r="CM30" s="701"/>
      <c r="CN30" s="701"/>
      <c r="CO30" s="701"/>
      <c r="CP30" s="701"/>
      <c r="CQ30" s="702"/>
      <c r="CR30" s="685">
        <v>7322517</v>
      </c>
      <c r="CS30" s="686"/>
      <c r="CT30" s="686"/>
      <c r="CU30" s="686"/>
      <c r="CV30" s="686"/>
      <c r="CW30" s="686"/>
      <c r="CX30" s="686"/>
      <c r="CY30" s="687"/>
      <c r="CZ30" s="690">
        <v>7.4</v>
      </c>
      <c r="DA30" s="719"/>
      <c r="DB30" s="719"/>
      <c r="DC30" s="723"/>
      <c r="DD30" s="694">
        <v>7163796</v>
      </c>
      <c r="DE30" s="686"/>
      <c r="DF30" s="686"/>
      <c r="DG30" s="686"/>
      <c r="DH30" s="686"/>
      <c r="DI30" s="686"/>
      <c r="DJ30" s="686"/>
      <c r="DK30" s="687"/>
      <c r="DL30" s="694">
        <v>7163796</v>
      </c>
      <c r="DM30" s="686"/>
      <c r="DN30" s="686"/>
      <c r="DO30" s="686"/>
      <c r="DP30" s="686"/>
      <c r="DQ30" s="686"/>
      <c r="DR30" s="686"/>
      <c r="DS30" s="686"/>
      <c r="DT30" s="686"/>
      <c r="DU30" s="686"/>
      <c r="DV30" s="687"/>
      <c r="DW30" s="690">
        <v>16.2</v>
      </c>
      <c r="DX30" s="719"/>
      <c r="DY30" s="719"/>
      <c r="DZ30" s="719"/>
      <c r="EA30" s="719"/>
      <c r="EB30" s="719"/>
      <c r="EC30" s="720"/>
    </row>
    <row r="31" spans="2:133" ht="11.25" customHeight="1" x14ac:dyDescent="0.2">
      <c r="B31" s="682" t="s">
        <v>303</v>
      </c>
      <c r="C31" s="683"/>
      <c r="D31" s="683"/>
      <c r="E31" s="683"/>
      <c r="F31" s="683"/>
      <c r="G31" s="683"/>
      <c r="H31" s="683"/>
      <c r="I31" s="683"/>
      <c r="J31" s="683"/>
      <c r="K31" s="683"/>
      <c r="L31" s="683"/>
      <c r="M31" s="683"/>
      <c r="N31" s="683"/>
      <c r="O31" s="683"/>
      <c r="P31" s="683"/>
      <c r="Q31" s="684"/>
      <c r="R31" s="685">
        <v>37568123</v>
      </c>
      <c r="S31" s="686"/>
      <c r="T31" s="686"/>
      <c r="U31" s="686"/>
      <c r="V31" s="686"/>
      <c r="W31" s="686"/>
      <c r="X31" s="686"/>
      <c r="Y31" s="687"/>
      <c r="Z31" s="688">
        <v>36.9</v>
      </c>
      <c r="AA31" s="688"/>
      <c r="AB31" s="688"/>
      <c r="AC31" s="688"/>
      <c r="AD31" s="689" t="s">
        <v>127</v>
      </c>
      <c r="AE31" s="689"/>
      <c r="AF31" s="689"/>
      <c r="AG31" s="689"/>
      <c r="AH31" s="689"/>
      <c r="AI31" s="689"/>
      <c r="AJ31" s="689"/>
      <c r="AK31" s="689"/>
      <c r="AL31" s="690" t="s">
        <v>127</v>
      </c>
      <c r="AM31" s="691"/>
      <c r="AN31" s="691"/>
      <c r="AO31" s="692"/>
      <c r="AP31" s="742" t="s">
        <v>304</v>
      </c>
      <c r="AQ31" s="743"/>
      <c r="AR31" s="743"/>
      <c r="AS31" s="743"/>
      <c r="AT31" s="748" t="s">
        <v>305</v>
      </c>
      <c r="AU31" s="222"/>
      <c r="AV31" s="222"/>
      <c r="AW31" s="222"/>
      <c r="AX31" s="671" t="s">
        <v>182</v>
      </c>
      <c r="AY31" s="672"/>
      <c r="AZ31" s="672"/>
      <c r="BA31" s="672"/>
      <c r="BB31" s="672"/>
      <c r="BC31" s="672"/>
      <c r="BD31" s="672"/>
      <c r="BE31" s="672"/>
      <c r="BF31" s="673"/>
      <c r="BG31" s="753">
        <v>98.9</v>
      </c>
      <c r="BH31" s="740"/>
      <c r="BI31" s="740"/>
      <c r="BJ31" s="740"/>
      <c r="BK31" s="740"/>
      <c r="BL31" s="740"/>
      <c r="BM31" s="680">
        <v>96.1</v>
      </c>
      <c r="BN31" s="740"/>
      <c r="BO31" s="740"/>
      <c r="BP31" s="740"/>
      <c r="BQ31" s="741"/>
      <c r="BR31" s="753">
        <v>98.9</v>
      </c>
      <c r="BS31" s="740"/>
      <c r="BT31" s="740"/>
      <c r="BU31" s="740"/>
      <c r="BV31" s="740"/>
      <c r="BW31" s="740"/>
      <c r="BX31" s="680">
        <v>95.3</v>
      </c>
      <c r="BY31" s="740"/>
      <c r="BZ31" s="740"/>
      <c r="CA31" s="740"/>
      <c r="CB31" s="741"/>
      <c r="CD31" s="727"/>
      <c r="CE31" s="728"/>
      <c r="CF31" s="700" t="s">
        <v>306</v>
      </c>
      <c r="CG31" s="701"/>
      <c r="CH31" s="701"/>
      <c r="CI31" s="701"/>
      <c r="CJ31" s="701"/>
      <c r="CK31" s="701"/>
      <c r="CL31" s="701"/>
      <c r="CM31" s="701"/>
      <c r="CN31" s="701"/>
      <c r="CO31" s="701"/>
      <c r="CP31" s="701"/>
      <c r="CQ31" s="702"/>
      <c r="CR31" s="685">
        <v>339980</v>
      </c>
      <c r="CS31" s="721"/>
      <c r="CT31" s="721"/>
      <c r="CU31" s="721"/>
      <c r="CV31" s="721"/>
      <c r="CW31" s="721"/>
      <c r="CX31" s="721"/>
      <c r="CY31" s="722"/>
      <c r="CZ31" s="690">
        <v>0.3</v>
      </c>
      <c r="DA31" s="719"/>
      <c r="DB31" s="719"/>
      <c r="DC31" s="723"/>
      <c r="DD31" s="694">
        <v>339292</v>
      </c>
      <c r="DE31" s="721"/>
      <c r="DF31" s="721"/>
      <c r="DG31" s="721"/>
      <c r="DH31" s="721"/>
      <c r="DI31" s="721"/>
      <c r="DJ31" s="721"/>
      <c r="DK31" s="722"/>
      <c r="DL31" s="694">
        <v>339292</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2">
      <c r="B32" s="731" t="s">
        <v>307</v>
      </c>
      <c r="C32" s="732"/>
      <c r="D32" s="732"/>
      <c r="E32" s="732"/>
      <c r="F32" s="732"/>
      <c r="G32" s="732"/>
      <c r="H32" s="732"/>
      <c r="I32" s="732"/>
      <c r="J32" s="732"/>
      <c r="K32" s="732"/>
      <c r="L32" s="732"/>
      <c r="M32" s="732"/>
      <c r="N32" s="732"/>
      <c r="O32" s="732"/>
      <c r="P32" s="732"/>
      <c r="Q32" s="733"/>
      <c r="R32" s="685" t="s">
        <v>232</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21" t="s">
        <v>308</v>
      </c>
      <c r="AV32" s="221"/>
      <c r="AW32" s="221"/>
      <c r="AX32" s="682" t="s">
        <v>309</v>
      </c>
      <c r="AY32" s="683"/>
      <c r="AZ32" s="683"/>
      <c r="BA32" s="683"/>
      <c r="BB32" s="683"/>
      <c r="BC32" s="683"/>
      <c r="BD32" s="683"/>
      <c r="BE32" s="683"/>
      <c r="BF32" s="684"/>
      <c r="BG32" s="754">
        <v>98.8</v>
      </c>
      <c r="BH32" s="721"/>
      <c r="BI32" s="721"/>
      <c r="BJ32" s="721"/>
      <c r="BK32" s="721"/>
      <c r="BL32" s="721"/>
      <c r="BM32" s="691">
        <v>95.1</v>
      </c>
      <c r="BN32" s="751"/>
      <c r="BO32" s="751"/>
      <c r="BP32" s="751"/>
      <c r="BQ32" s="752"/>
      <c r="BR32" s="754">
        <v>98.6</v>
      </c>
      <c r="BS32" s="721"/>
      <c r="BT32" s="721"/>
      <c r="BU32" s="721"/>
      <c r="BV32" s="721"/>
      <c r="BW32" s="721"/>
      <c r="BX32" s="691">
        <v>94.5</v>
      </c>
      <c r="BY32" s="751"/>
      <c r="BZ32" s="751"/>
      <c r="CA32" s="751"/>
      <c r="CB32" s="752"/>
      <c r="CD32" s="729"/>
      <c r="CE32" s="730"/>
      <c r="CF32" s="700" t="s">
        <v>310</v>
      </c>
      <c r="CG32" s="701"/>
      <c r="CH32" s="701"/>
      <c r="CI32" s="701"/>
      <c r="CJ32" s="701"/>
      <c r="CK32" s="701"/>
      <c r="CL32" s="701"/>
      <c r="CM32" s="701"/>
      <c r="CN32" s="701"/>
      <c r="CO32" s="701"/>
      <c r="CP32" s="701"/>
      <c r="CQ32" s="702"/>
      <c r="CR32" s="685">
        <v>188</v>
      </c>
      <c r="CS32" s="686"/>
      <c r="CT32" s="686"/>
      <c r="CU32" s="686"/>
      <c r="CV32" s="686"/>
      <c r="CW32" s="686"/>
      <c r="CX32" s="686"/>
      <c r="CY32" s="687"/>
      <c r="CZ32" s="690">
        <v>0</v>
      </c>
      <c r="DA32" s="719"/>
      <c r="DB32" s="719"/>
      <c r="DC32" s="723"/>
      <c r="DD32" s="694">
        <v>188</v>
      </c>
      <c r="DE32" s="686"/>
      <c r="DF32" s="686"/>
      <c r="DG32" s="686"/>
      <c r="DH32" s="686"/>
      <c r="DI32" s="686"/>
      <c r="DJ32" s="686"/>
      <c r="DK32" s="687"/>
      <c r="DL32" s="694">
        <v>188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311</v>
      </c>
      <c r="C33" s="683"/>
      <c r="D33" s="683"/>
      <c r="E33" s="683"/>
      <c r="F33" s="683"/>
      <c r="G33" s="683"/>
      <c r="H33" s="683"/>
      <c r="I33" s="683"/>
      <c r="J33" s="683"/>
      <c r="K33" s="683"/>
      <c r="L33" s="683"/>
      <c r="M33" s="683"/>
      <c r="N33" s="683"/>
      <c r="O33" s="683"/>
      <c r="P33" s="683"/>
      <c r="Q33" s="684"/>
      <c r="R33" s="685">
        <v>6794373</v>
      </c>
      <c r="S33" s="686"/>
      <c r="T33" s="686"/>
      <c r="U33" s="686"/>
      <c r="V33" s="686"/>
      <c r="W33" s="686"/>
      <c r="X33" s="686"/>
      <c r="Y33" s="687"/>
      <c r="Z33" s="688">
        <v>6.7</v>
      </c>
      <c r="AA33" s="688"/>
      <c r="AB33" s="688"/>
      <c r="AC33" s="688"/>
      <c r="AD33" s="689" t="s">
        <v>232</v>
      </c>
      <c r="AE33" s="689"/>
      <c r="AF33" s="689"/>
      <c r="AG33" s="689"/>
      <c r="AH33" s="689"/>
      <c r="AI33" s="689"/>
      <c r="AJ33" s="689"/>
      <c r="AK33" s="689"/>
      <c r="AL33" s="690" t="s">
        <v>127</v>
      </c>
      <c r="AM33" s="691"/>
      <c r="AN33" s="691"/>
      <c r="AO33" s="692"/>
      <c r="AP33" s="746"/>
      <c r="AQ33" s="747"/>
      <c r="AR33" s="747"/>
      <c r="AS33" s="747"/>
      <c r="AT33" s="750"/>
      <c r="AU33" s="223"/>
      <c r="AV33" s="223"/>
      <c r="AW33" s="223"/>
      <c r="AX33" s="735" t="s">
        <v>312</v>
      </c>
      <c r="AY33" s="736"/>
      <c r="AZ33" s="736"/>
      <c r="BA33" s="736"/>
      <c r="BB33" s="736"/>
      <c r="BC33" s="736"/>
      <c r="BD33" s="736"/>
      <c r="BE33" s="736"/>
      <c r="BF33" s="737"/>
      <c r="BG33" s="755">
        <v>99</v>
      </c>
      <c r="BH33" s="756"/>
      <c r="BI33" s="756"/>
      <c r="BJ33" s="756"/>
      <c r="BK33" s="756"/>
      <c r="BL33" s="756"/>
      <c r="BM33" s="757">
        <v>96.6</v>
      </c>
      <c r="BN33" s="756"/>
      <c r="BO33" s="756"/>
      <c r="BP33" s="756"/>
      <c r="BQ33" s="758"/>
      <c r="BR33" s="755">
        <v>99.2</v>
      </c>
      <c r="BS33" s="756"/>
      <c r="BT33" s="756"/>
      <c r="BU33" s="756"/>
      <c r="BV33" s="756"/>
      <c r="BW33" s="756"/>
      <c r="BX33" s="757">
        <v>95.8</v>
      </c>
      <c r="BY33" s="756"/>
      <c r="BZ33" s="756"/>
      <c r="CA33" s="756"/>
      <c r="CB33" s="758"/>
      <c r="CD33" s="700" t="s">
        <v>313</v>
      </c>
      <c r="CE33" s="701"/>
      <c r="CF33" s="701"/>
      <c r="CG33" s="701"/>
      <c r="CH33" s="701"/>
      <c r="CI33" s="701"/>
      <c r="CJ33" s="701"/>
      <c r="CK33" s="701"/>
      <c r="CL33" s="701"/>
      <c r="CM33" s="701"/>
      <c r="CN33" s="701"/>
      <c r="CO33" s="701"/>
      <c r="CP33" s="701"/>
      <c r="CQ33" s="702"/>
      <c r="CR33" s="685">
        <v>49277754</v>
      </c>
      <c r="CS33" s="721"/>
      <c r="CT33" s="721"/>
      <c r="CU33" s="721"/>
      <c r="CV33" s="721"/>
      <c r="CW33" s="721"/>
      <c r="CX33" s="721"/>
      <c r="CY33" s="722"/>
      <c r="CZ33" s="690">
        <v>50</v>
      </c>
      <c r="DA33" s="719"/>
      <c r="DB33" s="719"/>
      <c r="DC33" s="723"/>
      <c r="DD33" s="694">
        <v>21673778</v>
      </c>
      <c r="DE33" s="721"/>
      <c r="DF33" s="721"/>
      <c r="DG33" s="721"/>
      <c r="DH33" s="721"/>
      <c r="DI33" s="721"/>
      <c r="DJ33" s="721"/>
      <c r="DK33" s="722"/>
      <c r="DL33" s="694">
        <v>16710857</v>
      </c>
      <c r="DM33" s="721"/>
      <c r="DN33" s="721"/>
      <c r="DO33" s="721"/>
      <c r="DP33" s="721"/>
      <c r="DQ33" s="721"/>
      <c r="DR33" s="721"/>
      <c r="DS33" s="721"/>
      <c r="DT33" s="721"/>
      <c r="DU33" s="721"/>
      <c r="DV33" s="722"/>
      <c r="DW33" s="690">
        <v>37.799999999999997</v>
      </c>
      <c r="DX33" s="719"/>
      <c r="DY33" s="719"/>
      <c r="DZ33" s="719"/>
      <c r="EA33" s="719"/>
      <c r="EB33" s="719"/>
      <c r="EC33" s="720"/>
    </row>
    <row r="34" spans="2:133" ht="11.25" customHeight="1" x14ac:dyDescent="0.2">
      <c r="B34" s="682" t="s">
        <v>314</v>
      </c>
      <c r="C34" s="683"/>
      <c r="D34" s="683"/>
      <c r="E34" s="683"/>
      <c r="F34" s="683"/>
      <c r="G34" s="683"/>
      <c r="H34" s="683"/>
      <c r="I34" s="683"/>
      <c r="J34" s="683"/>
      <c r="K34" s="683"/>
      <c r="L34" s="683"/>
      <c r="M34" s="683"/>
      <c r="N34" s="683"/>
      <c r="O34" s="683"/>
      <c r="P34" s="683"/>
      <c r="Q34" s="684"/>
      <c r="R34" s="685">
        <v>83562</v>
      </c>
      <c r="S34" s="686"/>
      <c r="T34" s="686"/>
      <c r="U34" s="686"/>
      <c r="V34" s="686"/>
      <c r="W34" s="686"/>
      <c r="X34" s="686"/>
      <c r="Y34" s="687"/>
      <c r="Z34" s="688">
        <v>0.1</v>
      </c>
      <c r="AA34" s="688"/>
      <c r="AB34" s="688"/>
      <c r="AC34" s="688"/>
      <c r="AD34" s="689">
        <v>43590</v>
      </c>
      <c r="AE34" s="689"/>
      <c r="AF34" s="689"/>
      <c r="AG34" s="689"/>
      <c r="AH34" s="689"/>
      <c r="AI34" s="689"/>
      <c r="AJ34" s="689"/>
      <c r="AK34" s="689"/>
      <c r="AL34" s="690">
        <v>0.1</v>
      </c>
      <c r="AM34" s="691"/>
      <c r="AN34" s="691"/>
      <c r="AO34" s="692"/>
      <c r="AP34" s="224"/>
      <c r="AQ34" s="225"/>
      <c r="AR34" s="221"/>
      <c r="AS34" s="222"/>
      <c r="AT34" s="222"/>
      <c r="AU34" s="222"/>
      <c r="AV34" s="222"/>
      <c r="AW34" s="222"/>
      <c r="AX34" s="222"/>
      <c r="AY34" s="222"/>
      <c r="AZ34" s="222"/>
      <c r="BA34" s="222"/>
      <c r="BB34" s="222"/>
      <c r="BC34" s="222"/>
      <c r="BD34" s="222"/>
      <c r="BE34" s="222"/>
      <c r="BF34" s="222"/>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D34" s="700" t="s">
        <v>315</v>
      </c>
      <c r="CE34" s="701"/>
      <c r="CF34" s="701"/>
      <c r="CG34" s="701"/>
      <c r="CH34" s="701"/>
      <c r="CI34" s="701"/>
      <c r="CJ34" s="701"/>
      <c r="CK34" s="701"/>
      <c r="CL34" s="701"/>
      <c r="CM34" s="701"/>
      <c r="CN34" s="701"/>
      <c r="CO34" s="701"/>
      <c r="CP34" s="701"/>
      <c r="CQ34" s="702"/>
      <c r="CR34" s="685">
        <v>11234799</v>
      </c>
      <c r="CS34" s="686"/>
      <c r="CT34" s="686"/>
      <c r="CU34" s="686"/>
      <c r="CV34" s="686"/>
      <c r="CW34" s="686"/>
      <c r="CX34" s="686"/>
      <c r="CY34" s="687"/>
      <c r="CZ34" s="690">
        <v>11.4</v>
      </c>
      <c r="DA34" s="719"/>
      <c r="DB34" s="719"/>
      <c r="DC34" s="723"/>
      <c r="DD34" s="694">
        <v>8631548</v>
      </c>
      <c r="DE34" s="686"/>
      <c r="DF34" s="686"/>
      <c r="DG34" s="686"/>
      <c r="DH34" s="686"/>
      <c r="DI34" s="686"/>
      <c r="DJ34" s="686"/>
      <c r="DK34" s="687"/>
      <c r="DL34" s="694">
        <v>8056806</v>
      </c>
      <c r="DM34" s="686"/>
      <c r="DN34" s="686"/>
      <c r="DO34" s="686"/>
      <c r="DP34" s="686"/>
      <c r="DQ34" s="686"/>
      <c r="DR34" s="686"/>
      <c r="DS34" s="686"/>
      <c r="DT34" s="686"/>
      <c r="DU34" s="686"/>
      <c r="DV34" s="687"/>
      <c r="DW34" s="690">
        <v>18.2</v>
      </c>
      <c r="DX34" s="719"/>
      <c r="DY34" s="719"/>
      <c r="DZ34" s="719"/>
      <c r="EA34" s="719"/>
      <c r="EB34" s="719"/>
      <c r="EC34" s="720"/>
    </row>
    <row r="35" spans="2:133" ht="11.25" customHeight="1" x14ac:dyDescent="0.2">
      <c r="B35" s="682" t="s">
        <v>316</v>
      </c>
      <c r="C35" s="683"/>
      <c r="D35" s="683"/>
      <c r="E35" s="683"/>
      <c r="F35" s="683"/>
      <c r="G35" s="683"/>
      <c r="H35" s="683"/>
      <c r="I35" s="683"/>
      <c r="J35" s="683"/>
      <c r="K35" s="683"/>
      <c r="L35" s="683"/>
      <c r="M35" s="683"/>
      <c r="N35" s="683"/>
      <c r="O35" s="683"/>
      <c r="P35" s="683"/>
      <c r="Q35" s="684"/>
      <c r="R35" s="685">
        <v>42699</v>
      </c>
      <c r="S35" s="686"/>
      <c r="T35" s="686"/>
      <c r="U35" s="686"/>
      <c r="V35" s="686"/>
      <c r="W35" s="686"/>
      <c r="X35" s="686"/>
      <c r="Y35" s="687"/>
      <c r="Z35" s="688">
        <v>0</v>
      </c>
      <c r="AA35" s="688"/>
      <c r="AB35" s="688"/>
      <c r="AC35" s="688"/>
      <c r="AD35" s="689" t="s">
        <v>232</v>
      </c>
      <c r="AE35" s="689"/>
      <c r="AF35" s="689"/>
      <c r="AG35" s="689"/>
      <c r="AH35" s="689"/>
      <c r="AI35" s="689"/>
      <c r="AJ35" s="689"/>
      <c r="AK35" s="689"/>
      <c r="AL35" s="690" t="s">
        <v>127</v>
      </c>
      <c r="AM35" s="691"/>
      <c r="AN35" s="691"/>
      <c r="AO35" s="692"/>
      <c r="AP35" s="226"/>
      <c r="AQ35" s="664" t="s">
        <v>317</v>
      </c>
      <c r="AR35" s="665"/>
      <c r="AS35" s="665"/>
      <c r="AT35" s="665"/>
      <c r="AU35" s="665"/>
      <c r="AV35" s="665"/>
      <c r="AW35" s="665"/>
      <c r="AX35" s="665"/>
      <c r="AY35" s="665"/>
      <c r="AZ35" s="665"/>
      <c r="BA35" s="665"/>
      <c r="BB35" s="665"/>
      <c r="BC35" s="665"/>
      <c r="BD35" s="665"/>
      <c r="BE35" s="665"/>
      <c r="BF35" s="666"/>
      <c r="BG35" s="664" t="s">
        <v>318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319</v>
      </c>
      <c r="CE35" s="701"/>
      <c r="CF35" s="701"/>
      <c r="CG35" s="701"/>
      <c r="CH35" s="701"/>
      <c r="CI35" s="701"/>
      <c r="CJ35" s="701"/>
      <c r="CK35" s="701"/>
      <c r="CL35" s="701"/>
      <c r="CM35" s="701"/>
      <c r="CN35" s="701"/>
      <c r="CO35" s="701"/>
      <c r="CP35" s="701"/>
      <c r="CQ35" s="702"/>
      <c r="CR35" s="685">
        <v>679802</v>
      </c>
      <c r="CS35" s="721"/>
      <c r="CT35" s="721"/>
      <c r="CU35" s="721"/>
      <c r="CV35" s="721"/>
      <c r="CW35" s="721"/>
      <c r="CX35" s="721"/>
      <c r="CY35" s="722"/>
      <c r="CZ35" s="690">
        <v>0.7</v>
      </c>
      <c r="DA35" s="719"/>
      <c r="DB35" s="719"/>
      <c r="DC35" s="723"/>
      <c r="DD35" s="694">
        <v>589022</v>
      </c>
      <c r="DE35" s="721"/>
      <c r="DF35" s="721"/>
      <c r="DG35" s="721"/>
      <c r="DH35" s="721"/>
      <c r="DI35" s="721"/>
      <c r="DJ35" s="721"/>
      <c r="DK35" s="722"/>
      <c r="DL35" s="694">
        <v>589022</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2">
      <c r="B36" s="682" t="s">
        <v>320</v>
      </c>
      <c r="C36" s="683"/>
      <c r="D36" s="683"/>
      <c r="E36" s="683"/>
      <c r="F36" s="683"/>
      <c r="G36" s="683"/>
      <c r="H36" s="683"/>
      <c r="I36" s="683"/>
      <c r="J36" s="683"/>
      <c r="K36" s="683"/>
      <c r="L36" s="683"/>
      <c r="M36" s="683"/>
      <c r="N36" s="683"/>
      <c r="O36" s="683"/>
      <c r="P36" s="683"/>
      <c r="Q36" s="684"/>
      <c r="R36" s="685">
        <v>1757735</v>
      </c>
      <c r="S36" s="686"/>
      <c r="T36" s="686"/>
      <c r="U36" s="686"/>
      <c r="V36" s="686"/>
      <c r="W36" s="686"/>
      <c r="X36" s="686"/>
      <c r="Y36" s="687"/>
      <c r="Z36" s="688">
        <v>1.7</v>
      </c>
      <c r="AA36" s="688"/>
      <c r="AB36" s="688"/>
      <c r="AC36" s="688"/>
      <c r="AD36" s="689" t="s">
        <v>127</v>
      </c>
      <c r="AE36" s="689"/>
      <c r="AF36" s="689"/>
      <c r="AG36" s="689"/>
      <c r="AH36" s="689"/>
      <c r="AI36" s="689"/>
      <c r="AJ36" s="689"/>
      <c r="AK36" s="689"/>
      <c r="AL36" s="690" t="s">
        <v>232</v>
      </c>
      <c r="AM36" s="691"/>
      <c r="AN36" s="691"/>
      <c r="AO36" s="692"/>
      <c r="AP36" s="226"/>
      <c r="AQ36" s="759" t="s">
        <v>321</v>
      </c>
      <c r="AR36" s="760"/>
      <c r="AS36" s="760"/>
      <c r="AT36" s="760"/>
      <c r="AU36" s="760"/>
      <c r="AV36" s="760"/>
      <c r="AW36" s="760"/>
      <c r="AX36" s="760"/>
      <c r="AY36" s="761"/>
      <c r="AZ36" s="674">
        <v>9392422</v>
      </c>
      <c r="BA36" s="675"/>
      <c r="BB36" s="675"/>
      <c r="BC36" s="675"/>
      <c r="BD36" s="675"/>
      <c r="BE36" s="675"/>
      <c r="BF36" s="762"/>
      <c r="BG36" s="696" t="s">
        <v>322</v>
      </c>
      <c r="BH36" s="697"/>
      <c r="BI36" s="697"/>
      <c r="BJ36" s="697"/>
      <c r="BK36" s="697"/>
      <c r="BL36" s="697"/>
      <c r="BM36" s="697"/>
      <c r="BN36" s="697"/>
      <c r="BO36" s="697"/>
      <c r="BP36" s="697"/>
      <c r="BQ36" s="697"/>
      <c r="BR36" s="697"/>
      <c r="BS36" s="697"/>
      <c r="BT36" s="697"/>
      <c r="BU36" s="698"/>
      <c r="BV36" s="674">
        <v>470195</v>
      </c>
      <c r="BW36" s="675"/>
      <c r="BX36" s="675"/>
      <c r="BY36" s="675"/>
      <c r="BZ36" s="675"/>
      <c r="CA36" s="675"/>
      <c r="CB36" s="762"/>
      <c r="CD36" s="700" t="s">
        <v>323</v>
      </c>
      <c r="CE36" s="701"/>
      <c r="CF36" s="701"/>
      <c r="CG36" s="701"/>
      <c r="CH36" s="701"/>
      <c r="CI36" s="701"/>
      <c r="CJ36" s="701"/>
      <c r="CK36" s="701"/>
      <c r="CL36" s="701"/>
      <c r="CM36" s="701"/>
      <c r="CN36" s="701"/>
      <c r="CO36" s="701"/>
      <c r="CP36" s="701"/>
      <c r="CQ36" s="702"/>
      <c r="CR36" s="685">
        <v>28467564</v>
      </c>
      <c r="CS36" s="686"/>
      <c r="CT36" s="686"/>
      <c r="CU36" s="686"/>
      <c r="CV36" s="686"/>
      <c r="CW36" s="686"/>
      <c r="CX36" s="686"/>
      <c r="CY36" s="687"/>
      <c r="CZ36" s="690">
        <v>28.9</v>
      </c>
      <c r="DA36" s="719"/>
      <c r="DB36" s="719"/>
      <c r="DC36" s="723"/>
      <c r="DD36" s="694">
        <v>6444779</v>
      </c>
      <c r="DE36" s="686"/>
      <c r="DF36" s="686"/>
      <c r="DG36" s="686"/>
      <c r="DH36" s="686"/>
      <c r="DI36" s="686"/>
      <c r="DJ36" s="686"/>
      <c r="DK36" s="687"/>
      <c r="DL36" s="694">
        <v>2460247</v>
      </c>
      <c r="DM36" s="686"/>
      <c r="DN36" s="686"/>
      <c r="DO36" s="686"/>
      <c r="DP36" s="686"/>
      <c r="DQ36" s="686"/>
      <c r="DR36" s="686"/>
      <c r="DS36" s="686"/>
      <c r="DT36" s="686"/>
      <c r="DU36" s="686"/>
      <c r="DV36" s="687"/>
      <c r="DW36" s="690">
        <v>5.6</v>
      </c>
      <c r="DX36" s="719"/>
      <c r="DY36" s="719"/>
      <c r="DZ36" s="719"/>
      <c r="EA36" s="719"/>
      <c r="EB36" s="719"/>
      <c r="EC36" s="720"/>
    </row>
    <row r="37" spans="2:133" ht="11.25" customHeight="1" x14ac:dyDescent="0.2">
      <c r="B37" s="682" t="s">
        <v>324</v>
      </c>
      <c r="C37" s="683"/>
      <c r="D37" s="683"/>
      <c r="E37" s="683"/>
      <c r="F37" s="683"/>
      <c r="G37" s="683"/>
      <c r="H37" s="683"/>
      <c r="I37" s="683"/>
      <c r="J37" s="683"/>
      <c r="K37" s="683"/>
      <c r="L37" s="683"/>
      <c r="M37" s="683"/>
      <c r="N37" s="683"/>
      <c r="O37" s="683"/>
      <c r="P37" s="683"/>
      <c r="Q37" s="684"/>
      <c r="R37" s="685">
        <v>1367081</v>
      </c>
      <c r="S37" s="686"/>
      <c r="T37" s="686"/>
      <c r="U37" s="686"/>
      <c r="V37" s="686"/>
      <c r="W37" s="686"/>
      <c r="X37" s="686"/>
      <c r="Y37" s="687"/>
      <c r="Z37" s="688">
        <v>1.3</v>
      </c>
      <c r="AA37" s="688"/>
      <c r="AB37" s="688"/>
      <c r="AC37" s="688"/>
      <c r="AD37" s="689" t="s">
        <v>127</v>
      </c>
      <c r="AE37" s="689"/>
      <c r="AF37" s="689"/>
      <c r="AG37" s="689"/>
      <c r="AH37" s="689"/>
      <c r="AI37" s="689"/>
      <c r="AJ37" s="689"/>
      <c r="AK37" s="689"/>
      <c r="AL37" s="690" t="s">
        <v>232</v>
      </c>
      <c r="AM37" s="691"/>
      <c r="AN37" s="691"/>
      <c r="AO37" s="692"/>
      <c r="AQ37" s="763" t="s">
        <v>325</v>
      </c>
      <c r="AR37" s="764"/>
      <c r="AS37" s="764"/>
      <c r="AT37" s="764"/>
      <c r="AU37" s="764"/>
      <c r="AV37" s="764"/>
      <c r="AW37" s="764"/>
      <c r="AX37" s="764"/>
      <c r="AY37" s="765"/>
      <c r="AZ37" s="685">
        <v>1780541</v>
      </c>
      <c r="BA37" s="686"/>
      <c r="BB37" s="686"/>
      <c r="BC37" s="686"/>
      <c r="BD37" s="721"/>
      <c r="BE37" s="721"/>
      <c r="BF37" s="752"/>
      <c r="BG37" s="700" t="s">
        <v>326</v>
      </c>
      <c r="BH37" s="701"/>
      <c r="BI37" s="701"/>
      <c r="BJ37" s="701"/>
      <c r="BK37" s="701"/>
      <c r="BL37" s="701"/>
      <c r="BM37" s="701"/>
      <c r="BN37" s="701"/>
      <c r="BO37" s="701"/>
      <c r="BP37" s="701"/>
      <c r="BQ37" s="701"/>
      <c r="BR37" s="701"/>
      <c r="BS37" s="701"/>
      <c r="BT37" s="701"/>
      <c r="BU37" s="702"/>
      <c r="BV37" s="685">
        <v>364659</v>
      </c>
      <c r="BW37" s="686"/>
      <c r="BX37" s="686"/>
      <c r="BY37" s="686"/>
      <c r="BZ37" s="686"/>
      <c r="CA37" s="686"/>
      <c r="CB37" s="695"/>
      <c r="CD37" s="700" t="s">
        <v>327</v>
      </c>
      <c r="CE37" s="701"/>
      <c r="CF37" s="701"/>
      <c r="CG37" s="701"/>
      <c r="CH37" s="701"/>
      <c r="CI37" s="701"/>
      <c r="CJ37" s="701"/>
      <c r="CK37" s="701"/>
      <c r="CL37" s="701"/>
      <c r="CM37" s="701"/>
      <c r="CN37" s="701"/>
      <c r="CO37" s="701"/>
      <c r="CP37" s="701"/>
      <c r="CQ37" s="702"/>
      <c r="CR37" s="685">
        <v>24645</v>
      </c>
      <c r="CS37" s="721"/>
      <c r="CT37" s="721"/>
      <c r="CU37" s="721"/>
      <c r="CV37" s="721"/>
      <c r="CW37" s="721"/>
      <c r="CX37" s="721"/>
      <c r="CY37" s="722"/>
      <c r="CZ37" s="690">
        <v>0</v>
      </c>
      <c r="DA37" s="719"/>
      <c r="DB37" s="719"/>
      <c r="DC37" s="723"/>
      <c r="DD37" s="694">
        <v>24645</v>
      </c>
      <c r="DE37" s="721"/>
      <c r="DF37" s="721"/>
      <c r="DG37" s="721"/>
      <c r="DH37" s="721"/>
      <c r="DI37" s="721"/>
      <c r="DJ37" s="721"/>
      <c r="DK37" s="722"/>
      <c r="DL37" s="694">
        <v>24645</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2">
      <c r="B38" s="682" t="s">
        <v>328</v>
      </c>
      <c r="C38" s="683"/>
      <c r="D38" s="683"/>
      <c r="E38" s="683"/>
      <c r="F38" s="683"/>
      <c r="G38" s="683"/>
      <c r="H38" s="683"/>
      <c r="I38" s="683"/>
      <c r="J38" s="683"/>
      <c r="K38" s="683"/>
      <c r="L38" s="683"/>
      <c r="M38" s="683"/>
      <c r="N38" s="683"/>
      <c r="O38" s="683"/>
      <c r="P38" s="683"/>
      <c r="Q38" s="684"/>
      <c r="R38" s="685">
        <v>3638569</v>
      </c>
      <c r="S38" s="686"/>
      <c r="T38" s="686"/>
      <c r="U38" s="686"/>
      <c r="V38" s="686"/>
      <c r="W38" s="686"/>
      <c r="X38" s="686"/>
      <c r="Y38" s="687"/>
      <c r="Z38" s="688">
        <v>3.6</v>
      </c>
      <c r="AA38" s="688"/>
      <c r="AB38" s="688"/>
      <c r="AC38" s="688"/>
      <c r="AD38" s="689">
        <v>106805</v>
      </c>
      <c r="AE38" s="689"/>
      <c r="AF38" s="689"/>
      <c r="AG38" s="689"/>
      <c r="AH38" s="689"/>
      <c r="AI38" s="689"/>
      <c r="AJ38" s="689"/>
      <c r="AK38" s="689"/>
      <c r="AL38" s="690">
        <v>0.3</v>
      </c>
      <c r="AM38" s="691"/>
      <c r="AN38" s="691"/>
      <c r="AO38" s="692"/>
      <c r="AQ38" s="763" t="s">
        <v>329</v>
      </c>
      <c r="AR38" s="764"/>
      <c r="AS38" s="764"/>
      <c r="AT38" s="764"/>
      <c r="AU38" s="764"/>
      <c r="AV38" s="764"/>
      <c r="AW38" s="764"/>
      <c r="AX38" s="764"/>
      <c r="AY38" s="765"/>
      <c r="AZ38" s="685">
        <v>891834</v>
      </c>
      <c r="BA38" s="686"/>
      <c r="BB38" s="686"/>
      <c r="BC38" s="686"/>
      <c r="BD38" s="721"/>
      <c r="BE38" s="721"/>
      <c r="BF38" s="752"/>
      <c r="BG38" s="700" t="s">
        <v>330</v>
      </c>
      <c r="BH38" s="701"/>
      <c r="BI38" s="701"/>
      <c r="BJ38" s="701"/>
      <c r="BK38" s="701"/>
      <c r="BL38" s="701"/>
      <c r="BM38" s="701"/>
      <c r="BN38" s="701"/>
      <c r="BO38" s="701"/>
      <c r="BP38" s="701"/>
      <c r="BQ38" s="701"/>
      <c r="BR38" s="701"/>
      <c r="BS38" s="701"/>
      <c r="BT38" s="701"/>
      <c r="BU38" s="702"/>
      <c r="BV38" s="685">
        <v>27901</v>
      </c>
      <c r="BW38" s="686"/>
      <c r="BX38" s="686"/>
      <c r="BY38" s="686"/>
      <c r="BZ38" s="686"/>
      <c r="CA38" s="686"/>
      <c r="CB38" s="695"/>
      <c r="CD38" s="700" t="s">
        <v>331</v>
      </c>
      <c r="CE38" s="701"/>
      <c r="CF38" s="701"/>
      <c r="CG38" s="701"/>
      <c r="CH38" s="701"/>
      <c r="CI38" s="701"/>
      <c r="CJ38" s="701"/>
      <c r="CK38" s="701"/>
      <c r="CL38" s="701"/>
      <c r="CM38" s="701"/>
      <c r="CN38" s="701"/>
      <c r="CO38" s="701"/>
      <c r="CP38" s="701"/>
      <c r="CQ38" s="702"/>
      <c r="CR38" s="685">
        <v>6535659</v>
      </c>
      <c r="CS38" s="686"/>
      <c r="CT38" s="686"/>
      <c r="CU38" s="686"/>
      <c r="CV38" s="686"/>
      <c r="CW38" s="686"/>
      <c r="CX38" s="686"/>
      <c r="CY38" s="687"/>
      <c r="CZ38" s="690">
        <v>6.6</v>
      </c>
      <c r="DA38" s="719"/>
      <c r="DB38" s="719"/>
      <c r="DC38" s="723"/>
      <c r="DD38" s="694">
        <v>5189030</v>
      </c>
      <c r="DE38" s="686"/>
      <c r="DF38" s="686"/>
      <c r="DG38" s="686"/>
      <c r="DH38" s="686"/>
      <c r="DI38" s="686"/>
      <c r="DJ38" s="686"/>
      <c r="DK38" s="687"/>
      <c r="DL38" s="694">
        <v>5025067</v>
      </c>
      <c r="DM38" s="686"/>
      <c r="DN38" s="686"/>
      <c r="DO38" s="686"/>
      <c r="DP38" s="686"/>
      <c r="DQ38" s="686"/>
      <c r="DR38" s="686"/>
      <c r="DS38" s="686"/>
      <c r="DT38" s="686"/>
      <c r="DU38" s="686"/>
      <c r="DV38" s="687"/>
      <c r="DW38" s="690">
        <v>11.4</v>
      </c>
      <c r="DX38" s="719"/>
      <c r="DY38" s="719"/>
      <c r="DZ38" s="719"/>
      <c r="EA38" s="719"/>
      <c r="EB38" s="719"/>
      <c r="EC38" s="720"/>
    </row>
    <row r="39" spans="2:133" ht="11.25" customHeight="1" x14ac:dyDescent="0.2">
      <c r="B39" s="682" t="s">
        <v>332</v>
      </c>
      <c r="C39" s="683"/>
      <c r="D39" s="683"/>
      <c r="E39" s="683"/>
      <c r="F39" s="683"/>
      <c r="G39" s="683"/>
      <c r="H39" s="683"/>
      <c r="I39" s="683"/>
      <c r="J39" s="683"/>
      <c r="K39" s="683"/>
      <c r="L39" s="683"/>
      <c r="M39" s="683"/>
      <c r="N39" s="683"/>
      <c r="O39" s="683"/>
      <c r="P39" s="683"/>
      <c r="Q39" s="684"/>
      <c r="R39" s="685">
        <v>5085400</v>
      </c>
      <c r="S39" s="686"/>
      <c r="T39" s="686"/>
      <c r="U39" s="686"/>
      <c r="V39" s="686"/>
      <c r="W39" s="686"/>
      <c r="X39" s="686"/>
      <c r="Y39" s="687"/>
      <c r="Z39" s="688">
        <v>5</v>
      </c>
      <c r="AA39" s="688"/>
      <c r="AB39" s="688"/>
      <c r="AC39" s="688"/>
      <c r="AD39" s="689" t="s">
        <v>232</v>
      </c>
      <c r="AE39" s="689"/>
      <c r="AF39" s="689"/>
      <c r="AG39" s="689"/>
      <c r="AH39" s="689"/>
      <c r="AI39" s="689"/>
      <c r="AJ39" s="689"/>
      <c r="AK39" s="689"/>
      <c r="AL39" s="690" t="s">
        <v>232</v>
      </c>
      <c r="AM39" s="691"/>
      <c r="AN39" s="691"/>
      <c r="AO39" s="692"/>
      <c r="AQ39" s="763" t="s">
        <v>333</v>
      </c>
      <c r="AR39" s="764"/>
      <c r="AS39" s="764"/>
      <c r="AT39" s="764"/>
      <c r="AU39" s="764"/>
      <c r="AV39" s="764"/>
      <c r="AW39" s="764"/>
      <c r="AX39" s="764"/>
      <c r="AY39" s="765"/>
      <c r="AZ39" s="685">
        <v>184388</v>
      </c>
      <c r="BA39" s="686"/>
      <c r="BB39" s="686"/>
      <c r="BC39" s="686"/>
      <c r="BD39" s="721"/>
      <c r="BE39" s="721"/>
      <c r="BF39" s="752"/>
      <c r="BG39" s="700" t="s">
        <v>334</v>
      </c>
      <c r="BH39" s="701"/>
      <c r="BI39" s="701"/>
      <c r="BJ39" s="701"/>
      <c r="BK39" s="701"/>
      <c r="BL39" s="701"/>
      <c r="BM39" s="701"/>
      <c r="BN39" s="701"/>
      <c r="BO39" s="701"/>
      <c r="BP39" s="701"/>
      <c r="BQ39" s="701"/>
      <c r="BR39" s="701"/>
      <c r="BS39" s="701"/>
      <c r="BT39" s="701"/>
      <c r="BU39" s="702"/>
      <c r="BV39" s="685">
        <v>45529</v>
      </c>
      <c r="BW39" s="686"/>
      <c r="BX39" s="686"/>
      <c r="BY39" s="686"/>
      <c r="BZ39" s="686"/>
      <c r="CA39" s="686"/>
      <c r="CB39" s="695"/>
      <c r="CD39" s="700" t="s">
        <v>335</v>
      </c>
      <c r="CE39" s="701"/>
      <c r="CF39" s="701"/>
      <c r="CG39" s="701"/>
      <c r="CH39" s="701"/>
      <c r="CI39" s="701"/>
      <c r="CJ39" s="701"/>
      <c r="CK39" s="701"/>
      <c r="CL39" s="701"/>
      <c r="CM39" s="701"/>
      <c r="CN39" s="701"/>
      <c r="CO39" s="701"/>
      <c r="CP39" s="701"/>
      <c r="CQ39" s="702"/>
      <c r="CR39" s="685">
        <v>242820</v>
      </c>
      <c r="CS39" s="721"/>
      <c r="CT39" s="721"/>
      <c r="CU39" s="721"/>
      <c r="CV39" s="721"/>
      <c r="CW39" s="721"/>
      <c r="CX39" s="721"/>
      <c r="CY39" s="722"/>
      <c r="CZ39" s="690">
        <v>0.2</v>
      </c>
      <c r="DA39" s="719"/>
      <c r="DB39" s="719"/>
      <c r="DC39" s="723"/>
      <c r="DD39" s="694">
        <v>220103</v>
      </c>
      <c r="DE39" s="721"/>
      <c r="DF39" s="721"/>
      <c r="DG39" s="721"/>
      <c r="DH39" s="721"/>
      <c r="DI39" s="721"/>
      <c r="DJ39" s="721"/>
      <c r="DK39" s="722"/>
      <c r="DL39" s="694" t="s">
        <v>127</v>
      </c>
      <c r="DM39" s="721"/>
      <c r="DN39" s="721"/>
      <c r="DO39" s="721"/>
      <c r="DP39" s="721"/>
      <c r="DQ39" s="721"/>
      <c r="DR39" s="721"/>
      <c r="DS39" s="721"/>
      <c r="DT39" s="721"/>
      <c r="DU39" s="721"/>
      <c r="DV39" s="722"/>
      <c r="DW39" s="690" t="s">
        <v>232</v>
      </c>
      <c r="DX39" s="719"/>
      <c r="DY39" s="719"/>
      <c r="DZ39" s="719"/>
      <c r="EA39" s="719"/>
      <c r="EB39" s="719"/>
      <c r="EC39" s="720"/>
    </row>
    <row r="40" spans="2:133" ht="11.25" customHeight="1" x14ac:dyDescent="0.2">
      <c r="B40" s="682" t="s">
        <v>336</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232</v>
      </c>
      <c r="AE40" s="689"/>
      <c r="AF40" s="689"/>
      <c r="AG40" s="689"/>
      <c r="AH40" s="689"/>
      <c r="AI40" s="689"/>
      <c r="AJ40" s="689"/>
      <c r="AK40" s="689"/>
      <c r="AL40" s="690" t="s">
        <v>127</v>
      </c>
      <c r="AM40" s="691"/>
      <c r="AN40" s="691"/>
      <c r="AO40" s="692"/>
      <c r="AQ40" s="763" t="s">
        <v>337</v>
      </c>
      <c r="AR40" s="764"/>
      <c r="AS40" s="764"/>
      <c r="AT40" s="764"/>
      <c r="AU40" s="764"/>
      <c r="AV40" s="764"/>
      <c r="AW40" s="764"/>
      <c r="AX40" s="764"/>
      <c r="AY40" s="765"/>
      <c r="AZ40" s="685" t="s">
        <v>232</v>
      </c>
      <c r="BA40" s="686"/>
      <c r="BB40" s="686"/>
      <c r="BC40" s="686"/>
      <c r="BD40" s="721"/>
      <c r="BE40" s="721"/>
      <c r="BF40" s="752"/>
      <c r="BG40" s="772" t="s">
        <v>338</v>
      </c>
      <c r="BH40" s="773"/>
      <c r="BI40" s="773"/>
      <c r="BJ40" s="773"/>
      <c r="BK40" s="773"/>
      <c r="BL40" s="227"/>
      <c r="BM40" s="701" t="s">
        <v>339</v>
      </c>
      <c r="BN40" s="701"/>
      <c r="BO40" s="701"/>
      <c r="BP40" s="701"/>
      <c r="BQ40" s="701"/>
      <c r="BR40" s="701"/>
      <c r="BS40" s="701"/>
      <c r="BT40" s="701"/>
      <c r="BU40" s="702"/>
      <c r="BV40" s="685">
        <v>101</v>
      </c>
      <c r="BW40" s="686"/>
      <c r="BX40" s="686"/>
      <c r="BY40" s="686"/>
      <c r="BZ40" s="686"/>
      <c r="CA40" s="686"/>
      <c r="CB40" s="695"/>
      <c r="CD40" s="700" t="s">
        <v>340</v>
      </c>
      <c r="CE40" s="701"/>
      <c r="CF40" s="701"/>
      <c r="CG40" s="701"/>
      <c r="CH40" s="701"/>
      <c r="CI40" s="701"/>
      <c r="CJ40" s="701"/>
      <c r="CK40" s="701"/>
      <c r="CL40" s="701"/>
      <c r="CM40" s="701"/>
      <c r="CN40" s="701"/>
      <c r="CO40" s="701"/>
      <c r="CP40" s="701"/>
      <c r="CQ40" s="702"/>
      <c r="CR40" s="685">
        <v>2117110</v>
      </c>
      <c r="CS40" s="686"/>
      <c r="CT40" s="686"/>
      <c r="CU40" s="686"/>
      <c r="CV40" s="686"/>
      <c r="CW40" s="686"/>
      <c r="CX40" s="686"/>
      <c r="CY40" s="687"/>
      <c r="CZ40" s="690">
        <v>2.1</v>
      </c>
      <c r="DA40" s="719"/>
      <c r="DB40" s="719"/>
      <c r="DC40" s="723"/>
      <c r="DD40" s="694">
        <v>599296</v>
      </c>
      <c r="DE40" s="686"/>
      <c r="DF40" s="686"/>
      <c r="DG40" s="686"/>
      <c r="DH40" s="686"/>
      <c r="DI40" s="686"/>
      <c r="DJ40" s="686"/>
      <c r="DK40" s="687"/>
      <c r="DL40" s="694">
        <v>579715</v>
      </c>
      <c r="DM40" s="686"/>
      <c r="DN40" s="686"/>
      <c r="DO40" s="686"/>
      <c r="DP40" s="686"/>
      <c r="DQ40" s="686"/>
      <c r="DR40" s="686"/>
      <c r="DS40" s="686"/>
      <c r="DT40" s="686"/>
      <c r="DU40" s="686"/>
      <c r="DV40" s="687"/>
      <c r="DW40" s="690">
        <v>1.3</v>
      </c>
      <c r="DX40" s="719"/>
      <c r="DY40" s="719"/>
      <c r="DZ40" s="719"/>
      <c r="EA40" s="719"/>
      <c r="EB40" s="719"/>
      <c r="EC40" s="720"/>
    </row>
    <row r="41" spans="2:133" ht="11.25" customHeight="1" x14ac:dyDescent="0.2">
      <c r="B41" s="682" t="s">
        <v>341</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232</v>
      </c>
      <c r="AM41" s="691"/>
      <c r="AN41" s="691"/>
      <c r="AO41" s="692"/>
      <c r="AQ41" s="763" t="s">
        <v>342</v>
      </c>
      <c r="AR41" s="764"/>
      <c r="AS41" s="764"/>
      <c r="AT41" s="764"/>
      <c r="AU41" s="764"/>
      <c r="AV41" s="764"/>
      <c r="AW41" s="764"/>
      <c r="AX41" s="764"/>
      <c r="AY41" s="765"/>
      <c r="AZ41" s="685">
        <v>1626740</v>
      </c>
      <c r="BA41" s="686"/>
      <c r="BB41" s="686"/>
      <c r="BC41" s="686"/>
      <c r="BD41" s="721"/>
      <c r="BE41" s="721"/>
      <c r="BF41" s="752"/>
      <c r="BG41" s="772"/>
      <c r="BH41" s="773"/>
      <c r="BI41" s="773"/>
      <c r="BJ41" s="773"/>
      <c r="BK41" s="773"/>
      <c r="BL41" s="227"/>
      <c r="BM41" s="701" t="s">
        <v>343</v>
      </c>
      <c r="BN41" s="701"/>
      <c r="BO41" s="701"/>
      <c r="BP41" s="701"/>
      <c r="BQ41" s="701"/>
      <c r="BR41" s="701"/>
      <c r="BS41" s="701"/>
      <c r="BT41" s="701"/>
      <c r="BU41" s="702"/>
      <c r="BV41" s="685">
        <v>1</v>
      </c>
      <c r="BW41" s="686"/>
      <c r="BX41" s="686"/>
      <c r="BY41" s="686"/>
      <c r="BZ41" s="686"/>
      <c r="CA41" s="686"/>
      <c r="CB41" s="695"/>
      <c r="CD41" s="700" t="s">
        <v>344</v>
      </c>
      <c r="CE41" s="701"/>
      <c r="CF41" s="701"/>
      <c r="CG41" s="701"/>
      <c r="CH41" s="701"/>
      <c r="CI41" s="701"/>
      <c r="CJ41" s="701"/>
      <c r="CK41" s="701"/>
      <c r="CL41" s="701"/>
      <c r="CM41" s="701"/>
      <c r="CN41" s="701"/>
      <c r="CO41" s="701"/>
      <c r="CP41" s="701"/>
      <c r="CQ41" s="702"/>
      <c r="CR41" s="685" t="s">
        <v>232</v>
      </c>
      <c r="CS41" s="721"/>
      <c r="CT41" s="721"/>
      <c r="CU41" s="721"/>
      <c r="CV41" s="721"/>
      <c r="CW41" s="721"/>
      <c r="CX41" s="721"/>
      <c r="CY41" s="722"/>
      <c r="CZ41" s="690" t="s">
        <v>127</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345</v>
      </c>
      <c r="C42" s="683"/>
      <c r="D42" s="683"/>
      <c r="E42" s="683"/>
      <c r="F42" s="683"/>
      <c r="G42" s="683"/>
      <c r="H42" s="683"/>
      <c r="I42" s="683"/>
      <c r="J42" s="683"/>
      <c r="K42" s="683"/>
      <c r="L42" s="683"/>
      <c r="M42" s="683"/>
      <c r="N42" s="683"/>
      <c r="O42" s="683"/>
      <c r="P42" s="683"/>
      <c r="Q42" s="684"/>
      <c r="R42" s="685">
        <v>2735200</v>
      </c>
      <c r="S42" s="686"/>
      <c r="T42" s="686"/>
      <c r="U42" s="686"/>
      <c r="V42" s="686"/>
      <c r="W42" s="686"/>
      <c r="X42" s="686"/>
      <c r="Y42" s="687"/>
      <c r="Z42" s="688">
        <v>2.7</v>
      </c>
      <c r="AA42" s="688"/>
      <c r="AB42" s="688"/>
      <c r="AC42" s="688"/>
      <c r="AD42" s="689" t="s">
        <v>127</v>
      </c>
      <c r="AE42" s="689"/>
      <c r="AF42" s="689"/>
      <c r="AG42" s="689"/>
      <c r="AH42" s="689"/>
      <c r="AI42" s="689"/>
      <c r="AJ42" s="689"/>
      <c r="AK42" s="689"/>
      <c r="AL42" s="690" t="s">
        <v>179</v>
      </c>
      <c r="AM42" s="691"/>
      <c r="AN42" s="691"/>
      <c r="AO42" s="692"/>
      <c r="AQ42" s="784" t="s">
        <v>346</v>
      </c>
      <c r="AR42" s="785"/>
      <c r="AS42" s="785"/>
      <c r="AT42" s="785"/>
      <c r="AU42" s="785"/>
      <c r="AV42" s="785"/>
      <c r="AW42" s="785"/>
      <c r="AX42" s="785"/>
      <c r="AY42" s="786"/>
      <c r="AZ42" s="776">
        <v>4908919</v>
      </c>
      <c r="BA42" s="777"/>
      <c r="BB42" s="777"/>
      <c r="BC42" s="777"/>
      <c r="BD42" s="756"/>
      <c r="BE42" s="756"/>
      <c r="BF42" s="758"/>
      <c r="BG42" s="774"/>
      <c r="BH42" s="775"/>
      <c r="BI42" s="775"/>
      <c r="BJ42" s="775"/>
      <c r="BK42" s="775"/>
      <c r="BL42" s="228"/>
      <c r="BM42" s="711" t="s">
        <v>347</v>
      </c>
      <c r="BN42" s="711"/>
      <c r="BO42" s="711"/>
      <c r="BP42" s="711"/>
      <c r="BQ42" s="711"/>
      <c r="BR42" s="711"/>
      <c r="BS42" s="711"/>
      <c r="BT42" s="711"/>
      <c r="BU42" s="712"/>
      <c r="BV42" s="776">
        <v>277</v>
      </c>
      <c r="BW42" s="777"/>
      <c r="BX42" s="777"/>
      <c r="BY42" s="777"/>
      <c r="BZ42" s="777"/>
      <c r="CA42" s="777"/>
      <c r="CB42" s="783"/>
      <c r="CD42" s="682" t="s">
        <v>348</v>
      </c>
      <c r="CE42" s="683"/>
      <c r="CF42" s="683"/>
      <c r="CG42" s="683"/>
      <c r="CH42" s="683"/>
      <c r="CI42" s="683"/>
      <c r="CJ42" s="683"/>
      <c r="CK42" s="683"/>
      <c r="CL42" s="683"/>
      <c r="CM42" s="683"/>
      <c r="CN42" s="683"/>
      <c r="CO42" s="683"/>
      <c r="CP42" s="683"/>
      <c r="CQ42" s="684"/>
      <c r="CR42" s="685">
        <v>7522216</v>
      </c>
      <c r="CS42" s="686"/>
      <c r="CT42" s="686"/>
      <c r="CU42" s="686"/>
      <c r="CV42" s="686"/>
      <c r="CW42" s="686"/>
      <c r="CX42" s="686"/>
      <c r="CY42" s="687"/>
      <c r="CZ42" s="690">
        <v>7.6</v>
      </c>
      <c r="DA42" s="691"/>
      <c r="DB42" s="691"/>
      <c r="DC42" s="703"/>
      <c r="DD42" s="694">
        <v>1739893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349</v>
      </c>
      <c r="C43" s="736"/>
      <c r="D43" s="736"/>
      <c r="E43" s="736"/>
      <c r="F43" s="736"/>
      <c r="G43" s="736"/>
      <c r="H43" s="736"/>
      <c r="I43" s="736"/>
      <c r="J43" s="736"/>
      <c r="K43" s="736"/>
      <c r="L43" s="736"/>
      <c r="M43" s="736"/>
      <c r="N43" s="736"/>
      <c r="O43" s="736"/>
      <c r="P43" s="736"/>
      <c r="Q43" s="737"/>
      <c r="R43" s="776">
        <v>101773262</v>
      </c>
      <c r="S43" s="777"/>
      <c r="T43" s="777"/>
      <c r="U43" s="777"/>
      <c r="V43" s="777"/>
      <c r="W43" s="777"/>
      <c r="X43" s="777"/>
      <c r="Y43" s="778"/>
      <c r="Z43" s="779">
        <v>100</v>
      </c>
      <c r="AA43" s="779"/>
      <c r="AB43" s="779"/>
      <c r="AC43" s="779"/>
      <c r="AD43" s="780">
        <v>41439877</v>
      </c>
      <c r="AE43" s="780"/>
      <c r="AF43" s="780"/>
      <c r="AG43" s="780"/>
      <c r="AH43" s="780"/>
      <c r="AI43" s="780"/>
      <c r="AJ43" s="780"/>
      <c r="AK43" s="780"/>
      <c r="AL43" s="781">
        <v>100</v>
      </c>
      <c r="AM43" s="757"/>
      <c r="AN43" s="757"/>
      <c r="AO43" s="782"/>
      <c r="BV43" s="229"/>
      <c r="BW43" s="229"/>
      <c r="BX43" s="229"/>
      <c r="BY43" s="229"/>
      <c r="BZ43" s="229"/>
      <c r="CA43" s="229"/>
      <c r="CB43" s="229"/>
      <c r="CD43" s="682" t="s">
        <v>350</v>
      </c>
      <c r="CE43" s="683"/>
      <c r="CF43" s="683"/>
      <c r="CG43" s="683"/>
      <c r="CH43" s="683"/>
      <c r="CI43" s="683"/>
      <c r="CJ43" s="683"/>
      <c r="CK43" s="683"/>
      <c r="CL43" s="683"/>
      <c r="CM43" s="683"/>
      <c r="CN43" s="683"/>
      <c r="CO43" s="683"/>
      <c r="CP43" s="683"/>
      <c r="CQ43" s="684"/>
      <c r="CR43" s="685">
        <v>367900</v>
      </c>
      <c r="CS43" s="721"/>
      <c r="CT43" s="721"/>
      <c r="CU43" s="721"/>
      <c r="CV43" s="721"/>
      <c r="CW43" s="721"/>
      <c r="CX43" s="721"/>
      <c r="CY43" s="722"/>
      <c r="CZ43" s="690">
        <v>0.4</v>
      </c>
      <c r="DA43" s="719"/>
      <c r="DB43" s="719"/>
      <c r="DC43" s="723"/>
      <c r="DD43" s="694">
        <v>345824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CD44" s="797" t="s">
        <v>297</v>
      </c>
      <c r="CE44" s="798"/>
      <c r="CF44" s="682" t="s">
        <v>351</v>
      </c>
      <c r="CG44" s="683"/>
      <c r="CH44" s="683"/>
      <c r="CI44" s="683"/>
      <c r="CJ44" s="683"/>
      <c r="CK44" s="683"/>
      <c r="CL44" s="683"/>
      <c r="CM44" s="683"/>
      <c r="CN44" s="683"/>
      <c r="CO44" s="683"/>
      <c r="CP44" s="683"/>
      <c r="CQ44" s="684"/>
      <c r="CR44" s="685">
        <v>7522216</v>
      </c>
      <c r="CS44" s="686"/>
      <c r="CT44" s="686"/>
      <c r="CU44" s="686"/>
      <c r="CV44" s="686"/>
      <c r="CW44" s="686"/>
      <c r="CX44" s="686"/>
      <c r="CY44" s="687"/>
      <c r="CZ44" s="690">
        <v>7.6</v>
      </c>
      <c r="DA44" s="691"/>
      <c r="DB44" s="691"/>
      <c r="DC44" s="703"/>
      <c r="DD44" s="694">
        <v>1739893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31" t="s">
        <v>352</v>
      </c>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CD45" s="799"/>
      <c r="CE45" s="800"/>
      <c r="CF45" s="682" t="s">
        <v>353</v>
      </c>
      <c r="CG45" s="683"/>
      <c r="CH45" s="683"/>
      <c r="CI45" s="683"/>
      <c r="CJ45" s="683"/>
      <c r="CK45" s="683"/>
      <c r="CL45" s="683"/>
      <c r="CM45" s="683"/>
      <c r="CN45" s="683"/>
      <c r="CO45" s="683"/>
      <c r="CP45" s="683"/>
      <c r="CQ45" s="684"/>
      <c r="CR45" s="685">
        <v>4084078</v>
      </c>
      <c r="CS45" s="721"/>
      <c r="CT45" s="721"/>
      <c r="CU45" s="721"/>
      <c r="CV45" s="721"/>
      <c r="CW45" s="721"/>
      <c r="CX45" s="721"/>
      <c r="CY45" s="722"/>
      <c r="CZ45" s="690">
        <v>4.0999999999999996</v>
      </c>
      <c r="DA45" s="719"/>
      <c r="DB45" s="719"/>
      <c r="DC45" s="723"/>
      <c r="DD45" s="694">
        <v>251895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32" t="s">
        <v>354</v>
      </c>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CD46" s="799"/>
      <c r="CE46" s="800"/>
      <c r="CF46" s="682" t="s">
        <v>355</v>
      </c>
      <c r="CG46" s="683"/>
      <c r="CH46" s="683"/>
      <c r="CI46" s="683"/>
      <c r="CJ46" s="683"/>
      <c r="CK46" s="683"/>
      <c r="CL46" s="683"/>
      <c r="CM46" s="683"/>
      <c r="CN46" s="683"/>
      <c r="CO46" s="683"/>
      <c r="CP46" s="683"/>
      <c r="CQ46" s="684"/>
      <c r="CR46" s="685">
        <v>3227385</v>
      </c>
      <c r="CS46" s="686"/>
      <c r="CT46" s="686"/>
      <c r="CU46" s="686"/>
      <c r="CV46" s="686"/>
      <c r="CW46" s="686"/>
      <c r="CX46" s="686"/>
      <c r="CY46" s="687"/>
      <c r="CZ46" s="690">
        <v>3.3</v>
      </c>
      <c r="DA46" s="691"/>
      <c r="DB46" s="691"/>
      <c r="DC46" s="703"/>
      <c r="DD46" s="694">
        <v>1477184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33" t="s">
        <v>356</v>
      </c>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CD47" s="799"/>
      <c r="CE47" s="800"/>
      <c r="CF47" s="682" t="s">
        <v>357</v>
      </c>
      <c r="CG47" s="683"/>
      <c r="CH47" s="683"/>
      <c r="CI47" s="683"/>
      <c r="CJ47" s="683"/>
      <c r="CK47" s="683"/>
      <c r="CL47" s="683"/>
      <c r="CM47" s="683"/>
      <c r="CN47" s="683"/>
      <c r="CO47" s="683"/>
      <c r="CP47" s="683"/>
      <c r="CQ47" s="684"/>
      <c r="CR47" s="685" t="s">
        <v>232</v>
      </c>
      <c r="CS47" s="721"/>
      <c r="CT47" s="721"/>
      <c r="CU47" s="721"/>
      <c r="CV47" s="721"/>
      <c r="CW47" s="721"/>
      <c r="CX47" s="721"/>
      <c r="CY47" s="722"/>
      <c r="CZ47" s="690" t="s">
        <v>127</v>
      </c>
      <c r="DA47" s="719"/>
      <c r="DB47" s="719"/>
      <c r="DC47" s="723"/>
      <c r="DD47" s="694" t="s">
        <v>179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32"/>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CD48" s="801"/>
      <c r="CE48" s="802"/>
      <c r="CF48" s="682" t="s">
        <v>358</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179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33"/>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CD49" s="735" t="s">
        <v>359</v>
      </c>
      <c r="CE49" s="736"/>
      <c r="CF49" s="736"/>
      <c r="CG49" s="736"/>
      <c r="CH49" s="736"/>
      <c r="CI49" s="736"/>
      <c r="CJ49" s="736"/>
      <c r="CK49" s="736"/>
      <c r="CL49" s="736"/>
      <c r="CM49" s="736"/>
      <c r="CN49" s="736"/>
      <c r="CO49" s="736"/>
      <c r="CP49" s="736"/>
      <c r="CQ49" s="737"/>
      <c r="CR49" s="776">
        <v>98537538</v>
      </c>
      <c r="CS49" s="756"/>
      <c r="CT49" s="756"/>
      <c r="CU49" s="756"/>
      <c r="CV49" s="756"/>
      <c r="CW49" s="756"/>
      <c r="CX49" s="756"/>
      <c r="CY49" s="787"/>
      <c r="CZ49" s="781">
        <v>100</v>
      </c>
      <c r="DA49" s="788"/>
      <c r="DB49" s="788"/>
      <c r="DC49" s="789"/>
      <c r="DD49" s="790">
        <v>49000596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1Qk7AVqDlzzWpx/AJHXvCrV5WNG6XSesc2jpo15nbOY4RIA5vktlD4X7ZmDD/nio41Sgya2EiHGAPc8O13mJGA==" saltValue="lXxs1NxzHN3G6LRczI8W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40" customFormat="1" ht="11.25" customHeight="1" thickBot="1" x14ac:dyDescent="0.25">
      <c r="A1" s="235"/>
      <c r="B1" s="235"/>
      <c r="C1" s="235"/>
      <c r="D1" s="235"/>
      <c r="E1" s="235"/>
      <c r="F1" s="235"/>
      <c r="G1" s="235"/>
      <c r="H1" s="235"/>
      <c r="I1" s="235"/>
      <c r="J1" s="235"/>
      <c r="K1" s="235"/>
      <c r="L1" s="235"/>
      <c r="M1" s="235"/>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7"/>
      <c r="DQ1" s="238"/>
      <c r="DR1" s="238"/>
      <c r="DS1" s="238"/>
      <c r="DT1" s="238"/>
      <c r="DU1" s="238"/>
      <c r="DV1" s="238"/>
      <c r="DW1" s="238"/>
      <c r="DX1" s="238"/>
      <c r="DY1" s="238"/>
      <c r="DZ1" s="238"/>
      <c r="EA1" s="239"/>
    </row>
    <row r="2" spans="1:131" s="244" customFormat="1" ht="26.25" customHeight="1" thickBot="1" x14ac:dyDescent="0.25">
      <c r="A2" s="241" t="s">
        <v>360</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832" t="s">
        <v>361</v>
      </c>
      <c r="DK2" s="833"/>
      <c r="DL2" s="833"/>
      <c r="DM2" s="833"/>
      <c r="DN2" s="833"/>
      <c r="DO2" s="834"/>
      <c r="DP2" s="242"/>
      <c r="DQ2" s="832" t="s">
        <v>362</v>
      </c>
      <c r="DR2" s="833"/>
      <c r="DS2" s="833"/>
      <c r="DT2" s="833"/>
      <c r="DU2" s="833"/>
      <c r="DV2" s="833"/>
      <c r="DW2" s="833"/>
      <c r="DX2" s="833"/>
      <c r="DY2" s="833"/>
      <c r="DZ2" s="834"/>
      <c r="EA2" s="243"/>
    </row>
    <row r="3" spans="1:131" s="240" customFormat="1" ht="11.25" customHeight="1" x14ac:dyDescent="0.2">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9"/>
    </row>
    <row r="4" spans="1:131" s="247" customFormat="1" ht="26.25" customHeight="1" thickBot="1" x14ac:dyDescent="0.25">
      <c r="A4" s="835" t="s">
        <v>363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378"/>
      <c r="BA4" s="378"/>
      <c r="BB4" s="378"/>
      <c r="BC4" s="378"/>
      <c r="BD4" s="378"/>
      <c r="BE4" s="245"/>
      <c r="BF4" s="245"/>
      <c r="BG4" s="245"/>
      <c r="BH4" s="245"/>
      <c r="BI4" s="245"/>
      <c r="BJ4" s="245"/>
      <c r="BK4" s="245"/>
      <c r="BL4" s="245"/>
      <c r="BM4" s="245"/>
      <c r="BN4" s="245"/>
      <c r="BO4" s="245"/>
      <c r="BP4" s="245"/>
      <c r="BQ4" s="378" t="s">
        <v>364</v>
      </c>
      <c r="BR4" s="378"/>
      <c r="BS4" s="378"/>
      <c r="BT4" s="378"/>
      <c r="BU4" s="378"/>
      <c r="BV4" s="378"/>
      <c r="BW4" s="378"/>
      <c r="BX4" s="378"/>
      <c r="BY4" s="378"/>
      <c r="BZ4" s="378"/>
      <c r="CA4" s="378"/>
      <c r="CB4" s="378"/>
      <c r="CC4" s="378"/>
      <c r="CD4" s="378"/>
      <c r="CE4" s="378"/>
      <c r="CF4" s="378"/>
      <c r="CG4" s="378"/>
      <c r="CH4" s="378"/>
      <c r="CI4" s="378"/>
      <c r="CJ4" s="378"/>
      <c r="CK4" s="378"/>
      <c r="CL4" s="378"/>
      <c r="CM4" s="378"/>
      <c r="CN4" s="378"/>
      <c r="CO4" s="378"/>
      <c r="CP4" s="378"/>
      <c r="CQ4" s="378"/>
      <c r="CR4" s="378"/>
      <c r="CS4" s="378"/>
      <c r="CT4" s="378"/>
      <c r="CU4" s="378"/>
      <c r="CV4" s="378"/>
      <c r="CW4" s="378"/>
      <c r="CX4" s="378"/>
      <c r="CY4" s="378"/>
      <c r="CZ4" s="378"/>
      <c r="DA4" s="378"/>
      <c r="DB4" s="378"/>
      <c r="DC4" s="378"/>
      <c r="DD4" s="378"/>
      <c r="DE4" s="378"/>
      <c r="DF4" s="378"/>
      <c r="DG4" s="378"/>
      <c r="DH4" s="378"/>
      <c r="DI4" s="378"/>
      <c r="DJ4" s="378"/>
      <c r="DK4" s="378"/>
      <c r="DL4" s="378"/>
      <c r="DM4" s="378"/>
      <c r="DN4" s="378"/>
      <c r="DO4" s="378"/>
      <c r="DP4" s="378"/>
      <c r="DQ4" s="378"/>
      <c r="DR4" s="378"/>
      <c r="DS4" s="378"/>
      <c r="DT4" s="378"/>
      <c r="DU4" s="378"/>
      <c r="DV4" s="378"/>
      <c r="DW4" s="378"/>
      <c r="DX4" s="378"/>
      <c r="DY4" s="378"/>
      <c r="DZ4" s="378"/>
      <c r="EA4" s="246"/>
    </row>
    <row r="5" spans="1:131" s="247" customFormat="1" ht="26.25" customHeight="1" x14ac:dyDescent="0.2">
      <c r="A5" s="826" t="s">
        <v>365</v>
      </c>
      <c r="B5" s="827"/>
      <c r="C5" s="827"/>
      <c r="D5" s="827"/>
      <c r="E5" s="827"/>
      <c r="F5" s="827"/>
      <c r="G5" s="827"/>
      <c r="H5" s="827"/>
      <c r="I5" s="827"/>
      <c r="J5" s="827"/>
      <c r="K5" s="827"/>
      <c r="L5" s="827"/>
      <c r="M5" s="827"/>
      <c r="N5" s="827"/>
      <c r="O5" s="827"/>
      <c r="P5" s="828"/>
      <c r="Q5" s="803" t="s">
        <v>366</v>
      </c>
      <c r="R5" s="804"/>
      <c r="S5" s="804"/>
      <c r="T5" s="804"/>
      <c r="U5" s="805"/>
      <c r="V5" s="803" t="s">
        <v>367</v>
      </c>
      <c r="W5" s="804"/>
      <c r="X5" s="804"/>
      <c r="Y5" s="804"/>
      <c r="Z5" s="805"/>
      <c r="AA5" s="803" t="s">
        <v>368</v>
      </c>
      <c r="AB5" s="804"/>
      <c r="AC5" s="804"/>
      <c r="AD5" s="804"/>
      <c r="AE5" s="804"/>
      <c r="AF5" s="836" t="s">
        <v>369</v>
      </c>
      <c r="AG5" s="804"/>
      <c r="AH5" s="804"/>
      <c r="AI5" s="804"/>
      <c r="AJ5" s="815"/>
      <c r="AK5" s="804" t="s">
        <v>370</v>
      </c>
      <c r="AL5" s="804"/>
      <c r="AM5" s="804"/>
      <c r="AN5" s="804"/>
      <c r="AO5" s="805"/>
      <c r="AP5" s="803" t="s">
        <v>371</v>
      </c>
      <c r="AQ5" s="804"/>
      <c r="AR5" s="804"/>
      <c r="AS5" s="804"/>
      <c r="AT5" s="805"/>
      <c r="AU5" s="803" t="s">
        <v>372</v>
      </c>
      <c r="AV5" s="804"/>
      <c r="AW5" s="804"/>
      <c r="AX5" s="804"/>
      <c r="AY5" s="815"/>
      <c r="AZ5" s="375"/>
      <c r="BA5" s="375"/>
      <c r="BB5" s="375"/>
      <c r="BC5" s="375"/>
      <c r="BD5" s="375"/>
      <c r="BE5" s="248"/>
      <c r="BF5" s="248"/>
      <c r="BG5" s="248"/>
      <c r="BH5" s="248"/>
      <c r="BI5" s="248"/>
      <c r="BJ5" s="248"/>
      <c r="BK5" s="248"/>
      <c r="BL5" s="248"/>
      <c r="BM5" s="248"/>
      <c r="BN5" s="248"/>
      <c r="BO5" s="248"/>
      <c r="BP5" s="248"/>
      <c r="BQ5" s="826" t="s">
        <v>373</v>
      </c>
      <c r="BR5" s="827"/>
      <c r="BS5" s="827"/>
      <c r="BT5" s="827"/>
      <c r="BU5" s="827"/>
      <c r="BV5" s="827"/>
      <c r="BW5" s="827"/>
      <c r="BX5" s="827"/>
      <c r="BY5" s="827"/>
      <c r="BZ5" s="827"/>
      <c r="CA5" s="827"/>
      <c r="CB5" s="827"/>
      <c r="CC5" s="827"/>
      <c r="CD5" s="827"/>
      <c r="CE5" s="827"/>
      <c r="CF5" s="827"/>
      <c r="CG5" s="828"/>
      <c r="CH5" s="803" t="s">
        <v>374</v>
      </c>
      <c r="CI5" s="804"/>
      <c r="CJ5" s="804"/>
      <c r="CK5" s="804"/>
      <c r="CL5" s="805"/>
      <c r="CM5" s="803" t="s">
        <v>375</v>
      </c>
      <c r="CN5" s="804"/>
      <c r="CO5" s="804"/>
      <c r="CP5" s="804"/>
      <c r="CQ5" s="805"/>
      <c r="CR5" s="803" t="s">
        <v>376</v>
      </c>
      <c r="CS5" s="804"/>
      <c r="CT5" s="804"/>
      <c r="CU5" s="804"/>
      <c r="CV5" s="805"/>
      <c r="CW5" s="803" t="s">
        <v>377</v>
      </c>
      <c r="CX5" s="804"/>
      <c r="CY5" s="804"/>
      <c r="CZ5" s="804"/>
      <c r="DA5" s="805"/>
      <c r="DB5" s="803" t="s">
        <v>378</v>
      </c>
      <c r="DC5" s="804"/>
      <c r="DD5" s="804"/>
      <c r="DE5" s="804"/>
      <c r="DF5" s="805"/>
      <c r="DG5" s="809" t="s">
        <v>379</v>
      </c>
      <c r="DH5" s="810"/>
      <c r="DI5" s="810"/>
      <c r="DJ5" s="810"/>
      <c r="DK5" s="811"/>
      <c r="DL5" s="809" t="s">
        <v>380</v>
      </c>
      <c r="DM5" s="810"/>
      <c r="DN5" s="810"/>
      <c r="DO5" s="810"/>
      <c r="DP5" s="811"/>
      <c r="DQ5" s="803" t="s">
        <v>381</v>
      </c>
      <c r="DR5" s="804"/>
      <c r="DS5" s="804"/>
      <c r="DT5" s="804"/>
      <c r="DU5" s="805"/>
      <c r="DV5" s="803" t="s">
        <v>372</v>
      </c>
      <c r="DW5" s="804"/>
      <c r="DX5" s="804"/>
      <c r="DY5" s="804"/>
      <c r="DZ5" s="815"/>
      <c r="EA5" s="246"/>
    </row>
    <row r="6" spans="1:131" s="24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378"/>
      <c r="BA6" s="378"/>
      <c r="BB6" s="378"/>
      <c r="BC6" s="378"/>
      <c r="BD6" s="378"/>
      <c r="BE6" s="245"/>
      <c r="BF6" s="245"/>
      <c r="BG6" s="245"/>
      <c r="BH6" s="245"/>
      <c r="BI6" s="245"/>
      <c r="BJ6" s="245"/>
      <c r="BK6" s="245"/>
      <c r="BL6" s="245"/>
      <c r="BM6" s="245"/>
      <c r="BN6" s="245"/>
      <c r="BO6" s="245"/>
      <c r="BP6" s="24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46"/>
    </row>
    <row r="7" spans="1:131" s="247" customFormat="1" ht="26.25" customHeight="1" thickTop="1" x14ac:dyDescent="0.2">
      <c r="A7" s="249">
        <v>1</v>
      </c>
      <c r="B7" s="817" t="s">
        <v>382</v>
      </c>
      <c r="C7" s="818"/>
      <c r="D7" s="818"/>
      <c r="E7" s="818"/>
      <c r="F7" s="818"/>
      <c r="G7" s="818"/>
      <c r="H7" s="818"/>
      <c r="I7" s="818"/>
      <c r="J7" s="818"/>
      <c r="K7" s="818"/>
      <c r="L7" s="818"/>
      <c r="M7" s="818"/>
      <c r="N7" s="818"/>
      <c r="O7" s="818"/>
      <c r="P7" s="819"/>
      <c r="Q7" s="820">
        <v>100989</v>
      </c>
      <c r="R7" s="821"/>
      <c r="S7" s="821"/>
      <c r="T7" s="821"/>
      <c r="U7" s="821"/>
      <c r="V7" s="821">
        <v>97791</v>
      </c>
      <c r="W7" s="821"/>
      <c r="X7" s="821"/>
      <c r="Y7" s="821"/>
      <c r="Z7" s="821"/>
      <c r="AA7" s="821">
        <v>3199</v>
      </c>
      <c r="AB7" s="821"/>
      <c r="AC7" s="821"/>
      <c r="AD7" s="821"/>
      <c r="AE7" s="822"/>
      <c r="AF7" s="823">
        <v>2689</v>
      </c>
      <c r="AG7" s="824"/>
      <c r="AH7" s="824"/>
      <c r="AI7" s="824"/>
      <c r="AJ7" s="825"/>
      <c r="AK7" s="860">
        <v>1800</v>
      </c>
      <c r="AL7" s="861"/>
      <c r="AM7" s="861"/>
      <c r="AN7" s="861"/>
      <c r="AO7" s="861"/>
      <c r="AP7" s="861">
        <v>65290</v>
      </c>
      <c r="AQ7" s="861"/>
      <c r="AR7" s="861"/>
      <c r="AS7" s="861"/>
      <c r="AT7" s="861"/>
      <c r="AU7" s="862"/>
      <c r="AV7" s="862"/>
      <c r="AW7" s="862"/>
      <c r="AX7" s="862"/>
      <c r="AY7" s="863"/>
      <c r="AZ7" s="378"/>
      <c r="BA7" s="378"/>
      <c r="BB7" s="378"/>
      <c r="BC7" s="378"/>
      <c r="BD7" s="378"/>
      <c r="BE7" s="245"/>
      <c r="BF7" s="245"/>
      <c r="BG7" s="245"/>
      <c r="BH7" s="245"/>
      <c r="BI7" s="245"/>
      <c r="BJ7" s="245"/>
      <c r="BK7" s="245"/>
      <c r="BL7" s="245"/>
      <c r="BM7" s="245"/>
      <c r="BN7" s="245"/>
      <c r="BO7" s="245"/>
      <c r="BP7" s="245"/>
      <c r="BQ7" s="250">
        <v>1</v>
      </c>
      <c r="BR7" s="251"/>
      <c r="BS7" s="864" t="s">
        <v>571</v>
      </c>
      <c r="BT7" s="865"/>
      <c r="BU7" s="865"/>
      <c r="BV7" s="865"/>
      <c r="BW7" s="865"/>
      <c r="BX7" s="865"/>
      <c r="BY7" s="865"/>
      <c r="BZ7" s="865"/>
      <c r="CA7" s="865"/>
      <c r="CB7" s="865"/>
      <c r="CC7" s="865"/>
      <c r="CD7" s="865"/>
      <c r="CE7" s="865"/>
      <c r="CF7" s="865"/>
      <c r="CG7" s="866"/>
      <c r="CH7" s="857">
        <v>-19</v>
      </c>
      <c r="CI7" s="858"/>
      <c r="CJ7" s="858"/>
      <c r="CK7" s="858"/>
      <c r="CL7" s="859"/>
      <c r="CM7" s="857">
        <v>192</v>
      </c>
      <c r="CN7" s="858"/>
      <c r="CO7" s="858"/>
      <c r="CP7" s="858"/>
      <c r="CQ7" s="859"/>
      <c r="CR7" s="857">
        <v>10</v>
      </c>
      <c r="CS7" s="858"/>
      <c r="CT7" s="858"/>
      <c r="CU7" s="858"/>
      <c r="CV7" s="859"/>
      <c r="CW7" s="857" t="s">
        <v>572</v>
      </c>
      <c r="CX7" s="858"/>
      <c r="CY7" s="858"/>
      <c r="CZ7" s="858"/>
      <c r="DA7" s="859"/>
      <c r="DB7" s="857" t="s">
        <v>572</v>
      </c>
      <c r="DC7" s="858"/>
      <c r="DD7" s="858"/>
      <c r="DE7" s="858"/>
      <c r="DF7" s="859"/>
      <c r="DG7" s="857" t="s">
        <v>572</v>
      </c>
      <c r="DH7" s="858"/>
      <c r="DI7" s="858"/>
      <c r="DJ7" s="858"/>
      <c r="DK7" s="859"/>
      <c r="DL7" s="857" t="s">
        <v>572</v>
      </c>
      <c r="DM7" s="858"/>
      <c r="DN7" s="858"/>
      <c r="DO7" s="858"/>
      <c r="DP7" s="859"/>
      <c r="DQ7" s="857" t="s">
        <v>572</v>
      </c>
      <c r="DR7" s="858"/>
      <c r="DS7" s="858"/>
      <c r="DT7" s="858"/>
      <c r="DU7" s="859"/>
      <c r="DV7" s="838"/>
      <c r="DW7" s="839"/>
      <c r="DX7" s="839"/>
      <c r="DY7" s="839"/>
      <c r="DZ7" s="840"/>
      <c r="EA7" s="246"/>
    </row>
    <row r="8" spans="1:131" s="247" customFormat="1" ht="26.25" customHeight="1" x14ac:dyDescent="0.2">
      <c r="A8" s="252">
        <v>2</v>
      </c>
      <c r="B8" s="841" t="s">
        <v>383</v>
      </c>
      <c r="C8" s="842"/>
      <c r="D8" s="842"/>
      <c r="E8" s="842"/>
      <c r="F8" s="842"/>
      <c r="G8" s="842"/>
      <c r="H8" s="842"/>
      <c r="I8" s="842"/>
      <c r="J8" s="842"/>
      <c r="K8" s="842"/>
      <c r="L8" s="842"/>
      <c r="M8" s="842"/>
      <c r="N8" s="842"/>
      <c r="O8" s="842"/>
      <c r="P8" s="843"/>
      <c r="Q8" s="844">
        <v>2007</v>
      </c>
      <c r="R8" s="845"/>
      <c r="S8" s="845"/>
      <c r="T8" s="845"/>
      <c r="U8" s="845"/>
      <c r="V8" s="845">
        <v>1970</v>
      </c>
      <c r="W8" s="845"/>
      <c r="X8" s="845"/>
      <c r="Y8" s="845"/>
      <c r="Z8" s="845"/>
      <c r="AA8" s="845">
        <v>37</v>
      </c>
      <c r="AB8" s="845"/>
      <c r="AC8" s="845"/>
      <c r="AD8" s="845"/>
      <c r="AE8" s="846"/>
      <c r="AF8" s="847">
        <v>37</v>
      </c>
      <c r="AG8" s="848"/>
      <c r="AH8" s="848"/>
      <c r="AI8" s="848"/>
      <c r="AJ8" s="849"/>
      <c r="AK8" s="850">
        <v>870</v>
      </c>
      <c r="AL8" s="851"/>
      <c r="AM8" s="851"/>
      <c r="AN8" s="851"/>
      <c r="AO8" s="851"/>
      <c r="AP8" s="851">
        <v>3275</v>
      </c>
      <c r="AQ8" s="851"/>
      <c r="AR8" s="851"/>
      <c r="AS8" s="851"/>
      <c r="AT8" s="851"/>
      <c r="AU8" s="852"/>
      <c r="AV8" s="852"/>
      <c r="AW8" s="852"/>
      <c r="AX8" s="852"/>
      <c r="AY8" s="853"/>
      <c r="AZ8" s="378"/>
      <c r="BA8" s="378"/>
      <c r="BB8" s="378"/>
      <c r="BC8" s="378"/>
      <c r="BD8" s="378"/>
      <c r="BE8" s="245"/>
      <c r="BF8" s="245"/>
      <c r="BG8" s="245"/>
      <c r="BH8" s="245"/>
      <c r="BI8" s="245"/>
      <c r="BJ8" s="245"/>
      <c r="BK8" s="245"/>
      <c r="BL8" s="245"/>
      <c r="BM8" s="245"/>
      <c r="BN8" s="245"/>
      <c r="BO8" s="245"/>
      <c r="BP8" s="245"/>
      <c r="BQ8" s="253">
        <v>2</v>
      </c>
      <c r="BR8" s="254"/>
      <c r="BS8" s="854" t="s">
        <v>573</v>
      </c>
      <c r="BT8" s="855"/>
      <c r="BU8" s="855"/>
      <c r="BV8" s="855"/>
      <c r="BW8" s="855"/>
      <c r="BX8" s="855"/>
      <c r="BY8" s="855"/>
      <c r="BZ8" s="855"/>
      <c r="CA8" s="855"/>
      <c r="CB8" s="855"/>
      <c r="CC8" s="855"/>
      <c r="CD8" s="855"/>
      <c r="CE8" s="855"/>
      <c r="CF8" s="855"/>
      <c r="CG8" s="856"/>
      <c r="CH8" s="867">
        <v>0</v>
      </c>
      <c r="CI8" s="868"/>
      <c r="CJ8" s="868"/>
      <c r="CK8" s="868"/>
      <c r="CL8" s="869"/>
      <c r="CM8" s="867">
        <v>91</v>
      </c>
      <c r="CN8" s="868"/>
      <c r="CO8" s="868"/>
      <c r="CP8" s="868"/>
      <c r="CQ8" s="869"/>
      <c r="CR8" s="867">
        <v>70</v>
      </c>
      <c r="CS8" s="868"/>
      <c r="CT8" s="868"/>
      <c r="CU8" s="868"/>
      <c r="CV8" s="869"/>
      <c r="CW8" s="867">
        <v>3</v>
      </c>
      <c r="CX8" s="868"/>
      <c r="CY8" s="868"/>
      <c r="CZ8" s="868"/>
      <c r="DA8" s="869"/>
      <c r="DB8" s="867" t="s">
        <v>572</v>
      </c>
      <c r="DC8" s="868"/>
      <c r="DD8" s="868"/>
      <c r="DE8" s="868"/>
      <c r="DF8" s="869"/>
      <c r="DG8" s="867" t="s">
        <v>572</v>
      </c>
      <c r="DH8" s="868"/>
      <c r="DI8" s="868"/>
      <c r="DJ8" s="868"/>
      <c r="DK8" s="869"/>
      <c r="DL8" s="867" t="s">
        <v>572</v>
      </c>
      <c r="DM8" s="868"/>
      <c r="DN8" s="868"/>
      <c r="DO8" s="868"/>
      <c r="DP8" s="869"/>
      <c r="DQ8" s="867" t="s">
        <v>572</v>
      </c>
      <c r="DR8" s="868"/>
      <c r="DS8" s="868"/>
      <c r="DT8" s="868"/>
      <c r="DU8" s="869"/>
      <c r="DV8" s="870"/>
      <c r="DW8" s="871"/>
      <c r="DX8" s="871"/>
      <c r="DY8" s="871"/>
      <c r="DZ8" s="872"/>
      <c r="EA8" s="246"/>
    </row>
    <row r="9" spans="1:131" s="247" customFormat="1" ht="26.25" customHeight="1" x14ac:dyDescent="0.2">
      <c r="A9" s="252">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378"/>
      <c r="BA9" s="378"/>
      <c r="BB9" s="378"/>
      <c r="BC9" s="378"/>
      <c r="BD9" s="378"/>
      <c r="BE9" s="245"/>
      <c r="BF9" s="245"/>
      <c r="BG9" s="245"/>
      <c r="BH9" s="245"/>
      <c r="BI9" s="245"/>
      <c r="BJ9" s="245"/>
      <c r="BK9" s="245"/>
      <c r="BL9" s="245"/>
      <c r="BM9" s="245"/>
      <c r="BN9" s="245"/>
      <c r="BO9" s="245"/>
      <c r="BP9" s="245"/>
      <c r="BQ9" s="253">
        <v>3</v>
      </c>
      <c r="BR9" s="254"/>
      <c r="BS9" s="854" t="s">
        <v>574</v>
      </c>
      <c r="BT9" s="855"/>
      <c r="BU9" s="855"/>
      <c r="BV9" s="855"/>
      <c r="BW9" s="855"/>
      <c r="BX9" s="855"/>
      <c r="BY9" s="855"/>
      <c r="BZ9" s="855"/>
      <c r="CA9" s="855"/>
      <c r="CB9" s="855"/>
      <c r="CC9" s="855"/>
      <c r="CD9" s="855"/>
      <c r="CE9" s="855"/>
      <c r="CF9" s="855"/>
      <c r="CG9" s="856"/>
      <c r="CH9" s="867">
        <v>3</v>
      </c>
      <c r="CI9" s="868"/>
      <c r="CJ9" s="868"/>
      <c r="CK9" s="868"/>
      <c r="CL9" s="869"/>
      <c r="CM9" s="867">
        <v>206</v>
      </c>
      <c r="CN9" s="868"/>
      <c r="CO9" s="868"/>
      <c r="CP9" s="868"/>
      <c r="CQ9" s="869"/>
      <c r="CR9" s="867">
        <v>160</v>
      </c>
      <c r="CS9" s="868"/>
      <c r="CT9" s="868"/>
      <c r="CU9" s="868"/>
      <c r="CV9" s="869"/>
      <c r="CW9" s="867" t="s">
        <v>572</v>
      </c>
      <c r="CX9" s="868"/>
      <c r="CY9" s="868"/>
      <c r="CZ9" s="868"/>
      <c r="DA9" s="869"/>
      <c r="DB9" s="867" t="s">
        <v>572</v>
      </c>
      <c r="DC9" s="868"/>
      <c r="DD9" s="868"/>
      <c r="DE9" s="868"/>
      <c r="DF9" s="869"/>
      <c r="DG9" s="867" t="s">
        <v>572</v>
      </c>
      <c r="DH9" s="868"/>
      <c r="DI9" s="868"/>
      <c r="DJ9" s="868"/>
      <c r="DK9" s="869"/>
      <c r="DL9" s="867" t="s">
        <v>572</v>
      </c>
      <c r="DM9" s="868"/>
      <c r="DN9" s="868"/>
      <c r="DO9" s="868"/>
      <c r="DP9" s="869"/>
      <c r="DQ9" s="867" t="s">
        <v>572</v>
      </c>
      <c r="DR9" s="868"/>
      <c r="DS9" s="868"/>
      <c r="DT9" s="868"/>
      <c r="DU9" s="869"/>
      <c r="DV9" s="870"/>
      <c r="DW9" s="871"/>
      <c r="DX9" s="871"/>
      <c r="DY9" s="871"/>
      <c r="DZ9" s="872"/>
      <c r="EA9" s="246"/>
    </row>
    <row r="10" spans="1:131" s="247" customFormat="1" ht="26.25" customHeight="1" x14ac:dyDescent="0.2">
      <c r="A10" s="252">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378"/>
      <c r="BA10" s="378"/>
      <c r="BB10" s="378"/>
      <c r="BC10" s="378"/>
      <c r="BD10" s="378"/>
      <c r="BE10" s="245"/>
      <c r="BF10" s="245"/>
      <c r="BG10" s="245"/>
      <c r="BH10" s="245"/>
      <c r="BI10" s="245"/>
      <c r="BJ10" s="245"/>
      <c r="BK10" s="245"/>
      <c r="BL10" s="245"/>
      <c r="BM10" s="245"/>
      <c r="BN10" s="245"/>
      <c r="BO10" s="245"/>
      <c r="BP10" s="245"/>
      <c r="BQ10" s="253">
        <v>4</v>
      </c>
      <c r="BR10" s="254"/>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46"/>
    </row>
    <row r="11" spans="1:131" s="247" customFormat="1" ht="26.25" customHeight="1" x14ac:dyDescent="0.2">
      <c r="A11" s="252">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378"/>
      <c r="BA11" s="378"/>
      <c r="BB11" s="378"/>
      <c r="BC11" s="378"/>
      <c r="BD11" s="378"/>
      <c r="BE11" s="245"/>
      <c r="BF11" s="245"/>
      <c r="BG11" s="245"/>
      <c r="BH11" s="245"/>
      <c r="BI11" s="245"/>
      <c r="BJ11" s="245"/>
      <c r="BK11" s="245"/>
      <c r="BL11" s="245"/>
      <c r="BM11" s="245"/>
      <c r="BN11" s="245"/>
      <c r="BO11" s="245"/>
      <c r="BP11" s="245"/>
      <c r="BQ11" s="253">
        <v>5</v>
      </c>
      <c r="BR11" s="254"/>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46"/>
    </row>
    <row r="12" spans="1:131" s="247" customFormat="1" ht="26.25" customHeight="1" x14ac:dyDescent="0.2">
      <c r="A12" s="252">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378"/>
      <c r="BA12" s="378"/>
      <c r="BB12" s="378"/>
      <c r="BC12" s="378"/>
      <c r="BD12" s="378"/>
      <c r="BE12" s="245"/>
      <c r="BF12" s="245"/>
      <c r="BG12" s="245"/>
      <c r="BH12" s="245"/>
      <c r="BI12" s="245"/>
      <c r="BJ12" s="245"/>
      <c r="BK12" s="245"/>
      <c r="BL12" s="245"/>
      <c r="BM12" s="245"/>
      <c r="BN12" s="245"/>
      <c r="BO12" s="245"/>
      <c r="BP12" s="245"/>
      <c r="BQ12" s="253">
        <v>6</v>
      </c>
      <c r="BR12" s="254"/>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46"/>
    </row>
    <row r="13" spans="1:131" s="247" customFormat="1" ht="26.25" customHeight="1" x14ac:dyDescent="0.2">
      <c r="A13" s="252">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378"/>
      <c r="BA13" s="378"/>
      <c r="BB13" s="378"/>
      <c r="BC13" s="378"/>
      <c r="BD13" s="378"/>
      <c r="BE13" s="245"/>
      <c r="BF13" s="245"/>
      <c r="BG13" s="245"/>
      <c r="BH13" s="245"/>
      <c r="BI13" s="245"/>
      <c r="BJ13" s="245"/>
      <c r="BK13" s="245"/>
      <c r="BL13" s="245"/>
      <c r="BM13" s="245"/>
      <c r="BN13" s="245"/>
      <c r="BO13" s="245"/>
      <c r="BP13" s="245"/>
      <c r="BQ13" s="253">
        <v>7</v>
      </c>
      <c r="BR13" s="254"/>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46"/>
    </row>
    <row r="14" spans="1:131" s="247" customFormat="1" ht="26.25" customHeight="1" x14ac:dyDescent="0.2">
      <c r="A14" s="252">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378"/>
      <c r="BA14" s="378"/>
      <c r="BB14" s="378"/>
      <c r="BC14" s="378"/>
      <c r="BD14" s="378"/>
      <c r="BE14" s="245"/>
      <c r="BF14" s="245"/>
      <c r="BG14" s="245"/>
      <c r="BH14" s="245"/>
      <c r="BI14" s="245"/>
      <c r="BJ14" s="245"/>
      <c r="BK14" s="245"/>
      <c r="BL14" s="245"/>
      <c r="BM14" s="245"/>
      <c r="BN14" s="245"/>
      <c r="BO14" s="245"/>
      <c r="BP14" s="245"/>
      <c r="BQ14" s="253">
        <v>8</v>
      </c>
      <c r="BR14" s="254"/>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46"/>
    </row>
    <row r="15" spans="1:131" s="247" customFormat="1" ht="26.25" customHeight="1" x14ac:dyDescent="0.2">
      <c r="A15" s="252">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378"/>
      <c r="BA15" s="378"/>
      <c r="BB15" s="378"/>
      <c r="BC15" s="378"/>
      <c r="BD15" s="378"/>
      <c r="BE15" s="245"/>
      <c r="BF15" s="245"/>
      <c r="BG15" s="245"/>
      <c r="BH15" s="245"/>
      <c r="BI15" s="245"/>
      <c r="BJ15" s="245"/>
      <c r="BK15" s="245"/>
      <c r="BL15" s="245"/>
      <c r="BM15" s="245"/>
      <c r="BN15" s="245"/>
      <c r="BO15" s="245"/>
      <c r="BP15" s="245"/>
      <c r="BQ15" s="253">
        <v>9</v>
      </c>
      <c r="BR15" s="254"/>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46"/>
    </row>
    <row r="16" spans="1:131" s="247" customFormat="1" ht="26.25" customHeight="1" x14ac:dyDescent="0.2">
      <c r="A16" s="252">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378"/>
      <c r="BA16" s="378"/>
      <c r="BB16" s="378"/>
      <c r="BC16" s="378"/>
      <c r="BD16" s="378"/>
      <c r="BE16" s="245"/>
      <c r="BF16" s="245"/>
      <c r="BG16" s="245"/>
      <c r="BH16" s="245"/>
      <c r="BI16" s="245"/>
      <c r="BJ16" s="245"/>
      <c r="BK16" s="245"/>
      <c r="BL16" s="245"/>
      <c r="BM16" s="245"/>
      <c r="BN16" s="245"/>
      <c r="BO16" s="245"/>
      <c r="BP16" s="245"/>
      <c r="BQ16" s="253">
        <v>10</v>
      </c>
      <c r="BR16" s="254"/>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46"/>
    </row>
    <row r="17" spans="1:131" s="247" customFormat="1" ht="26.25" customHeight="1" x14ac:dyDescent="0.2">
      <c r="A17" s="252">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378"/>
      <c r="BA17" s="378"/>
      <c r="BB17" s="378"/>
      <c r="BC17" s="378"/>
      <c r="BD17" s="378"/>
      <c r="BE17" s="245"/>
      <c r="BF17" s="245"/>
      <c r="BG17" s="245"/>
      <c r="BH17" s="245"/>
      <c r="BI17" s="245"/>
      <c r="BJ17" s="245"/>
      <c r="BK17" s="245"/>
      <c r="BL17" s="245"/>
      <c r="BM17" s="245"/>
      <c r="BN17" s="245"/>
      <c r="BO17" s="245"/>
      <c r="BP17" s="245"/>
      <c r="BQ17" s="253">
        <v>11</v>
      </c>
      <c r="BR17" s="254"/>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46"/>
    </row>
    <row r="18" spans="1:131" s="247" customFormat="1" ht="26.25" customHeight="1" x14ac:dyDescent="0.2">
      <c r="A18" s="252">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378"/>
      <c r="BA18" s="378"/>
      <c r="BB18" s="378"/>
      <c r="BC18" s="378"/>
      <c r="BD18" s="378"/>
      <c r="BE18" s="245"/>
      <c r="BF18" s="245"/>
      <c r="BG18" s="245"/>
      <c r="BH18" s="245"/>
      <c r="BI18" s="245"/>
      <c r="BJ18" s="245"/>
      <c r="BK18" s="245"/>
      <c r="BL18" s="245"/>
      <c r="BM18" s="245"/>
      <c r="BN18" s="245"/>
      <c r="BO18" s="245"/>
      <c r="BP18" s="245"/>
      <c r="BQ18" s="253">
        <v>12</v>
      </c>
      <c r="BR18" s="254"/>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46"/>
    </row>
    <row r="19" spans="1:131" s="247" customFormat="1" ht="26.25" customHeight="1" x14ac:dyDescent="0.2">
      <c r="A19" s="252">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378"/>
      <c r="BA19" s="378"/>
      <c r="BB19" s="378"/>
      <c r="BC19" s="378"/>
      <c r="BD19" s="378"/>
      <c r="BE19" s="245"/>
      <c r="BF19" s="245"/>
      <c r="BG19" s="245"/>
      <c r="BH19" s="245"/>
      <c r="BI19" s="245"/>
      <c r="BJ19" s="245"/>
      <c r="BK19" s="245"/>
      <c r="BL19" s="245"/>
      <c r="BM19" s="245"/>
      <c r="BN19" s="245"/>
      <c r="BO19" s="245"/>
      <c r="BP19" s="245"/>
      <c r="BQ19" s="253">
        <v>13</v>
      </c>
      <c r="BR19" s="254"/>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46"/>
    </row>
    <row r="20" spans="1:131" s="247" customFormat="1" ht="26.25" customHeight="1" x14ac:dyDescent="0.2">
      <c r="A20" s="252">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378"/>
      <c r="BA20" s="378"/>
      <c r="BB20" s="378"/>
      <c r="BC20" s="378"/>
      <c r="BD20" s="378"/>
      <c r="BE20" s="245"/>
      <c r="BF20" s="245"/>
      <c r="BG20" s="245"/>
      <c r="BH20" s="245"/>
      <c r="BI20" s="245"/>
      <c r="BJ20" s="245"/>
      <c r="BK20" s="245"/>
      <c r="BL20" s="245"/>
      <c r="BM20" s="245"/>
      <c r="BN20" s="245"/>
      <c r="BO20" s="245"/>
      <c r="BP20" s="245"/>
      <c r="BQ20" s="253">
        <v>14</v>
      </c>
      <c r="BR20" s="254"/>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46"/>
    </row>
    <row r="21" spans="1:131" s="247" customFormat="1" ht="26.25" customHeight="1" thickBot="1" x14ac:dyDescent="0.25">
      <c r="A21" s="252">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378"/>
      <c r="BA21" s="378"/>
      <c r="BB21" s="378"/>
      <c r="BC21" s="378"/>
      <c r="BD21" s="378"/>
      <c r="BE21" s="245"/>
      <c r="BF21" s="245"/>
      <c r="BG21" s="245"/>
      <c r="BH21" s="245"/>
      <c r="BI21" s="245"/>
      <c r="BJ21" s="245"/>
      <c r="BK21" s="245"/>
      <c r="BL21" s="245"/>
      <c r="BM21" s="245"/>
      <c r="BN21" s="245"/>
      <c r="BO21" s="245"/>
      <c r="BP21" s="245"/>
      <c r="BQ21" s="253">
        <v>15</v>
      </c>
      <c r="BR21" s="254"/>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46"/>
    </row>
    <row r="22" spans="1:131" s="247" customFormat="1" ht="26.25" customHeight="1" x14ac:dyDescent="0.2">
      <c r="A22" s="252">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45"/>
      <c r="BF22" s="245"/>
      <c r="BG22" s="245"/>
      <c r="BH22" s="245"/>
      <c r="BI22" s="245"/>
      <c r="BJ22" s="245"/>
      <c r="BK22" s="245"/>
      <c r="BL22" s="245"/>
      <c r="BM22" s="245"/>
      <c r="BN22" s="245"/>
      <c r="BO22" s="245"/>
      <c r="BP22" s="245"/>
      <c r="BQ22" s="253">
        <v>16</v>
      </c>
      <c r="BR22" s="254"/>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46"/>
    </row>
    <row r="23" spans="1:131" s="247" customFormat="1" ht="26.25" customHeight="1" thickBot="1" x14ac:dyDescent="0.25">
      <c r="A23" s="255" t="s">
        <v>385</v>
      </c>
      <c r="B23" s="876" t="s">
        <v>386</v>
      </c>
      <c r="C23" s="877"/>
      <c r="D23" s="877"/>
      <c r="E23" s="877"/>
      <c r="F23" s="877"/>
      <c r="G23" s="877"/>
      <c r="H23" s="877"/>
      <c r="I23" s="877"/>
      <c r="J23" s="877"/>
      <c r="K23" s="877"/>
      <c r="L23" s="877"/>
      <c r="M23" s="877"/>
      <c r="N23" s="877"/>
      <c r="O23" s="877"/>
      <c r="P23" s="878"/>
      <c r="Q23" s="879">
        <v>101773</v>
      </c>
      <c r="R23" s="880"/>
      <c r="S23" s="880"/>
      <c r="T23" s="880"/>
      <c r="U23" s="880"/>
      <c r="V23" s="880">
        <v>98538</v>
      </c>
      <c r="W23" s="880"/>
      <c r="X23" s="880"/>
      <c r="Y23" s="880"/>
      <c r="Z23" s="880"/>
      <c r="AA23" s="880">
        <v>3236</v>
      </c>
      <c r="AB23" s="880"/>
      <c r="AC23" s="880"/>
      <c r="AD23" s="880"/>
      <c r="AE23" s="881"/>
      <c r="AF23" s="882">
        <v>2726</v>
      </c>
      <c r="AG23" s="880"/>
      <c r="AH23" s="880"/>
      <c r="AI23" s="880"/>
      <c r="AJ23" s="883"/>
      <c r="AK23" s="884"/>
      <c r="AL23" s="885"/>
      <c r="AM23" s="885"/>
      <c r="AN23" s="885"/>
      <c r="AO23" s="885"/>
      <c r="AP23" s="880">
        <v>68565</v>
      </c>
      <c r="AQ23" s="880"/>
      <c r="AR23" s="880"/>
      <c r="AS23" s="880"/>
      <c r="AT23" s="880"/>
      <c r="AU23" s="886"/>
      <c r="AV23" s="886"/>
      <c r="AW23" s="886"/>
      <c r="AX23" s="886"/>
      <c r="AY23" s="887"/>
      <c r="AZ23" s="895" t="s">
        <v>126</v>
      </c>
      <c r="BA23" s="896"/>
      <c r="BB23" s="896"/>
      <c r="BC23" s="896"/>
      <c r="BD23" s="897"/>
      <c r="BE23" s="245"/>
      <c r="BF23" s="245"/>
      <c r="BG23" s="245"/>
      <c r="BH23" s="245"/>
      <c r="BI23" s="245"/>
      <c r="BJ23" s="245"/>
      <c r="BK23" s="245"/>
      <c r="BL23" s="245"/>
      <c r="BM23" s="245"/>
      <c r="BN23" s="245"/>
      <c r="BO23" s="245"/>
      <c r="BP23" s="245"/>
      <c r="BQ23" s="253">
        <v>17</v>
      </c>
      <c r="BR23" s="254"/>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46"/>
    </row>
    <row r="24" spans="1:131" s="247" customFormat="1" ht="26.25" customHeight="1" x14ac:dyDescent="0.2">
      <c r="A24" s="894" t="s">
        <v>387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378"/>
      <c r="BA24" s="378"/>
      <c r="BB24" s="378"/>
      <c r="BC24" s="378"/>
      <c r="BD24" s="378"/>
      <c r="BE24" s="245"/>
      <c r="BF24" s="245"/>
      <c r="BG24" s="245"/>
      <c r="BH24" s="245"/>
      <c r="BI24" s="245"/>
      <c r="BJ24" s="245"/>
      <c r="BK24" s="245"/>
      <c r="BL24" s="245"/>
      <c r="BM24" s="245"/>
      <c r="BN24" s="245"/>
      <c r="BO24" s="245"/>
      <c r="BP24" s="245"/>
      <c r="BQ24" s="253">
        <v>18</v>
      </c>
      <c r="BR24" s="254"/>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46"/>
    </row>
    <row r="25" spans="1:131" s="240" customFormat="1" ht="26.25" customHeight="1" thickBot="1" x14ac:dyDescent="0.25">
      <c r="A25" s="835" t="s">
        <v>388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378"/>
      <c r="BK25" s="378"/>
      <c r="BL25" s="378"/>
      <c r="BM25" s="378"/>
      <c r="BN25" s="378"/>
      <c r="BO25" s="256"/>
      <c r="BP25" s="256"/>
      <c r="BQ25" s="253">
        <v>19</v>
      </c>
      <c r="BR25" s="254"/>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39"/>
    </row>
    <row r="26" spans="1:131" s="240" customFormat="1" ht="26.25" customHeight="1" x14ac:dyDescent="0.2">
      <c r="A26" s="826" t="s">
        <v>365</v>
      </c>
      <c r="B26" s="827"/>
      <c r="C26" s="827"/>
      <c r="D26" s="827"/>
      <c r="E26" s="827"/>
      <c r="F26" s="827"/>
      <c r="G26" s="827"/>
      <c r="H26" s="827"/>
      <c r="I26" s="827"/>
      <c r="J26" s="827"/>
      <c r="K26" s="827"/>
      <c r="L26" s="827"/>
      <c r="M26" s="827"/>
      <c r="N26" s="827"/>
      <c r="O26" s="827"/>
      <c r="P26" s="828"/>
      <c r="Q26" s="803" t="s">
        <v>389</v>
      </c>
      <c r="R26" s="804"/>
      <c r="S26" s="804"/>
      <c r="T26" s="804"/>
      <c r="U26" s="805"/>
      <c r="V26" s="803" t="s">
        <v>390</v>
      </c>
      <c r="W26" s="804"/>
      <c r="X26" s="804"/>
      <c r="Y26" s="804"/>
      <c r="Z26" s="805"/>
      <c r="AA26" s="803" t="s">
        <v>391</v>
      </c>
      <c r="AB26" s="804"/>
      <c r="AC26" s="804"/>
      <c r="AD26" s="804"/>
      <c r="AE26" s="804"/>
      <c r="AF26" s="898" t="s">
        <v>392</v>
      </c>
      <c r="AG26" s="899"/>
      <c r="AH26" s="899"/>
      <c r="AI26" s="899"/>
      <c r="AJ26" s="900"/>
      <c r="AK26" s="804" t="s">
        <v>393</v>
      </c>
      <c r="AL26" s="804"/>
      <c r="AM26" s="804"/>
      <c r="AN26" s="804"/>
      <c r="AO26" s="805"/>
      <c r="AP26" s="803" t="s">
        <v>394</v>
      </c>
      <c r="AQ26" s="804"/>
      <c r="AR26" s="804"/>
      <c r="AS26" s="804"/>
      <c r="AT26" s="805"/>
      <c r="AU26" s="803" t="s">
        <v>395</v>
      </c>
      <c r="AV26" s="804"/>
      <c r="AW26" s="804"/>
      <c r="AX26" s="804"/>
      <c r="AY26" s="805"/>
      <c r="AZ26" s="803" t="s">
        <v>396</v>
      </c>
      <c r="BA26" s="804"/>
      <c r="BB26" s="804"/>
      <c r="BC26" s="804"/>
      <c r="BD26" s="805"/>
      <c r="BE26" s="803" t="s">
        <v>372</v>
      </c>
      <c r="BF26" s="804"/>
      <c r="BG26" s="804"/>
      <c r="BH26" s="804"/>
      <c r="BI26" s="815"/>
      <c r="BJ26" s="378"/>
      <c r="BK26" s="378"/>
      <c r="BL26" s="378"/>
      <c r="BM26" s="378"/>
      <c r="BN26" s="378"/>
      <c r="BO26" s="256"/>
      <c r="BP26" s="256"/>
      <c r="BQ26" s="253">
        <v>20</v>
      </c>
      <c r="BR26" s="254"/>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39"/>
    </row>
    <row r="27" spans="1:131" s="240"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378"/>
      <c r="BK27" s="378"/>
      <c r="BL27" s="378"/>
      <c r="BM27" s="378"/>
      <c r="BN27" s="378"/>
      <c r="BO27" s="256"/>
      <c r="BP27" s="256"/>
      <c r="BQ27" s="253">
        <v>21</v>
      </c>
      <c r="BR27" s="254"/>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39"/>
    </row>
    <row r="28" spans="1:131" s="240" customFormat="1" ht="26.25" customHeight="1" thickTop="1" x14ac:dyDescent="0.2">
      <c r="A28" s="257">
        <v>1</v>
      </c>
      <c r="B28" s="817" t="s">
        <v>397</v>
      </c>
      <c r="C28" s="818"/>
      <c r="D28" s="818"/>
      <c r="E28" s="818"/>
      <c r="F28" s="818"/>
      <c r="G28" s="818"/>
      <c r="H28" s="818"/>
      <c r="I28" s="818"/>
      <c r="J28" s="818"/>
      <c r="K28" s="818"/>
      <c r="L28" s="818"/>
      <c r="M28" s="818"/>
      <c r="N28" s="818"/>
      <c r="O28" s="818"/>
      <c r="P28" s="819"/>
      <c r="Q28" s="908">
        <v>19740</v>
      </c>
      <c r="R28" s="909"/>
      <c r="S28" s="909"/>
      <c r="T28" s="909"/>
      <c r="U28" s="909"/>
      <c r="V28" s="909">
        <v>19269</v>
      </c>
      <c r="W28" s="909"/>
      <c r="X28" s="909"/>
      <c r="Y28" s="909"/>
      <c r="Z28" s="909"/>
      <c r="AA28" s="909">
        <v>470</v>
      </c>
      <c r="AB28" s="909"/>
      <c r="AC28" s="909"/>
      <c r="AD28" s="909"/>
      <c r="AE28" s="910"/>
      <c r="AF28" s="911">
        <v>470</v>
      </c>
      <c r="AG28" s="909"/>
      <c r="AH28" s="909"/>
      <c r="AI28" s="909"/>
      <c r="AJ28" s="912"/>
      <c r="AK28" s="913">
        <v>1677</v>
      </c>
      <c r="AL28" s="904"/>
      <c r="AM28" s="904"/>
      <c r="AN28" s="904"/>
      <c r="AO28" s="904"/>
      <c r="AP28" s="904" t="s">
        <v>572</v>
      </c>
      <c r="AQ28" s="904"/>
      <c r="AR28" s="904"/>
      <c r="AS28" s="904"/>
      <c r="AT28" s="904"/>
      <c r="AU28" s="904" t="s">
        <v>572</v>
      </c>
      <c r="AV28" s="904"/>
      <c r="AW28" s="904"/>
      <c r="AX28" s="904"/>
      <c r="AY28" s="904"/>
      <c r="AZ28" s="905" t="s">
        <v>572</v>
      </c>
      <c r="BA28" s="905"/>
      <c r="BB28" s="905"/>
      <c r="BC28" s="905"/>
      <c r="BD28" s="905"/>
      <c r="BE28" s="906"/>
      <c r="BF28" s="906"/>
      <c r="BG28" s="906"/>
      <c r="BH28" s="906"/>
      <c r="BI28" s="907"/>
      <c r="BJ28" s="378"/>
      <c r="BK28" s="378"/>
      <c r="BL28" s="378"/>
      <c r="BM28" s="378"/>
      <c r="BN28" s="378"/>
      <c r="BO28" s="256"/>
      <c r="BP28" s="256"/>
      <c r="BQ28" s="253">
        <v>22</v>
      </c>
      <c r="BR28" s="254"/>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39"/>
    </row>
    <row r="29" spans="1:131" s="240" customFormat="1" ht="26.25" customHeight="1" x14ac:dyDescent="0.2">
      <c r="A29" s="257">
        <v>2</v>
      </c>
      <c r="B29" s="841" t="s">
        <v>398</v>
      </c>
      <c r="C29" s="842"/>
      <c r="D29" s="842"/>
      <c r="E29" s="842"/>
      <c r="F29" s="842"/>
      <c r="G29" s="842"/>
      <c r="H29" s="842"/>
      <c r="I29" s="842"/>
      <c r="J29" s="842"/>
      <c r="K29" s="842"/>
      <c r="L29" s="842"/>
      <c r="M29" s="842"/>
      <c r="N29" s="842"/>
      <c r="O29" s="842"/>
      <c r="P29" s="843"/>
      <c r="Q29" s="844">
        <v>17189</v>
      </c>
      <c r="R29" s="845"/>
      <c r="S29" s="845"/>
      <c r="T29" s="845"/>
      <c r="U29" s="845"/>
      <c r="V29" s="845">
        <v>16633</v>
      </c>
      <c r="W29" s="845"/>
      <c r="X29" s="845"/>
      <c r="Y29" s="845"/>
      <c r="Z29" s="845"/>
      <c r="AA29" s="845">
        <v>555</v>
      </c>
      <c r="AB29" s="845"/>
      <c r="AC29" s="845"/>
      <c r="AD29" s="845"/>
      <c r="AE29" s="846"/>
      <c r="AF29" s="847">
        <v>555</v>
      </c>
      <c r="AG29" s="848"/>
      <c r="AH29" s="848"/>
      <c r="AI29" s="848"/>
      <c r="AJ29" s="849"/>
      <c r="AK29" s="916">
        <v>2732</v>
      </c>
      <c r="AL29" s="917"/>
      <c r="AM29" s="917"/>
      <c r="AN29" s="917"/>
      <c r="AO29" s="917"/>
      <c r="AP29" s="917" t="s">
        <v>572</v>
      </c>
      <c r="AQ29" s="917"/>
      <c r="AR29" s="917"/>
      <c r="AS29" s="917"/>
      <c r="AT29" s="917"/>
      <c r="AU29" s="917" t="s">
        <v>572</v>
      </c>
      <c r="AV29" s="917"/>
      <c r="AW29" s="917"/>
      <c r="AX29" s="917"/>
      <c r="AY29" s="917"/>
      <c r="AZ29" s="918" t="s">
        <v>572</v>
      </c>
      <c r="BA29" s="918"/>
      <c r="BB29" s="918"/>
      <c r="BC29" s="918"/>
      <c r="BD29" s="918"/>
      <c r="BE29" s="914"/>
      <c r="BF29" s="914"/>
      <c r="BG29" s="914"/>
      <c r="BH29" s="914"/>
      <c r="BI29" s="915"/>
      <c r="BJ29" s="378"/>
      <c r="BK29" s="378"/>
      <c r="BL29" s="378"/>
      <c r="BM29" s="378"/>
      <c r="BN29" s="378"/>
      <c r="BO29" s="256"/>
      <c r="BP29" s="256"/>
      <c r="BQ29" s="253">
        <v>23</v>
      </c>
      <c r="BR29" s="254"/>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39"/>
    </row>
    <row r="30" spans="1:131" s="240" customFormat="1" ht="26.25" customHeight="1" x14ac:dyDescent="0.2">
      <c r="A30" s="257">
        <v>3</v>
      </c>
      <c r="B30" s="841" t="s">
        <v>399</v>
      </c>
      <c r="C30" s="842"/>
      <c r="D30" s="842"/>
      <c r="E30" s="842"/>
      <c r="F30" s="842"/>
      <c r="G30" s="842"/>
      <c r="H30" s="842"/>
      <c r="I30" s="842"/>
      <c r="J30" s="842"/>
      <c r="K30" s="842"/>
      <c r="L30" s="842"/>
      <c r="M30" s="842"/>
      <c r="N30" s="842"/>
      <c r="O30" s="842"/>
      <c r="P30" s="843"/>
      <c r="Q30" s="844">
        <v>2380</v>
      </c>
      <c r="R30" s="845"/>
      <c r="S30" s="845"/>
      <c r="T30" s="845"/>
      <c r="U30" s="845"/>
      <c r="V30" s="845">
        <v>2371</v>
      </c>
      <c r="W30" s="845"/>
      <c r="X30" s="845"/>
      <c r="Y30" s="845"/>
      <c r="Z30" s="845"/>
      <c r="AA30" s="845">
        <v>9</v>
      </c>
      <c r="AB30" s="845"/>
      <c r="AC30" s="845"/>
      <c r="AD30" s="845"/>
      <c r="AE30" s="846"/>
      <c r="AF30" s="847">
        <v>9</v>
      </c>
      <c r="AG30" s="848"/>
      <c r="AH30" s="848"/>
      <c r="AI30" s="848"/>
      <c r="AJ30" s="849"/>
      <c r="AK30" s="916">
        <v>11</v>
      </c>
      <c r="AL30" s="917"/>
      <c r="AM30" s="917"/>
      <c r="AN30" s="917"/>
      <c r="AO30" s="917"/>
      <c r="AP30" s="917" t="s">
        <v>572</v>
      </c>
      <c r="AQ30" s="917"/>
      <c r="AR30" s="917"/>
      <c r="AS30" s="917"/>
      <c r="AT30" s="917"/>
      <c r="AU30" s="917" t="s">
        <v>572</v>
      </c>
      <c r="AV30" s="917"/>
      <c r="AW30" s="917"/>
      <c r="AX30" s="917"/>
      <c r="AY30" s="917"/>
      <c r="AZ30" s="918" t="s">
        <v>572</v>
      </c>
      <c r="BA30" s="918"/>
      <c r="BB30" s="918"/>
      <c r="BC30" s="918"/>
      <c r="BD30" s="918"/>
      <c r="BE30" s="914"/>
      <c r="BF30" s="914"/>
      <c r="BG30" s="914"/>
      <c r="BH30" s="914"/>
      <c r="BI30" s="915"/>
      <c r="BJ30" s="378"/>
      <c r="BK30" s="378"/>
      <c r="BL30" s="378"/>
      <c r="BM30" s="378"/>
      <c r="BN30" s="378"/>
      <c r="BO30" s="256"/>
      <c r="BP30" s="256"/>
      <c r="BQ30" s="253">
        <v>24</v>
      </c>
      <c r="BR30" s="254"/>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39"/>
    </row>
    <row r="31" spans="1:131" s="240" customFormat="1" ht="26.25" customHeight="1" x14ac:dyDescent="0.2">
      <c r="A31" s="257">
        <v>4</v>
      </c>
      <c r="B31" s="841" t="s">
        <v>400</v>
      </c>
      <c r="C31" s="842"/>
      <c r="D31" s="842"/>
      <c r="E31" s="842"/>
      <c r="F31" s="842"/>
      <c r="G31" s="842"/>
      <c r="H31" s="842"/>
      <c r="I31" s="842"/>
      <c r="J31" s="842"/>
      <c r="K31" s="842"/>
      <c r="L31" s="842"/>
      <c r="M31" s="842"/>
      <c r="N31" s="842"/>
      <c r="O31" s="842"/>
      <c r="P31" s="843"/>
      <c r="Q31" s="844">
        <v>21615</v>
      </c>
      <c r="R31" s="845"/>
      <c r="S31" s="845"/>
      <c r="T31" s="845"/>
      <c r="U31" s="845"/>
      <c r="V31" s="845">
        <v>21071</v>
      </c>
      <c r="W31" s="845"/>
      <c r="X31" s="845"/>
      <c r="Y31" s="845"/>
      <c r="Z31" s="845"/>
      <c r="AA31" s="845">
        <v>544</v>
      </c>
      <c r="AB31" s="845"/>
      <c r="AC31" s="845"/>
      <c r="AD31" s="845"/>
      <c r="AE31" s="846"/>
      <c r="AF31" s="847">
        <v>544</v>
      </c>
      <c r="AG31" s="848"/>
      <c r="AH31" s="848"/>
      <c r="AI31" s="848"/>
      <c r="AJ31" s="849"/>
      <c r="AK31" s="916" t="s">
        <v>572</v>
      </c>
      <c r="AL31" s="917"/>
      <c r="AM31" s="917"/>
      <c r="AN31" s="917"/>
      <c r="AO31" s="917"/>
      <c r="AP31" s="917" t="s">
        <v>572</v>
      </c>
      <c r="AQ31" s="917"/>
      <c r="AR31" s="917"/>
      <c r="AS31" s="917"/>
      <c r="AT31" s="917"/>
      <c r="AU31" s="917" t="s">
        <v>572</v>
      </c>
      <c r="AV31" s="917"/>
      <c r="AW31" s="917"/>
      <c r="AX31" s="917"/>
      <c r="AY31" s="917"/>
      <c r="AZ31" s="918" t="s">
        <v>572</v>
      </c>
      <c r="BA31" s="918"/>
      <c r="BB31" s="918"/>
      <c r="BC31" s="918"/>
      <c r="BD31" s="918"/>
      <c r="BE31" s="914"/>
      <c r="BF31" s="914"/>
      <c r="BG31" s="914"/>
      <c r="BH31" s="914"/>
      <c r="BI31" s="915"/>
      <c r="BJ31" s="378"/>
      <c r="BK31" s="378"/>
      <c r="BL31" s="378"/>
      <c r="BM31" s="378"/>
      <c r="BN31" s="378"/>
      <c r="BO31" s="256"/>
      <c r="BP31" s="256"/>
      <c r="BQ31" s="253">
        <v>25</v>
      </c>
      <c r="BR31" s="254"/>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39"/>
    </row>
    <row r="32" spans="1:131" s="240" customFormat="1" ht="26.25" customHeight="1" x14ac:dyDescent="0.2">
      <c r="A32" s="257">
        <v>5</v>
      </c>
      <c r="B32" s="841" t="s">
        <v>401</v>
      </c>
      <c r="C32" s="842"/>
      <c r="D32" s="842"/>
      <c r="E32" s="842"/>
      <c r="F32" s="842"/>
      <c r="G32" s="842"/>
      <c r="H32" s="842"/>
      <c r="I32" s="842"/>
      <c r="J32" s="842"/>
      <c r="K32" s="842"/>
      <c r="L32" s="842"/>
      <c r="M32" s="842"/>
      <c r="N32" s="842"/>
      <c r="O32" s="842"/>
      <c r="P32" s="843"/>
      <c r="Q32" s="844">
        <v>3983</v>
      </c>
      <c r="R32" s="845"/>
      <c r="S32" s="845"/>
      <c r="T32" s="845"/>
      <c r="U32" s="845"/>
      <c r="V32" s="845">
        <v>3393</v>
      </c>
      <c r="W32" s="845"/>
      <c r="X32" s="845"/>
      <c r="Y32" s="845"/>
      <c r="Z32" s="845"/>
      <c r="AA32" s="845">
        <v>590</v>
      </c>
      <c r="AB32" s="845"/>
      <c r="AC32" s="845"/>
      <c r="AD32" s="845"/>
      <c r="AE32" s="846"/>
      <c r="AF32" s="847">
        <v>2525</v>
      </c>
      <c r="AG32" s="848"/>
      <c r="AH32" s="848"/>
      <c r="AI32" s="848"/>
      <c r="AJ32" s="849"/>
      <c r="AK32" s="916">
        <v>188</v>
      </c>
      <c r="AL32" s="917"/>
      <c r="AM32" s="917"/>
      <c r="AN32" s="917"/>
      <c r="AO32" s="917"/>
      <c r="AP32" s="917">
        <v>12201</v>
      </c>
      <c r="AQ32" s="917"/>
      <c r="AR32" s="917"/>
      <c r="AS32" s="917"/>
      <c r="AT32" s="917"/>
      <c r="AU32" s="917">
        <v>171</v>
      </c>
      <c r="AV32" s="917"/>
      <c r="AW32" s="917"/>
      <c r="AX32" s="917"/>
      <c r="AY32" s="917"/>
      <c r="AZ32" s="918" t="s">
        <v>572</v>
      </c>
      <c r="BA32" s="918"/>
      <c r="BB32" s="918"/>
      <c r="BC32" s="918"/>
      <c r="BD32" s="918"/>
      <c r="BE32" s="914" t="s">
        <v>402</v>
      </c>
      <c r="BF32" s="914"/>
      <c r="BG32" s="914"/>
      <c r="BH32" s="914"/>
      <c r="BI32" s="915"/>
      <c r="BJ32" s="378"/>
      <c r="BK32" s="378"/>
      <c r="BL32" s="378"/>
      <c r="BM32" s="378"/>
      <c r="BN32" s="378"/>
      <c r="BO32" s="256"/>
      <c r="BP32" s="256"/>
      <c r="BQ32" s="253">
        <v>26</v>
      </c>
      <c r="BR32" s="254"/>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39"/>
    </row>
    <row r="33" spans="1:131" s="240" customFormat="1" ht="26.25" customHeight="1" x14ac:dyDescent="0.2">
      <c r="A33" s="257">
        <v>6</v>
      </c>
      <c r="B33" s="841" t="s">
        <v>403</v>
      </c>
      <c r="C33" s="842"/>
      <c r="D33" s="842"/>
      <c r="E33" s="842"/>
      <c r="F33" s="842"/>
      <c r="G33" s="842"/>
      <c r="H33" s="842"/>
      <c r="I33" s="842"/>
      <c r="J33" s="842"/>
      <c r="K33" s="842"/>
      <c r="L33" s="842"/>
      <c r="M33" s="842"/>
      <c r="N33" s="842"/>
      <c r="O33" s="842"/>
      <c r="P33" s="843"/>
      <c r="Q33" s="844">
        <v>2530</v>
      </c>
      <c r="R33" s="845"/>
      <c r="S33" s="845"/>
      <c r="T33" s="845"/>
      <c r="U33" s="845"/>
      <c r="V33" s="845">
        <v>2488</v>
      </c>
      <c r="W33" s="845"/>
      <c r="X33" s="845"/>
      <c r="Y33" s="845"/>
      <c r="Z33" s="845"/>
      <c r="AA33" s="845">
        <v>42</v>
      </c>
      <c r="AB33" s="845"/>
      <c r="AC33" s="845"/>
      <c r="AD33" s="845"/>
      <c r="AE33" s="846"/>
      <c r="AF33" s="847">
        <v>282</v>
      </c>
      <c r="AG33" s="848"/>
      <c r="AH33" s="848"/>
      <c r="AI33" s="848"/>
      <c r="AJ33" s="849"/>
      <c r="AK33" s="916">
        <v>1289</v>
      </c>
      <c r="AL33" s="917"/>
      <c r="AM33" s="917"/>
      <c r="AN33" s="917"/>
      <c r="AO33" s="917"/>
      <c r="AP33" s="917">
        <v>17332</v>
      </c>
      <c r="AQ33" s="917"/>
      <c r="AR33" s="917"/>
      <c r="AS33" s="917"/>
      <c r="AT33" s="917"/>
      <c r="AU33" s="917">
        <v>12635</v>
      </c>
      <c r="AV33" s="917"/>
      <c r="AW33" s="917"/>
      <c r="AX33" s="917"/>
      <c r="AY33" s="917"/>
      <c r="AZ33" s="918" t="s">
        <v>572</v>
      </c>
      <c r="BA33" s="918"/>
      <c r="BB33" s="918"/>
      <c r="BC33" s="918"/>
      <c r="BD33" s="918"/>
      <c r="BE33" s="914" t="s">
        <v>402</v>
      </c>
      <c r="BF33" s="914"/>
      <c r="BG33" s="914"/>
      <c r="BH33" s="914"/>
      <c r="BI33" s="915"/>
      <c r="BJ33" s="378"/>
      <c r="BK33" s="378"/>
      <c r="BL33" s="378"/>
      <c r="BM33" s="378"/>
      <c r="BN33" s="378"/>
      <c r="BO33" s="256"/>
      <c r="BP33" s="256"/>
      <c r="BQ33" s="253">
        <v>27</v>
      </c>
      <c r="BR33" s="254"/>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39"/>
    </row>
    <row r="34" spans="1:131" s="240" customFormat="1" ht="26.25" customHeight="1" x14ac:dyDescent="0.2">
      <c r="A34" s="257">
        <v>7</v>
      </c>
      <c r="B34" s="841" t="s">
        <v>404</v>
      </c>
      <c r="C34" s="842"/>
      <c r="D34" s="842"/>
      <c r="E34" s="842"/>
      <c r="F34" s="842"/>
      <c r="G34" s="842"/>
      <c r="H34" s="842"/>
      <c r="I34" s="842"/>
      <c r="J34" s="842"/>
      <c r="K34" s="842"/>
      <c r="L34" s="842"/>
      <c r="M34" s="842"/>
      <c r="N34" s="842"/>
      <c r="O34" s="842"/>
      <c r="P34" s="843"/>
      <c r="Q34" s="844">
        <v>438</v>
      </c>
      <c r="R34" s="845"/>
      <c r="S34" s="845"/>
      <c r="T34" s="845"/>
      <c r="U34" s="845"/>
      <c r="V34" s="845">
        <v>405</v>
      </c>
      <c r="W34" s="845"/>
      <c r="X34" s="845"/>
      <c r="Y34" s="845"/>
      <c r="Z34" s="845"/>
      <c r="AA34" s="845">
        <v>33</v>
      </c>
      <c r="AB34" s="845"/>
      <c r="AC34" s="845"/>
      <c r="AD34" s="845"/>
      <c r="AE34" s="846"/>
      <c r="AF34" s="847">
        <v>48</v>
      </c>
      <c r="AG34" s="848"/>
      <c r="AH34" s="848"/>
      <c r="AI34" s="848"/>
      <c r="AJ34" s="849"/>
      <c r="AK34" s="916">
        <v>482</v>
      </c>
      <c r="AL34" s="917"/>
      <c r="AM34" s="917"/>
      <c r="AN34" s="917"/>
      <c r="AO34" s="917"/>
      <c r="AP34" s="917">
        <v>2189</v>
      </c>
      <c r="AQ34" s="917"/>
      <c r="AR34" s="917"/>
      <c r="AS34" s="917"/>
      <c r="AT34" s="917"/>
      <c r="AU34" s="917">
        <v>2112</v>
      </c>
      <c r="AV34" s="917"/>
      <c r="AW34" s="917"/>
      <c r="AX34" s="917"/>
      <c r="AY34" s="917"/>
      <c r="AZ34" s="918" t="s">
        <v>572</v>
      </c>
      <c r="BA34" s="918"/>
      <c r="BB34" s="918"/>
      <c r="BC34" s="918"/>
      <c r="BD34" s="918"/>
      <c r="BE34" s="914" t="s">
        <v>402</v>
      </c>
      <c r="BF34" s="914"/>
      <c r="BG34" s="914"/>
      <c r="BH34" s="914"/>
      <c r="BI34" s="915"/>
      <c r="BJ34" s="378"/>
      <c r="BK34" s="378"/>
      <c r="BL34" s="378"/>
      <c r="BM34" s="378"/>
      <c r="BN34" s="378"/>
      <c r="BO34" s="256"/>
      <c r="BP34" s="256"/>
      <c r="BQ34" s="253">
        <v>28</v>
      </c>
      <c r="BR34" s="254"/>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39"/>
    </row>
    <row r="35" spans="1:131" s="240" customFormat="1" ht="26.25" customHeight="1" x14ac:dyDescent="0.2">
      <c r="A35" s="257">
        <v>8</v>
      </c>
      <c r="B35" s="841" t="s">
        <v>405</v>
      </c>
      <c r="C35" s="842"/>
      <c r="D35" s="842"/>
      <c r="E35" s="842"/>
      <c r="F35" s="842"/>
      <c r="G35" s="842"/>
      <c r="H35" s="842"/>
      <c r="I35" s="842"/>
      <c r="J35" s="842"/>
      <c r="K35" s="842"/>
      <c r="L35" s="842"/>
      <c r="M35" s="842"/>
      <c r="N35" s="842"/>
      <c r="O35" s="842"/>
      <c r="P35" s="843"/>
      <c r="Q35" s="844">
        <v>13</v>
      </c>
      <c r="R35" s="845"/>
      <c r="S35" s="845"/>
      <c r="T35" s="845"/>
      <c r="U35" s="845"/>
      <c r="V35" s="845">
        <v>12</v>
      </c>
      <c r="W35" s="845"/>
      <c r="X35" s="845"/>
      <c r="Y35" s="845"/>
      <c r="Z35" s="845"/>
      <c r="AA35" s="845">
        <v>1</v>
      </c>
      <c r="AB35" s="845"/>
      <c r="AC35" s="845"/>
      <c r="AD35" s="845"/>
      <c r="AE35" s="846"/>
      <c r="AF35" s="847">
        <v>4</v>
      </c>
      <c r="AG35" s="848"/>
      <c r="AH35" s="848"/>
      <c r="AI35" s="848"/>
      <c r="AJ35" s="849"/>
      <c r="AK35" s="916">
        <v>10</v>
      </c>
      <c r="AL35" s="917"/>
      <c r="AM35" s="917"/>
      <c r="AN35" s="917"/>
      <c r="AO35" s="917"/>
      <c r="AP35" s="917">
        <v>30</v>
      </c>
      <c r="AQ35" s="917"/>
      <c r="AR35" s="917"/>
      <c r="AS35" s="917"/>
      <c r="AT35" s="917"/>
      <c r="AU35" s="917">
        <v>29</v>
      </c>
      <c r="AV35" s="917"/>
      <c r="AW35" s="917"/>
      <c r="AX35" s="917"/>
      <c r="AY35" s="917"/>
      <c r="AZ35" s="918" t="s">
        <v>572</v>
      </c>
      <c r="BA35" s="918"/>
      <c r="BB35" s="918"/>
      <c r="BC35" s="918"/>
      <c r="BD35" s="918"/>
      <c r="BE35" s="914" t="s">
        <v>402</v>
      </c>
      <c r="BF35" s="914"/>
      <c r="BG35" s="914"/>
      <c r="BH35" s="914"/>
      <c r="BI35" s="915"/>
      <c r="BJ35" s="378"/>
      <c r="BK35" s="378"/>
      <c r="BL35" s="378"/>
      <c r="BM35" s="378"/>
      <c r="BN35" s="378"/>
      <c r="BO35" s="256"/>
      <c r="BP35" s="256"/>
      <c r="BQ35" s="253">
        <v>29</v>
      </c>
      <c r="BR35" s="254"/>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39"/>
    </row>
    <row r="36" spans="1:131" s="240" customFormat="1" ht="26.25" customHeight="1" x14ac:dyDescent="0.2">
      <c r="A36" s="257">
        <v>9</v>
      </c>
      <c r="B36" s="841" t="s">
        <v>406</v>
      </c>
      <c r="C36" s="842"/>
      <c r="D36" s="842"/>
      <c r="E36" s="842"/>
      <c r="F36" s="842"/>
      <c r="G36" s="842"/>
      <c r="H36" s="842"/>
      <c r="I36" s="842"/>
      <c r="J36" s="842"/>
      <c r="K36" s="842"/>
      <c r="L36" s="842"/>
      <c r="M36" s="842"/>
      <c r="N36" s="842"/>
      <c r="O36" s="842"/>
      <c r="P36" s="843"/>
      <c r="Q36" s="844">
        <v>16398</v>
      </c>
      <c r="R36" s="845"/>
      <c r="S36" s="845"/>
      <c r="T36" s="845"/>
      <c r="U36" s="845"/>
      <c r="V36" s="845">
        <v>16192</v>
      </c>
      <c r="W36" s="845"/>
      <c r="X36" s="845"/>
      <c r="Y36" s="845"/>
      <c r="Z36" s="845"/>
      <c r="AA36" s="845">
        <v>206</v>
      </c>
      <c r="AB36" s="845"/>
      <c r="AC36" s="845"/>
      <c r="AD36" s="845"/>
      <c r="AE36" s="846"/>
      <c r="AF36" s="847">
        <v>7704</v>
      </c>
      <c r="AG36" s="848"/>
      <c r="AH36" s="848"/>
      <c r="AI36" s="848"/>
      <c r="AJ36" s="849"/>
      <c r="AK36" s="916">
        <v>892</v>
      </c>
      <c r="AL36" s="917"/>
      <c r="AM36" s="917"/>
      <c r="AN36" s="917"/>
      <c r="AO36" s="917"/>
      <c r="AP36" s="917">
        <v>6810</v>
      </c>
      <c r="AQ36" s="917"/>
      <c r="AR36" s="917"/>
      <c r="AS36" s="917"/>
      <c r="AT36" s="917"/>
      <c r="AU36" s="917">
        <v>4488</v>
      </c>
      <c r="AV36" s="917"/>
      <c r="AW36" s="917"/>
      <c r="AX36" s="917"/>
      <c r="AY36" s="917"/>
      <c r="AZ36" s="918" t="s">
        <v>572</v>
      </c>
      <c r="BA36" s="918"/>
      <c r="BB36" s="918"/>
      <c r="BC36" s="918"/>
      <c r="BD36" s="918"/>
      <c r="BE36" s="914" t="s">
        <v>402</v>
      </c>
      <c r="BF36" s="914"/>
      <c r="BG36" s="914"/>
      <c r="BH36" s="914"/>
      <c r="BI36" s="915"/>
      <c r="BJ36" s="378"/>
      <c r="BK36" s="378"/>
      <c r="BL36" s="378"/>
      <c r="BM36" s="378"/>
      <c r="BN36" s="378"/>
      <c r="BO36" s="256"/>
      <c r="BP36" s="256"/>
      <c r="BQ36" s="253">
        <v>30</v>
      </c>
      <c r="BR36" s="254"/>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39"/>
    </row>
    <row r="37" spans="1:131" s="240" customFormat="1" ht="26.25" customHeight="1" x14ac:dyDescent="0.2">
      <c r="A37" s="257">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378"/>
      <c r="BK37" s="378"/>
      <c r="BL37" s="378"/>
      <c r="BM37" s="378"/>
      <c r="BN37" s="378"/>
      <c r="BO37" s="256"/>
      <c r="BP37" s="256"/>
      <c r="BQ37" s="253">
        <v>31</v>
      </c>
      <c r="BR37" s="254"/>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39"/>
    </row>
    <row r="38" spans="1:131" s="240" customFormat="1" ht="26.25" customHeight="1" x14ac:dyDescent="0.2">
      <c r="A38" s="257">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378"/>
      <c r="BK38" s="378"/>
      <c r="BL38" s="378"/>
      <c r="BM38" s="378"/>
      <c r="BN38" s="378"/>
      <c r="BO38" s="256"/>
      <c r="BP38" s="256"/>
      <c r="BQ38" s="253">
        <v>32</v>
      </c>
      <c r="BR38" s="254"/>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39"/>
    </row>
    <row r="39" spans="1:131" s="240" customFormat="1" ht="26.25" customHeight="1" x14ac:dyDescent="0.2">
      <c r="A39" s="257">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378"/>
      <c r="BK39" s="378"/>
      <c r="BL39" s="378"/>
      <c r="BM39" s="378"/>
      <c r="BN39" s="378"/>
      <c r="BO39" s="256"/>
      <c r="BP39" s="256"/>
      <c r="BQ39" s="253">
        <v>33</v>
      </c>
      <c r="BR39" s="254"/>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39"/>
    </row>
    <row r="40" spans="1:131" s="240" customFormat="1" ht="26.25" customHeight="1" x14ac:dyDescent="0.2">
      <c r="A40" s="252">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378"/>
      <c r="BK40" s="378"/>
      <c r="BL40" s="378"/>
      <c r="BM40" s="378"/>
      <c r="BN40" s="378"/>
      <c r="BO40" s="256"/>
      <c r="BP40" s="256"/>
      <c r="BQ40" s="253">
        <v>34</v>
      </c>
      <c r="BR40" s="254"/>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39"/>
    </row>
    <row r="41" spans="1:131" s="240" customFormat="1" ht="26.25" customHeight="1" x14ac:dyDescent="0.2">
      <c r="A41" s="252">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378"/>
      <c r="BK41" s="378"/>
      <c r="BL41" s="378"/>
      <c r="BM41" s="378"/>
      <c r="BN41" s="378"/>
      <c r="BO41" s="256"/>
      <c r="BP41" s="256"/>
      <c r="BQ41" s="253">
        <v>35</v>
      </c>
      <c r="BR41" s="254"/>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39"/>
    </row>
    <row r="42" spans="1:131" s="240" customFormat="1" ht="26.25" customHeight="1" x14ac:dyDescent="0.2">
      <c r="A42" s="252">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378"/>
      <c r="BK42" s="378"/>
      <c r="BL42" s="378"/>
      <c r="BM42" s="378"/>
      <c r="BN42" s="378"/>
      <c r="BO42" s="256"/>
      <c r="BP42" s="256"/>
      <c r="BQ42" s="253">
        <v>36</v>
      </c>
      <c r="BR42" s="254"/>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39"/>
    </row>
    <row r="43" spans="1:131" s="240" customFormat="1" ht="26.25" customHeight="1" x14ac:dyDescent="0.2">
      <c r="A43" s="252">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378"/>
      <c r="BK43" s="378"/>
      <c r="BL43" s="378"/>
      <c r="BM43" s="378"/>
      <c r="BN43" s="378"/>
      <c r="BO43" s="256"/>
      <c r="BP43" s="256"/>
      <c r="BQ43" s="253">
        <v>37</v>
      </c>
      <c r="BR43" s="254"/>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39"/>
    </row>
    <row r="44" spans="1:131" s="240" customFormat="1" ht="26.25" customHeight="1" x14ac:dyDescent="0.2">
      <c r="A44" s="252">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378"/>
      <c r="BK44" s="378"/>
      <c r="BL44" s="378"/>
      <c r="BM44" s="378"/>
      <c r="BN44" s="378"/>
      <c r="BO44" s="256"/>
      <c r="BP44" s="256"/>
      <c r="BQ44" s="253">
        <v>38</v>
      </c>
      <c r="BR44" s="254"/>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39"/>
    </row>
    <row r="45" spans="1:131" s="240" customFormat="1" ht="26.25" customHeight="1" x14ac:dyDescent="0.2">
      <c r="A45" s="252">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378"/>
      <c r="BK45" s="378"/>
      <c r="BL45" s="378"/>
      <c r="BM45" s="378"/>
      <c r="BN45" s="378"/>
      <c r="BO45" s="256"/>
      <c r="BP45" s="256"/>
      <c r="BQ45" s="253">
        <v>39</v>
      </c>
      <c r="BR45" s="254"/>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39"/>
    </row>
    <row r="46" spans="1:131" s="240" customFormat="1" ht="26.25" customHeight="1" x14ac:dyDescent="0.2">
      <c r="A46" s="252">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378"/>
      <c r="BK46" s="378"/>
      <c r="BL46" s="378"/>
      <c r="BM46" s="378"/>
      <c r="BN46" s="378"/>
      <c r="BO46" s="256"/>
      <c r="BP46" s="256"/>
      <c r="BQ46" s="253">
        <v>40</v>
      </c>
      <c r="BR46" s="254"/>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39"/>
    </row>
    <row r="47" spans="1:131" s="240" customFormat="1" ht="26.25" customHeight="1" x14ac:dyDescent="0.2">
      <c r="A47" s="252">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378"/>
      <c r="BK47" s="378"/>
      <c r="BL47" s="378"/>
      <c r="BM47" s="378"/>
      <c r="BN47" s="378"/>
      <c r="BO47" s="256"/>
      <c r="BP47" s="256"/>
      <c r="BQ47" s="253">
        <v>41</v>
      </c>
      <c r="BR47" s="254"/>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39"/>
    </row>
    <row r="48" spans="1:131" s="240" customFormat="1" ht="26.25" customHeight="1" x14ac:dyDescent="0.2">
      <c r="A48" s="252">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378"/>
      <c r="BK48" s="378"/>
      <c r="BL48" s="378"/>
      <c r="BM48" s="378"/>
      <c r="BN48" s="378"/>
      <c r="BO48" s="256"/>
      <c r="BP48" s="256"/>
      <c r="BQ48" s="253">
        <v>42</v>
      </c>
      <c r="BR48" s="254"/>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39"/>
    </row>
    <row r="49" spans="1:131" s="240" customFormat="1" ht="26.25" customHeight="1" x14ac:dyDescent="0.2">
      <c r="A49" s="252">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378"/>
      <c r="BK49" s="378"/>
      <c r="BL49" s="378"/>
      <c r="BM49" s="378"/>
      <c r="BN49" s="378"/>
      <c r="BO49" s="256"/>
      <c r="BP49" s="256"/>
      <c r="BQ49" s="253">
        <v>43</v>
      </c>
      <c r="BR49" s="254"/>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39"/>
    </row>
    <row r="50" spans="1:131" s="240" customFormat="1" ht="26.25" customHeight="1" x14ac:dyDescent="0.2">
      <c r="A50" s="252">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378"/>
      <c r="BK50" s="378"/>
      <c r="BL50" s="378"/>
      <c r="BM50" s="378"/>
      <c r="BN50" s="378"/>
      <c r="BO50" s="256"/>
      <c r="BP50" s="256"/>
      <c r="BQ50" s="253">
        <v>44</v>
      </c>
      <c r="BR50" s="254"/>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39"/>
    </row>
    <row r="51" spans="1:131" s="240" customFormat="1" ht="26.25" customHeight="1" x14ac:dyDescent="0.2">
      <c r="A51" s="252">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378"/>
      <c r="BK51" s="378"/>
      <c r="BL51" s="378"/>
      <c r="BM51" s="378"/>
      <c r="BN51" s="378"/>
      <c r="BO51" s="256"/>
      <c r="BP51" s="256"/>
      <c r="BQ51" s="253">
        <v>45</v>
      </c>
      <c r="BR51" s="254"/>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39"/>
    </row>
    <row r="52" spans="1:131" s="240" customFormat="1" ht="26.25" customHeight="1" x14ac:dyDescent="0.2">
      <c r="A52" s="252">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378"/>
      <c r="BK52" s="378"/>
      <c r="BL52" s="378"/>
      <c r="BM52" s="378"/>
      <c r="BN52" s="378"/>
      <c r="BO52" s="256"/>
      <c r="BP52" s="256"/>
      <c r="BQ52" s="253">
        <v>46</v>
      </c>
      <c r="BR52" s="254"/>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39"/>
    </row>
    <row r="53" spans="1:131" s="240" customFormat="1" ht="26.25" customHeight="1" x14ac:dyDescent="0.2">
      <c r="A53" s="252">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378"/>
      <c r="BK53" s="378"/>
      <c r="BL53" s="378"/>
      <c r="BM53" s="378"/>
      <c r="BN53" s="378"/>
      <c r="BO53" s="256"/>
      <c r="BP53" s="256"/>
      <c r="BQ53" s="253">
        <v>47</v>
      </c>
      <c r="BR53" s="254"/>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39"/>
    </row>
    <row r="54" spans="1:131" s="240" customFormat="1" ht="26.25" customHeight="1" x14ac:dyDescent="0.2">
      <c r="A54" s="252">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378"/>
      <c r="BK54" s="378"/>
      <c r="BL54" s="378"/>
      <c r="BM54" s="378"/>
      <c r="BN54" s="378"/>
      <c r="BO54" s="256"/>
      <c r="BP54" s="256"/>
      <c r="BQ54" s="253">
        <v>48</v>
      </c>
      <c r="BR54" s="254"/>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39"/>
    </row>
    <row r="55" spans="1:131" s="240" customFormat="1" ht="26.25" customHeight="1" x14ac:dyDescent="0.2">
      <c r="A55" s="252">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378"/>
      <c r="BK55" s="378"/>
      <c r="BL55" s="378"/>
      <c r="BM55" s="378"/>
      <c r="BN55" s="378"/>
      <c r="BO55" s="256"/>
      <c r="BP55" s="256"/>
      <c r="BQ55" s="253">
        <v>49</v>
      </c>
      <c r="BR55" s="254"/>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39"/>
    </row>
    <row r="56" spans="1:131" s="240" customFormat="1" ht="26.25" customHeight="1" x14ac:dyDescent="0.2">
      <c r="A56" s="252">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378"/>
      <c r="BK56" s="378"/>
      <c r="BL56" s="378"/>
      <c r="BM56" s="378"/>
      <c r="BN56" s="378"/>
      <c r="BO56" s="256"/>
      <c r="BP56" s="256"/>
      <c r="BQ56" s="253">
        <v>50</v>
      </c>
      <c r="BR56" s="254"/>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39"/>
    </row>
    <row r="57" spans="1:131" s="240" customFormat="1" ht="26.25" customHeight="1" x14ac:dyDescent="0.2">
      <c r="A57" s="252">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378"/>
      <c r="BK57" s="378"/>
      <c r="BL57" s="378"/>
      <c r="BM57" s="378"/>
      <c r="BN57" s="378"/>
      <c r="BO57" s="256"/>
      <c r="BP57" s="256"/>
      <c r="BQ57" s="253">
        <v>51</v>
      </c>
      <c r="BR57" s="254"/>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39"/>
    </row>
    <row r="58" spans="1:131" s="240" customFormat="1" ht="26.25" customHeight="1" x14ac:dyDescent="0.2">
      <c r="A58" s="252">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378"/>
      <c r="BK58" s="378"/>
      <c r="BL58" s="378"/>
      <c r="BM58" s="378"/>
      <c r="BN58" s="378"/>
      <c r="BO58" s="256"/>
      <c r="BP58" s="256"/>
      <c r="BQ58" s="253">
        <v>52</v>
      </c>
      <c r="BR58" s="254"/>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39"/>
    </row>
    <row r="59" spans="1:131" s="240" customFormat="1" ht="26.25" customHeight="1" x14ac:dyDescent="0.2">
      <c r="A59" s="252">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378"/>
      <c r="BK59" s="378"/>
      <c r="BL59" s="378"/>
      <c r="BM59" s="378"/>
      <c r="BN59" s="378"/>
      <c r="BO59" s="256"/>
      <c r="BP59" s="256"/>
      <c r="BQ59" s="253">
        <v>53</v>
      </c>
      <c r="BR59" s="254"/>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39"/>
    </row>
    <row r="60" spans="1:131" s="240" customFormat="1" ht="26.25" customHeight="1" x14ac:dyDescent="0.2">
      <c r="A60" s="252">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378"/>
      <c r="BK60" s="378"/>
      <c r="BL60" s="378"/>
      <c r="BM60" s="378"/>
      <c r="BN60" s="378"/>
      <c r="BO60" s="256"/>
      <c r="BP60" s="256"/>
      <c r="BQ60" s="253">
        <v>54</v>
      </c>
      <c r="BR60" s="254"/>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39"/>
    </row>
    <row r="61" spans="1:131" s="240" customFormat="1" ht="26.25" customHeight="1" thickBot="1" x14ac:dyDescent="0.25">
      <c r="A61" s="252">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378"/>
      <c r="BK61" s="378"/>
      <c r="BL61" s="378"/>
      <c r="BM61" s="378"/>
      <c r="BN61" s="378"/>
      <c r="BO61" s="256"/>
      <c r="BP61" s="256"/>
      <c r="BQ61" s="253">
        <v>55</v>
      </c>
      <c r="BR61" s="254"/>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39"/>
    </row>
    <row r="62" spans="1:131" s="240" customFormat="1" ht="26.25" customHeight="1" x14ac:dyDescent="0.2">
      <c r="A62" s="252">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56"/>
      <c r="BP62" s="256"/>
      <c r="BQ62" s="253">
        <v>56</v>
      </c>
      <c r="BR62" s="254"/>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39"/>
    </row>
    <row r="63" spans="1:131" s="240" customFormat="1" ht="26.25" customHeight="1" thickBot="1" x14ac:dyDescent="0.25">
      <c r="A63" s="255" t="s">
        <v>385</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12142</v>
      </c>
      <c r="AG63" s="928"/>
      <c r="AH63" s="928"/>
      <c r="AI63" s="928"/>
      <c r="AJ63" s="929"/>
      <c r="AK63" s="930"/>
      <c r="AL63" s="925"/>
      <c r="AM63" s="925"/>
      <c r="AN63" s="925"/>
      <c r="AO63" s="925"/>
      <c r="AP63" s="928">
        <v>38562</v>
      </c>
      <c r="AQ63" s="928"/>
      <c r="AR63" s="928"/>
      <c r="AS63" s="928"/>
      <c r="AT63" s="928"/>
      <c r="AU63" s="928">
        <v>19435</v>
      </c>
      <c r="AV63" s="928"/>
      <c r="AW63" s="928"/>
      <c r="AX63" s="928"/>
      <c r="AY63" s="928"/>
      <c r="AZ63" s="932"/>
      <c r="BA63" s="932"/>
      <c r="BB63" s="932"/>
      <c r="BC63" s="932"/>
      <c r="BD63" s="932"/>
      <c r="BE63" s="933"/>
      <c r="BF63" s="933"/>
      <c r="BG63" s="933"/>
      <c r="BH63" s="933"/>
      <c r="BI63" s="934"/>
      <c r="BJ63" s="935" t="s">
        <v>126</v>
      </c>
      <c r="BK63" s="936"/>
      <c r="BL63" s="936"/>
      <c r="BM63" s="936"/>
      <c r="BN63" s="937"/>
      <c r="BO63" s="256"/>
      <c r="BP63" s="256"/>
      <c r="BQ63" s="253">
        <v>57</v>
      </c>
      <c r="BR63" s="254"/>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39"/>
    </row>
    <row r="64" spans="1:131" s="240" customFormat="1" ht="26.25" customHeight="1"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3">
        <v>58</v>
      </c>
      <c r="BR64" s="254"/>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39"/>
    </row>
    <row r="65" spans="1:131" s="240" customFormat="1" ht="26.25" customHeight="1" thickBot="1" x14ac:dyDescent="0.25">
      <c r="A65" s="378" t="s">
        <v>409</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256"/>
      <c r="BF65" s="256"/>
      <c r="BG65" s="256"/>
      <c r="BH65" s="256"/>
      <c r="BI65" s="256"/>
      <c r="BJ65" s="256"/>
      <c r="BK65" s="256"/>
      <c r="BL65" s="256"/>
      <c r="BM65" s="256"/>
      <c r="BN65" s="256"/>
      <c r="BO65" s="256"/>
      <c r="BP65" s="256"/>
      <c r="BQ65" s="253">
        <v>59</v>
      </c>
      <c r="BR65" s="254"/>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39"/>
    </row>
    <row r="66" spans="1:131" s="240" customFormat="1" ht="26.25" customHeight="1" x14ac:dyDescent="0.2">
      <c r="A66" s="826" t="s">
        <v>410</v>
      </c>
      <c r="B66" s="827"/>
      <c r="C66" s="827"/>
      <c r="D66" s="827"/>
      <c r="E66" s="827"/>
      <c r="F66" s="827"/>
      <c r="G66" s="827"/>
      <c r="H66" s="827"/>
      <c r="I66" s="827"/>
      <c r="J66" s="827"/>
      <c r="K66" s="827"/>
      <c r="L66" s="827"/>
      <c r="M66" s="827"/>
      <c r="N66" s="827"/>
      <c r="O66" s="827"/>
      <c r="P66" s="828"/>
      <c r="Q66" s="803" t="s">
        <v>389</v>
      </c>
      <c r="R66" s="804"/>
      <c r="S66" s="804"/>
      <c r="T66" s="804"/>
      <c r="U66" s="805"/>
      <c r="V66" s="803" t="s">
        <v>390</v>
      </c>
      <c r="W66" s="804"/>
      <c r="X66" s="804"/>
      <c r="Y66" s="804"/>
      <c r="Z66" s="805"/>
      <c r="AA66" s="803" t="s">
        <v>391</v>
      </c>
      <c r="AB66" s="804"/>
      <c r="AC66" s="804"/>
      <c r="AD66" s="804"/>
      <c r="AE66" s="805"/>
      <c r="AF66" s="938" t="s">
        <v>392</v>
      </c>
      <c r="AG66" s="899"/>
      <c r="AH66" s="899"/>
      <c r="AI66" s="899"/>
      <c r="AJ66" s="939"/>
      <c r="AK66" s="803" t="s">
        <v>393</v>
      </c>
      <c r="AL66" s="827"/>
      <c r="AM66" s="827"/>
      <c r="AN66" s="827"/>
      <c r="AO66" s="828"/>
      <c r="AP66" s="803" t="s">
        <v>394</v>
      </c>
      <c r="AQ66" s="804"/>
      <c r="AR66" s="804"/>
      <c r="AS66" s="804"/>
      <c r="AT66" s="805"/>
      <c r="AU66" s="803" t="s">
        <v>411</v>
      </c>
      <c r="AV66" s="804"/>
      <c r="AW66" s="804"/>
      <c r="AX66" s="804"/>
      <c r="AY66" s="805"/>
      <c r="AZ66" s="803" t="s">
        <v>372</v>
      </c>
      <c r="BA66" s="804"/>
      <c r="BB66" s="804"/>
      <c r="BC66" s="804"/>
      <c r="BD66" s="815"/>
      <c r="BE66" s="256"/>
      <c r="BF66" s="256"/>
      <c r="BG66" s="256"/>
      <c r="BH66" s="256"/>
      <c r="BI66" s="256"/>
      <c r="BJ66" s="256"/>
      <c r="BK66" s="256"/>
      <c r="BL66" s="256"/>
      <c r="BM66" s="256"/>
      <c r="BN66" s="256"/>
      <c r="BO66" s="256"/>
      <c r="BP66" s="256"/>
      <c r="BQ66" s="253">
        <v>60</v>
      </c>
      <c r="BR66" s="25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39"/>
    </row>
    <row r="67" spans="1:131" s="240"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56"/>
      <c r="BF67" s="256"/>
      <c r="BG67" s="256"/>
      <c r="BH67" s="256"/>
      <c r="BI67" s="256"/>
      <c r="BJ67" s="256"/>
      <c r="BK67" s="256"/>
      <c r="BL67" s="256"/>
      <c r="BM67" s="256"/>
      <c r="BN67" s="256"/>
      <c r="BO67" s="256"/>
      <c r="BP67" s="256"/>
      <c r="BQ67" s="253">
        <v>61</v>
      </c>
      <c r="BR67" s="25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39"/>
    </row>
    <row r="68" spans="1:131" s="240" customFormat="1" ht="26.25" customHeight="1" thickTop="1" x14ac:dyDescent="0.2">
      <c r="A68" s="249">
        <v>1</v>
      </c>
      <c r="B68" s="955" t="s">
        <v>575</v>
      </c>
      <c r="C68" s="956"/>
      <c r="D68" s="956"/>
      <c r="E68" s="956"/>
      <c r="F68" s="956"/>
      <c r="G68" s="956"/>
      <c r="H68" s="956"/>
      <c r="I68" s="956"/>
      <c r="J68" s="956"/>
      <c r="K68" s="956"/>
      <c r="L68" s="956"/>
      <c r="M68" s="956"/>
      <c r="N68" s="956"/>
      <c r="O68" s="956"/>
      <c r="P68" s="957"/>
      <c r="Q68" s="958">
        <v>4782</v>
      </c>
      <c r="R68" s="952"/>
      <c r="S68" s="952"/>
      <c r="T68" s="952"/>
      <c r="U68" s="952"/>
      <c r="V68" s="952">
        <v>4100</v>
      </c>
      <c r="W68" s="952"/>
      <c r="X68" s="952"/>
      <c r="Y68" s="952"/>
      <c r="Z68" s="952"/>
      <c r="AA68" s="952">
        <v>682</v>
      </c>
      <c r="AB68" s="952"/>
      <c r="AC68" s="952"/>
      <c r="AD68" s="952"/>
      <c r="AE68" s="952"/>
      <c r="AF68" s="952">
        <v>682</v>
      </c>
      <c r="AG68" s="952"/>
      <c r="AH68" s="952"/>
      <c r="AI68" s="952"/>
      <c r="AJ68" s="952"/>
      <c r="AK68" s="952" t="s">
        <v>576</v>
      </c>
      <c r="AL68" s="952"/>
      <c r="AM68" s="952"/>
      <c r="AN68" s="952"/>
      <c r="AO68" s="952"/>
      <c r="AP68" s="952" t="s">
        <v>572</v>
      </c>
      <c r="AQ68" s="952"/>
      <c r="AR68" s="952"/>
      <c r="AS68" s="952"/>
      <c r="AT68" s="952"/>
      <c r="AU68" s="952" t="s">
        <v>572</v>
      </c>
      <c r="AV68" s="952"/>
      <c r="AW68" s="952"/>
      <c r="AX68" s="952"/>
      <c r="AY68" s="952"/>
      <c r="AZ68" s="953"/>
      <c r="BA68" s="953"/>
      <c r="BB68" s="953"/>
      <c r="BC68" s="953"/>
      <c r="BD68" s="954"/>
      <c r="BE68" s="256"/>
      <c r="BF68" s="256"/>
      <c r="BG68" s="256"/>
      <c r="BH68" s="256"/>
      <c r="BI68" s="256"/>
      <c r="BJ68" s="256"/>
      <c r="BK68" s="256"/>
      <c r="BL68" s="256"/>
      <c r="BM68" s="256"/>
      <c r="BN68" s="256"/>
      <c r="BO68" s="256"/>
      <c r="BP68" s="256"/>
      <c r="BQ68" s="253">
        <v>62</v>
      </c>
      <c r="BR68" s="25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39"/>
    </row>
    <row r="69" spans="1:131" s="240" customFormat="1" ht="26.25" customHeight="1" x14ac:dyDescent="0.2">
      <c r="A69" s="252">
        <v>2</v>
      </c>
      <c r="B69" s="959" t="s">
        <v>577</v>
      </c>
      <c r="C69" s="960"/>
      <c r="D69" s="960"/>
      <c r="E69" s="960"/>
      <c r="F69" s="960"/>
      <c r="G69" s="960"/>
      <c r="H69" s="960"/>
      <c r="I69" s="960"/>
      <c r="J69" s="960"/>
      <c r="K69" s="960"/>
      <c r="L69" s="960"/>
      <c r="M69" s="960"/>
      <c r="N69" s="960"/>
      <c r="O69" s="960"/>
      <c r="P69" s="961"/>
      <c r="Q69" s="962">
        <v>189</v>
      </c>
      <c r="R69" s="917"/>
      <c r="S69" s="917"/>
      <c r="T69" s="917"/>
      <c r="U69" s="917"/>
      <c r="V69" s="917">
        <v>154</v>
      </c>
      <c r="W69" s="917"/>
      <c r="X69" s="917"/>
      <c r="Y69" s="917"/>
      <c r="Z69" s="917"/>
      <c r="AA69" s="917">
        <v>35</v>
      </c>
      <c r="AB69" s="917"/>
      <c r="AC69" s="917"/>
      <c r="AD69" s="917"/>
      <c r="AE69" s="917"/>
      <c r="AF69" s="917">
        <v>35</v>
      </c>
      <c r="AG69" s="917"/>
      <c r="AH69" s="917"/>
      <c r="AI69" s="917"/>
      <c r="AJ69" s="917"/>
      <c r="AK69" s="917">
        <v>41</v>
      </c>
      <c r="AL69" s="917"/>
      <c r="AM69" s="917"/>
      <c r="AN69" s="917"/>
      <c r="AO69" s="917"/>
      <c r="AP69" s="917" t="s">
        <v>572</v>
      </c>
      <c r="AQ69" s="917"/>
      <c r="AR69" s="917"/>
      <c r="AS69" s="917"/>
      <c r="AT69" s="917"/>
      <c r="AU69" s="917" t="s">
        <v>572</v>
      </c>
      <c r="AV69" s="917"/>
      <c r="AW69" s="917"/>
      <c r="AX69" s="917"/>
      <c r="AY69" s="917"/>
      <c r="AZ69" s="963"/>
      <c r="BA69" s="963"/>
      <c r="BB69" s="963"/>
      <c r="BC69" s="963"/>
      <c r="BD69" s="964"/>
      <c r="BE69" s="256"/>
      <c r="BF69" s="256"/>
      <c r="BG69" s="256"/>
      <c r="BH69" s="256"/>
      <c r="BI69" s="256"/>
      <c r="BJ69" s="256"/>
      <c r="BK69" s="256"/>
      <c r="BL69" s="256"/>
      <c r="BM69" s="256"/>
      <c r="BN69" s="256"/>
      <c r="BO69" s="256"/>
      <c r="BP69" s="256"/>
      <c r="BQ69" s="253">
        <v>63</v>
      </c>
      <c r="BR69" s="25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39"/>
    </row>
    <row r="70" spans="1:131" s="240" customFormat="1" ht="26.25" customHeight="1" x14ac:dyDescent="0.2">
      <c r="A70" s="252">
        <v>3</v>
      </c>
      <c r="B70" s="959" t="s">
        <v>578</v>
      </c>
      <c r="C70" s="960"/>
      <c r="D70" s="960"/>
      <c r="E70" s="960"/>
      <c r="F70" s="960"/>
      <c r="G70" s="960"/>
      <c r="H70" s="960"/>
      <c r="I70" s="960"/>
      <c r="J70" s="960"/>
      <c r="K70" s="960"/>
      <c r="L70" s="960"/>
      <c r="M70" s="960"/>
      <c r="N70" s="960"/>
      <c r="O70" s="960"/>
      <c r="P70" s="961"/>
      <c r="Q70" s="962">
        <v>91</v>
      </c>
      <c r="R70" s="917"/>
      <c r="S70" s="917"/>
      <c r="T70" s="917"/>
      <c r="U70" s="917"/>
      <c r="V70" s="917">
        <v>85</v>
      </c>
      <c r="W70" s="917"/>
      <c r="X70" s="917"/>
      <c r="Y70" s="917"/>
      <c r="Z70" s="917"/>
      <c r="AA70" s="917">
        <v>6</v>
      </c>
      <c r="AB70" s="917"/>
      <c r="AC70" s="917"/>
      <c r="AD70" s="917"/>
      <c r="AE70" s="917"/>
      <c r="AF70" s="917">
        <v>6</v>
      </c>
      <c r="AG70" s="917"/>
      <c r="AH70" s="917"/>
      <c r="AI70" s="917"/>
      <c r="AJ70" s="917"/>
      <c r="AK70" s="917">
        <v>3</v>
      </c>
      <c r="AL70" s="917"/>
      <c r="AM70" s="917"/>
      <c r="AN70" s="917"/>
      <c r="AO70" s="917"/>
      <c r="AP70" s="917" t="s">
        <v>572</v>
      </c>
      <c r="AQ70" s="917"/>
      <c r="AR70" s="917"/>
      <c r="AS70" s="917"/>
      <c r="AT70" s="917"/>
      <c r="AU70" s="917" t="s">
        <v>572</v>
      </c>
      <c r="AV70" s="917"/>
      <c r="AW70" s="917"/>
      <c r="AX70" s="917"/>
      <c r="AY70" s="917"/>
      <c r="AZ70" s="963"/>
      <c r="BA70" s="963"/>
      <c r="BB70" s="963"/>
      <c r="BC70" s="963"/>
      <c r="BD70" s="964"/>
      <c r="BE70" s="256"/>
      <c r="BF70" s="256"/>
      <c r="BG70" s="256"/>
      <c r="BH70" s="256"/>
      <c r="BI70" s="256"/>
      <c r="BJ70" s="256"/>
      <c r="BK70" s="256"/>
      <c r="BL70" s="256"/>
      <c r="BM70" s="256"/>
      <c r="BN70" s="256"/>
      <c r="BO70" s="256"/>
      <c r="BP70" s="256"/>
      <c r="BQ70" s="253">
        <v>64</v>
      </c>
      <c r="BR70" s="25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39"/>
    </row>
    <row r="71" spans="1:131" s="240" customFormat="1" ht="26.25" customHeight="1" x14ac:dyDescent="0.2">
      <c r="A71" s="252">
        <v>4</v>
      </c>
      <c r="B71" s="959" t="s">
        <v>579</v>
      </c>
      <c r="C71" s="960"/>
      <c r="D71" s="960"/>
      <c r="E71" s="960"/>
      <c r="F71" s="960"/>
      <c r="G71" s="960"/>
      <c r="H71" s="960"/>
      <c r="I71" s="960"/>
      <c r="J71" s="960"/>
      <c r="K71" s="960"/>
      <c r="L71" s="960"/>
      <c r="M71" s="960"/>
      <c r="N71" s="960"/>
      <c r="O71" s="960"/>
      <c r="P71" s="961"/>
      <c r="Q71" s="962">
        <v>245465</v>
      </c>
      <c r="R71" s="917"/>
      <c r="S71" s="917"/>
      <c r="T71" s="917"/>
      <c r="U71" s="917"/>
      <c r="V71" s="917">
        <v>232795</v>
      </c>
      <c r="W71" s="917"/>
      <c r="X71" s="917"/>
      <c r="Y71" s="917"/>
      <c r="Z71" s="917"/>
      <c r="AA71" s="917">
        <v>12670</v>
      </c>
      <c r="AB71" s="917"/>
      <c r="AC71" s="917"/>
      <c r="AD71" s="917"/>
      <c r="AE71" s="917"/>
      <c r="AF71" s="917">
        <v>12670</v>
      </c>
      <c r="AG71" s="917"/>
      <c r="AH71" s="917"/>
      <c r="AI71" s="917"/>
      <c r="AJ71" s="917"/>
      <c r="AK71" s="917">
        <v>2278</v>
      </c>
      <c r="AL71" s="917"/>
      <c r="AM71" s="917"/>
      <c r="AN71" s="917"/>
      <c r="AO71" s="917"/>
      <c r="AP71" s="917" t="s">
        <v>572</v>
      </c>
      <c r="AQ71" s="917"/>
      <c r="AR71" s="917"/>
      <c r="AS71" s="917"/>
      <c r="AT71" s="917"/>
      <c r="AU71" s="917" t="s">
        <v>572</v>
      </c>
      <c r="AV71" s="917"/>
      <c r="AW71" s="917"/>
      <c r="AX71" s="917"/>
      <c r="AY71" s="917"/>
      <c r="AZ71" s="963"/>
      <c r="BA71" s="963"/>
      <c r="BB71" s="963"/>
      <c r="BC71" s="963"/>
      <c r="BD71" s="964"/>
      <c r="BE71" s="256"/>
      <c r="BF71" s="256"/>
      <c r="BG71" s="256"/>
      <c r="BH71" s="256"/>
      <c r="BI71" s="256"/>
      <c r="BJ71" s="256"/>
      <c r="BK71" s="256"/>
      <c r="BL71" s="256"/>
      <c r="BM71" s="256"/>
      <c r="BN71" s="256"/>
      <c r="BO71" s="256"/>
      <c r="BP71" s="256"/>
      <c r="BQ71" s="253">
        <v>65</v>
      </c>
      <c r="BR71" s="25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39"/>
    </row>
    <row r="72" spans="1:131" s="240" customFormat="1" ht="26.25" customHeight="1" x14ac:dyDescent="0.2">
      <c r="A72" s="252">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56"/>
      <c r="BF72" s="256"/>
      <c r="BG72" s="256"/>
      <c r="BH72" s="256"/>
      <c r="BI72" s="256"/>
      <c r="BJ72" s="256"/>
      <c r="BK72" s="256"/>
      <c r="BL72" s="256"/>
      <c r="BM72" s="256"/>
      <c r="BN72" s="256"/>
      <c r="BO72" s="256"/>
      <c r="BP72" s="256"/>
      <c r="BQ72" s="253">
        <v>66</v>
      </c>
      <c r="BR72" s="25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39"/>
    </row>
    <row r="73" spans="1:131" s="240" customFormat="1" ht="26.25" customHeight="1" x14ac:dyDescent="0.2">
      <c r="A73" s="252">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56"/>
      <c r="BF73" s="256"/>
      <c r="BG73" s="256"/>
      <c r="BH73" s="256"/>
      <c r="BI73" s="256"/>
      <c r="BJ73" s="256"/>
      <c r="BK73" s="256"/>
      <c r="BL73" s="256"/>
      <c r="BM73" s="256"/>
      <c r="BN73" s="256"/>
      <c r="BO73" s="256"/>
      <c r="BP73" s="256"/>
      <c r="BQ73" s="253">
        <v>67</v>
      </c>
      <c r="BR73" s="25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39"/>
    </row>
    <row r="74" spans="1:131" s="240" customFormat="1" ht="26.25" customHeight="1" x14ac:dyDescent="0.2">
      <c r="A74" s="252">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56"/>
      <c r="BF74" s="256"/>
      <c r="BG74" s="256"/>
      <c r="BH74" s="256"/>
      <c r="BI74" s="256"/>
      <c r="BJ74" s="256"/>
      <c r="BK74" s="256"/>
      <c r="BL74" s="256"/>
      <c r="BM74" s="256"/>
      <c r="BN74" s="256"/>
      <c r="BO74" s="256"/>
      <c r="BP74" s="256"/>
      <c r="BQ74" s="253">
        <v>68</v>
      </c>
      <c r="BR74" s="25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39"/>
    </row>
    <row r="75" spans="1:131" s="240" customFormat="1" ht="26.25" customHeight="1" x14ac:dyDescent="0.2">
      <c r="A75" s="252">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56"/>
      <c r="BF75" s="256"/>
      <c r="BG75" s="256"/>
      <c r="BH75" s="256"/>
      <c r="BI75" s="256"/>
      <c r="BJ75" s="256"/>
      <c r="BK75" s="256"/>
      <c r="BL75" s="256"/>
      <c r="BM75" s="256"/>
      <c r="BN75" s="256"/>
      <c r="BO75" s="256"/>
      <c r="BP75" s="256"/>
      <c r="BQ75" s="253">
        <v>69</v>
      </c>
      <c r="BR75" s="25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39"/>
    </row>
    <row r="76" spans="1:131" s="240" customFormat="1" ht="26.25" customHeight="1" x14ac:dyDescent="0.2">
      <c r="A76" s="252">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56"/>
      <c r="BF76" s="256"/>
      <c r="BG76" s="256"/>
      <c r="BH76" s="256"/>
      <c r="BI76" s="256"/>
      <c r="BJ76" s="256"/>
      <c r="BK76" s="256"/>
      <c r="BL76" s="256"/>
      <c r="BM76" s="256"/>
      <c r="BN76" s="256"/>
      <c r="BO76" s="256"/>
      <c r="BP76" s="256"/>
      <c r="BQ76" s="253">
        <v>70</v>
      </c>
      <c r="BR76" s="25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39"/>
    </row>
    <row r="77" spans="1:131" s="240" customFormat="1" ht="26.25" customHeight="1" x14ac:dyDescent="0.2">
      <c r="A77" s="252">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56"/>
      <c r="BF77" s="256"/>
      <c r="BG77" s="256"/>
      <c r="BH77" s="256"/>
      <c r="BI77" s="256"/>
      <c r="BJ77" s="256"/>
      <c r="BK77" s="256"/>
      <c r="BL77" s="256"/>
      <c r="BM77" s="256"/>
      <c r="BN77" s="256"/>
      <c r="BO77" s="256"/>
      <c r="BP77" s="256"/>
      <c r="BQ77" s="253">
        <v>71</v>
      </c>
      <c r="BR77" s="25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39"/>
    </row>
    <row r="78" spans="1:131" s="240" customFormat="1" ht="26.25" customHeight="1" x14ac:dyDescent="0.2">
      <c r="A78" s="252">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56"/>
      <c r="BF78" s="256"/>
      <c r="BG78" s="256"/>
      <c r="BH78" s="256"/>
      <c r="BI78" s="256"/>
      <c r="BJ78" s="259"/>
      <c r="BK78" s="259"/>
      <c r="BL78" s="259"/>
      <c r="BM78" s="259"/>
      <c r="BN78" s="259"/>
      <c r="BO78" s="256"/>
      <c r="BP78" s="256"/>
      <c r="BQ78" s="253">
        <v>72</v>
      </c>
      <c r="BR78" s="25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39"/>
    </row>
    <row r="79" spans="1:131" s="240" customFormat="1" ht="26.25" customHeight="1" x14ac:dyDescent="0.2">
      <c r="A79" s="252">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56"/>
      <c r="BF79" s="256"/>
      <c r="BG79" s="256"/>
      <c r="BH79" s="256"/>
      <c r="BI79" s="256"/>
      <c r="BJ79" s="259"/>
      <c r="BK79" s="259"/>
      <c r="BL79" s="259"/>
      <c r="BM79" s="259"/>
      <c r="BN79" s="259"/>
      <c r="BO79" s="256"/>
      <c r="BP79" s="256"/>
      <c r="BQ79" s="253">
        <v>73</v>
      </c>
      <c r="BR79" s="25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39"/>
    </row>
    <row r="80" spans="1:131" s="240" customFormat="1" ht="26.25" customHeight="1" x14ac:dyDescent="0.2">
      <c r="A80" s="252">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56"/>
      <c r="BF80" s="256"/>
      <c r="BG80" s="256"/>
      <c r="BH80" s="256"/>
      <c r="BI80" s="256"/>
      <c r="BJ80" s="256"/>
      <c r="BK80" s="256"/>
      <c r="BL80" s="256"/>
      <c r="BM80" s="256"/>
      <c r="BN80" s="256"/>
      <c r="BO80" s="256"/>
      <c r="BP80" s="256"/>
      <c r="BQ80" s="253">
        <v>74</v>
      </c>
      <c r="BR80" s="25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39"/>
    </row>
    <row r="81" spans="1:131" s="240" customFormat="1" ht="26.25" customHeight="1" x14ac:dyDescent="0.2">
      <c r="A81" s="252">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56"/>
      <c r="BF81" s="256"/>
      <c r="BG81" s="256"/>
      <c r="BH81" s="256"/>
      <c r="BI81" s="256"/>
      <c r="BJ81" s="256"/>
      <c r="BK81" s="256"/>
      <c r="BL81" s="256"/>
      <c r="BM81" s="256"/>
      <c r="BN81" s="256"/>
      <c r="BO81" s="256"/>
      <c r="BP81" s="256"/>
      <c r="BQ81" s="253">
        <v>75</v>
      </c>
      <c r="BR81" s="25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39"/>
    </row>
    <row r="82" spans="1:131" s="240" customFormat="1" ht="26.25" customHeight="1" x14ac:dyDescent="0.2">
      <c r="A82" s="252">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56"/>
      <c r="BF82" s="256"/>
      <c r="BG82" s="256"/>
      <c r="BH82" s="256"/>
      <c r="BI82" s="256"/>
      <c r="BJ82" s="256"/>
      <c r="BK82" s="256"/>
      <c r="BL82" s="256"/>
      <c r="BM82" s="256"/>
      <c r="BN82" s="256"/>
      <c r="BO82" s="256"/>
      <c r="BP82" s="256"/>
      <c r="BQ82" s="253">
        <v>76</v>
      </c>
      <c r="BR82" s="25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39"/>
    </row>
    <row r="83" spans="1:131" s="240" customFormat="1" ht="26.25" customHeight="1" x14ac:dyDescent="0.2">
      <c r="A83" s="252">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56"/>
      <c r="BF83" s="256"/>
      <c r="BG83" s="256"/>
      <c r="BH83" s="256"/>
      <c r="BI83" s="256"/>
      <c r="BJ83" s="256"/>
      <c r="BK83" s="256"/>
      <c r="BL83" s="256"/>
      <c r="BM83" s="256"/>
      <c r="BN83" s="256"/>
      <c r="BO83" s="256"/>
      <c r="BP83" s="256"/>
      <c r="BQ83" s="253">
        <v>77</v>
      </c>
      <c r="BR83" s="25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39"/>
    </row>
    <row r="84" spans="1:131" s="240" customFormat="1" ht="26.25" customHeight="1" x14ac:dyDescent="0.2">
      <c r="A84" s="252">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56"/>
      <c r="BF84" s="256"/>
      <c r="BG84" s="256"/>
      <c r="BH84" s="256"/>
      <c r="BI84" s="256"/>
      <c r="BJ84" s="256"/>
      <c r="BK84" s="256"/>
      <c r="BL84" s="256"/>
      <c r="BM84" s="256"/>
      <c r="BN84" s="256"/>
      <c r="BO84" s="256"/>
      <c r="BP84" s="256"/>
      <c r="BQ84" s="253">
        <v>78</v>
      </c>
      <c r="BR84" s="25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39"/>
    </row>
    <row r="85" spans="1:131" s="240" customFormat="1" ht="26.25" customHeight="1" x14ac:dyDescent="0.2">
      <c r="A85" s="252">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56"/>
      <c r="BF85" s="256"/>
      <c r="BG85" s="256"/>
      <c r="BH85" s="256"/>
      <c r="BI85" s="256"/>
      <c r="BJ85" s="256"/>
      <c r="BK85" s="256"/>
      <c r="BL85" s="256"/>
      <c r="BM85" s="256"/>
      <c r="BN85" s="256"/>
      <c r="BO85" s="256"/>
      <c r="BP85" s="256"/>
      <c r="BQ85" s="253">
        <v>79</v>
      </c>
      <c r="BR85" s="25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39"/>
    </row>
    <row r="86" spans="1:131" s="240" customFormat="1" ht="26.25" customHeight="1" x14ac:dyDescent="0.2">
      <c r="A86" s="252">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56"/>
      <c r="BF86" s="256"/>
      <c r="BG86" s="256"/>
      <c r="BH86" s="256"/>
      <c r="BI86" s="256"/>
      <c r="BJ86" s="256"/>
      <c r="BK86" s="256"/>
      <c r="BL86" s="256"/>
      <c r="BM86" s="256"/>
      <c r="BN86" s="256"/>
      <c r="BO86" s="256"/>
      <c r="BP86" s="256"/>
      <c r="BQ86" s="253">
        <v>80</v>
      </c>
      <c r="BR86" s="25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39"/>
    </row>
    <row r="87" spans="1:131" s="240" customFormat="1" ht="26.25" customHeight="1" x14ac:dyDescent="0.2">
      <c r="A87" s="26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56"/>
      <c r="BF87" s="256"/>
      <c r="BG87" s="256"/>
      <c r="BH87" s="256"/>
      <c r="BI87" s="256"/>
      <c r="BJ87" s="256"/>
      <c r="BK87" s="256"/>
      <c r="BL87" s="256"/>
      <c r="BM87" s="256"/>
      <c r="BN87" s="256"/>
      <c r="BO87" s="256"/>
      <c r="BP87" s="256"/>
      <c r="BQ87" s="253">
        <v>81</v>
      </c>
      <c r="BR87" s="25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39"/>
    </row>
    <row r="88" spans="1:131" s="240" customFormat="1" ht="26.25" customHeight="1" thickBot="1" x14ac:dyDescent="0.25">
      <c r="A88" s="255" t="s">
        <v>385</v>
      </c>
      <c r="B88" s="876" t="s">
        <v>412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13393</v>
      </c>
      <c r="AG88" s="928"/>
      <c r="AH88" s="928"/>
      <c r="AI88" s="928"/>
      <c r="AJ88" s="928"/>
      <c r="AK88" s="925"/>
      <c r="AL88" s="925"/>
      <c r="AM88" s="925"/>
      <c r="AN88" s="925"/>
      <c r="AO88" s="925"/>
      <c r="AP88" s="928" t="s">
        <v>572</v>
      </c>
      <c r="AQ88" s="928"/>
      <c r="AR88" s="928"/>
      <c r="AS88" s="928"/>
      <c r="AT88" s="928"/>
      <c r="AU88" s="928" t="s">
        <v>572</v>
      </c>
      <c r="AV88" s="928"/>
      <c r="AW88" s="928"/>
      <c r="AX88" s="928"/>
      <c r="AY88" s="928"/>
      <c r="AZ88" s="933"/>
      <c r="BA88" s="933"/>
      <c r="BB88" s="933"/>
      <c r="BC88" s="933"/>
      <c r="BD88" s="934"/>
      <c r="BE88" s="256"/>
      <c r="BF88" s="256"/>
      <c r="BG88" s="256"/>
      <c r="BH88" s="256"/>
      <c r="BI88" s="256"/>
      <c r="BJ88" s="256"/>
      <c r="BK88" s="256"/>
      <c r="BL88" s="256"/>
      <c r="BM88" s="256"/>
      <c r="BN88" s="256"/>
      <c r="BO88" s="256"/>
      <c r="BP88" s="256"/>
      <c r="BQ88" s="253">
        <v>82</v>
      </c>
      <c r="BR88" s="25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39"/>
    </row>
    <row r="89" spans="1:131" s="240" customFormat="1" ht="26.25" hidden="1" customHeight="1" x14ac:dyDescent="0.2">
      <c r="A89" s="261"/>
      <c r="B89" s="262"/>
      <c r="C89" s="262"/>
      <c r="D89" s="262"/>
      <c r="E89" s="262"/>
      <c r="F89" s="262"/>
      <c r="G89" s="262"/>
      <c r="H89" s="262"/>
      <c r="I89" s="262"/>
      <c r="J89" s="262"/>
      <c r="K89" s="262"/>
      <c r="L89" s="262"/>
      <c r="M89" s="262"/>
      <c r="N89" s="262"/>
      <c r="O89" s="262"/>
      <c r="P89" s="262"/>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4"/>
      <c r="BA89" s="264"/>
      <c r="BB89" s="264"/>
      <c r="BC89" s="264"/>
      <c r="BD89" s="264"/>
      <c r="BE89" s="256"/>
      <c r="BF89" s="256"/>
      <c r="BG89" s="256"/>
      <c r="BH89" s="256"/>
      <c r="BI89" s="256"/>
      <c r="BJ89" s="256"/>
      <c r="BK89" s="256"/>
      <c r="BL89" s="256"/>
      <c r="BM89" s="256"/>
      <c r="BN89" s="256"/>
      <c r="BO89" s="256"/>
      <c r="BP89" s="256"/>
      <c r="BQ89" s="253">
        <v>83</v>
      </c>
      <c r="BR89" s="25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39"/>
    </row>
    <row r="90" spans="1:131" s="240" customFormat="1" ht="26.25" hidden="1" customHeight="1" x14ac:dyDescent="0.2">
      <c r="A90" s="261"/>
      <c r="B90" s="262"/>
      <c r="C90" s="262"/>
      <c r="D90" s="262"/>
      <c r="E90" s="262"/>
      <c r="F90" s="262"/>
      <c r="G90" s="262"/>
      <c r="H90" s="262"/>
      <c r="I90" s="262"/>
      <c r="J90" s="262"/>
      <c r="K90" s="262"/>
      <c r="L90" s="262"/>
      <c r="M90" s="262"/>
      <c r="N90" s="262"/>
      <c r="O90" s="262"/>
      <c r="P90" s="262"/>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4"/>
      <c r="BA90" s="264"/>
      <c r="BB90" s="264"/>
      <c r="BC90" s="264"/>
      <c r="BD90" s="264"/>
      <c r="BE90" s="256"/>
      <c r="BF90" s="256"/>
      <c r="BG90" s="256"/>
      <c r="BH90" s="256"/>
      <c r="BI90" s="256"/>
      <c r="BJ90" s="256"/>
      <c r="BK90" s="256"/>
      <c r="BL90" s="256"/>
      <c r="BM90" s="256"/>
      <c r="BN90" s="256"/>
      <c r="BO90" s="256"/>
      <c r="BP90" s="256"/>
      <c r="BQ90" s="253">
        <v>84</v>
      </c>
      <c r="BR90" s="25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39"/>
    </row>
    <row r="91" spans="1:131" s="240" customFormat="1" ht="26.25" hidden="1" customHeight="1" x14ac:dyDescent="0.2">
      <c r="A91" s="261"/>
      <c r="B91" s="262"/>
      <c r="C91" s="262"/>
      <c r="D91" s="262"/>
      <c r="E91" s="262"/>
      <c r="F91" s="262"/>
      <c r="G91" s="262"/>
      <c r="H91" s="262"/>
      <c r="I91" s="262"/>
      <c r="J91" s="262"/>
      <c r="K91" s="262"/>
      <c r="L91" s="262"/>
      <c r="M91" s="262"/>
      <c r="N91" s="262"/>
      <c r="O91" s="262"/>
      <c r="P91" s="262"/>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4"/>
      <c r="BA91" s="264"/>
      <c r="BB91" s="264"/>
      <c r="BC91" s="264"/>
      <c r="BD91" s="264"/>
      <c r="BE91" s="256"/>
      <c r="BF91" s="256"/>
      <c r="BG91" s="256"/>
      <c r="BH91" s="256"/>
      <c r="BI91" s="256"/>
      <c r="BJ91" s="256"/>
      <c r="BK91" s="256"/>
      <c r="BL91" s="256"/>
      <c r="BM91" s="256"/>
      <c r="BN91" s="256"/>
      <c r="BO91" s="256"/>
      <c r="BP91" s="256"/>
      <c r="BQ91" s="253">
        <v>85</v>
      </c>
      <c r="BR91" s="25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39"/>
    </row>
    <row r="92" spans="1:131" s="240" customFormat="1" ht="26.25" hidden="1" customHeight="1" x14ac:dyDescent="0.2">
      <c r="A92" s="261"/>
      <c r="B92" s="262"/>
      <c r="C92" s="262"/>
      <c r="D92" s="262"/>
      <c r="E92" s="262"/>
      <c r="F92" s="262"/>
      <c r="G92" s="262"/>
      <c r="H92" s="262"/>
      <c r="I92" s="262"/>
      <c r="J92" s="262"/>
      <c r="K92" s="262"/>
      <c r="L92" s="262"/>
      <c r="M92" s="262"/>
      <c r="N92" s="262"/>
      <c r="O92" s="262"/>
      <c r="P92" s="262"/>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4"/>
      <c r="BA92" s="264"/>
      <c r="BB92" s="264"/>
      <c r="BC92" s="264"/>
      <c r="BD92" s="264"/>
      <c r="BE92" s="256"/>
      <c r="BF92" s="256"/>
      <c r="BG92" s="256"/>
      <c r="BH92" s="256"/>
      <c r="BI92" s="256"/>
      <c r="BJ92" s="256"/>
      <c r="BK92" s="256"/>
      <c r="BL92" s="256"/>
      <c r="BM92" s="256"/>
      <c r="BN92" s="256"/>
      <c r="BO92" s="256"/>
      <c r="BP92" s="256"/>
      <c r="BQ92" s="253">
        <v>86</v>
      </c>
      <c r="BR92" s="25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39"/>
    </row>
    <row r="93" spans="1:131" s="240" customFormat="1" ht="26.25" hidden="1" customHeight="1" x14ac:dyDescent="0.2">
      <c r="A93" s="261"/>
      <c r="B93" s="262"/>
      <c r="C93" s="262"/>
      <c r="D93" s="262"/>
      <c r="E93" s="262"/>
      <c r="F93" s="262"/>
      <c r="G93" s="262"/>
      <c r="H93" s="262"/>
      <c r="I93" s="262"/>
      <c r="J93" s="262"/>
      <c r="K93" s="262"/>
      <c r="L93" s="262"/>
      <c r="M93" s="262"/>
      <c r="N93" s="262"/>
      <c r="O93" s="262"/>
      <c r="P93" s="262"/>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4"/>
      <c r="BA93" s="264"/>
      <c r="BB93" s="264"/>
      <c r="BC93" s="264"/>
      <c r="BD93" s="264"/>
      <c r="BE93" s="256"/>
      <c r="BF93" s="256"/>
      <c r="BG93" s="256"/>
      <c r="BH93" s="256"/>
      <c r="BI93" s="256"/>
      <c r="BJ93" s="256"/>
      <c r="BK93" s="256"/>
      <c r="BL93" s="256"/>
      <c r="BM93" s="256"/>
      <c r="BN93" s="256"/>
      <c r="BO93" s="256"/>
      <c r="BP93" s="256"/>
      <c r="BQ93" s="253">
        <v>87</v>
      </c>
      <c r="BR93" s="25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39"/>
    </row>
    <row r="94" spans="1:131" s="240" customFormat="1" ht="26.25" hidden="1" customHeight="1" x14ac:dyDescent="0.2">
      <c r="A94" s="261"/>
      <c r="B94" s="262"/>
      <c r="C94" s="262"/>
      <c r="D94" s="262"/>
      <c r="E94" s="262"/>
      <c r="F94" s="262"/>
      <c r="G94" s="262"/>
      <c r="H94" s="262"/>
      <c r="I94" s="262"/>
      <c r="J94" s="262"/>
      <c r="K94" s="262"/>
      <c r="L94" s="262"/>
      <c r="M94" s="262"/>
      <c r="N94" s="262"/>
      <c r="O94" s="262"/>
      <c r="P94" s="262"/>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4"/>
      <c r="BA94" s="264"/>
      <c r="BB94" s="264"/>
      <c r="BC94" s="264"/>
      <c r="BD94" s="264"/>
      <c r="BE94" s="256"/>
      <c r="BF94" s="256"/>
      <c r="BG94" s="256"/>
      <c r="BH94" s="256"/>
      <c r="BI94" s="256"/>
      <c r="BJ94" s="256"/>
      <c r="BK94" s="256"/>
      <c r="BL94" s="256"/>
      <c r="BM94" s="256"/>
      <c r="BN94" s="256"/>
      <c r="BO94" s="256"/>
      <c r="BP94" s="256"/>
      <c r="BQ94" s="253">
        <v>88</v>
      </c>
      <c r="BR94" s="25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39"/>
    </row>
    <row r="95" spans="1:131" s="240" customFormat="1" ht="26.25" hidden="1" customHeight="1" x14ac:dyDescent="0.2">
      <c r="A95" s="261"/>
      <c r="B95" s="262"/>
      <c r="C95" s="262"/>
      <c r="D95" s="262"/>
      <c r="E95" s="262"/>
      <c r="F95" s="262"/>
      <c r="G95" s="262"/>
      <c r="H95" s="262"/>
      <c r="I95" s="262"/>
      <c r="J95" s="262"/>
      <c r="K95" s="262"/>
      <c r="L95" s="262"/>
      <c r="M95" s="262"/>
      <c r="N95" s="262"/>
      <c r="O95" s="262"/>
      <c r="P95" s="262"/>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4"/>
      <c r="BA95" s="264"/>
      <c r="BB95" s="264"/>
      <c r="BC95" s="264"/>
      <c r="BD95" s="264"/>
      <c r="BE95" s="256"/>
      <c r="BF95" s="256"/>
      <c r="BG95" s="256"/>
      <c r="BH95" s="256"/>
      <c r="BI95" s="256"/>
      <c r="BJ95" s="256"/>
      <c r="BK95" s="256"/>
      <c r="BL95" s="256"/>
      <c r="BM95" s="256"/>
      <c r="BN95" s="256"/>
      <c r="BO95" s="256"/>
      <c r="BP95" s="256"/>
      <c r="BQ95" s="253">
        <v>89</v>
      </c>
      <c r="BR95" s="25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39"/>
    </row>
    <row r="96" spans="1:131" s="240" customFormat="1" ht="26.25" hidden="1" customHeight="1" x14ac:dyDescent="0.2">
      <c r="A96" s="261"/>
      <c r="B96" s="262"/>
      <c r="C96" s="262"/>
      <c r="D96" s="262"/>
      <c r="E96" s="262"/>
      <c r="F96" s="262"/>
      <c r="G96" s="262"/>
      <c r="H96" s="262"/>
      <c r="I96" s="262"/>
      <c r="J96" s="262"/>
      <c r="K96" s="262"/>
      <c r="L96" s="262"/>
      <c r="M96" s="262"/>
      <c r="N96" s="262"/>
      <c r="O96" s="262"/>
      <c r="P96" s="262"/>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4"/>
      <c r="BA96" s="264"/>
      <c r="BB96" s="264"/>
      <c r="BC96" s="264"/>
      <c r="BD96" s="264"/>
      <c r="BE96" s="256"/>
      <c r="BF96" s="256"/>
      <c r="BG96" s="256"/>
      <c r="BH96" s="256"/>
      <c r="BI96" s="256"/>
      <c r="BJ96" s="256"/>
      <c r="BK96" s="256"/>
      <c r="BL96" s="256"/>
      <c r="BM96" s="256"/>
      <c r="BN96" s="256"/>
      <c r="BO96" s="256"/>
      <c r="BP96" s="256"/>
      <c r="BQ96" s="253">
        <v>90</v>
      </c>
      <c r="BR96" s="25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39"/>
    </row>
    <row r="97" spans="1:131" s="240" customFormat="1" ht="26.25" hidden="1" customHeight="1" x14ac:dyDescent="0.2">
      <c r="A97" s="261"/>
      <c r="B97" s="262"/>
      <c r="C97" s="262"/>
      <c r="D97" s="262"/>
      <c r="E97" s="262"/>
      <c r="F97" s="262"/>
      <c r="G97" s="262"/>
      <c r="H97" s="262"/>
      <c r="I97" s="262"/>
      <c r="J97" s="262"/>
      <c r="K97" s="262"/>
      <c r="L97" s="262"/>
      <c r="M97" s="262"/>
      <c r="N97" s="262"/>
      <c r="O97" s="262"/>
      <c r="P97" s="262"/>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4"/>
      <c r="BA97" s="264"/>
      <c r="BB97" s="264"/>
      <c r="BC97" s="264"/>
      <c r="BD97" s="264"/>
      <c r="BE97" s="256"/>
      <c r="BF97" s="256"/>
      <c r="BG97" s="256"/>
      <c r="BH97" s="256"/>
      <c r="BI97" s="256"/>
      <c r="BJ97" s="256"/>
      <c r="BK97" s="256"/>
      <c r="BL97" s="256"/>
      <c r="BM97" s="256"/>
      <c r="BN97" s="256"/>
      <c r="BO97" s="256"/>
      <c r="BP97" s="256"/>
      <c r="BQ97" s="253">
        <v>91</v>
      </c>
      <c r="BR97" s="25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39"/>
    </row>
    <row r="98" spans="1:131" s="240" customFormat="1" ht="26.25" hidden="1" customHeight="1" x14ac:dyDescent="0.2">
      <c r="A98" s="261"/>
      <c r="B98" s="262"/>
      <c r="C98" s="262"/>
      <c r="D98" s="262"/>
      <c r="E98" s="262"/>
      <c r="F98" s="262"/>
      <c r="G98" s="262"/>
      <c r="H98" s="262"/>
      <c r="I98" s="262"/>
      <c r="J98" s="262"/>
      <c r="K98" s="262"/>
      <c r="L98" s="262"/>
      <c r="M98" s="262"/>
      <c r="N98" s="262"/>
      <c r="O98" s="262"/>
      <c r="P98" s="262"/>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4"/>
      <c r="BA98" s="264"/>
      <c r="BB98" s="264"/>
      <c r="BC98" s="264"/>
      <c r="BD98" s="264"/>
      <c r="BE98" s="256"/>
      <c r="BF98" s="256"/>
      <c r="BG98" s="256"/>
      <c r="BH98" s="256"/>
      <c r="BI98" s="256"/>
      <c r="BJ98" s="256"/>
      <c r="BK98" s="256"/>
      <c r="BL98" s="256"/>
      <c r="BM98" s="256"/>
      <c r="BN98" s="256"/>
      <c r="BO98" s="256"/>
      <c r="BP98" s="256"/>
      <c r="BQ98" s="253">
        <v>92</v>
      </c>
      <c r="BR98" s="25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39"/>
    </row>
    <row r="99" spans="1:131" s="240" customFormat="1" ht="26.25" hidden="1" customHeight="1" x14ac:dyDescent="0.2">
      <c r="A99" s="261"/>
      <c r="B99" s="262"/>
      <c r="C99" s="262"/>
      <c r="D99" s="262"/>
      <c r="E99" s="262"/>
      <c r="F99" s="262"/>
      <c r="G99" s="262"/>
      <c r="H99" s="262"/>
      <c r="I99" s="262"/>
      <c r="J99" s="262"/>
      <c r="K99" s="262"/>
      <c r="L99" s="262"/>
      <c r="M99" s="262"/>
      <c r="N99" s="262"/>
      <c r="O99" s="262"/>
      <c r="P99" s="262"/>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4"/>
      <c r="BA99" s="264"/>
      <c r="BB99" s="264"/>
      <c r="BC99" s="264"/>
      <c r="BD99" s="264"/>
      <c r="BE99" s="256"/>
      <c r="BF99" s="256"/>
      <c r="BG99" s="256"/>
      <c r="BH99" s="256"/>
      <c r="BI99" s="256"/>
      <c r="BJ99" s="256"/>
      <c r="BK99" s="256"/>
      <c r="BL99" s="256"/>
      <c r="BM99" s="256"/>
      <c r="BN99" s="256"/>
      <c r="BO99" s="256"/>
      <c r="BP99" s="256"/>
      <c r="BQ99" s="253">
        <v>93</v>
      </c>
      <c r="BR99" s="25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39"/>
    </row>
    <row r="100" spans="1:131" s="240" customFormat="1" ht="26.25" hidden="1" customHeight="1" x14ac:dyDescent="0.2">
      <c r="A100" s="261"/>
      <c r="B100" s="262"/>
      <c r="C100" s="262"/>
      <c r="D100" s="262"/>
      <c r="E100" s="262"/>
      <c r="F100" s="262"/>
      <c r="G100" s="262"/>
      <c r="H100" s="262"/>
      <c r="I100" s="262"/>
      <c r="J100" s="262"/>
      <c r="K100" s="262"/>
      <c r="L100" s="262"/>
      <c r="M100" s="262"/>
      <c r="N100" s="262"/>
      <c r="O100" s="262"/>
      <c r="P100" s="262"/>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4"/>
      <c r="BA100" s="264"/>
      <c r="BB100" s="264"/>
      <c r="BC100" s="264"/>
      <c r="BD100" s="264"/>
      <c r="BE100" s="256"/>
      <c r="BF100" s="256"/>
      <c r="BG100" s="256"/>
      <c r="BH100" s="256"/>
      <c r="BI100" s="256"/>
      <c r="BJ100" s="256"/>
      <c r="BK100" s="256"/>
      <c r="BL100" s="256"/>
      <c r="BM100" s="256"/>
      <c r="BN100" s="256"/>
      <c r="BO100" s="256"/>
      <c r="BP100" s="256"/>
      <c r="BQ100" s="253">
        <v>94</v>
      </c>
      <c r="BR100" s="25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39"/>
    </row>
    <row r="101" spans="1:131" s="240" customFormat="1" ht="26.25" hidden="1" customHeight="1" x14ac:dyDescent="0.2">
      <c r="A101" s="261"/>
      <c r="B101" s="262"/>
      <c r="C101" s="262"/>
      <c r="D101" s="262"/>
      <c r="E101" s="262"/>
      <c r="F101" s="262"/>
      <c r="G101" s="262"/>
      <c r="H101" s="262"/>
      <c r="I101" s="262"/>
      <c r="J101" s="262"/>
      <c r="K101" s="262"/>
      <c r="L101" s="262"/>
      <c r="M101" s="262"/>
      <c r="N101" s="262"/>
      <c r="O101" s="262"/>
      <c r="P101" s="262"/>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4"/>
      <c r="BA101" s="264"/>
      <c r="BB101" s="264"/>
      <c r="BC101" s="264"/>
      <c r="BD101" s="264"/>
      <c r="BE101" s="256"/>
      <c r="BF101" s="256"/>
      <c r="BG101" s="256"/>
      <c r="BH101" s="256"/>
      <c r="BI101" s="256"/>
      <c r="BJ101" s="256"/>
      <c r="BK101" s="256"/>
      <c r="BL101" s="256"/>
      <c r="BM101" s="256"/>
      <c r="BN101" s="256"/>
      <c r="BO101" s="256"/>
      <c r="BP101" s="256"/>
      <c r="BQ101" s="253">
        <v>95</v>
      </c>
      <c r="BR101" s="25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39"/>
    </row>
    <row r="102" spans="1:131" s="240" customFormat="1" ht="26.25" customHeight="1" thickBot="1" x14ac:dyDescent="0.25">
      <c r="A102" s="261"/>
      <c r="B102" s="262"/>
      <c r="C102" s="262"/>
      <c r="D102" s="262"/>
      <c r="E102" s="262"/>
      <c r="F102" s="262"/>
      <c r="G102" s="262"/>
      <c r="H102" s="262"/>
      <c r="I102" s="262"/>
      <c r="J102" s="262"/>
      <c r="K102" s="262"/>
      <c r="L102" s="262"/>
      <c r="M102" s="262"/>
      <c r="N102" s="262"/>
      <c r="O102" s="262"/>
      <c r="P102" s="262"/>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4"/>
      <c r="BA102" s="264"/>
      <c r="BB102" s="264"/>
      <c r="BC102" s="264"/>
      <c r="BD102" s="264"/>
      <c r="BE102" s="256"/>
      <c r="BF102" s="256"/>
      <c r="BG102" s="256"/>
      <c r="BH102" s="256"/>
      <c r="BI102" s="256"/>
      <c r="BJ102" s="256"/>
      <c r="BK102" s="256"/>
      <c r="BL102" s="256"/>
      <c r="BM102" s="256"/>
      <c r="BN102" s="256"/>
      <c r="BO102" s="256"/>
      <c r="BP102" s="256"/>
      <c r="BQ102" s="255" t="s">
        <v>385</v>
      </c>
      <c r="BR102" s="876" t="s">
        <v>413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240</v>
      </c>
      <c r="CS102" s="936"/>
      <c r="CT102" s="936"/>
      <c r="CU102" s="936"/>
      <c r="CV102" s="979"/>
      <c r="CW102" s="978">
        <v>3</v>
      </c>
      <c r="CX102" s="936"/>
      <c r="CY102" s="936"/>
      <c r="CZ102" s="936"/>
      <c r="DA102" s="979"/>
      <c r="DB102" s="978" t="s">
        <v>572</v>
      </c>
      <c r="DC102" s="936"/>
      <c r="DD102" s="936"/>
      <c r="DE102" s="936"/>
      <c r="DF102" s="979"/>
      <c r="DG102" s="978" t="s">
        <v>572</v>
      </c>
      <c r="DH102" s="936"/>
      <c r="DI102" s="936"/>
      <c r="DJ102" s="936"/>
      <c r="DK102" s="979"/>
      <c r="DL102" s="978" t="s">
        <v>572</v>
      </c>
      <c r="DM102" s="936"/>
      <c r="DN102" s="936"/>
      <c r="DO102" s="936"/>
      <c r="DP102" s="979"/>
      <c r="DQ102" s="978" t="s">
        <v>572</v>
      </c>
      <c r="DR102" s="936"/>
      <c r="DS102" s="936"/>
      <c r="DT102" s="936"/>
      <c r="DU102" s="979"/>
      <c r="DV102" s="1002"/>
      <c r="DW102" s="1003"/>
      <c r="DX102" s="1003"/>
      <c r="DY102" s="1003"/>
      <c r="DZ102" s="1004"/>
      <c r="EA102" s="239"/>
    </row>
    <row r="103" spans="1:131" s="240" customFormat="1" ht="26.25" customHeight="1" x14ac:dyDescent="0.2">
      <c r="A103" s="261"/>
      <c r="B103" s="262"/>
      <c r="C103" s="262"/>
      <c r="D103" s="262"/>
      <c r="E103" s="262"/>
      <c r="F103" s="262"/>
      <c r="G103" s="262"/>
      <c r="H103" s="262"/>
      <c r="I103" s="262"/>
      <c r="J103" s="262"/>
      <c r="K103" s="262"/>
      <c r="L103" s="262"/>
      <c r="M103" s="262"/>
      <c r="N103" s="262"/>
      <c r="O103" s="262"/>
      <c r="P103" s="262"/>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4"/>
      <c r="BA103" s="264"/>
      <c r="BB103" s="264"/>
      <c r="BC103" s="264"/>
      <c r="BD103" s="264"/>
      <c r="BE103" s="256"/>
      <c r="BF103" s="256"/>
      <c r="BG103" s="256"/>
      <c r="BH103" s="256"/>
      <c r="BI103" s="256"/>
      <c r="BJ103" s="256"/>
      <c r="BK103" s="256"/>
      <c r="BL103" s="256"/>
      <c r="BM103" s="256"/>
      <c r="BN103" s="256"/>
      <c r="BO103" s="256"/>
      <c r="BP103" s="256"/>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9"/>
    </row>
    <row r="104" spans="1:131" s="240" customFormat="1" ht="26.25" customHeight="1" x14ac:dyDescent="0.2">
      <c r="A104" s="261"/>
      <c r="B104" s="262"/>
      <c r="C104" s="262"/>
      <c r="D104" s="262"/>
      <c r="E104" s="262"/>
      <c r="F104" s="262"/>
      <c r="G104" s="262"/>
      <c r="H104" s="262"/>
      <c r="I104" s="262"/>
      <c r="J104" s="262"/>
      <c r="K104" s="262"/>
      <c r="L104" s="262"/>
      <c r="M104" s="262"/>
      <c r="N104" s="262"/>
      <c r="O104" s="262"/>
      <c r="P104" s="262"/>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4"/>
      <c r="BA104" s="264"/>
      <c r="BB104" s="264"/>
      <c r="BC104" s="264"/>
      <c r="BD104" s="264"/>
      <c r="BE104" s="256"/>
      <c r="BF104" s="256"/>
      <c r="BG104" s="256"/>
      <c r="BH104" s="256"/>
      <c r="BI104" s="256"/>
      <c r="BJ104" s="256"/>
      <c r="BK104" s="256"/>
      <c r="BL104" s="256"/>
      <c r="BM104" s="256"/>
      <c r="BN104" s="256"/>
      <c r="BO104" s="256"/>
      <c r="BP104" s="256"/>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9"/>
    </row>
    <row r="105" spans="1:131" s="240" customFormat="1" ht="11.25" customHeight="1" x14ac:dyDescent="0.2">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9"/>
      <c r="BR105" s="259"/>
      <c r="BS105" s="259"/>
      <c r="BT105" s="259"/>
      <c r="BU105" s="259"/>
      <c r="BV105" s="259"/>
      <c r="BW105" s="259"/>
      <c r="BX105" s="259"/>
      <c r="BY105" s="259"/>
      <c r="BZ105" s="259"/>
      <c r="CA105" s="259"/>
      <c r="CB105" s="259"/>
      <c r="CC105" s="259"/>
      <c r="CD105" s="259"/>
      <c r="CE105" s="259"/>
      <c r="CF105" s="259"/>
      <c r="CG105" s="259"/>
      <c r="CH105" s="259"/>
      <c r="CI105" s="259"/>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59"/>
      <c r="DF105" s="259"/>
      <c r="DG105" s="259"/>
      <c r="DH105" s="259"/>
      <c r="DI105" s="259"/>
      <c r="DJ105" s="259"/>
      <c r="DK105" s="259"/>
      <c r="DL105" s="259"/>
      <c r="DM105" s="259"/>
      <c r="DN105" s="259"/>
      <c r="DO105" s="259"/>
      <c r="DP105" s="259"/>
      <c r="DQ105" s="259"/>
      <c r="DR105" s="259"/>
      <c r="DS105" s="259"/>
      <c r="DT105" s="259"/>
      <c r="DU105" s="259"/>
      <c r="DV105" s="259"/>
      <c r="DW105" s="259"/>
      <c r="DX105" s="259"/>
      <c r="DY105" s="259"/>
      <c r="DZ105" s="259"/>
      <c r="EA105" s="239"/>
    </row>
    <row r="106" spans="1:131" s="240" customFormat="1" ht="11.25" customHeight="1" x14ac:dyDescent="0.2">
      <c r="A106" s="265"/>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39"/>
    </row>
    <row r="107" spans="1:131" s="239" customFormat="1" ht="26.25" customHeight="1" thickBot="1" x14ac:dyDescent="0.25">
      <c r="A107" s="266" t="s">
        <v>416</v>
      </c>
      <c r="B107" s="374"/>
      <c r="C107" s="374"/>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c r="AN107" s="374"/>
      <c r="AO107" s="374"/>
      <c r="AP107" s="374"/>
      <c r="AQ107" s="374"/>
      <c r="AR107" s="374"/>
      <c r="AS107" s="374"/>
      <c r="AT107" s="374"/>
      <c r="AU107" s="266" t="s">
        <v>417</v>
      </c>
      <c r="AV107" s="374"/>
      <c r="AW107" s="374"/>
      <c r="AX107" s="374"/>
      <c r="AY107" s="374"/>
      <c r="AZ107" s="374"/>
      <c r="BA107" s="374"/>
      <c r="BB107" s="374"/>
      <c r="BC107" s="374"/>
      <c r="BD107" s="374"/>
      <c r="BE107" s="374"/>
      <c r="BF107" s="374"/>
      <c r="BG107" s="374"/>
      <c r="BH107" s="374"/>
      <c r="BI107" s="374"/>
      <c r="BJ107" s="374"/>
      <c r="BK107" s="374"/>
      <c r="BL107" s="374"/>
      <c r="BM107" s="374"/>
      <c r="BN107" s="374"/>
      <c r="BO107" s="374"/>
      <c r="BP107" s="374"/>
      <c r="BQ107" s="374"/>
      <c r="BR107" s="374"/>
      <c r="BS107" s="374"/>
      <c r="BT107" s="374"/>
      <c r="BU107" s="374"/>
      <c r="BV107" s="374"/>
      <c r="BW107" s="374"/>
      <c r="BX107" s="374"/>
      <c r="BY107" s="374"/>
      <c r="BZ107" s="374"/>
      <c r="CA107" s="374"/>
      <c r="CB107" s="374"/>
      <c r="CC107" s="374"/>
      <c r="CD107" s="374"/>
      <c r="CE107" s="374"/>
      <c r="CF107" s="374"/>
      <c r="CG107" s="374"/>
      <c r="CH107" s="374"/>
      <c r="CI107" s="374"/>
      <c r="CJ107" s="374"/>
      <c r="CK107" s="374"/>
      <c r="CL107" s="374"/>
      <c r="CM107" s="374"/>
      <c r="CN107" s="374"/>
      <c r="CO107" s="374"/>
      <c r="CP107" s="374"/>
      <c r="CQ107" s="374"/>
      <c r="CR107" s="374"/>
      <c r="CS107" s="374"/>
      <c r="CT107" s="374"/>
      <c r="CU107" s="374"/>
      <c r="CV107" s="374"/>
      <c r="CW107" s="374"/>
      <c r="CX107" s="374"/>
      <c r="CY107" s="374"/>
      <c r="CZ107" s="374"/>
      <c r="DA107" s="374"/>
      <c r="DB107" s="374"/>
      <c r="DC107" s="374"/>
      <c r="DD107" s="374"/>
      <c r="DE107" s="374"/>
      <c r="DF107" s="374"/>
      <c r="DG107" s="374"/>
      <c r="DH107" s="374"/>
      <c r="DI107" s="374"/>
      <c r="DJ107" s="374"/>
      <c r="DK107" s="374"/>
      <c r="DL107" s="374"/>
      <c r="DM107" s="374"/>
      <c r="DN107" s="374"/>
      <c r="DO107" s="374"/>
      <c r="DP107" s="374"/>
      <c r="DQ107" s="374"/>
      <c r="DR107" s="374"/>
      <c r="DS107" s="374"/>
      <c r="DT107" s="374"/>
      <c r="DU107" s="374"/>
      <c r="DV107" s="374"/>
      <c r="DW107" s="374"/>
      <c r="DX107" s="374"/>
      <c r="DY107" s="374"/>
      <c r="DZ107" s="374"/>
    </row>
    <row r="108" spans="1:131" s="239" customFormat="1" ht="26.25" customHeight="1" x14ac:dyDescent="0.2">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9" customFormat="1" ht="26.25" customHeight="1" x14ac:dyDescent="0.2">
      <c r="A109" s="1000" t="s">
        <v>420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421</v>
      </c>
      <c r="AB109" s="981"/>
      <c r="AC109" s="981"/>
      <c r="AD109" s="981"/>
      <c r="AE109" s="982"/>
      <c r="AF109" s="980" t="s">
        <v>422</v>
      </c>
      <c r="AG109" s="981"/>
      <c r="AH109" s="981"/>
      <c r="AI109" s="981"/>
      <c r="AJ109" s="982"/>
      <c r="AK109" s="980" t="s">
        <v>300</v>
      </c>
      <c r="AL109" s="981"/>
      <c r="AM109" s="981"/>
      <c r="AN109" s="981"/>
      <c r="AO109" s="982"/>
      <c r="AP109" s="980" t="s">
        <v>423</v>
      </c>
      <c r="AQ109" s="981"/>
      <c r="AR109" s="981"/>
      <c r="AS109" s="981"/>
      <c r="AT109" s="983"/>
      <c r="AU109" s="1000" t="s">
        <v>420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421</v>
      </c>
      <c r="BR109" s="981"/>
      <c r="BS109" s="981"/>
      <c r="BT109" s="981"/>
      <c r="BU109" s="982"/>
      <c r="BV109" s="980" t="s">
        <v>422</v>
      </c>
      <c r="BW109" s="981"/>
      <c r="BX109" s="981"/>
      <c r="BY109" s="981"/>
      <c r="BZ109" s="982"/>
      <c r="CA109" s="980" t="s">
        <v>300</v>
      </c>
      <c r="CB109" s="981"/>
      <c r="CC109" s="981"/>
      <c r="CD109" s="981"/>
      <c r="CE109" s="982"/>
      <c r="CF109" s="1001" t="s">
        <v>423</v>
      </c>
      <c r="CG109" s="1001"/>
      <c r="CH109" s="1001"/>
      <c r="CI109" s="1001"/>
      <c r="CJ109" s="1001"/>
      <c r="CK109" s="980" t="s">
        <v>424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421</v>
      </c>
      <c r="DH109" s="981"/>
      <c r="DI109" s="981"/>
      <c r="DJ109" s="981"/>
      <c r="DK109" s="982"/>
      <c r="DL109" s="980" t="s">
        <v>422</v>
      </c>
      <c r="DM109" s="981"/>
      <c r="DN109" s="981"/>
      <c r="DO109" s="981"/>
      <c r="DP109" s="982"/>
      <c r="DQ109" s="980" t="s">
        <v>300</v>
      </c>
      <c r="DR109" s="981"/>
      <c r="DS109" s="981"/>
      <c r="DT109" s="981"/>
      <c r="DU109" s="982"/>
      <c r="DV109" s="980" t="s">
        <v>423</v>
      </c>
      <c r="DW109" s="981"/>
      <c r="DX109" s="981"/>
      <c r="DY109" s="981"/>
      <c r="DZ109" s="983"/>
    </row>
    <row r="110" spans="1:131" s="239" customFormat="1" ht="26.25" customHeight="1" x14ac:dyDescent="0.2">
      <c r="A110" s="984" t="s">
        <v>425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7208634</v>
      </c>
      <c r="AB110" s="988"/>
      <c r="AC110" s="988"/>
      <c r="AD110" s="988"/>
      <c r="AE110" s="989"/>
      <c r="AF110" s="990">
        <v>7229123</v>
      </c>
      <c r="AG110" s="988"/>
      <c r="AH110" s="988"/>
      <c r="AI110" s="988"/>
      <c r="AJ110" s="989"/>
      <c r="AK110" s="990">
        <v>7662488</v>
      </c>
      <c r="AL110" s="988"/>
      <c r="AM110" s="988"/>
      <c r="AN110" s="988"/>
      <c r="AO110" s="989"/>
      <c r="AP110" s="991">
        <v>20.6</v>
      </c>
      <c r="AQ110" s="992"/>
      <c r="AR110" s="992"/>
      <c r="AS110" s="992"/>
      <c r="AT110" s="993"/>
      <c r="AU110" s="994" t="s">
        <v>73</v>
      </c>
      <c r="AV110" s="995"/>
      <c r="AW110" s="995"/>
      <c r="AX110" s="995"/>
      <c r="AY110" s="995"/>
      <c r="AZ110" s="1036" t="s">
        <v>426</v>
      </c>
      <c r="BA110" s="985"/>
      <c r="BB110" s="985"/>
      <c r="BC110" s="985"/>
      <c r="BD110" s="985"/>
      <c r="BE110" s="985"/>
      <c r="BF110" s="985"/>
      <c r="BG110" s="985"/>
      <c r="BH110" s="985"/>
      <c r="BI110" s="985"/>
      <c r="BJ110" s="985"/>
      <c r="BK110" s="985"/>
      <c r="BL110" s="985"/>
      <c r="BM110" s="985"/>
      <c r="BN110" s="985"/>
      <c r="BO110" s="985"/>
      <c r="BP110" s="986"/>
      <c r="BQ110" s="1022">
        <v>70396709</v>
      </c>
      <c r="BR110" s="1023"/>
      <c r="BS110" s="1023"/>
      <c r="BT110" s="1023"/>
      <c r="BU110" s="1023"/>
      <c r="BV110" s="1023">
        <v>70801808</v>
      </c>
      <c r="BW110" s="1023"/>
      <c r="BX110" s="1023"/>
      <c r="BY110" s="1023"/>
      <c r="BZ110" s="1023"/>
      <c r="CA110" s="1023">
        <v>68564691</v>
      </c>
      <c r="CB110" s="1023"/>
      <c r="CC110" s="1023"/>
      <c r="CD110" s="1023"/>
      <c r="CE110" s="1023"/>
      <c r="CF110" s="1037">
        <v>184.8</v>
      </c>
      <c r="CG110" s="1038"/>
      <c r="CH110" s="1038"/>
      <c r="CI110" s="1038"/>
      <c r="CJ110" s="1038"/>
      <c r="CK110" s="1039" t="s">
        <v>427</v>
      </c>
      <c r="CL110" s="1040"/>
      <c r="CM110" s="1019" t="s">
        <v>428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126</v>
      </c>
      <c r="DH110" s="1023"/>
      <c r="DI110" s="1023"/>
      <c r="DJ110" s="1023"/>
      <c r="DK110" s="1023"/>
      <c r="DL110" s="1023" t="s">
        <v>126</v>
      </c>
      <c r="DM110" s="1023"/>
      <c r="DN110" s="1023"/>
      <c r="DO110" s="1023"/>
      <c r="DP110" s="1023"/>
      <c r="DQ110" s="1023" t="s">
        <v>126</v>
      </c>
      <c r="DR110" s="1023"/>
      <c r="DS110" s="1023"/>
      <c r="DT110" s="1023"/>
      <c r="DU110" s="1023"/>
      <c r="DV110" s="1024" t="s">
        <v>126</v>
      </c>
      <c r="DW110" s="1024"/>
      <c r="DX110" s="1024"/>
      <c r="DY110" s="1024"/>
      <c r="DZ110" s="1025"/>
    </row>
    <row r="111" spans="1:131" s="239" customFormat="1" ht="26.25" customHeight="1" x14ac:dyDescent="0.2">
      <c r="A111" s="1026" t="s">
        <v>429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126</v>
      </c>
      <c r="AB111" s="1030"/>
      <c r="AC111" s="1030"/>
      <c r="AD111" s="1030"/>
      <c r="AE111" s="1031"/>
      <c r="AF111" s="1032" t="s">
        <v>126</v>
      </c>
      <c r="AG111" s="1030"/>
      <c r="AH111" s="1030"/>
      <c r="AI111" s="1030"/>
      <c r="AJ111" s="1031"/>
      <c r="AK111" s="1032" t="s">
        <v>126</v>
      </c>
      <c r="AL111" s="1030"/>
      <c r="AM111" s="1030"/>
      <c r="AN111" s="1030"/>
      <c r="AO111" s="1031"/>
      <c r="AP111" s="1033" t="s">
        <v>126</v>
      </c>
      <c r="AQ111" s="1034"/>
      <c r="AR111" s="1034"/>
      <c r="AS111" s="1034"/>
      <c r="AT111" s="1035"/>
      <c r="AU111" s="996"/>
      <c r="AV111" s="997"/>
      <c r="AW111" s="997"/>
      <c r="AX111" s="997"/>
      <c r="AY111" s="997"/>
      <c r="AZ111" s="1045" t="s">
        <v>430</v>
      </c>
      <c r="BA111" s="1046"/>
      <c r="BB111" s="1046"/>
      <c r="BC111" s="1046"/>
      <c r="BD111" s="1046"/>
      <c r="BE111" s="1046"/>
      <c r="BF111" s="1046"/>
      <c r="BG111" s="1046"/>
      <c r="BH111" s="1046"/>
      <c r="BI111" s="1046"/>
      <c r="BJ111" s="1046"/>
      <c r="BK111" s="1046"/>
      <c r="BL111" s="1046"/>
      <c r="BM111" s="1046"/>
      <c r="BN111" s="1046"/>
      <c r="BO111" s="1046"/>
      <c r="BP111" s="1047"/>
      <c r="BQ111" s="1015">
        <v>7566</v>
      </c>
      <c r="BR111" s="1016"/>
      <c r="BS111" s="1016"/>
      <c r="BT111" s="1016"/>
      <c r="BU111" s="1016"/>
      <c r="BV111" s="1016">
        <v>6674</v>
      </c>
      <c r="BW111" s="1016"/>
      <c r="BX111" s="1016"/>
      <c r="BY111" s="1016"/>
      <c r="BZ111" s="1016"/>
      <c r="CA111" s="1016">
        <v>5767</v>
      </c>
      <c r="CB111" s="1016"/>
      <c r="CC111" s="1016"/>
      <c r="CD111" s="1016"/>
      <c r="CE111" s="1016"/>
      <c r="CF111" s="1010">
        <v>0</v>
      </c>
      <c r="CG111" s="1011"/>
      <c r="CH111" s="1011"/>
      <c r="CI111" s="1011"/>
      <c r="CJ111" s="1011"/>
      <c r="CK111" s="1041"/>
      <c r="CL111" s="1042"/>
      <c r="CM111" s="1012" t="s">
        <v>431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126</v>
      </c>
      <c r="DM111" s="1016"/>
      <c r="DN111" s="1016"/>
      <c r="DO111" s="1016"/>
      <c r="DP111" s="1016"/>
      <c r="DQ111" s="1016" t="s">
        <v>126</v>
      </c>
      <c r="DR111" s="1016"/>
      <c r="DS111" s="1016"/>
      <c r="DT111" s="1016"/>
      <c r="DU111" s="1016"/>
      <c r="DV111" s="1017" t="s">
        <v>126</v>
      </c>
      <c r="DW111" s="1017"/>
      <c r="DX111" s="1017"/>
      <c r="DY111" s="1017"/>
      <c r="DZ111" s="1018"/>
    </row>
    <row r="112" spans="1:131" s="239" customFormat="1" ht="26.25" customHeight="1" x14ac:dyDescent="0.2">
      <c r="A112" s="1048" t="s">
        <v>432</v>
      </c>
      <c r="B112" s="1049"/>
      <c r="C112" s="1046" t="s">
        <v>433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126</v>
      </c>
      <c r="AB112" s="1055"/>
      <c r="AC112" s="1055"/>
      <c r="AD112" s="1055"/>
      <c r="AE112" s="1056"/>
      <c r="AF112" s="1057" t="s">
        <v>126</v>
      </c>
      <c r="AG112" s="1055"/>
      <c r="AH112" s="1055"/>
      <c r="AI112" s="1055"/>
      <c r="AJ112" s="1056"/>
      <c r="AK112" s="1057" t="s">
        <v>126</v>
      </c>
      <c r="AL112" s="1055"/>
      <c r="AM112" s="1055"/>
      <c r="AN112" s="1055"/>
      <c r="AO112" s="1056"/>
      <c r="AP112" s="1058" t="s">
        <v>126</v>
      </c>
      <c r="AQ112" s="1059"/>
      <c r="AR112" s="1059"/>
      <c r="AS112" s="1059"/>
      <c r="AT112" s="1060"/>
      <c r="AU112" s="996"/>
      <c r="AV112" s="997"/>
      <c r="AW112" s="997"/>
      <c r="AX112" s="997"/>
      <c r="AY112" s="997"/>
      <c r="AZ112" s="1045" t="s">
        <v>434</v>
      </c>
      <c r="BA112" s="1046"/>
      <c r="BB112" s="1046"/>
      <c r="BC112" s="1046"/>
      <c r="BD112" s="1046"/>
      <c r="BE112" s="1046"/>
      <c r="BF112" s="1046"/>
      <c r="BG112" s="1046"/>
      <c r="BH112" s="1046"/>
      <c r="BI112" s="1046"/>
      <c r="BJ112" s="1046"/>
      <c r="BK112" s="1046"/>
      <c r="BL112" s="1046"/>
      <c r="BM112" s="1046"/>
      <c r="BN112" s="1046"/>
      <c r="BO112" s="1046"/>
      <c r="BP112" s="1047"/>
      <c r="BQ112" s="1015">
        <v>21922373</v>
      </c>
      <c r="BR112" s="1016"/>
      <c r="BS112" s="1016"/>
      <c r="BT112" s="1016"/>
      <c r="BU112" s="1016"/>
      <c r="BV112" s="1016">
        <v>20863426</v>
      </c>
      <c r="BW112" s="1016"/>
      <c r="BX112" s="1016"/>
      <c r="BY112" s="1016"/>
      <c r="BZ112" s="1016"/>
      <c r="CA112" s="1016">
        <v>19434861</v>
      </c>
      <c r="CB112" s="1016"/>
      <c r="CC112" s="1016"/>
      <c r="CD112" s="1016"/>
      <c r="CE112" s="1016"/>
      <c r="CF112" s="1010">
        <v>52.4</v>
      </c>
      <c r="CG112" s="1011"/>
      <c r="CH112" s="1011"/>
      <c r="CI112" s="1011"/>
      <c r="CJ112" s="1011"/>
      <c r="CK112" s="1041"/>
      <c r="CL112" s="1042"/>
      <c r="CM112" s="1012" t="s">
        <v>435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126</v>
      </c>
      <c r="DH112" s="1016"/>
      <c r="DI112" s="1016"/>
      <c r="DJ112" s="1016"/>
      <c r="DK112" s="1016"/>
      <c r="DL112" s="1016" t="s">
        <v>126</v>
      </c>
      <c r="DM112" s="1016"/>
      <c r="DN112" s="1016"/>
      <c r="DO112" s="1016"/>
      <c r="DP112" s="1016"/>
      <c r="DQ112" s="1016" t="s">
        <v>126</v>
      </c>
      <c r="DR112" s="1016"/>
      <c r="DS112" s="1016"/>
      <c r="DT112" s="1016"/>
      <c r="DU112" s="1016"/>
      <c r="DV112" s="1017" t="s">
        <v>126</v>
      </c>
      <c r="DW112" s="1017"/>
      <c r="DX112" s="1017"/>
      <c r="DY112" s="1017"/>
      <c r="DZ112" s="1018"/>
    </row>
    <row r="113" spans="1:130" s="239" customFormat="1" ht="26.25" customHeight="1" x14ac:dyDescent="0.2">
      <c r="A113" s="1050"/>
      <c r="B113" s="1051"/>
      <c r="C113" s="1046" t="s">
        <v>436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2051567</v>
      </c>
      <c r="AB113" s="1030"/>
      <c r="AC113" s="1030"/>
      <c r="AD113" s="1030"/>
      <c r="AE113" s="1031"/>
      <c r="AF113" s="1032">
        <v>1985293</v>
      </c>
      <c r="AG113" s="1030"/>
      <c r="AH113" s="1030"/>
      <c r="AI113" s="1030"/>
      <c r="AJ113" s="1031"/>
      <c r="AK113" s="1032">
        <v>1903904</v>
      </c>
      <c r="AL113" s="1030"/>
      <c r="AM113" s="1030"/>
      <c r="AN113" s="1030"/>
      <c r="AO113" s="1031"/>
      <c r="AP113" s="1033">
        <v>5.0999999999999996</v>
      </c>
      <c r="AQ113" s="1034"/>
      <c r="AR113" s="1034"/>
      <c r="AS113" s="1034"/>
      <c r="AT113" s="1035"/>
      <c r="AU113" s="996"/>
      <c r="AV113" s="997"/>
      <c r="AW113" s="997"/>
      <c r="AX113" s="997"/>
      <c r="AY113" s="997"/>
      <c r="AZ113" s="1045" t="s">
        <v>437</v>
      </c>
      <c r="BA113" s="1046"/>
      <c r="BB113" s="1046"/>
      <c r="BC113" s="1046"/>
      <c r="BD113" s="1046"/>
      <c r="BE113" s="1046"/>
      <c r="BF113" s="1046"/>
      <c r="BG113" s="1046"/>
      <c r="BH113" s="1046"/>
      <c r="BI113" s="1046"/>
      <c r="BJ113" s="1046"/>
      <c r="BK113" s="1046"/>
      <c r="BL113" s="1046"/>
      <c r="BM113" s="1046"/>
      <c r="BN113" s="1046"/>
      <c r="BO113" s="1046"/>
      <c r="BP113" s="1047"/>
      <c r="BQ113" s="1015" t="s">
        <v>126</v>
      </c>
      <c r="BR113" s="1016"/>
      <c r="BS113" s="1016"/>
      <c r="BT113" s="1016"/>
      <c r="BU113" s="1016"/>
      <c r="BV113" s="1016" t="s">
        <v>126</v>
      </c>
      <c r="BW113" s="1016"/>
      <c r="BX113" s="1016"/>
      <c r="BY113" s="1016"/>
      <c r="BZ113" s="1016"/>
      <c r="CA113" s="1016" t="s">
        <v>126</v>
      </c>
      <c r="CB113" s="1016"/>
      <c r="CC113" s="1016"/>
      <c r="CD113" s="1016"/>
      <c r="CE113" s="1016"/>
      <c r="CF113" s="1010" t="s">
        <v>126</v>
      </c>
      <c r="CG113" s="1011"/>
      <c r="CH113" s="1011"/>
      <c r="CI113" s="1011"/>
      <c r="CJ113" s="1011"/>
      <c r="CK113" s="1041"/>
      <c r="CL113" s="1042"/>
      <c r="CM113" s="1012" t="s">
        <v>438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7566</v>
      </c>
      <c r="DH113" s="1055"/>
      <c r="DI113" s="1055"/>
      <c r="DJ113" s="1055"/>
      <c r="DK113" s="1056"/>
      <c r="DL113" s="1057">
        <v>6674</v>
      </c>
      <c r="DM113" s="1055"/>
      <c r="DN113" s="1055"/>
      <c r="DO113" s="1055"/>
      <c r="DP113" s="1056"/>
      <c r="DQ113" s="1057">
        <v>5767</v>
      </c>
      <c r="DR113" s="1055"/>
      <c r="DS113" s="1055"/>
      <c r="DT113" s="1055"/>
      <c r="DU113" s="1056"/>
      <c r="DV113" s="1058">
        <v>0</v>
      </c>
      <c r="DW113" s="1059"/>
      <c r="DX113" s="1059"/>
      <c r="DY113" s="1059"/>
      <c r="DZ113" s="1060"/>
    </row>
    <row r="114" spans="1:130" s="239" customFormat="1" ht="26.25" customHeight="1" x14ac:dyDescent="0.2">
      <c r="A114" s="1050"/>
      <c r="B114" s="1051"/>
      <c r="C114" s="1046" t="s">
        <v>439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126</v>
      </c>
      <c r="AB114" s="1055"/>
      <c r="AC114" s="1055"/>
      <c r="AD114" s="1055"/>
      <c r="AE114" s="1056"/>
      <c r="AF114" s="1057" t="s">
        <v>126</v>
      </c>
      <c r="AG114" s="1055"/>
      <c r="AH114" s="1055"/>
      <c r="AI114" s="1055"/>
      <c r="AJ114" s="1056"/>
      <c r="AK114" s="1057" t="s">
        <v>126</v>
      </c>
      <c r="AL114" s="1055"/>
      <c r="AM114" s="1055"/>
      <c r="AN114" s="1055"/>
      <c r="AO114" s="1056"/>
      <c r="AP114" s="1058" t="s">
        <v>126</v>
      </c>
      <c r="AQ114" s="1059"/>
      <c r="AR114" s="1059"/>
      <c r="AS114" s="1059"/>
      <c r="AT114" s="1060"/>
      <c r="AU114" s="996"/>
      <c r="AV114" s="997"/>
      <c r="AW114" s="997"/>
      <c r="AX114" s="997"/>
      <c r="AY114" s="997"/>
      <c r="AZ114" s="1045" t="s">
        <v>440</v>
      </c>
      <c r="BA114" s="1046"/>
      <c r="BB114" s="1046"/>
      <c r="BC114" s="1046"/>
      <c r="BD114" s="1046"/>
      <c r="BE114" s="1046"/>
      <c r="BF114" s="1046"/>
      <c r="BG114" s="1046"/>
      <c r="BH114" s="1046"/>
      <c r="BI114" s="1046"/>
      <c r="BJ114" s="1046"/>
      <c r="BK114" s="1046"/>
      <c r="BL114" s="1046"/>
      <c r="BM114" s="1046"/>
      <c r="BN114" s="1046"/>
      <c r="BO114" s="1046"/>
      <c r="BP114" s="1047"/>
      <c r="BQ114" s="1015">
        <v>10447669</v>
      </c>
      <c r="BR114" s="1016"/>
      <c r="BS114" s="1016"/>
      <c r="BT114" s="1016"/>
      <c r="BU114" s="1016"/>
      <c r="BV114" s="1016">
        <v>10599037</v>
      </c>
      <c r="BW114" s="1016"/>
      <c r="BX114" s="1016"/>
      <c r="BY114" s="1016"/>
      <c r="BZ114" s="1016"/>
      <c r="CA114" s="1016">
        <v>10492366</v>
      </c>
      <c r="CB114" s="1016"/>
      <c r="CC114" s="1016"/>
      <c r="CD114" s="1016"/>
      <c r="CE114" s="1016"/>
      <c r="CF114" s="1010">
        <v>28.3</v>
      </c>
      <c r="CG114" s="1011"/>
      <c r="CH114" s="1011"/>
      <c r="CI114" s="1011"/>
      <c r="CJ114" s="1011"/>
      <c r="CK114" s="1041"/>
      <c r="CL114" s="1042"/>
      <c r="CM114" s="1012" t="s">
        <v>441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126</v>
      </c>
      <c r="DH114" s="1055"/>
      <c r="DI114" s="1055"/>
      <c r="DJ114" s="1055"/>
      <c r="DK114" s="1056"/>
      <c r="DL114" s="1057" t="s">
        <v>126</v>
      </c>
      <c r="DM114" s="1055"/>
      <c r="DN114" s="1055"/>
      <c r="DO114" s="1055"/>
      <c r="DP114" s="1056"/>
      <c r="DQ114" s="1057" t="s">
        <v>126</v>
      </c>
      <c r="DR114" s="1055"/>
      <c r="DS114" s="1055"/>
      <c r="DT114" s="1055"/>
      <c r="DU114" s="1056"/>
      <c r="DV114" s="1058" t="s">
        <v>126</v>
      </c>
      <c r="DW114" s="1059"/>
      <c r="DX114" s="1059"/>
      <c r="DY114" s="1059"/>
      <c r="DZ114" s="1060"/>
    </row>
    <row r="115" spans="1:130" s="239" customFormat="1" ht="26.25" customHeight="1" x14ac:dyDescent="0.2">
      <c r="A115" s="1050"/>
      <c r="B115" s="1051"/>
      <c r="C115" s="1046" t="s">
        <v>442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1018</v>
      </c>
      <c r="AB115" s="1030"/>
      <c r="AC115" s="1030"/>
      <c r="AD115" s="1030"/>
      <c r="AE115" s="1031"/>
      <c r="AF115" s="1032">
        <v>1018</v>
      </c>
      <c r="AG115" s="1030"/>
      <c r="AH115" s="1030"/>
      <c r="AI115" s="1030"/>
      <c r="AJ115" s="1031"/>
      <c r="AK115" s="1032">
        <v>1018</v>
      </c>
      <c r="AL115" s="1030"/>
      <c r="AM115" s="1030"/>
      <c r="AN115" s="1030"/>
      <c r="AO115" s="1031"/>
      <c r="AP115" s="1033">
        <v>0</v>
      </c>
      <c r="AQ115" s="1034"/>
      <c r="AR115" s="1034"/>
      <c r="AS115" s="1034"/>
      <c r="AT115" s="1035"/>
      <c r="AU115" s="996"/>
      <c r="AV115" s="997"/>
      <c r="AW115" s="997"/>
      <c r="AX115" s="997"/>
      <c r="AY115" s="997"/>
      <c r="AZ115" s="1045" t="s">
        <v>443</v>
      </c>
      <c r="BA115" s="1046"/>
      <c r="BB115" s="1046"/>
      <c r="BC115" s="1046"/>
      <c r="BD115" s="1046"/>
      <c r="BE115" s="1046"/>
      <c r="BF115" s="1046"/>
      <c r="BG115" s="1046"/>
      <c r="BH115" s="1046"/>
      <c r="BI115" s="1046"/>
      <c r="BJ115" s="1046"/>
      <c r="BK115" s="1046"/>
      <c r="BL115" s="1046"/>
      <c r="BM115" s="1046"/>
      <c r="BN115" s="1046"/>
      <c r="BO115" s="1046"/>
      <c r="BP115" s="1047"/>
      <c r="BQ115" s="1015">
        <v>100525</v>
      </c>
      <c r="BR115" s="1016"/>
      <c r="BS115" s="1016"/>
      <c r="BT115" s="1016"/>
      <c r="BU115" s="1016"/>
      <c r="BV115" s="1016">
        <v>119440</v>
      </c>
      <c r="BW115" s="1016"/>
      <c r="BX115" s="1016"/>
      <c r="BY115" s="1016"/>
      <c r="BZ115" s="1016"/>
      <c r="CA115" s="1016">
        <v>89285</v>
      </c>
      <c r="CB115" s="1016"/>
      <c r="CC115" s="1016"/>
      <c r="CD115" s="1016"/>
      <c r="CE115" s="1016"/>
      <c r="CF115" s="1010">
        <v>0.2</v>
      </c>
      <c r="CG115" s="1011"/>
      <c r="CH115" s="1011"/>
      <c r="CI115" s="1011"/>
      <c r="CJ115" s="1011"/>
      <c r="CK115" s="1041"/>
      <c r="CL115" s="1042"/>
      <c r="CM115" s="1045" t="s">
        <v>444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126</v>
      </c>
      <c r="DM115" s="1055"/>
      <c r="DN115" s="1055"/>
      <c r="DO115" s="1055"/>
      <c r="DP115" s="1056"/>
      <c r="DQ115" s="1057" t="s">
        <v>126</v>
      </c>
      <c r="DR115" s="1055"/>
      <c r="DS115" s="1055"/>
      <c r="DT115" s="1055"/>
      <c r="DU115" s="1056"/>
      <c r="DV115" s="1058" t="s">
        <v>126</v>
      </c>
      <c r="DW115" s="1059"/>
      <c r="DX115" s="1059"/>
      <c r="DY115" s="1059"/>
      <c r="DZ115" s="1060"/>
    </row>
    <row r="116" spans="1:130" s="239" customFormat="1" ht="26.25" customHeight="1" x14ac:dyDescent="0.2">
      <c r="A116" s="1052"/>
      <c r="B116" s="1053"/>
      <c r="C116" s="1061" t="s">
        <v>445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126</v>
      </c>
      <c r="AB116" s="1055"/>
      <c r="AC116" s="1055"/>
      <c r="AD116" s="1055"/>
      <c r="AE116" s="1056"/>
      <c r="AF116" s="1057" t="s">
        <v>126</v>
      </c>
      <c r="AG116" s="1055"/>
      <c r="AH116" s="1055"/>
      <c r="AI116" s="1055"/>
      <c r="AJ116" s="1056"/>
      <c r="AK116" s="1057" t="s">
        <v>126</v>
      </c>
      <c r="AL116" s="1055"/>
      <c r="AM116" s="1055"/>
      <c r="AN116" s="1055"/>
      <c r="AO116" s="1056"/>
      <c r="AP116" s="1058" t="s">
        <v>126</v>
      </c>
      <c r="AQ116" s="1059"/>
      <c r="AR116" s="1059"/>
      <c r="AS116" s="1059"/>
      <c r="AT116" s="1060"/>
      <c r="AU116" s="996"/>
      <c r="AV116" s="997"/>
      <c r="AW116" s="997"/>
      <c r="AX116" s="997"/>
      <c r="AY116" s="997"/>
      <c r="AZ116" s="1063" t="s">
        <v>446</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126</v>
      </c>
      <c r="CB116" s="1016"/>
      <c r="CC116" s="1016"/>
      <c r="CD116" s="1016"/>
      <c r="CE116" s="1016"/>
      <c r="CF116" s="1010" t="s">
        <v>126</v>
      </c>
      <c r="CG116" s="1011"/>
      <c r="CH116" s="1011"/>
      <c r="CI116" s="1011"/>
      <c r="CJ116" s="1011"/>
      <c r="CK116" s="1041"/>
      <c r="CL116" s="1042"/>
      <c r="CM116" s="1012" t="s">
        <v>447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126</v>
      </c>
      <c r="DH116" s="1055"/>
      <c r="DI116" s="1055"/>
      <c r="DJ116" s="1055"/>
      <c r="DK116" s="1056"/>
      <c r="DL116" s="1057" t="s">
        <v>126</v>
      </c>
      <c r="DM116" s="1055"/>
      <c r="DN116" s="1055"/>
      <c r="DO116" s="1055"/>
      <c r="DP116" s="1056"/>
      <c r="DQ116" s="1057" t="s">
        <v>126</v>
      </c>
      <c r="DR116" s="1055"/>
      <c r="DS116" s="1055"/>
      <c r="DT116" s="1055"/>
      <c r="DU116" s="1056"/>
      <c r="DV116" s="1058" t="s">
        <v>126</v>
      </c>
      <c r="DW116" s="1059"/>
      <c r="DX116" s="1059"/>
      <c r="DY116" s="1059"/>
      <c r="DZ116" s="1060"/>
    </row>
    <row r="117" spans="1:130" s="239" customFormat="1" ht="26.25" customHeight="1" x14ac:dyDescent="0.2">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448</v>
      </c>
      <c r="Z117" s="982"/>
      <c r="AA117" s="1072">
        <v>9261219</v>
      </c>
      <c r="AB117" s="1073"/>
      <c r="AC117" s="1073"/>
      <c r="AD117" s="1073"/>
      <c r="AE117" s="1074"/>
      <c r="AF117" s="1075">
        <v>9215434</v>
      </c>
      <c r="AG117" s="1073"/>
      <c r="AH117" s="1073"/>
      <c r="AI117" s="1073"/>
      <c r="AJ117" s="1074"/>
      <c r="AK117" s="1075">
        <v>9567410</v>
      </c>
      <c r="AL117" s="1073"/>
      <c r="AM117" s="1073"/>
      <c r="AN117" s="1073"/>
      <c r="AO117" s="1074"/>
      <c r="AP117" s="1076"/>
      <c r="AQ117" s="1077"/>
      <c r="AR117" s="1077"/>
      <c r="AS117" s="1077"/>
      <c r="AT117" s="1078"/>
      <c r="AU117" s="996"/>
      <c r="AV117" s="997"/>
      <c r="AW117" s="997"/>
      <c r="AX117" s="997"/>
      <c r="AY117" s="997"/>
      <c r="AZ117" s="1063" t="s">
        <v>449</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126</v>
      </c>
      <c r="BW117" s="1016"/>
      <c r="BX117" s="1016"/>
      <c r="BY117" s="1016"/>
      <c r="BZ117" s="1016"/>
      <c r="CA117" s="1016" t="s">
        <v>126</v>
      </c>
      <c r="CB117" s="1016"/>
      <c r="CC117" s="1016"/>
      <c r="CD117" s="1016"/>
      <c r="CE117" s="1016"/>
      <c r="CF117" s="1010" t="s">
        <v>126</v>
      </c>
      <c r="CG117" s="1011"/>
      <c r="CH117" s="1011"/>
      <c r="CI117" s="1011"/>
      <c r="CJ117" s="1011"/>
      <c r="CK117" s="1041"/>
      <c r="CL117" s="1042"/>
      <c r="CM117" s="1012" t="s">
        <v>450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126</v>
      </c>
      <c r="DH117" s="1055"/>
      <c r="DI117" s="1055"/>
      <c r="DJ117" s="1055"/>
      <c r="DK117" s="1056"/>
      <c r="DL117" s="1057" t="s">
        <v>126</v>
      </c>
      <c r="DM117" s="1055"/>
      <c r="DN117" s="1055"/>
      <c r="DO117" s="1055"/>
      <c r="DP117" s="1056"/>
      <c r="DQ117" s="1057" t="s">
        <v>126</v>
      </c>
      <c r="DR117" s="1055"/>
      <c r="DS117" s="1055"/>
      <c r="DT117" s="1055"/>
      <c r="DU117" s="1056"/>
      <c r="DV117" s="1058" t="s">
        <v>126</v>
      </c>
      <c r="DW117" s="1059"/>
      <c r="DX117" s="1059"/>
      <c r="DY117" s="1059"/>
      <c r="DZ117" s="1060"/>
    </row>
    <row r="118" spans="1:130" s="239" customFormat="1" ht="26.25" customHeight="1" x14ac:dyDescent="0.2">
      <c r="A118" s="1000" t="s">
        <v>424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421</v>
      </c>
      <c r="AB118" s="981"/>
      <c r="AC118" s="981"/>
      <c r="AD118" s="981"/>
      <c r="AE118" s="982"/>
      <c r="AF118" s="980" t="s">
        <v>422</v>
      </c>
      <c r="AG118" s="981"/>
      <c r="AH118" s="981"/>
      <c r="AI118" s="981"/>
      <c r="AJ118" s="982"/>
      <c r="AK118" s="980" t="s">
        <v>300</v>
      </c>
      <c r="AL118" s="981"/>
      <c r="AM118" s="981"/>
      <c r="AN118" s="981"/>
      <c r="AO118" s="982"/>
      <c r="AP118" s="1067" t="s">
        <v>423</v>
      </c>
      <c r="AQ118" s="1068"/>
      <c r="AR118" s="1068"/>
      <c r="AS118" s="1068"/>
      <c r="AT118" s="1069"/>
      <c r="AU118" s="996"/>
      <c r="AV118" s="997"/>
      <c r="AW118" s="997"/>
      <c r="AX118" s="997"/>
      <c r="AY118" s="997"/>
      <c r="AZ118" s="1070" t="s">
        <v>451</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126</v>
      </c>
      <c r="BW118" s="1094"/>
      <c r="BX118" s="1094"/>
      <c r="BY118" s="1094"/>
      <c r="BZ118" s="1094"/>
      <c r="CA118" s="1094" t="s">
        <v>126</v>
      </c>
      <c r="CB118" s="1094"/>
      <c r="CC118" s="1094"/>
      <c r="CD118" s="1094"/>
      <c r="CE118" s="1094"/>
      <c r="CF118" s="1010" t="s">
        <v>126</v>
      </c>
      <c r="CG118" s="1011"/>
      <c r="CH118" s="1011"/>
      <c r="CI118" s="1011"/>
      <c r="CJ118" s="1011"/>
      <c r="CK118" s="1041"/>
      <c r="CL118" s="1042"/>
      <c r="CM118" s="1012" t="s">
        <v>452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39" customFormat="1" ht="26.25" customHeight="1" x14ac:dyDescent="0.2">
      <c r="A119" s="1154" t="s">
        <v>427</v>
      </c>
      <c r="B119" s="1040"/>
      <c r="C119" s="1019" t="s">
        <v>428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67" t="s">
        <v>182</v>
      </c>
      <c r="BA119" s="267"/>
      <c r="BB119" s="267"/>
      <c r="BC119" s="267"/>
      <c r="BD119" s="267"/>
      <c r="BE119" s="267"/>
      <c r="BF119" s="267"/>
      <c r="BG119" s="267"/>
      <c r="BH119" s="267"/>
      <c r="BI119" s="267"/>
      <c r="BJ119" s="267"/>
      <c r="BK119" s="267"/>
      <c r="BL119" s="267"/>
      <c r="BM119" s="267"/>
      <c r="BN119" s="267"/>
      <c r="BO119" s="1071" t="s">
        <v>453</v>
      </c>
      <c r="BP119" s="1102"/>
      <c r="BQ119" s="1093">
        <v>102874842</v>
      </c>
      <c r="BR119" s="1094"/>
      <c r="BS119" s="1094"/>
      <c r="BT119" s="1094"/>
      <c r="BU119" s="1094"/>
      <c r="BV119" s="1094">
        <v>102390385</v>
      </c>
      <c r="BW119" s="1094"/>
      <c r="BX119" s="1094"/>
      <c r="BY119" s="1094"/>
      <c r="BZ119" s="1094"/>
      <c r="CA119" s="1094">
        <v>98586970</v>
      </c>
      <c r="CB119" s="1094"/>
      <c r="CC119" s="1094"/>
      <c r="CD119" s="1094"/>
      <c r="CE119" s="1094"/>
      <c r="CF119" s="1095"/>
      <c r="CG119" s="1096"/>
      <c r="CH119" s="1096"/>
      <c r="CI119" s="1096"/>
      <c r="CJ119" s="1097"/>
      <c r="CK119" s="1043"/>
      <c r="CL119" s="1044"/>
      <c r="CM119" s="1098" t="s">
        <v>454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126</v>
      </c>
      <c r="DM119" s="1080"/>
      <c r="DN119" s="1080"/>
      <c r="DO119" s="1080"/>
      <c r="DP119" s="1081"/>
      <c r="DQ119" s="1079" t="s">
        <v>126</v>
      </c>
      <c r="DR119" s="1080"/>
      <c r="DS119" s="1080"/>
      <c r="DT119" s="1080"/>
      <c r="DU119" s="1081"/>
      <c r="DV119" s="1082" t="s">
        <v>126</v>
      </c>
      <c r="DW119" s="1083"/>
      <c r="DX119" s="1083"/>
      <c r="DY119" s="1083"/>
      <c r="DZ119" s="1084"/>
    </row>
    <row r="120" spans="1:130" s="239" customFormat="1" ht="26.25" customHeight="1" x14ac:dyDescent="0.2">
      <c r="A120" s="1155"/>
      <c r="B120" s="1042"/>
      <c r="C120" s="1012" t="s">
        <v>431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126</v>
      </c>
      <c r="AB120" s="1055"/>
      <c r="AC120" s="1055"/>
      <c r="AD120" s="1055"/>
      <c r="AE120" s="1056"/>
      <c r="AF120" s="1057" t="s">
        <v>126</v>
      </c>
      <c r="AG120" s="1055"/>
      <c r="AH120" s="1055"/>
      <c r="AI120" s="1055"/>
      <c r="AJ120" s="1056"/>
      <c r="AK120" s="1057" t="s">
        <v>126</v>
      </c>
      <c r="AL120" s="1055"/>
      <c r="AM120" s="1055"/>
      <c r="AN120" s="1055"/>
      <c r="AO120" s="1056"/>
      <c r="AP120" s="1058" t="s">
        <v>126</v>
      </c>
      <c r="AQ120" s="1059"/>
      <c r="AR120" s="1059"/>
      <c r="AS120" s="1059"/>
      <c r="AT120" s="1060"/>
      <c r="AU120" s="1085" t="s">
        <v>455</v>
      </c>
      <c r="AV120" s="1086"/>
      <c r="AW120" s="1086"/>
      <c r="AX120" s="1086"/>
      <c r="AY120" s="1087"/>
      <c r="AZ120" s="1036" t="s">
        <v>456</v>
      </c>
      <c r="BA120" s="985"/>
      <c r="BB120" s="985"/>
      <c r="BC120" s="985"/>
      <c r="BD120" s="985"/>
      <c r="BE120" s="985"/>
      <c r="BF120" s="985"/>
      <c r="BG120" s="985"/>
      <c r="BH120" s="985"/>
      <c r="BI120" s="985"/>
      <c r="BJ120" s="985"/>
      <c r="BK120" s="985"/>
      <c r="BL120" s="985"/>
      <c r="BM120" s="985"/>
      <c r="BN120" s="985"/>
      <c r="BO120" s="985"/>
      <c r="BP120" s="986"/>
      <c r="BQ120" s="1022">
        <v>12525062</v>
      </c>
      <c r="BR120" s="1023"/>
      <c r="BS120" s="1023"/>
      <c r="BT120" s="1023"/>
      <c r="BU120" s="1023"/>
      <c r="BV120" s="1023">
        <v>11500403</v>
      </c>
      <c r="BW120" s="1023"/>
      <c r="BX120" s="1023"/>
      <c r="BY120" s="1023"/>
      <c r="BZ120" s="1023"/>
      <c r="CA120" s="1023">
        <v>11774910</v>
      </c>
      <c r="CB120" s="1023"/>
      <c r="CC120" s="1023"/>
      <c r="CD120" s="1023"/>
      <c r="CE120" s="1023"/>
      <c r="CF120" s="1037">
        <v>31.7</v>
      </c>
      <c r="CG120" s="1038"/>
      <c r="CH120" s="1038"/>
      <c r="CI120" s="1038"/>
      <c r="CJ120" s="1038"/>
      <c r="CK120" s="1103" t="s">
        <v>457</v>
      </c>
      <c r="CL120" s="1104"/>
      <c r="CM120" s="1104"/>
      <c r="CN120" s="1104"/>
      <c r="CO120" s="1105"/>
      <c r="CP120" s="1111" t="s">
        <v>403</v>
      </c>
      <c r="CQ120" s="1112"/>
      <c r="CR120" s="1112"/>
      <c r="CS120" s="1112"/>
      <c r="CT120" s="1112"/>
      <c r="CU120" s="1112"/>
      <c r="CV120" s="1112"/>
      <c r="CW120" s="1112"/>
      <c r="CX120" s="1112"/>
      <c r="CY120" s="1112"/>
      <c r="CZ120" s="1112"/>
      <c r="DA120" s="1112"/>
      <c r="DB120" s="1112"/>
      <c r="DC120" s="1112"/>
      <c r="DD120" s="1112"/>
      <c r="DE120" s="1112"/>
      <c r="DF120" s="1113"/>
      <c r="DG120" s="1022" t="s">
        <v>126</v>
      </c>
      <c r="DH120" s="1023"/>
      <c r="DI120" s="1023"/>
      <c r="DJ120" s="1023"/>
      <c r="DK120" s="1023"/>
      <c r="DL120" s="1023" t="s">
        <v>126</v>
      </c>
      <c r="DM120" s="1023"/>
      <c r="DN120" s="1023"/>
      <c r="DO120" s="1023"/>
      <c r="DP120" s="1023"/>
      <c r="DQ120" s="1023">
        <v>12634909</v>
      </c>
      <c r="DR120" s="1023"/>
      <c r="DS120" s="1023"/>
      <c r="DT120" s="1023"/>
      <c r="DU120" s="1023"/>
      <c r="DV120" s="1024">
        <v>34</v>
      </c>
      <c r="DW120" s="1024"/>
      <c r="DX120" s="1024"/>
      <c r="DY120" s="1024"/>
      <c r="DZ120" s="1025"/>
    </row>
    <row r="121" spans="1:130" s="239" customFormat="1" ht="26.25" customHeight="1" x14ac:dyDescent="0.2">
      <c r="A121" s="1155"/>
      <c r="B121" s="1042"/>
      <c r="C121" s="1063" t="s">
        <v>458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1018</v>
      </c>
      <c r="AB121" s="1055"/>
      <c r="AC121" s="1055"/>
      <c r="AD121" s="1055"/>
      <c r="AE121" s="1056"/>
      <c r="AF121" s="1057">
        <v>1018</v>
      </c>
      <c r="AG121" s="1055"/>
      <c r="AH121" s="1055"/>
      <c r="AI121" s="1055"/>
      <c r="AJ121" s="1056"/>
      <c r="AK121" s="1057">
        <v>1018</v>
      </c>
      <c r="AL121" s="1055"/>
      <c r="AM121" s="1055"/>
      <c r="AN121" s="1055"/>
      <c r="AO121" s="1056"/>
      <c r="AP121" s="1058">
        <v>0</v>
      </c>
      <c r="AQ121" s="1059"/>
      <c r="AR121" s="1059"/>
      <c r="AS121" s="1059"/>
      <c r="AT121" s="1060"/>
      <c r="AU121" s="1088"/>
      <c r="AV121" s="1089"/>
      <c r="AW121" s="1089"/>
      <c r="AX121" s="1089"/>
      <c r="AY121" s="1090"/>
      <c r="AZ121" s="1045" t="s">
        <v>459</v>
      </c>
      <c r="BA121" s="1046"/>
      <c r="BB121" s="1046"/>
      <c r="BC121" s="1046"/>
      <c r="BD121" s="1046"/>
      <c r="BE121" s="1046"/>
      <c r="BF121" s="1046"/>
      <c r="BG121" s="1046"/>
      <c r="BH121" s="1046"/>
      <c r="BI121" s="1046"/>
      <c r="BJ121" s="1046"/>
      <c r="BK121" s="1046"/>
      <c r="BL121" s="1046"/>
      <c r="BM121" s="1046"/>
      <c r="BN121" s="1046"/>
      <c r="BO121" s="1046"/>
      <c r="BP121" s="1047"/>
      <c r="BQ121" s="1015">
        <v>6959521</v>
      </c>
      <c r="BR121" s="1016"/>
      <c r="BS121" s="1016"/>
      <c r="BT121" s="1016"/>
      <c r="BU121" s="1016"/>
      <c r="BV121" s="1016">
        <v>6850884</v>
      </c>
      <c r="BW121" s="1016"/>
      <c r="BX121" s="1016"/>
      <c r="BY121" s="1016"/>
      <c r="BZ121" s="1016"/>
      <c r="CA121" s="1016">
        <v>7316256</v>
      </c>
      <c r="CB121" s="1016"/>
      <c r="CC121" s="1016"/>
      <c r="CD121" s="1016"/>
      <c r="CE121" s="1016"/>
      <c r="CF121" s="1010">
        <v>19.7</v>
      </c>
      <c r="CG121" s="1011"/>
      <c r="CH121" s="1011"/>
      <c r="CI121" s="1011"/>
      <c r="CJ121" s="1011"/>
      <c r="CK121" s="1106"/>
      <c r="CL121" s="1107"/>
      <c r="CM121" s="1107"/>
      <c r="CN121" s="1107"/>
      <c r="CO121" s="1108"/>
      <c r="CP121" s="1116" t="s">
        <v>406</v>
      </c>
      <c r="CQ121" s="1117"/>
      <c r="CR121" s="1117"/>
      <c r="CS121" s="1117"/>
      <c r="CT121" s="1117"/>
      <c r="CU121" s="1117"/>
      <c r="CV121" s="1117"/>
      <c r="CW121" s="1117"/>
      <c r="CX121" s="1117"/>
      <c r="CY121" s="1117"/>
      <c r="CZ121" s="1117"/>
      <c r="DA121" s="1117"/>
      <c r="DB121" s="1117"/>
      <c r="DC121" s="1117"/>
      <c r="DD121" s="1117"/>
      <c r="DE121" s="1117"/>
      <c r="DF121" s="1118"/>
      <c r="DG121" s="1015">
        <v>5307809</v>
      </c>
      <c r="DH121" s="1016"/>
      <c r="DI121" s="1016"/>
      <c r="DJ121" s="1016"/>
      <c r="DK121" s="1016"/>
      <c r="DL121" s="1016">
        <v>4927766</v>
      </c>
      <c r="DM121" s="1016"/>
      <c r="DN121" s="1016"/>
      <c r="DO121" s="1016"/>
      <c r="DP121" s="1016"/>
      <c r="DQ121" s="1016">
        <v>4487668</v>
      </c>
      <c r="DR121" s="1016"/>
      <c r="DS121" s="1016"/>
      <c r="DT121" s="1016"/>
      <c r="DU121" s="1016"/>
      <c r="DV121" s="1017">
        <v>12.1</v>
      </c>
      <c r="DW121" s="1017"/>
      <c r="DX121" s="1017"/>
      <c r="DY121" s="1017"/>
      <c r="DZ121" s="1018"/>
    </row>
    <row r="122" spans="1:130" s="239" customFormat="1" ht="26.25" customHeight="1" x14ac:dyDescent="0.2">
      <c r="A122" s="1155"/>
      <c r="B122" s="1042"/>
      <c r="C122" s="1012" t="s">
        <v>441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126</v>
      </c>
      <c r="AG122" s="1055"/>
      <c r="AH122" s="1055"/>
      <c r="AI122" s="1055"/>
      <c r="AJ122" s="1056"/>
      <c r="AK122" s="1057" t="s">
        <v>126</v>
      </c>
      <c r="AL122" s="1055"/>
      <c r="AM122" s="1055"/>
      <c r="AN122" s="1055"/>
      <c r="AO122" s="1056"/>
      <c r="AP122" s="1058" t="s">
        <v>126</v>
      </c>
      <c r="AQ122" s="1059"/>
      <c r="AR122" s="1059"/>
      <c r="AS122" s="1059"/>
      <c r="AT122" s="1060"/>
      <c r="AU122" s="1088"/>
      <c r="AV122" s="1089"/>
      <c r="AW122" s="1089"/>
      <c r="AX122" s="1089"/>
      <c r="AY122" s="1090"/>
      <c r="AZ122" s="1070" t="s">
        <v>460</v>
      </c>
      <c r="BA122" s="1061"/>
      <c r="BB122" s="1061"/>
      <c r="BC122" s="1061"/>
      <c r="BD122" s="1061"/>
      <c r="BE122" s="1061"/>
      <c r="BF122" s="1061"/>
      <c r="BG122" s="1061"/>
      <c r="BH122" s="1061"/>
      <c r="BI122" s="1061"/>
      <c r="BJ122" s="1061"/>
      <c r="BK122" s="1061"/>
      <c r="BL122" s="1061"/>
      <c r="BM122" s="1061"/>
      <c r="BN122" s="1061"/>
      <c r="BO122" s="1061"/>
      <c r="BP122" s="1062"/>
      <c r="BQ122" s="1093">
        <v>69096092</v>
      </c>
      <c r="BR122" s="1094"/>
      <c r="BS122" s="1094"/>
      <c r="BT122" s="1094"/>
      <c r="BU122" s="1094"/>
      <c r="BV122" s="1094">
        <v>68990713</v>
      </c>
      <c r="BW122" s="1094"/>
      <c r="BX122" s="1094"/>
      <c r="BY122" s="1094"/>
      <c r="BZ122" s="1094"/>
      <c r="CA122" s="1094">
        <v>67211987</v>
      </c>
      <c r="CB122" s="1094"/>
      <c r="CC122" s="1094"/>
      <c r="CD122" s="1094"/>
      <c r="CE122" s="1094"/>
      <c r="CF122" s="1114">
        <v>181.1</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t="s">
        <v>126</v>
      </c>
      <c r="DH122" s="1016"/>
      <c r="DI122" s="1016"/>
      <c r="DJ122" s="1016"/>
      <c r="DK122" s="1016"/>
      <c r="DL122" s="1016" t="s">
        <v>126</v>
      </c>
      <c r="DM122" s="1016"/>
      <c r="DN122" s="1016"/>
      <c r="DO122" s="1016"/>
      <c r="DP122" s="1016"/>
      <c r="DQ122" s="1016">
        <v>2112329</v>
      </c>
      <c r="DR122" s="1016"/>
      <c r="DS122" s="1016"/>
      <c r="DT122" s="1016"/>
      <c r="DU122" s="1016"/>
      <c r="DV122" s="1017">
        <v>5.7</v>
      </c>
      <c r="DW122" s="1017"/>
      <c r="DX122" s="1017"/>
      <c r="DY122" s="1017"/>
      <c r="DZ122" s="1018"/>
    </row>
    <row r="123" spans="1:130" s="239" customFormat="1" ht="26.25" customHeight="1" x14ac:dyDescent="0.2">
      <c r="A123" s="1155"/>
      <c r="B123" s="1042"/>
      <c r="C123" s="1012" t="s">
        <v>447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126</v>
      </c>
      <c r="AG123" s="1055"/>
      <c r="AH123" s="1055"/>
      <c r="AI123" s="1055"/>
      <c r="AJ123" s="1056"/>
      <c r="AK123" s="1057" t="s">
        <v>126</v>
      </c>
      <c r="AL123" s="1055"/>
      <c r="AM123" s="1055"/>
      <c r="AN123" s="1055"/>
      <c r="AO123" s="1056"/>
      <c r="AP123" s="1058" t="s">
        <v>126</v>
      </c>
      <c r="AQ123" s="1059"/>
      <c r="AR123" s="1059"/>
      <c r="AS123" s="1059"/>
      <c r="AT123" s="1060"/>
      <c r="AU123" s="1091"/>
      <c r="AV123" s="1092"/>
      <c r="AW123" s="1092"/>
      <c r="AX123" s="1092"/>
      <c r="AY123" s="1092"/>
      <c r="AZ123" s="267" t="s">
        <v>182</v>
      </c>
      <c r="BA123" s="267"/>
      <c r="BB123" s="267"/>
      <c r="BC123" s="267"/>
      <c r="BD123" s="267"/>
      <c r="BE123" s="267"/>
      <c r="BF123" s="267"/>
      <c r="BG123" s="267"/>
      <c r="BH123" s="267"/>
      <c r="BI123" s="267"/>
      <c r="BJ123" s="267"/>
      <c r="BK123" s="267"/>
      <c r="BL123" s="267"/>
      <c r="BM123" s="267"/>
      <c r="BN123" s="267"/>
      <c r="BO123" s="1071" t="s">
        <v>461</v>
      </c>
      <c r="BP123" s="1102"/>
      <c r="BQ123" s="1161">
        <v>88580675</v>
      </c>
      <c r="BR123" s="1162"/>
      <c r="BS123" s="1162"/>
      <c r="BT123" s="1162"/>
      <c r="BU123" s="1162"/>
      <c r="BV123" s="1162">
        <v>87342000</v>
      </c>
      <c r="BW123" s="1162"/>
      <c r="BX123" s="1162"/>
      <c r="BY123" s="1162"/>
      <c r="BZ123" s="1162"/>
      <c r="CA123" s="1162">
        <v>86303153</v>
      </c>
      <c r="CB123" s="1162"/>
      <c r="CC123" s="1162"/>
      <c r="CD123" s="1162"/>
      <c r="CE123" s="1162"/>
      <c r="CF123" s="1095"/>
      <c r="CG123" s="1096"/>
      <c r="CH123" s="1096"/>
      <c r="CI123" s="1096"/>
      <c r="CJ123" s="1097"/>
      <c r="CK123" s="1106"/>
      <c r="CL123" s="1107"/>
      <c r="CM123" s="1107"/>
      <c r="CN123" s="1107"/>
      <c r="CO123" s="1108"/>
      <c r="CP123" s="1116" t="s">
        <v>401</v>
      </c>
      <c r="CQ123" s="1117"/>
      <c r="CR123" s="1117"/>
      <c r="CS123" s="1117"/>
      <c r="CT123" s="1117"/>
      <c r="CU123" s="1117"/>
      <c r="CV123" s="1117"/>
      <c r="CW123" s="1117"/>
      <c r="CX123" s="1117"/>
      <c r="CY123" s="1117"/>
      <c r="CZ123" s="1117"/>
      <c r="DA123" s="1117"/>
      <c r="DB123" s="1117"/>
      <c r="DC123" s="1117"/>
      <c r="DD123" s="1117"/>
      <c r="DE123" s="1117"/>
      <c r="DF123" s="1118"/>
      <c r="DG123" s="1054">
        <v>491297</v>
      </c>
      <c r="DH123" s="1055"/>
      <c r="DI123" s="1055"/>
      <c r="DJ123" s="1055"/>
      <c r="DK123" s="1056"/>
      <c r="DL123" s="1057">
        <v>335457</v>
      </c>
      <c r="DM123" s="1055"/>
      <c r="DN123" s="1055"/>
      <c r="DO123" s="1055"/>
      <c r="DP123" s="1056"/>
      <c r="DQ123" s="1057">
        <v>170809</v>
      </c>
      <c r="DR123" s="1055"/>
      <c r="DS123" s="1055"/>
      <c r="DT123" s="1055"/>
      <c r="DU123" s="1056"/>
      <c r="DV123" s="1058">
        <v>0.5</v>
      </c>
      <c r="DW123" s="1059"/>
      <c r="DX123" s="1059"/>
      <c r="DY123" s="1059"/>
      <c r="DZ123" s="1060"/>
    </row>
    <row r="124" spans="1:130" s="239" customFormat="1" ht="26.25" customHeight="1" thickBot="1" x14ac:dyDescent="0.25">
      <c r="A124" s="1155"/>
      <c r="B124" s="1042"/>
      <c r="C124" s="1012" t="s">
        <v>450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126</v>
      </c>
      <c r="AG124" s="1055"/>
      <c r="AH124" s="1055"/>
      <c r="AI124" s="1055"/>
      <c r="AJ124" s="1056"/>
      <c r="AK124" s="1057" t="s">
        <v>126</v>
      </c>
      <c r="AL124" s="1055"/>
      <c r="AM124" s="1055"/>
      <c r="AN124" s="1055"/>
      <c r="AO124" s="1056"/>
      <c r="AP124" s="1058" t="s">
        <v>126</v>
      </c>
      <c r="AQ124" s="1059"/>
      <c r="AR124" s="1059"/>
      <c r="AS124" s="1059"/>
      <c r="AT124" s="1060"/>
      <c r="AU124" s="1157" t="s">
        <v>462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39.700000000000003</v>
      </c>
      <c r="BR124" s="1124"/>
      <c r="BS124" s="1124"/>
      <c r="BT124" s="1124"/>
      <c r="BU124" s="1124"/>
      <c r="BV124" s="1124">
        <v>41.9</v>
      </c>
      <c r="BW124" s="1124"/>
      <c r="BX124" s="1124"/>
      <c r="BY124" s="1124"/>
      <c r="BZ124" s="1124"/>
      <c r="CA124" s="1124">
        <v>33</v>
      </c>
      <c r="CB124" s="1124"/>
      <c r="CC124" s="1124"/>
      <c r="CD124" s="1124"/>
      <c r="CE124" s="1124"/>
      <c r="CF124" s="1125"/>
      <c r="CG124" s="1126"/>
      <c r="CH124" s="1126"/>
      <c r="CI124" s="1126"/>
      <c r="CJ124" s="1127"/>
      <c r="CK124" s="1109"/>
      <c r="CL124" s="1109"/>
      <c r="CM124" s="1109"/>
      <c r="CN124" s="1109"/>
      <c r="CO124" s="1110"/>
      <c r="CP124" s="1116" t="s">
        <v>463</v>
      </c>
      <c r="CQ124" s="1117"/>
      <c r="CR124" s="1117"/>
      <c r="CS124" s="1117"/>
      <c r="CT124" s="1117"/>
      <c r="CU124" s="1117"/>
      <c r="CV124" s="1117"/>
      <c r="CW124" s="1117"/>
      <c r="CX124" s="1117"/>
      <c r="CY124" s="1117"/>
      <c r="CZ124" s="1117"/>
      <c r="DA124" s="1117"/>
      <c r="DB124" s="1117"/>
      <c r="DC124" s="1117"/>
      <c r="DD124" s="1117"/>
      <c r="DE124" s="1117"/>
      <c r="DF124" s="1118"/>
      <c r="DG124" s="1101">
        <v>16123267</v>
      </c>
      <c r="DH124" s="1080"/>
      <c r="DI124" s="1080"/>
      <c r="DJ124" s="1080"/>
      <c r="DK124" s="1081"/>
      <c r="DL124" s="1079">
        <v>15600203</v>
      </c>
      <c r="DM124" s="1080"/>
      <c r="DN124" s="1080"/>
      <c r="DO124" s="1080"/>
      <c r="DP124" s="1081"/>
      <c r="DQ124" s="1079">
        <v>29146</v>
      </c>
      <c r="DR124" s="1080"/>
      <c r="DS124" s="1080"/>
      <c r="DT124" s="1080"/>
      <c r="DU124" s="1081"/>
      <c r="DV124" s="1082">
        <v>0.1</v>
      </c>
      <c r="DW124" s="1083"/>
      <c r="DX124" s="1083"/>
      <c r="DY124" s="1083"/>
      <c r="DZ124" s="1084"/>
    </row>
    <row r="125" spans="1:130" s="239" customFormat="1" ht="26.25" customHeight="1" x14ac:dyDescent="0.2">
      <c r="A125" s="1155"/>
      <c r="B125" s="1042"/>
      <c r="C125" s="1012" t="s">
        <v>452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126</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68"/>
      <c r="AV125" s="377"/>
      <c r="AW125" s="377"/>
      <c r="AX125" s="377"/>
      <c r="AY125" s="377"/>
      <c r="AZ125" s="377"/>
      <c r="BA125" s="377"/>
      <c r="BB125" s="377"/>
      <c r="BC125" s="377"/>
      <c r="BD125" s="377"/>
      <c r="BE125" s="377"/>
      <c r="BF125" s="377"/>
      <c r="BG125" s="377"/>
      <c r="BH125" s="377"/>
      <c r="BI125" s="377"/>
      <c r="BJ125" s="377"/>
      <c r="BK125" s="377"/>
      <c r="BL125" s="377"/>
      <c r="BM125" s="377"/>
      <c r="BN125" s="377"/>
      <c r="BO125" s="377"/>
      <c r="BP125" s="377"/>
      <c r="BQ125" s="376"/>
      <c r="BR125" s="376"/>
      <c r="BS125" s="376"/>
      <c r="BT125" s="376"/>
      <c r="BU125" s="376"/>
      <c r="BV125" s="376"/>
      <c r="BW125" s="376"/>
      <c r="BX125" s="376"/>
      <c r="BY125" s="376"/>
      <c r="BZ125" s="376"/>
      <c r="CA125" s="376"/>
      <c r="CB125" s="376"/>
      <c r="CC125" s="376"/>
      <c r="CD125" s="376"/>
      <c r="CE125" s="376"/>
      <c r="CF125" s="376"/>
      <c r="CG125" s="376"/>
      <c r="CH125" s="376"/>
      <c r="CI125" s="376"/>
      <c r="CJ125" s="269"/>
      <c r="CK125" s="1119" t="s">
        <v>464</v>
      </c>
      <c r="CL125" s="1104"/>
      <c r="CM125" s="1104"/>
      <c r="CN125" s="1104"/>
      <c r="CO125" s="1105"/>
      <c r="CP125" s="1036" t="s">
        <v>465</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126</v>
      </c>
      <c r="DR125" s="1023"/>
      <c r="DS125" s="1023"/>
      <c r="DT125" s="1023"/>
      <c r="DU125" s="1023"/>
      <c r="DV125" s="1024" t="s">
        <v>126</v>
      </c>
      <c r="DW125" s="1024"/>
      <c r="DX125" s="1024"/>
      <c r="DY125" s="1024"/>
      <c r="DZ125" s="1025"/>
    </row>
    <row r="126" spans="1:130" s="239" customFormat="1" ht="26.25" customHeight="1" thickBot="1" x14ac:dyDescent="0.25">
      <c r="A126" s="1155"/>
      <c r="B126" s="1042"/>
      <c r="C126" s="1012" t="s">
        <v>454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126</v>
      </c>
      <c r="AL126" s="1055"/>
      <c r="AM126" s="1055"/>
      <c r="AN126" s="1055"/>
      <c r="AO126" s="1056"/>
      <c r="AP126" s="1058" t="s">
        <v>126</v>
      </c>
      <c r="AQ126" s="1059"/>
      <c r="AR126" s="1059"/>
      <c r="AS126" s="1059"/>
      <c r="AT126" s="106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376"/>
      <c r="CH126" s="376"/>
      <c r="CI126" s="376"/>
      <c r="CJ126" s="269"/>
      <c r="CK126" s="1120"/>
      <c r="CL126" s="1107"/>
      <c r="CM126" s="1107"/>
      <c r="CN126" s="1107"/>
      <c r="CO126" s="1108"/>
      <c r="CP126" s="1045" t="s">
        <v>466</v>
      </c>
      <c r="CQ126" s="1046"/>
      <c r="CR126" s="1046"/>
      <c r="CS126" s="1046"/>
      <c r="CT126" s="1046"/>
      <c r="CU126" s="1046"/>
      <c r="CV126" s="1046"/>
      <c r="CW126" s="1046"/>
      <c r="CX126" s="1046"/>
      <c r="CY126" s="1046"/>
      <c r="CZ126" s="1046"/>
      <c r="DA126" s="1046"/>
      <c r="DB126" s="1046"/>
      <c r="DC126" s="1046"/>
      <c r="DD126" s="1046"/>
      <c r="DE126" s="1046"/>
      <c r="DF126" s="1047"/>
      <c r="DG126" s="1015" t="s">
        <v>126</v>
      </c>
      <c r="DH126" s="1016"/>
      <c r="DI126" s="1016"/>
      <c r="DJ126" s="1016"/>
      <c r="DK126" s="1016"/>
      <c r="DL126" s="1016" t="s">
        <v>126</v>
      </c>
      <c r="DM126" s="1016"/>
      <c r="DN126" s="1016"/>
      <c r="DO126" s="1016"/>
      <c r="DP126" s="1016"/>
      <c r="DQ126" s="1016" t="s">
        <v>126</v>
      </c>
      <c r="DR126" s="1016"/>
      <c r="DS126" s="1016"/>
      <c r="DT126" s="1016"/>
      <c r="DU126" s="1016"/>
      <c r="DV126" s="1017" t="s">
        <v>126</v>
      </c>
      <c r="DW126" s="1017"/>
      <c r="DX126" s="1017"/>
      <c r="DY126" s="1017"/>
      <c r="DZ126" s="1018"/>
    </row>
    <row r="127" spans="1:130" s="239" customFormat="1" ht="26.25" customHeight="1" x14ac:dyDescent="0.2">
      <c r="A127" s="1156"/>
      <c r="B127" s="1044"/>
      <c r="C127" s="1098" t="s">
        <v>467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126</v>
      </c>
      <c r="AQ127" s="1059"/>
      <c r="AR127" s="1059"/>
      <c r="AS127" s="1059"/>
      <c r="AT127" s="1060"/>
      <c r="AU127" s="270"/>
      <c r="AV127" s="270"/>
      <c r="AW127" s="270"/>
      <c r="AX127" s="1128" t="s">
        <v>468</v>
      </c>
      <c r="AY127" s="1129"/>
      <c r="AZ127" s="1129"/>
      <c r="BA127" s="1129"/>
      <c r="BB127" s="1129"/>
      <c r="BC127" s="1129"/>
      <c r="BD127" s="1129"/>
      <c r="BE127" s="1130"/>
      <c r="BF127" s="1131" t="s">
        <v>469</v>
      </c>
      <c r="BG127" s="1129"/>
      <c r="BH127" s="1129"/>
      <c r="BI127" s="1129"/>
      <c r="BJ127" s="1129"/>
      <c r="BK127" s="1129"/>
      <c r="BL127" s="1130"/>
      <c r="BM127" s="1131" t="s">
        <v>470</v>
      </c>
      <c r="BN127" s="1129"/>
      <c r="BO127" s="1129"/>
      <c r="BP127" s="1129"/>
      <c r="BQ127" s="1129"/>
      <c r="BR127" s="1129"/>
      <c r="BS127" s="1130"/>
      <c r="BT127" s="1131" t="s">
        <v>471</v>
      </c>
      <c r="BU127" s="1129"/>
      <c r="BV127" s="1129"/>
      <c r="BW127" s="1129"/>
      <c r="BX127" s="1129"/>
      <c r="BY127" s="1129"/>
      <c r="BZ127" s="1153"/>
      <c r="CA127" s="270"/>
      <c r="CB127" s="270"/>
      <c r="CC127" s="270"/>
      <c r="CD127" s="271"/>
      <c r="CE127" s="271"/>
      <c r="CF127" s="271"/>
      <c r="CG127" s="376"/>
      <c r="CH127" s="376"/>
      <c r="CI127" s="376"/>
      <c r="CJ127" s="269"/>
      <c r="CK127" s="1120"/>
      <c r="CL127" s="1107"/>
      <c r="CM127" s="1107"/>
      <c r="CN127" s="1107"/>
      <c r="CO127" s="1108"/>
      <c r="CP127" s="1045" t="s">
        <v>472</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126</v>
      </c>
      <c r="DR127" s="1016"/>
      <c r="DS127" s="1016"/>
      <c r="DT127" s="1016"/>
      <c r="DU127" s="1016"/>
      <c r="DV127" s="1017" t="s">
        <v>126</v>
      </c>
      <c r="DW127" s="1017"/>
      <c r="DX127" s="1017"/>
      <c r="DY127" s="1017"/>
      <c r="DZ127" s="1018"/>
    </row>
    <row r="128" spans="1:130" s="239" customFormat="1" ht="26.25" customHeight="1" thickBot="1" x14ac:dyDescent="0.25">
      <c r="A128" s="1139" t="s">
        <v>473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474</v>
      </c>
      <c r="X128" s="1141"/>
      <c r="Y128" s="1141"/>
      <c r="Z128" s="1142"/>
      <c r="AA128" s="1143">
        <v>884687</v>
      </c>
      <c r="AB128" s="1144"/>
      <c r="AC128" s="1144"/>
      <c r="AD128" s="1144"/>
      <c r="AE128" s="1145"/>
      <c r="AF128" s="1146">
        <v>879720</v>
      </c>
      <c r="AG128" s="1144"/>
      <c r="AH128" s="1144"/>
      <c r="AI128" s="1144"/>
      <c r="AJ128" s="1145"/>
      <c r="AK128" s="1146">
        <v>850720</v>
      </c>
      <c r="AL128" s="1144"/>
      <c r="AM128" s="1144"/>
      <c r="AN128" s="1144"/>
      <c r="AO128" s="1145"/>
      <c r="AP128" s="1147"/>
      <c r="AQ128" s="1148"/>
      <c r="AR128" s="1148"/>
      <c r="AS128" s="1148"/>
      <c r="AT128" s="1149"/>
      <c r="AU128" s="270"/>
      <c r="AV128" s="270"/>
      <c r="AW128" s="270"/>
      <c r="AX128" s="984" t="s">
        <v>475</v>
      </c>
      <c r="AY128" s="985"/>
      <c r="AZ128" s="985"/>
      <c r="BA128" s="985"/>
      <c r="BB128" s="985"/>
      <c r="BC128" s="985"/>
      <c r="BD128" s="985"/>
      <c r="BE128" s="986"/>
      <c r="BF128" s="1150" t="s">
        <v>126</v>
      </c>
      <c r="BG128" s="1151"/>
      <c r="BH128" s="1151"/>
      <c r="BI128" s="1151"/>
      <c r="BJ128" s="1151"/>
      <c r="BK128" s="1151"/>
      <c r="BL128" s="1152"/>
      <c r="BM128" s="1150">
        <v>11.37</v>
      </c>
      <c r="BN128" s="1151"/>
      <c r="BO128" s="1151"/>
      <c r="BP128" s="1151"/>
      <c r="BQ128" s="1151"/>
      <c r="BR128" s="1151"/>
      <c r="BS128" s="1152"/>
      <c r="BT128" s="1150">
        <v>20</v>
      </c>
      <c r="BU128" s="1151"/>
      <c r="BV128" s="1151"/>
      <c r="BW128" s="1151"/>
      <c r="BX128" s="1151"/>
      <c r="BY128" s="1151"/>
      <c r="BZ128" s="1175"/>
      <c r="CA128" s="271"/>
      <c r="CB128" s="271"/>
      <c r="CC128" s="271"/>
      <c r="CD128" s="271"/>
      <c r="CE128" s="271"/>
      <c r="CF128" s="271"/>
      <c r="CG128" s="376"/>
      <c r="CH128" s="376"/>
      <c r="CI128" s="376"/>
      <c r="CJ128" s="269"/>
      <c r="CK128" s="1121"/>
      <c r="CL128" s="1122"/>
      <c r="CM128" s="1122"/>
      <c r="CN128" s="1122"/>
      <c r="CO128" s="1123"/>
      <c r="CP128" s="1132" t="s">
        <v>476</v>
      </c>
      <c r="CQ128" s="1133"/>
      <c r="CR128" s="1133"/>
      <c r="CS128" s="1133"/>
      <c r="CT128" s="1133"/>
      <c r="CU128" s="1133"/>
      <c r="CV128" s="1133"/>
      <c r="CW128" s="1133"/>
      <c r="CX128" s="1133"/>
      <c r="CY128" s="1133"/>
      <c r="CZ128" s="1133"/>
      <c r="DA128" s="1133"/>
      <c r="DB128" s="1133"/>
      <c r="DC128" s="1133"/>
      <c r="DD128" s="1133"/>
      <c r="DE128" s="1133"/>
      <c r="DF128" s="1134"/>
      <c r="DG128" s="1135">
        <v>100525</v>
      </c>
      <c r="DH128" s="1136"/>
      <c r="DI128" s="1136"/>
      <c r="DJ128" s="1136"/>
      <c r="DK128" s="1136"/>
      <c r="DL128" s="1136">
        <v>119440</v>
      </c>
      <c r="DM128" s="1136"/>
      <c r="DN128" s="1136"/>
      <c r="DO128" s="1136"/>
      <c r="DP128" s="1136"/>
      <c r="DQ128" s="1136">
        <v>89285</v>
      </c>
      <c r="DR128" s="1136"/>
      <c r="DS128" s="1136"/>
      <c r="DT128" s="1136"/>
      <c r="DU128" s="1136"/>
      <c r="DV128" s="1137">
        <v>0.2</v>
      </c>
      <c r="DW128" s="1137"/>
      <c r="DX128" s="1137"/>
      <c r="DY128" s="1137"/>
      <c r="DZ128" s="1138"/>
    </row>
    <row r="129" spans="1:131" s="239"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477</v>
      </c>
      <c r="X129" s="1170"/>
      <c r="Y129" s="1170"/>
      <c r="Z129" s="1171"/>
      <c r="AA129" s="1054">
        <v>42580008</v>
      </c>
      <c r="AB129" s="1055"/>
      <c r="AC129" s="1055"/>
      <c r="AD129" s="1055"/>
      <c r="AE129" s="1056"/>
      <c r="AF129" s="1057">
        <v>42428578</v>
      </c>
      <c r="AG129" s="1055"/>
      <c r="AH129" s="1055"/>
      <c r="AI129" s="1055"/>
      <c r="AJ129" s="1056"/>
      <c r="AK129" s="1057">
        <v>43759600</v>
      </c>
      <c r="AL129" s="1055"/>
      <c r="AM129" s="1055"/>
      <c r="AN129" s="1055"/>
      <c r="AO129" s="1056"/>
      <c r="AP129" s="1172"/>
      <c r="AQ129" s="1173"/>
      <c r="AR129" s="1173"/>
      <c r="AS129" s="1173"/>
      <c r="AT129" s="1174"/>
      <c r="AU129" s="272"/>
      <c r="AV129" s="272"/>
      <c r="AW129" s="272"/>
      <c r="AX129" s="1163" t="s">
        <v>478</v>
      </c>
      <c r="AY129" s="1046"/>
      <c r="AZ129" s="1046"/>
      <c r="BA129" s="1046"/>
      <c r="BB129" s="1046"/>
      <c r="BC129" s="1046"/>
      <c r="BD129" s="1046"/>
      <c r="BE129" s="1047"/>
      <c r="BF129" s="1164" t="s">
        <v>126</v>
      </c>
      <c r="BG129" s="1165"/>
      <c r="BH129" s="1165"/>
      <c r="BI129" s="1165"/>
      <c r="BJ129" s="1165"/>
      <c r="BK129" s="1165"/>
      <c r="BL129" s="1166"/>
      <c r="BM129" s="1164">
        <v>16.37</v>
      </c>
      <c r="BN129" s="1165"/>
      <c r="BO129" s="1165"/>
      <c r="BP129" s="1165"/>
      <c r="BQ129" s="1165"/>
      <c r="BR129" s="1165"/>
      <c r="BS129" s="1166"/>
      <c r="BT129" s="1164">
        <v>30</v>
      </c>
      <c r="BU129" s="1167"/>
      <c r="BV129" s="1167"/>
      <c r="BW129" s="1167"/>
      <c r="BX129" s="1167"/>
      <c r="BY129" s="1167"/>
      <c r="BZ129" s="1168"/>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5"/>
      <c r="DQ129" s="245"/>
      <c r="DR129" s="245"/>
      <c r="DS129" s="245"/>
      <c r="DT129" s="245"/>
      <c r="DU129" s="245"/>
      <c r="DV129" s="245"/>
      <c r="DW129" s="245"/>
      <c r="DX129" s="245"/>
      <c r="DY129" s="245"/>
      <c r="DZ129" s="248"/>
    </row>
    <row r="130" spans="1:131" s="239" customFormat="1" ht="26.25" customHeight="1" x14ac:dyDescent="0.2">
      <c r="A130" s="1026" t="s">
        <v>479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480</v>
      </c>
      <c r="X130" s="1170"/>
      <c r="Y130" s="1170"/>
      <c r="Z130" s="1171"/>
      <c r="AA130" s="1054">
        <v>6605570</v>
      </c>
      <c r="AB130" s="1055"/>
      <c r="AC130" s="1055"/>
      <c r="AD130" s="1055"/>
      <c r="AE130" s="1056"/>
      <c r="AF130" s="1057">
        <v>6523585</v>
      </c>
      <c r="AG130" s="1055"/>
      <c r="AH130" s="1055"/>
      <c r="AI130" s="1055"/>
      <c r="AJ130" s="1056"/>
      <c r="AK130" s="1057">
        <v>6647562</v>
      </c>
      <c r="AL130" s="1055"/>
      <c r="AM130" s="1055"/>
      <c r="AN130" s="1055"/>
      <c r="AO130" s="1056"/>
      <c r="AP130" s="1172"/>
      <c r="AQ130" s="1173"/>
      <c r="AR130" s="1173"/>
      <c r="AS130" s="1173"/>
      <c r="AT130" s="1174"/>
      <c r="AU130" s="272"/>
      <c r="AV130" s="272"/>
      <c r="AW130" s="272"/>
      <c r="AX130" s="1163" t="s">
        <v>481</v>
      </c>
      <c r="AY130" s="1046"/>
      <c r="AZ130" s="1046"/>
      <c r="BA130" s="1046"/>
      <c r="BB130" s="1046"/>
      <c r="BC130" s="1046"/>
      <c r="BD130" s="1046"/>
      <c r="BE130" s="1047"/>
      <c r="BF130" s="1200">
        <v>5.0999999999999996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5"/>
      <c r="DQ130" s="245"/>
      <c r="DR130" s="245"/>
      <c r="DS130" s="245"/>
      <c r="DT130" s="245"/>
      <c r="DU130" s="245"/>
      <c r="DV130" s="245"/>
      <c r="DW130" s="245"/>
      <c r="DX130" s="245"/>
      <c r="DY130" s="245"/>
      <c r="DZ130" s="248"/>
    </row>
    <row r="131" spans="1:131" s="239"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482</v>
      </c>
      <c r="X131" s="1208"/>
      <c r="Y131" s="1208"/>
      <c r="Z131" s="1209"/>
      <c r="AA131" s="1101">
        <v>35974438</v>
      </c>
      <c r="AB131" s="1080"/>
      <c r="AC131" s="1080"/>
      <c r="AD131" s="1080"/>
      <c r="AE131" s="1081"/>
      <c r="AF131" s="1079">
        <v>35904993</v>
      </c>
      <c r="AG131" s="1080"/>
      <c r="AH131" s="1080"/>
      <c r="AI131" s="1080"/>
      <c r="AJ131" s="1081"/>
      <c r="AK131" s="1079">
        <v>37112038</v>
      </c>
      <c r="AL131" s="1080"/>
      <c r="AM131" s="1080"/>
      <c r="AN131" s="1080"/>
      <c r="AO131" s="1081"/>
      <c r="AP131" s="1210"/>
      <c r="AQ131" s="1211"/>
      <c r="AR131" s="1211"/>
      <c r="AS131" s="1211"/>
      <c r="AT131" s="1212"/>
      <c r="AU131" s="272"/>
      <c r="AV131" s="272"/>
      <c r="AW131" s="272"/>
      <c r="AX131" s="1182" t="s">
        <v>483</v>
      </c>
      <c r="AY131" s="1133"/>
      <c r="AZ131" s="1133"/>
      <c r="BA131" s="1133"/>
      <c r="BB131" s="1133"/>
      <c r="BC131" s="1133"/>
      <c r="BD131" s="1133"/>
      <c r="BE131" s="1134"/>
      <c r="BF131" s="1183">
        <v>33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5"/>
      <c r="DQ131" s="245"/>
      <c r="DR131" s="245"/>
      <c r="DS131" s="245"/>
      <c r="DT131" s="245"/>
      <c r="DU131" s="245"/>
      <c r="DV131" s="245"/>
      <c r="DW131" s="245"/>
      <c r="DX131" s="245"/>
      <c r="DY131" s="245"/>
      <c r="DZ131" s="248"/>
    </row>
    <row r="132" spans="1:131" s="239" customFormat="1" ht="26.25" customHeight="1" x14ac:dyDescent="0.2">
      <c r="A132" s="1189" t="s">
        <v>484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485</v>
      </c>
      <c r="W132" s="1193"/>
      <c r="X132" s="1193"/>
      <c r="Y132" s="1193"/>
      <c r="Z132" s="1194"/>
      <c r="AA132" s="1195">
        <v>4.9228343749999999</v>
      </c>
      <c r="AB132" s="1196"/>
      <c r="AC132" s="1196"/>
      <c r="AD132" s="1196"/>
      <c r="AE132" s="1197"/>
      <c r="AF132" s="1198">
        <v>5.0470113190000001</v>
      </c>
      <c r="AG132" s="1196"/>
      <c r="AH132" s="1196"/>
      <c r="AI132" s="1196"/>
      <c r="AJ132" s="1197"/>
      <c r="AK132" s="1198">
        <v>5.5753553949999999</v>
      </c>
      <c r="AL132" s="1196"/>
      <c r="AM132" s="1196"/>
      <c r="AN132" s="1196"/>
      <c r="AO132" s="1197"/>
      <c r="AP132" s="1095"/>
      <c r="AQ132" s="1096"/>
      <c r="AR132" s="1096"/>
      <c r="AS132" s="1096"/>
      <c r="AT132" s="1199"/>
      <c r="AU132" s="274"/>
      <c r="AV132" s="275"/>
      <c r="AW132" s="275"/>
      <c r="AX132" s="245"/>
      <c r="AY132" s="245"/>
      <c r="AZ132" s="245"/>
      <c r="BA132" s="245"/>
      <c r="BB132" s="245"/>
      <c r="BC132" s="245"/>
      <c r="BD132" s="245"/>
      <c r="BE132" s="245"/>
      <c r="BF132" s="245"/>
      <c r="BG132" s="245"/>
      <c r="BH132" s="245"/>
      <c r="BI132" s="245"/>
      <c r="BJ132" s="245"/>
      <c r="BK132" s="245"/>
      <c r="BL132" s="245"/>
      <c r="BM132" s="245"/>
      <c r="BN132" s="245"/>
      <c r="BO132" s="245"/>
      <c r="BP132" s="245"/>
      <c r="BQ132" s="245"/>
      <c r="BR132" s="245"/>
      <c r="BS132" s="246"/>
      <c r="BT132" s="245"/>
      <c r="BU132" s="245"/>
      <c r="BV132" s="245"/>
      <c r="BW132" s="245"/>
      <c r="BX132" s="245"/>
      <c r="BY132" s="245"/>
      <c r="BZ132" s="245"/>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8"/>
      <c r="DQ132" s="248"/>
      <c r="DR132" s="248"/>
      <c r="DS132" s="248"/>
      <c r="DT132" s="248"/>
      <c r="DU132" s="248"/>
      <c r="DV132" s="248"/>
      <c r="DW132" s="248"/>
      <c r="DX132" s="248"/>
      <c r="DY132" s="248"/>
      <c r="DZ132" s="248"/>
    </row>
    <row r="133" spans="1:131" s="239"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486</v>
      </c>
      <c r="W133" s="1176"/>
      <c r="X133" s="1176"/>
      <c r="Y133" s="1176"/>
      <c r="Z133" s="1177"/>
      <c r="AA133" s="1178">
        <v>5</v>
      </c>
      <c r="AB133" s="1179"/>
      <c r="AC133" s="1179"/>
      <c r="AD133" s="1179"/>
      <c r="AE133" s="1180"/>
      <c r="AF133" s="1178">
        <v>4.9000000000000004</v>
      </c>
      <c r="AG133" s="1179"/>
      <c r="AH133" s="1179"/>
      <c r="AI133" s="1179"/>
      <c r="AJ133" s="1180"/>
      <c r="AK133" s="1178">
        <v>5.0999999999999996</v>
      </c>
      <c r="AL133" s="1179"/>
      <c r="AM133" s="1179"/>
      <c r="AN133" s="1179"/>
      <c r="AO133" s="1180"/>
      <c r="AP133" s="1125"/>
      <c r="AQ133" s="1126"/>
      <c r="AR133" s="1126"/>
      <c r="AS133" s="1126"/>
      <c r="AT133" s="1181"/>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8"/>
      <c r="DQ133" s="248"/>
      <c r="DR133" s="248"/>
      <c r="DS133" s="248"/>
      <c r="DT133" s="248"/>
      <c r="DU133" s="248"/>
      <c r="DV133" s="248"/>
      <c r="DW133" s="248"/>
      <c r="DX133" s="248"/>
      <c r="DY133" s="248"/>
      <c r="DZ133" s="248"/>
    </row>
    <row r="134" spans="1:131" s="240"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8"/>
      <c r="DQ134" s="248"/>
      <c r="DR134" s="248"/>
      <c r="DS134" s="248"/>
      <c r="DT134" s="248"/>
      <c r="DU134" s="248"/>
      <c r="DV134" s="248"/>
      <c r="DW134" s="248"/>
      <c r="DX134" s="248"/>
      <c r="DY134" s="248"/>
      <c r="DZ134" s="248"/>
      <c r="EA134" s="239"/>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sheetData>
  <sheetProtection algorithmName="SHA-512" hashValue="EVzPCmCpds83lqV6aenGWAzxX/54wbKjB3kyiD7vyjZ3M9Tf3Hqz3X9z3DOeEHlf0/QJndj29ukfeDSXPwmCUw==" saltValue="y/hsmrk6O1E8DSaRcSOi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79" customWidth="1"/>
    <col min="121" max="121" width="0" style="278" hidden="1" customWidth="1"/>
    <col min="122" max="16384" width="9" style="278" hidden="1"/>
  </cols>
  <sheetData>
    <row r="1" spans="1:120" ht="13"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78"/>
    </row>
    <row r="17" spans="119:120" ht="13" x14ac:dyDescent="0.2">
      <c r="DP17" s="278"/>
    </row>
    <row r="18" spans="119:120" ht="13" x14ac:dyDescent="0.2"/>
    <row r="19" spans="119:120" ht="13" x14ac:dyDescent="0.2"/>
    <row r="20" spans="119:120" ht="13" x14ac:dyDescent="0.2">
      <c r="DO20" s="278"/>
      <c r="DP20" s="278"/>
    </row>
    <row r="21" spans="119:120" ht="13" x14ac:dyDescent="0.2">
      <c r="DP21" s="278"/>
    </row>
    <row r="22" spans="119:120" ht="13" x14ac:dyDescent="0.2"/>
    <row r="23" spans="119:120" ht="13" x14ac:dyDescent="0.2">
      <c r="DO23" s="278"/>
      <c r="DP23" s="278"/>
    </row>
    <row r="24" spans="119:120" ht="13" x14ac:dyDescent="0.2">
      <c r="DP24" s="278"/>
    </row>
    <row r="25" spans="119:120" ht="13" x14ac:dyDescent="0.2">
      <c r="DP25" s="278"/>
    </row>
    <row r="26" spans="119:120" ht="13" x14ac:dyDescent="0.2">
      <c r="DO26" s="278"/>
      <c r="DP26" s="278"/>
    </row>
    <row r="27" spans="119:120" ht="13" x14ac:dyDescent="0.2"/>
    <row r="28" spans="119:120" ht="13" x14ac:dyDescent="0.2">
      <c r="DO28" s="278"/>
      <c r="DP28" s="278"/>
    </row>
    <row r="29" spans="119:120" ht="13" x14ac:dyDescent="0.2">
      <c r="DP29" s="278"/>
    </row>
    <row r="30" spans="119:120" ht="13" x14ac:dyDescent="0.2"/>
    <row r="31" spans="119:120" ht="13" x14ac:dyDescent="0.2">
      <c r="DO31" s="278"/>
      <c r="DP31" s="278"/>
    </row>
    <row r="32" spans="119:120" ht="13" x14ac:dyDescent="0.2"/>
    <row r="33" spans="98:120" ht="13" x14ac:dyDescent="0.2">
      <c r="DO33" s="278"/>
      <c r="DP33" s="278"/>
    </row>
    <row r="34" spans="98:120" ht="13" x14ac:dyDescent="0.2">
      <c r="DM34" s="278"/>
    </row>
    <row r="35" spans="98:120" ht="13" x14ac:dyDescent="0.2">
      <c r="CT35" s="278"/>
      <c r="CU35" s="278"/>
      <c r="CV35" s="278"/>
      <c r="CY35" s="278"/>
      <c r="CZ35" s="278"/>
      <c r="DA35" s="278"/>
      <c r="DD35" s="278"/>
      <c r="DE35" s="278"/>
      <c r="DF35" s="278"/>
      <c r="DI35" s="278"/>
      <c r="DJ35" s="278"/>
      <c r="DK35" s="278"/>
      <c r="DM35" s="278"/>
      <c r="DN35" s="278"/>
      <c r="DO35" s="278"/>
      <c r="DP35" s="278"/>
    </row>
    <row r="36" spans="98:120" ht="13" x14ac:dyDescent="0.2"/>
    <row r="37" spans="98:120" ht="13" x14ac:dyDescent="0.2">
      <c r="CW37" s="278"/>
      <c r="DB37" s="278"/>
      <c r="DG37" s="278"/>
      <c r="DL37" s="278"/>
      <c r="DP37" s="278"/>
    </row>
    <row r="38" spans="98:120" ht="13" x14ac:dyDescent="0.2">
      <c r="CT38" s="278"/>
      <c r="CU38" s="278"/>
      <c r="CV38" s="278"/>
      <c r="CW38" s="278"/>
      <c r="CY38" s="278"/>
      <c r="CZ38" s="278"/>
      <c r="DA38" s="278"/>
      <c r="DB38" s="278"/>
      <c r="DD38" s="278"/>
      <c r="DE38" s="278"/>
      <c r="DF38" s="278"/>
      <c r="DG38" s="278"/>
      <c r="DI38" s="278"/>
      <c r="DJ38" s="278"/>
      <c r="DK38" s="278"/>
      <c r="DL38" s="278"/>
      <c r="DN38" s="278"/>
      <c r="DO38" s="278"/>
      <c r="DP38" s="27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78"/>
      <c r="DO49" s="278"/>
      <c r="DP49" s="27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78"/>
      <c r="CS63" s="278"/>
      <c r="CX63" s="278"/>
      <c r="DC63" s="278"/>
      <c r="DH63" s="278"/>
    </row>
    <row r="64" spans="22:120" ht="13" x14ac:dyDescent="0.2">
      <c r="V64" s="278"/>
    </row>
    <row r="65" spans="15:120" ht="13" x14ac:dyDescent="0.2">
      <c r="X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U65" s="278"/>
      <c r="CZ65" s="278"/>
      <c r="DE65" s="278"/>
      <c r="DJ65" s="278"/>
    </row>
    <row r="66" spans="15:120" ht="13" x14ac:dyDescent="0.2">
      <c r="Q66" s="278"/>
      <c r="S66" s="278"/>
      <c r="U66" s="278"/>
      <c r="DM66" s="278"/>
    </row>
    <row r="67" spans="15:120" ht="13" x14ac:dyDescent="0.2">
      <c r="O67" s="278"/>
      <c r="P67" s="278"/>
      <c r="R67" s="278"/>
      <c r="T67" s="278"/>
      <c r="Y67" s="278"/>
      <c r="CT67" s="278"/>
      <c r="CV67" s="278"/>
      <c r="CW67" s="278"/>
      <c r="CY67" s="278"/>
      <c r="DA67" s="278"/>
      <c r="DB67" s="278"/>
      <c r="DD67" s="278"/>
      <c r="DF67" s="278"/>
      <c r="DG67" s="278"/>
      <c r="DI67" s="278"/>
      <c r="DK67" s="278"/>
      <c r="DL67" s="278"/>
      <c r="DN67" s="278"/>
      <c r="DO67" s="278"/>
      <c r="DP67" s="278"/>
    </row>
    <row r="68" spans="15:120" ht="13" x14ac:dyDescent="0.2"/>
    <row r="69" spans="15:120" ht="13" x14ac:dyDescent="0.2"/>
    <row r="70" spans="15:120" ht="13" x14ac:dyDescent="0.2"/>
    <row r="71" spans="15:120" ht="13" x14ac:dyDescent="0.2"/>
    <row r="72" spans="15:120" ht="13" x14ac:dyDescent="0.2">
      <c r="DP72" s="278"/>
    </row>
    <row r="73" spans="15:120" ht="13" x14ac:dyDescent="0.2">
      <c r="DP73" s="27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78"/>
      <c r="CX96" s="278"/>
      <c r="DC96" s="278"/>
      <c r="DH96" s="278"/>
    </row>
    <row r="97" spans="24:120" ht="13" x14ac:dyDescent="0.2">
      <c r="CS97" s="278"/>
      <c r="CX97" s="278"/>
      <c r="DC97" s="278"/>
      <c r="DH97" s="278"/>
      <c r="DP97" s="279" t="s">
        <v>487</v>
      </c>
    </row>
    <row r="98" spans="24:120" ht="13" hidden="1" x14ac:dyDescent="0.2">
      <c r="CS98" s="278"/>
      <c r="CX98" s="278"/>
      <c r="DC98" s="278"/>
      <c r="DH98" s="278"/>
    </row>
    <row r="99" spans="24:120" ht="13" hidden="1" x14ac:dyDescent="0.2">
      <c r="CS99" s="278"/>
      <c r="CX99" s="278"/>
      <c r="DC99" s="278"/>
      <c r="DH99" s="278"/>
    </row>
    <row r="101" spans="24:120" ht="12" hidden="1" customHeight="1" x14ac:dyDescent="0.2">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c r="BJ101" s="278"/>
      <c r="BK101" s="278"/>
      <c r="BL101" s="278"/>
      <c r="BM101" s="278"/>
      <c r="BN101" s="278"/>
      <c r="BO101" s="278"/>
      <c r="BP101" s="278"/>
      <c r="BQ101" s="278"/>
      <c r="BR101" s="278"/>
      <c r="BS101" s="278"/>
      <c r="BT101" s="278"/>
      <c r="BU101" s="278"/>
      <c r="BV101" s="278"/>
      <c r="BW101" s="278"/>
      <c r="BX101" s="278"/>
      <c r="BY101" s="278"/>
      <c r="BZ101" s="278"/>
      <c r="CA101" s="278"/>
      <c r="CB101" s="278"/>
      <c r="CC101" s="278"/>
      <c r="CD101" s="278"/>
      <c r="CE101" s="278"/>
      <c r="CF101" s="278"/>
      <c r="CG101" s="278"/>
      <c r="CH101" s="278"/>
      <c r="CI101" s="278"/>
      <c r="CJ101" s="278"/>
      <c r="CK101" s="278"/>
      <c r="CL101" s="278"/>
      <c r="CM101" s="278"/>
      <c r="CN101" s="278"/>
      <c r="CO101" s="278"/>
      <c r="CP101" s="278"/>
      <c r="CQ101" s="278"/>
      <c r="CR101" s="278"/>
      <c r="CU101" s="278"/>
      <c r="CZ101" s="278"/>
      <c r="DE101" s="278"/>
      <c r="DJ101" s="278"/>
    </row>
    <row r="102" spans="24:120" ht="1.5" hidden="1" customHeight="1" x14ac:dyDescent="0.2">
      <c r="CU102" s="278"/>
      <c r="CZ102" s="278"/>
      <c r="DE102" s="278"/>
      <c r="DJ102" s="278"/>
      <c r="DM102" s="278"/>
    </row>
    <row r="103" spans="24:120" ht="13" hidden="1" x14ac:dyDescent="0.2">
      <c r="CT103" s="278"/>
      <c r="CV103" s="278"/>
      <c r="CW103" s="278"/>
      <c r="CY103" s="278"/>
      <c r="DA103" s="278"/>
      <c r="DB103" s="278"/>
      <c r="DD103" s="278"/>
      <c r="DF103" s="278"/>
      <c r="DG103" s="278"/>
      <c r="DI103" s="278"/>
      <c r="DK103" s="278"/>
      <c r="DL103" s="278"/>
      <c r="DM103" s="278"/>
      <c r="DN103" s="278"/>
      <c r="DO103" s="278"/>
      <c r="DP103" s="278"/>
    </row>
    <row r="104" spans="24:120" ht="13" hidden="1" x14ac:dyDescent="0.2">
      <c r="CV104" s="278"/>
      <c r="CW104" s="278"/>
      <c r="DA104" s="278"/>
      <c r="DB104" s="278"/>
      <c r="DF104" s="278"/>
      <c r="DG104" s="278"/>
      <c r="DK104" s="278"/>
      <c r="DL104" s="278"/>
      <c r="DN104" s="278"/>
      <c r="DO104" s="278"/>
      <c r="DP104" s="278"/>
    </row>
    <row r="105" spans="24:120" ht="12.75" hidden="1" customHeight="1" x14ac:dyDescent="0.2"/>
  </sheetData>
  <sheetProtection algorithmName="SHA-512" hashValue="xLIPRP9t2H6aGWrW7L1XvR5ckoJuv/gPD/oEFbbO5yq8OVRXQDXbsWAPmbASy1x0kwWtczzk4OS9DGENAmE2lg==" saltValue="dD4favSKYxjFoy35Oo+3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2:116" ht="13" x14ac:dyDescent="0.2">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row>
    <row r="2" spans="2:116" ht="13" x14ac:dyDescent="0.2"/>
    <row r="3" spans="2:116" ht="13" x14ac:dyDescent="0.2"/>
    <row r="4" spans="2:116" ht="13" x14ac:dyDescent="0.2">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row>
    <row r="5" spans="2:116" ht="13" x14ac:dyDescent="0.2">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8"/>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row>
    <row r="19" spans="9:116" ht="13" x14ac:dyDescent="0.2"/>
    <row r="20" spans="9:116" ht="13" x14ac:dyDescent="0.2"/>
    <row r="21" spans="9:116" ht="13" x14ac:dyDescent="0.2">
      <c r="DL21" s="278"/>
    </row>
    <row r="22" spans="9:116" ht="13" x14ac:dyDescent="0.2">
      <c r="DI22" s="278"/>
      <c r="DJ22" s="278"/>
      <c r="DK22" s="278"/>
      <c r="DL22" s="278"/>
    </row>
    <row r="23" spans="9:116" ht="13" x14ac:dyDescent="0.2">
      <c r="CY23" s="278"/>
      <c r="CZ23" s="278"/>
      <c r="DA23" s="278"/>
      <c r="DB23" s="278"/>
      <c r="DC23" s="278"/>
      <c r="DD23" s="278"/>
      <c r="DE23" s="278"/>
      <c r="DF23" s="278"/>
      <c r="DG23" s="278"/>
      <c r="DH23" s="278"/>
      <c r="DI23" s="278"/>
      <c r="DJ23" s="278"/>
      <c r="DK23" s="278"/>
      <c r="DL23" s="278"/>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78"/>
      <c r="DA35" s="278"/>
      <c r="DB35" s="278"/>
      <c r="DC35" s="278"/>
      <c r="DD35" s="278"/>
      <c r="DE35" s="278"/>
      <c r="DF35" s="278"/>
      <c r="DG35" s="278"/>
      <c r="DH35" s="278"/>
      <c r="DI35" s="278"/>
      <c r="DJ35" s="278"/>
      <c r="DK35" s="278"/>
      <c r="DL35" s="278"/>
    </row>
    <row r="36" spans="15:116" ht="13" x14ac:dyDescent="0.2"/>
    <row r="37" spans="15:116" ht="13" x14ac:dyDescent="0.2">
      <c r="DL37" s="278"/>
    </row>
    <row r="38" spans="15:116" ht="13" x14ac:dyDescent="0.2">
      <c r="DI38" s="278"/>
      <c r="DJ38" s="278"/>
      <c r="DK38" s="278"/>
      <c r="DL38" s="278"/>
    </row>
    <row r="39" spans="15:116" ht="13" x14ac:dyDescent="0.2"/>
    <row r="40" spans="15:116" ht="13" x14ac:dyDescent="0.2"/>
    <row r="41" spans="15:116" ht="13" x14ac:dyDescent="0.2"/>
    <row r="42" spans="15:116" ht="13" x14ac:dyDescent="0.2"/>
    <row r="43" spans="15:116" ht="13" x14ac:dyDescent="0.2">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C43" s="278"/>
      <c r="DD43" s="278"/>
      <c r="DE43" s="278"/>
      <c r="DF43" s="278"/>
      <c r="DG43" s="278"/>
      <c r="DH43" s="278"/>
      <c r="DI43" s="278"/>
      <c r="DJ43" s="278"/>
      <c r="DK43" s="278"/>
      <c r="DL43" s="278"/>
    </row>
    <row r="44" spans="15:116" ht="13" x14ac:dyDescent="0.2">
      <c r="DL44" s="278"/>
    </row>
    <row r="45" spans="15:116" ht="13" x14ac:dyDescent="0.2"/>
    <row r="46" spans="15:116" ht="13" x14ac:dyDescent="0.2">
      <c r="DA46" s="278"/>
      <c r="DB46" s="278"/>
      <c r="DC46" s="278"/>
      <c r="DD46" s="278"/>
      <c r="DE46" s="278"/>
      <c r="DF46" s="278"/>
      <c r="DG46" s="278"/>
      <c r="DH46" s="278"/>
      <c r="DI46" s="278"/>
      <c r="DJ46" s="278"/>
      <c r="DK46" s="278"/>
      <c r="DL46" s="278"/>
    </row>
    <row r="47" spans="15:116" ht="13" x14ac:dyDescent="0.2"/>
    <row r="48" spans="15:116" ht="13" x14ac:dyDescent="0.2"/>
    <row r="49" spans="104:116" ht="13" x14ac:dyDescent="0.2"/>
    <row r="50" spans="104:116" ht="13" x14ac:dyDescent="0.2">
      <c r="CZ50" s="278"/>
      <c r="DA50" s="278"/>
      <c r="DB50" s="278"/>
      <c r="DC50" s="278"/>
      <c r="DD50" s="278"/>
      <c r="DE50" s="278"/>
      <c r="DF50" s="278"/>
      <c r="DG50" s="278"/>
      <c r="DH50" s="278"/>
      <c r="DI50" s="278"/>
      <c r="DJ50" s="278"/>
      <c r="DK50" s="278"/>
      <c r="DL50" s="278"/>
    </row>
    <row r="51" spans="104:116" ht="13" x14ac:dyDescent="0.2"/>
    <row r="52" spans="104:116" ht="13" x14ac:dyDescent="0.2"/>
    <row r="53" spans="104:116" ht="13" x14ac:dyDescent="0.2">
      <c r="DL53" s="278"/>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78"/>
      <c r="DD67" s="278"/>
      <c r="DE67" s="278"/>
      <c r="DF67" s="278"/>
      <c r="DG67" s="278"/>
      <c r="DH67" s="278"/>
      <c r="DI67" s="278"/>
      <c r="DJ67" s="278"/>
      <c r="DK67" s="278"/>
      <c r="DL67" s="278"/>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OC2liGlO0Ck7BInyRM8CSRb8AUUGfQ+sBHzusK08NanDFQJWlFUkG7KJj59HkxlrQwmKXL7+9zEbp/UxnqNBg==" saltValue="6XzEoE2jBWwigOVBpKdv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80" customWidth="1"/>
    <col min="37" max="44" width="17" style="280" customWidth="1"/>
    <col min="45" max="45" width="6.08984375" style="287" customWidth="1"/>
    <col min="46" max="46" width="3" style="285" customWidth="1"/>
    <col min="47" max="47" width="19.08984375" style="280" hidden="1" customWidth="1"/>
    <col min="48" max="52" width="12.6328125" style="280" hidden="1" customWidth="1"/>
    <col min="53" max="16384" width="8.6328125" style="280" hidden="1"/>
  </cols>
  <sheetData>
    <row r="1" spans="1:46" ht="13" x14ac:dyDescent="0.2">
      <c r="AS1" s="281"/>
      <c r="AT1" s="281"/>
    </row>
    <row r="2" spans="1:46" ht="13" x14ac:dyDescent="0.2">
      <c r="AS2" s="281"/>
      <c r="AT2" s="281"/>
    </row>
    <row r="3" spans="1:46" ht="13" x14ac:dyDescent="0.2">
      <c r="AS3" s="281"/>
      <c r="AT3" s="281"/>
    </row>
    <row r="4" spans="1:46" ht="13" x14ac:dyDescent="0.2">
      <c r="AS4" s="281"/>
      <c r="AT4" s="281"/>
    </row>
    <row r="5" spans="1:46" ht="16.5" x14ac:dyDescent="0.2">
      <c r="A5" s="282" t="s">
        <v>488</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4"/>
    </row>
    <row r="6" spans="1:46" ht="13" x14ac:dyDescent="0.2">
      <c r="A6" s="285"/>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6" t="s">
        <v>489</v>
      </c>
      <c r="AL6" s="286"/>
      <c r="AM6" s="286"/>
      <c r="AN6" s="286"/>
      <c r="AO6" s="281"/>
      <c r="AP6" s="281"/>
      <c r="AQ6" s="281"/>
      <c r="AR6" s="281"/>
    </row>
    <row r="7" spans="1:46" ht="13.5" customHeight="1" x14ac:dyDescent="0.2">
      <c r="A7" s="285"/>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8"/>
      <c r="AL7" s="289"/>
      <c r="AM7" s="289"/>
      <c r="AN7" s="290"/>
      <c r="AO7" s="1213" t="s">
        <v>490</v>
      </c>
      <c r="AP7" s="291"/>
      <c r="AQ7" s="292" t="s">
        <v>491</v>
      </c>
      <c r="AR7" s="293"/>
    </row>
    <row r="8" spans="1:46" ht="13" x14ac:dyDescent="0.2">
      <c r="A8" s="285"/>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94"/>
      <c r="AL8" s="295"/>
      <c r="AM8" s="295"/>
      <c r="AN8" s="296"/>
      <c r="AO8" s="1214"/>
      <c r="AP8" s="297" t="s">
        <v>492</v>
      </c>
      <c r="AQ8" s="298" t="s">
        <v>493</v>
      </c>
      <c r="AR8" s="299" t="s">
        <v>494</v>
      </c>
    </row>
    <row r="9" spans="1:46" ht="13" x14ac:dyDescent="0.2">
      <c r="A9" s="285"/>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1215" t="s">
        <v>495</v>
      </c>
      <c r="AL9" s="1216"/>
      <c r="AM9" s="1216"/>
      <c r="AN9" s="1217"/>
      <c r="AO9" s="300">
        <v>12802426</v>
      </c>
      <c r="AP9" s="300">
        <v>60028</v>
      </c>
      <c r="AQ9" s="301">
        <v>62432</v>
      </c>
      <c r="AR9" s="302">
        <v>-3.9</v>
      </c>
    </row>
    <row r="10" spans="1:46" ht="13.5" customHeight="1" x14ac:dyDescent="0.2">
      <c r="A10" s="285"/>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1215" t="s">
        <v>496</v>
      </c>
      <c r="AL10" s="1216"/>
      <c r="AM10" s="1216"/>
      <c r="AN10" s="1217"/>
      <c r="AO10" s="303">
        <v>16708</v>
      </c>
      <c r="AP10" s="303">
        <v>78</v>
      </c>
      <c r="AQ10" s="304">
        <v>2320</v>
      </c>
      <c r="AR10" s="305">
        <v>-96.6</v>
      </c>
    </row>
    <row r="11" spans="1:46" ht="13.5" customHeight="1" x14ac:dyDescent="0.2">
      <c r="A11" s="285"/>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1215" t="s">
        <v>497</v>
      </c>
      <c r="AL11" s="1216"/>
      <c r="AM11" s="1216"/>
      <c r="AN11" s="1217"/>
      <c r="AO11" s="303">
        <v>89062</v>
      </c>
      <c r="AP11" s="303">
        <v>418</v>
      </c>
      <c r="AQ11" s="304">
        <v>1793</v>
      </c>
      <c r="AR11" s="305">
        <v>-76.7</v>
      </c>
    </row>
    <row r="12" spans="1:46" ht="13.5" customHeight="1" x14ac:dyDescent="0.2">
      <c r="A12" s="285"/>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1215" t="s">
        <v>498</v>
      </c>
      <c r="AL12" s="1216"/>
      <c r="AM12" s="1216"/>
      <c r="AN12" s="1217"/>
      <c r="AO12" s="303" t="s">
        <v>499</v>
      </c>
      <c r="AP12" s="303" t="s">
        <v>499</v>
      </c>
      <c r="AQ12" s="304">
        <v>46</v>
      </c>
      <c r="AR12" s="305" t="s">
        <v>499</v>
      </c>
    </row>
    <row r="13" spans="1:46" ht="13.5" customHeight="1" x14ac:dyDescent="0.2">
      <c r="A13" s="285"/>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1215" t="s">
        <v>500</v>
      </c>
      <c r="AL13" s="1216"/>
      <c r="AM13" s="1216"/>
      <c r="AN13" s="1217"/>
      <c r="AO13" s="303">
        <v>473852</v>
      </c>
      <c r="AP13" s="303">
        <v>2222</v>
      </c>
      <c r="AQ13" s="304">
        <v>1638</v>
      </c>
      <c r="AR13" s="305">
        <v>35.700000000000003</v>
      </c>
    </row>
    <row r="14" spans="1:46" ht="13.5" customHeight="1" x14ac:dyDescent="0.2">
      <c r="A14" s="285"/>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1215" t="s">
        <v>501</v>
      </c>
      <c r="AL14" s="1216"/>
      <c r="AM14" s="1216"/>
      <c r="AN14" s="1217"/>
      <c r="AO14" s="303">
        <v>367900</v>
      </c>
      <c r="AP14" s="303">
        <v>1725</v>
      </c>
      <c r="AQ14" s="304">
        <v>1345</v>
      </c>
      <c r="AR14" s="305">
        <v>28.3</v>
      </c>
    </row>
    <row r="15" spans="1:46" ht="13.5" customHeight="1" x14ac:dyDescent="0.2">
      <c r="A15" s="285"/>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1221" t="s">
        <v>502</v>
      </c>
      <c r="AL15" s="1222"/>
      <c r="AM15" s="1222"/>
      <c r="AN15" s="1223"/>
      <c r="AO15" s="303">
        <v>-641781</v>
      </c>
      <c r="AP15" s="303">
        <v>-3009</v>
      </c>
      <c r="AQ15" s="304">
        <v>-3712</v>
      </c>
      <c r="AR15" s="305">
        <v>-18.899999999999999</v>
      </c>
    </row>
    <row r="16" spans="1:46" ht="13" x14ac:dyDescent="0.2">
      <c r="A16" s="285"/>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1221" t="s">
        <v>182</v>
      </c>
      <c r="AL16" s="1222"/>
      <c r="AM16" s="1222"/>
      <c r="AN16" s="1223"/>
      <c r="AO16" s="303">
        <v>13108167</v>
      </c>
      <c r="AP16" s="303">
        <v>61462</v>
      </c>
      <c r="AQ16" s="304">
        <v>65862</v>
      </c>
      <c r="AR16" s="305">
        <v>-6.7</v>
      </c>
    </row>
    <row r="17" spans="1:46" ht="13" x14ac:dyDescent="0.2">
      <c r="A17" s="285"/>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306"/>
    </row>
    <row r="18" spans="1:46" ht="13" x14ac:dyDescent="0.2">
      <c r="A18" s="285"/>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307"/>
      <c r="AR18" s="307"/>
    </row>
    <row r="19" spans="1:46" ht="13" x14ac:dyDescent="0.2">
      <c r="A19" s="285"/>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t="s">
        <v>503</v>
      </c>
      <c r="AL19" s="281"/>
      <c r="AM19" s="281"/>
      <c r="AN19" s="281"/>
      <c r="AO19" s="281"/>
      <c r="AP19" s="281"/>
      <c r="AQ19" s="281"/>
      <c r="AR19" s="281"/>
    </row>
    <row r="20" spans="1:46" ht="13" x14ac:dyDescent="0.2">
      <c r="A20" s="285"/>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308"/>
      <c r="AL20" s="309"/>
      <c r="AM20" s="309"/>
      <c r="AN20" s="310"/>
      <c r="AO20" s="311" t="s">
        <v>504</v>
      </c>
      <c r="AP20" s="312" t="s">
        <v>505</v>
      </c>
      <c r="AQ20" s="313" t="s">
        <v>506</v>
      </c>
      <c r="AR20" s="314"/>
    </row>
    <row r="21" spans="1:46" s="320" customFormat="1" ht="13" x14ac:dyDescent="0.2">
      <c r="A21" s="315"/>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1224" t="s">
        <v>507</v>
      </c>
      <c r="AL21" s="1225"/>
      <c r="AM21" s="1225"/>
      <c r="AN21" s="1226"/>
      <c r="AO21" s="316">
        <v>6.87</v>
      </c>
      <c r="AP21" s="317">
        <v>6.41</v>
      </c>
      <c r="AQ21" s="318">
        <v>0.46</v>
      </c>
      <c r="AR21" s="286"/>
      <c r="AS21" s="319"/>
      <c r="AT21" s="315"/>
    </row>
    <row r="22" spans="1:46" s="320" customFormat="1" ht="13" x14ac:dyDescent="0.2">
      <c r="A22" s="315"/>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1224" t="s">
        <v>508</v>
      </c>
      <c r="AL22" s="1225"/>
      <c r="AM22" s="1225"/>
      <c r="AN22" s="1226"/>
      <c r="AO22" s="321">
        <v>98.8</v>
      </c>
      <c r="AP22" s="322">
        <v>99.7</v>
      </c>
      <c r="AQ22" s="323">
        <v>-0.9</v>
      </c>
      <c r="AR22" s="307"/>
      <c r="AS22" s="319"/>
      <c r="AT22" s="315"/>
    </row>
    <row r="23" spans="1:46" s="320" customFormat="1" ht="13" x14ac:dyDescent="0.2">
      <c r="A23" s="315"/>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307"/>
      <c r="AQ23" s="307"/>
      <c r="AR23" s="307"/>
      <c r="AS23" s="319"/>
      <c r="AT23" s="315"/>
    </row>
    <row r="24" spans="1:46" s="320" customFormat="1" ht="13" x14ac:dyDescent="0.2">
      <c r="A24" s="315"/>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307"/>
      <c r="AQ24" s="307"/>
      <c r="AR24" s="307"/>
      <c r="AS24" s="319"/>
      <c r="AT24" s="315"/>
    </row>
    <row r="25" spans="1:46" s="320" customFormat="1" ht="13"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 x14ac:dyDescent="0.2">
      <c r="A26" s="286" t="s">
        <v>509</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307"/>
      <c r="AQ26" s="307"/>
      <c r="AR26" s="307"/>
      <c r="AS26" s="286"/>
      <c r="AT26" s="286"/>
    </row>
    <row r="27" spans="1:46" ht="13" x14ac:dyDescent="0.2">
      <c r="A27" s="328"/>
      <c r="AO27" s="281"/>
      <c r="AP27" s="281"/>
      <c r="AQ27" s="281"/>
      <c r="AR27" s="281"/>
      <c r="AS27" s="281"/>
      <c r="AT27" s="281"/>
    </row>
    <row r="28" spans="1:46" ht="16.5" x14ac:dyDescent="0.2">
      <c r="A28" s="282" t="s">
        <v>510</v>
      </c>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329"/>
    </row>
    <row r="29" spans="1:46" ht="13" x14ac:dyDescent="0.2">
      <c r="A29" s="285"/>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6" t="s">
        <v>511</v>
      </c>
      <c r="AL29" s="286"/>
      <c r="AM29" s="286"/>
      <c r="AN29" s="286"/>
      <c r="AO29" s="281"/>
      <c r="AP29" s="281"/>
      <c r="AQ29" s="281"/>
      <c r="AR29" s="281"/>
      <c r="AS29" s="330"/>
    </row>
    <row r="30" spans="1:46" ht="13.5" customHeight="1" x14ac:dyDescent="0.2">
      <c r="A30" s="285"/>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8"/>
      <c r="AL30" s="289"/>
      <c r="AM30" s="289"/>
      <c r="AN30" s="290"/>
      <c r="AO30" s="1213" t="s">
        <v>490</v>
      </c>
      <c r="AP30" s="291"/>
      <c r="AQ30" s="292" t="s">
        <v>491</v>
      </c>
      <c r="AR30" s="293"/>
    </row>
    <row r="31" spans="1:46" ht="13" x14ac:dyDescent="0.2">
      <c r="A31" s="285"/>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94"/>
      <c r="AL31" s="295"/>
      <c r="AM31" s="295"/>
      <c r="AN31" s="296"/>
      <c r="AO31" s="1214"/>
      <c r="AP31" s="297" t="s">
        <v>492</v>
      </c>
      <c r="AQ31" s="298" t="s">
        <v>493</v>
      </c>
      <c r="AR31" s="299" t="s">
        <v>494</v>
      </c>
    </row>
    <row r="32" spans="1:46" ht="27" customHeight="1" x14ac:dyDescent="0.2">
      <c r="A32" s="285"/>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1218" t="s">
        <v>512</v>
      </c>
      <c r="AL32" s="1219"/>
      <c r="AM32" s="1219"/>
      <c r="AN32" s="1220"/>
      <c r="AO32" s="331">
        <v>7662488</v>
      </c>
      <c r="AP32" s="331">
        <v>35928</v>
      </c>
      <c r="AQ32" s="332">
        <v>29411</v>
      </c>
      <c r="AR32" s="333">
        <v>22.2</v>
      </c>
    </row>
    <row r="33" spans="1:46" ht="13.5" customHeight="1" x14ac:dyDescent="0.2">
      <c r="A33" s="285"/>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1218" t="s">
        <v>513</v>
      </c>
      <c r="AL33" s="1219"/>
      <c r="AM33" s="1219"/>
      <c r="AN33" s="1220"/>
      <c r="AO33" s="331" t="s">
        <v>499</v>
      </c>
      <c r="AP33" s="331" t="s">
        <v>499</v>
      </c>
      <c r="AQ33" s="332">
        <v>4</v>
      </c>
      <c r="AR33" s="333" t="s">
        <v>499</v>
      </c>
    </row>
    <row r="34" spans="1:46" ht="27" customHeight="1" x14ac:dyDescent="0.2">
      <c r="A34" s="285"/>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1218" t="s">
        <v>514</v>
      </c>
      <c r="AL34" s="1219"/>
      <c r="AM34" s="1219"/>
      <c r="AN34" s="1220"/>
      <c r="AO34" s="331" t="s">
        <v>499</v>
      </c>
      <c r="AP34" s="331" t="s">
        <v>499</v>
      </c>
      <c r="AQ34" s="332">
        <v>26</v>
      </c>
      <c r="AR34" s="333" t="s">
        <v>499</v>
      </c>
    </row>
    <row r="35" spans="1:46" ht="27" customHeight="1" x14ac:dyDescent="0.2">
      <c r="A35" s="285"/>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1218" t="s">
        <v>515</v>
      </c>
      <c r="AL35" s="1219"/>
      <c r="AM35" s="1219"/>
      <c r="AN35" s="1220"/>
      <c r="AO35" s="331">
        <v>1903904</v>
      </c>
      <c r="AP35" s="331">
        <v>8927</v>
      </c>
      <c r="AQ35" s="332">
        <v>8177</v>
      </c>
      <c r="AR35" s="333">
        <v>9.1999999999999993</v>
      </c>
    </row>
    <row r="36" spans="1:46" ht="27" customHeight="1" x14ac:dyDescent="0.2">
      <c r="A36" s="285"/>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1218" t="s">
        <v>516</v>
      </c>
      <c r="AL36" s="1219"/>
      <c r="AM36" s="1219"/>
      <c r="AN36" s="1220"/>
      <c r="AO36" s="331" t="s">
        <v>499</v>
      </c>
      <c r="AP36" s="331" t="s">
        <v>499</v>
      </c>
      <c r="AQ36" s="332">
        <v>459</v>
      </c>
      <c r="AR36" s="333" t="s">
        <v>499</v>
      </c>
    </row>
    <row r="37" spans="1:46" ht="13.5" customHeight="1" x14ac:dyDescent="0.2">
      <c r="A37" s="285"/>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1218" t="s">
        <v>517</v>
      </c>
      <c r="AL37" s="1219"/>
      <c r="AM37" s="1219"/>
      <c r="AN37" s="1220"/>
      <c r="AO37" s="331">
        <v>1018</v>
      </c>
      <c r="AP37" s="331">
        <v>5</v>
      </c>
      <c r="AQ37" s="332">
        <v>753</v>
      </c>
      <c r="AR37" s="333">
        <v>-99.3</v>
      </c>
    </row>
    <row r="38" spans="1:46" ht="27" customHeight="1" x14ac:dyDescent="0.2">
      <c r="A38" s="285"/>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1227" t="s">
        <v>518</v>
      </c>
      <c r="AL38" s="1228"/>
      <c r="AM38" s="1228"/>
      <c r="AN38" s="1229"/>
      <c r="AO38" s="334" t="s">
        <v>499</v>
      </c>
      <c r="AP38" s="334" t="s">
        <v>499</v>
      </c>
      <c r="AQ38" s="335">
        <v>0</v>
      </c>
      <c r="AR38" s="323" t="s">
        <v>499</v>
      </c>
      <c r="AS38" s="330"/>
    </row>
    <row r="39" spans="1:46" ht="13" x14ac:dyDescent="0.2">
      <c r="A39" s="285"/>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1227" t="s">
        <v>519</v>
      </c>
      <c r="AL39" s="1228"/>
      <c r="AM39" s="1228"/>
      <c r="AN39" s="1229"/>
      <c r="AO39" s="331">
        <v>-850720</v>
      </c>
      <c r="AP39" s="331">
        <v>-3989</v>
      </c>
      <c r="AQ39" s="332">
        <v>-7102</v>
      </c>
      <c r="AR39" s="333">
        <v>-43.8</v>
      </c>
      <c r="AS39" s="330"/>
    </row>
    <row r="40" spans="1:46" ht="27" customHeight="1" x14ac:dyDescent="0.2">
      <c r="A40" s="285"/>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1218" t="s">
        <v>520</v>
      </c>
      <c r="AL40" s="1219"/>
      <c r="AM40" s="1219"/>
      <c r="AN40" s="1220"/>
      <c r="AO40" s="331">
        <v>-6647562</v>
      </c>
      <c r="AP40" s="331">
        <v>-31169</v>
      </c>
      <c r="AQ40" s="332">
        <v>-25234</v>
      </c>
      <c r="AR40" s="333">
        <v>23.5</v>
      </c>
      <c r="AS40" s="330"/>
    </row>
    <row r="41" spans="1:46" ht="13" x14ac:dyDescent="0.2">
      <c r="A41" s="285"/>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1230" t="s">
        <v>292</v>
      </c>
      <c r="AL41" s="1231"/>
      <c r="AM41" s="1231"/>
      <c r="AN41" s="1232"/>
      <c r="AO41" s="331">
        <v>2069128</v>
      </c>
      <c r="AP41" s="331">
        <v>9702</v>
      </c>
      <c r="AQ41" s="332">
        <v>6493</v>
      </c>
      <c r="AR41" s="333">
        <v>49.4</v>
      </c>
      <c r="AS41" s="330"/>
    </row>
    <row r="42" spans="1:46" ht="13" x14ac:dyDescent="0.2">
      <c r="A42" s="285"/>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336" t="s">
        <v>521</v>
      </c>
      <c r="AL42" s="281"/>
      <c r="AM42" s="281"/>
      <c r="AN42" s="281"/>
      <c r="AO42" s="281"/>
      <c r="AP42" s="281"/>
      <c r="AQ42" s="307"/>
      <c r="AR42" s="307"/>
      <c r="AS42" s="330"/>
    </row>
    <row r="43" spans="1:46" ht="13" x14ac:dyDescent="0.2">
      <c r="A43" s="285"/>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337"/>
      <c r="AQ43" s="307"/>
      <c r="AR43" s="281"/>
      <c r="AS43" s="330"/>
    </row>
    <row r="44" spans="1:46" ht="13" x14ac:dyDescent="0.2">
      <c r="A44" s="285"/>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307"/>
      <c r="AR44" s="281"/>
    </row>
    <row r="45" spans="1:46" ht="13" x14ac:dyDescent="0.2">
      <c r="A45" s="283"/>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338"/>
      <c r="AR45" s="283"/>
      <c r="AS45" s="283"/>
      <c r="AT45" s="281"/>
    </row>
    <row r="46" spans="1:46" ht="13" x14ac:dyDescent="0.2">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281"/>
    </row>
    <row r="47" spans="1:46" ht="17.25" customHeight="1" x14ac:dyDescent="0.2">
      <c r="A47" s="340" t="s">
        <v>522</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row>
    <row r="48" spans="1:46" ht="13" x14ac:dyDescent="0.2">
      <c r="A48" s="285"/>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341" t="s">
        <v>523</v>
      </c>
      <c r="AL48" s="341"/>
      <c r="AM48" s="341"/>
      <c r="AN48" s="341"/>
      <c r="AO48" s="341"/>
      <c r="AP48" s="341"/>
      <c r="AQ48" s="342"/>
      <c r="AR48" s="341"/>
    </row>
    <row r="49" spans="1:44" ht="13.5" customHeight="1" x14ac:dyDescent="0.2">
      <c r="A49" s="285"/>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343"/>
      <c r="AL49" s="344"/>
      <c r="AM49" s="1233" t="s">
        <v>490</v>
      </c>
      <c r="AN49" s="1235" t="s">
        <v>524</v>
      </c>
      <c r="AO49" s="1236"/>
      <c r="AP49" s="1236"/>
      <c r="AQ49" s="1236"/>
      <c r="AR49" s="1237"/>
    </row>
    <row r="50" spans="1:44" ht="13" x14ac:dyDescent="0.2">
      <c r="A50" s="285"/>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345"/>
      <c r="AL50" s="346"/>
      <c r="AM50" s="1234"/>
      <c r="AN50" s="347" t="s">
        <v>525</v>
      </c>
      <c r="AO50" s="348" t="s">
        <v>526</v>
      </c>
      <c r="AP50" s="349" t="s">
        <v>527</v>
      </c>
      <c r="AQ50" s="350" t="s">
        <v>528</v>
      </c>
      <c r="AR50" s="351" t="s">
        <v>529</v>
      </c>
    </row>
    <row r="51" spans="1:44" ht="13" x14ac:dyDescent="0.2">
      <c r="A51" s="285"/>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343" t="s">
        <v>530</v>
      </c>
      <c r="AL51" s="344"/>
      <c r="AM51" s="352">
        <v>9385611</v>
      </c>
      <c r="AN51" s="353">
        <v>44262</v>
      </c>
      <c r="AO51" s="354">
        <v>-35.799999999999997</v>
      </c>
      <c r="AP51" s="355">
        <v>42581</v>
      </c>
      <c r="AQ51" s="356">
        <v>-2.2000000000000002</v>
      </c>
      <c r="AR51" s="357">
        <v>-33.6</v>
      </c>
    </row>
    <row r="52" spans="1:44" ht="13" x14ac:dyDescent="0.2">
      <c r="A52" s="28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358"/>
      <c r="AL52" s="359" t="s">
        <v>531</v>
      </c>
      <c r="AM52" s="360">
        <v>5420339</v>
      </c>
      <c r="AN52" s="361">
        <v>25562</v>
      </c>
      <c r="AO52" s="362">
        <v>-4.8</v>
      </c>
      <c r="AP52" s="363">
        <v>24354</v>
      </c>
      <c r="AQ52" s="364">
        <v>-1.8</v>
      </c>
      <c r="AR52" s="365">
        <v>-3</v>
      </c>
    </row>
    <row r="53" spans="1:44" ht="13" x14ac:dyDescent="0.2">
      <c r="A53" s="285"/>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343" t="s">
        <v>532</v>
      </c>
      <c r="AL53" s="344"/>
      <c r="AM53" s="352">
        <v>8660491</v>
      </c>
      <c r="AN53" s="353">
        <v>40666</v>
      </c>
      <c r="AO53" s="354">
        <v>-8.1</v>
      </c>
      <c r="AP53" s="355">
        <v>45426</v>
      </c>
      <c r="AQ53" s="356">
        <v>6.7</v>
      </c>
      <c r="AR53" s="357">
        <v>-14.8</v>
      </c>
    </row>
    <row r="54" spans="1:44" ht="13" x14ac:dyDescent="0.2">
      <c r="A54" s="285"/>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358"/>
      <c r="AL54" s="359" t="s">
        <v>531</v>
      </c>
      <c r="AM54" s="360">
        <v>4938661</v>
      </c>
      <c r="AN54" s="361">
        <v>23190</v>
      </c>
      <c r="AO54" s="362">
        <v>-9.3000000000000007</v>
      </c>
      <c r="AP54" s="363">
        <v>24508</v>
      </c>
      <c r="AQ54" s="364">
        <v>0.6</v>
      </c>
      <c r="AR54" s="365">
        <v>-9.9</v>
      </c>
    </row>
    <row r="55" spans="1:44" ht="13" x14ac:dyDescent="0.2">
      <c r="A55" s="285"/>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343" t="s">
        <v>533</v>
      </c>
      <c r="AL55" s="344"/>
      <c r="AM55" s="352">
        <v>11668532</v>
      </c>
      <c r="AN55" s="353">
        <v>54621</v>
      </c>
      <c r="AO55" s="354">
        <v>34.299999999999997</v>
      </c>
      <c r="AP55" s="355">
        <v>45022</v>
      </c>
      <c r="AQ55" s="356">
        <v>-0.9</v>
      </c>
      <c r="AR55" s="357">
        <v>35.200000000000003</v>
      </c>
    </row>
    <row r="56" spans="1:44" ht="13" x14ac:dyDescent="0.2">
      <c r="A56" s="285"/>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358"/>
      <c r="AL56" s="359" t="s">
        <v>531</v>
      </c>
      <c r="AM56" s="360">
        <v>7666014</v>
      </c>
      <c r="AN56" s="361">
        <v>35885</v>
      </c>
      <c r="AO56" s="362">
        <v>54.7</v>
      </c>
      <c r="AP56" s="363">
        <v>25247</v>
      </c>
      <c r="AQ56" s="364">
        <v>3</v>
      </c>
      <c r="AR56" s="365">
        <v>51.7</v>
      </c>
    </row>
    <row r="57" spans="1:44" ht="13" x14ac:dyDescent="0.2">
      <c r="A57" s="285"/>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343" t="s">
        <v>534</v>
      </c>
      <c r="AL57" s="344"/>
      <c r="AM57" s="352">
        <v>10270254</v>
      </c>
      <c r="AN57" s="353">
        <v>48134</v>
      </c>
      <c r="AO57" s="354">
        <v>-11.9</v>
      </c>
      <c r="AP57" s="355">
        <v>46035</v>
      </c>
      <c r="AQ57" s="356">
        <v>2.2999999999999998</v>
      </c>
      <c r="AR57" s="357">
        <v>-14.2</v>
      </c>
    </row>
    <row r="58" spans="1:44" ht="13" x14ac:dyDescent="0.2">
      <c r="A58" s="285"/>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358"/>
      <c r="AL58" s="359" t="s">
        <v>531</v>
      </c>
      <c r="AM58" s="360">
        <v>5494095</v>
      </c>
      <c r="AN58" s="361">
        <v>25750</v>
      </c>
      <c r="AO58" s="362">
        <v>-28.2</v>
      </c>
      <c r="AP58" s="363">
        <v>25158</v>
      </c>
      <c r="AQ58" s="364">
        <v>-0.4</v>
      </c>
      <c r="AR58" s="365">
        <v>-27.8</v>
      </c>
    </row>
    <row r="59" spans="1:44" ht="13" x14ac:dyDescent="0.2">
      <c r="A59" s="285"/>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343" t="s">
        <v>535</v>
      </c>
      <c r="AL59" s="344"/>
      <c r="AM59" s="352">
        <v>7522216</v>
      </c>
      <c r="AN59" s="353">
        <v>35270</v>
      </c>
      <c r="AO59" s="354">
        <v>-26.7</v>
      </c>
      <c r="AP59" s="355">
        <v>43261</v>
      </c>
      <c r="AQ59" s="356">
        <v>-6</v>
      </c>
      <c r="AR59" s="357">
        <v>-20.7</v>
      </c>
    </row>
    <row r="60" spans="1:44" ht="13" x14ac:dyDescent="0.2">
      <c r="A60" s="285"/>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358"/>
      <c r="AL60" s="359" t="s">
        <v>531</v>
      </c>
      <c r="AM60" s="360">
        <v>3227385</v>
      </c>
      <c r="AN60" s="361">
        <v>15133</v>
      </c>
      <c r="AO60" s="362">
        <v>-41.2</v>
      </c>
      <c r="AP60" s="363">
        <v>24721</v>
      </c>
      <c r="AQ60" s="364">
        <v>-1.7</v>
      </c>
      <c r="AR60" s="365">
        <v>-39.5</v>
      </c>
    </row>
    <row r="61" spans="1:44" ht="13" x14ac:dyDescent="0.2">
      <c r="A61" s="285"/>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343" t="s">
        <v>536</v>
      </c>
      <c r="AL61" s="366"/>
      <c r="AM61" s="367">
        <v>9501421</v>
      </c>
      <c r="AN61" s="368">
        <v>44591</v>
      </c>
      <c r="AO61" s="369">
        <v>-9.6</v>
      </c>
      <c r="AP61" s="370">
        <v>44465</v>
      </c>
      <c r="AQ61" s="371">
        <v>0</v>
      </c>
      <c r="AR61" s="357">
        <v>-9.6</v>
      </c>
    </row>
    <row r="62" spans="1:44" ht="13" x14ac:dyDescent="0.2">
      <c r="A62" s="285"/>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358"/>
      <c r="AL62" s="359" t="s">
        <v>531</v>
      </c>
      <c r="AM62" s="360">
        <v>5349299</v>
      </c>
      <c r="AN62" s="361">
        <v>25104</v>
      </c>
      <c r="AO62" s="362">
        <v>-5.8</v>
      </c>
      <c r="AP62" s="363">
        <v>24798</v>
      </c>
      <c r="AQ62" s="364">
        <v>-0.1</v>
      </c>
      <c r="AR62" s="365">
        <v>-5.7</v>
      </c>
    </row>
    <row r="63" spans="1:44" ht="13" x14ac:dyDescent="0.2">
      <c r="A63" s="285"/>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row>
    <row r="64" spans="1:44" ht="13" x14ac:dyDescent="0.2">
      <c r="A64" s="285"/>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row>
    <row r="65" spans="1:46" ht="13" x14ac:dyDescent="0.2">
      <c r="A65" s="285"/>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row>
    <row r="66" spans="1:46" ht="13" x14ac:dyDescent="0.2">
      <c r="A66" s="372"/>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73"/>
    </row>
    <row r="67" spans="1:46" ht="13.5" hidden="1" customHeight="1" x14ac:dyDescent="0.2">
      <c r="AK67" s="281"/>
      <c r="AL67" s="281"/>
      <c r="AM67" s="281"/>
      <c r="AN67" s="281"/>
      <c r="AO67" s="281"/>
      <c r="AP67" s="281"/>
      <c r="AQ67" s="281"/>
      <c r="AR67" s="281"/>
      <c r="AS67" s="281"/>
      <c r="AT67" s="281"/>
    </row>
    <row r="68" spans="1:46" ht="13.5" hidden="1" customHeight="1" x14ac:dyDescent="0.2">
      <c r="AK68" s="281"/>
      <c r="AL68" s="281"/>
      <c r="AM68" s="281"/>
      <c r="AN68" s="281"/>
      <c r="AO68" s="281"/>
      <c r="AP68" s="281"/>
      <c r="AQ68" s="281"/>
      <c r="AR68" s="281"/>
    </row>
    <row r="69" spans="1:46" ht="13.5" hidden="1" customHeight="1" x14ac:dyDescent="0.2">
      <c r="AK69" s="281"/>
      <c r="AL69" s="281"/>
      <c r="AM69" s="281"/>
      <c r="AN69" s="281"/>
      <c r="AO69" s="281"/>
      <c r="AP69" s="281"/>
      <c r="AQ69" s="281"/>
      <c r="AR69" s="281"/>
    </row>
    <row r="70" spans="1:46" ht="13" hidden="1" x14ac:dyDescent="0.2">
      <c r="AK70" s="281"/>
      <c r="AL70" s="281"/>
      <c r="AM70" s="281"/>
      <c r="AN70" s="281"/>
      <c r="AO70" s="281"/>
      <c r="AP70" s="281"/>
      <c r="AQ70" s="281"/>
      <c r="AR70" s="281"/>
    </row>
    <row r="71" spans="1:46" ht="13" hidden="1" x14ac:dyDescent="0.2">
      <c r="AK71" s="281"/>
      <c r="AL71" s="281"/>
      <c r="AM71" s="281"/>
      <c r="AN71" s="281"/>
      <c r="AO71" s="281"/>
      <c r="AP71" s="281"/>
      <c r="AQ71" s="281"/>
      <c r="AR71" s="281"/>
    </row>
    <row r="72" spans="1:46" ht="13" hidden="1" x14ac:dyDescent="0.2">
      <c r="AK72" s="281"/>
      <c r="AL72" s="281"/>
      <c r="AM72" s="281"/>
      <c r="AN72" s="281"/>
      <c r="AO72" s="281"/>
      <c r="AP72" s="281"/>
      <c r="AQ72" s="281"/>
      <c r="AR72" s="281"/>
    </row>
    <row r="73" spans="1:46" ht="13" hidden="1" x14ac:dyDescent="0.2">
      <c r="AK73" s="281"/>
      <c r="AL73" s="281"/>
      <c r="AM73" s="281"/>
      <c r="AN73" s="281"/>
      <c r="AO73" s="281"/>
      <c r="AP73" s="281"/>
      <c r="AQ73" s="281"/>
      <c r="AR73" s="281"/>
    </row>
  </sheetData>
  <sheetProtection algorithmName="SHA-512" hashValue="M3DLYLHPaCdyogV7V7qF96wMbtro8mMWhIIKk2D4LZ+MMnVxe3vjCOMLwkLzalk6NdJoh/qhVeCv9Mu54f6gtQ==" saltValue="4Mmz2u457Q7wnAcFKP4PK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6384" width="9" style="278" hidden="1"/>
  </cols>
  <sheetData>
    <row r="1" spans="2:125" ht="13.5" customHeight="1" x14ac:dyDescent="0.2">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2:125" ht="13" x14ac:dyDescent="0.2">
      <c r="B2" s="278"/>
      <c r="DG2" s="278"/>
    </row>
    <row r="3" spans="2: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H3" s="278"/>
      <c r="DI3" s="278"/>
      <c r="DJ3" s="278"/>
      <c r="DK3" s="278"/>
      <c r="DL3" s="278"/>
      <c r="DM3" s="278"/>
      <c r="DN3" s="278"/>
      <c r="DO3" s="278"/>
      <c r="DP3" s="278"/>
      <c r="DQ3" s="278"/>
      <c r="DR3" s="278"/>
      <c r="DS3" s="278"/>
      <c r="DT3" s="278"/>
      <c r="DU3" s="278"/>
    </row>
    <row r="4" spans="2:125" ht="13" x14ac:dyDescent="0.2"/>
    <row r="5" spans="2:125" ht="13" x14ac:dyDescent="0.2"/>
    <row r="6" spans="2:125" ht="13" x14ac:dyDescent="0.2"/>
    <row r="7" spans="2:125" ht="13" x14ac:dyDescent="0.2"/>
    <row r="8" spans="2:125" ht="13" x14ac:dyDescent="0.2"/>
    <row r="9" spans="2:125" ht="13" x14ac:dyDescent="0.2">
      <c r="DU9" s="2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78"/>
    </row>
    <row r="18" spans="125:125" ht="13" x14ac:dyDescent="0.2"/>
    <row r="19" spans="125:125" ht="13" x14ac:dyDescent="0.2"/>
    <row r="20" spans="125:125" ht="13" x14ac:dyDescent="0.2">
      <c r="DU20" s="278"/>
    </row>
    <row r="21" spans="125:125" ht="13" x14ac:dyDescent="0.2">
      <c r="DU21" s="2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78"/>
    </row>
    <row r="29" spans="125:125" ht="13" x14ac:dyDescent="0.2"/>
    <row r="30" spans="125:125" ht="13" x14ac:dyDescent="0.2"/>
    <row r="31" spans="125:125" ht="13" x14ac:dyDescent="0.2"/>
    <row r="32" spans="125:125" ht="13" x14ac:dyDescent="0.2"/>
    <row r="33" spans="2:125" ht="13" x14ac:dyDescent="0.2">
      <c r="B33" s="278"/>
      <c r="G33" s="278"/>
      <c r="I33" s="278"/>
    </row>
    <row r="34" spans="2:125" ht="13" x14ac:dyDescent="0.2">
      <c r="C34" s="278"/>
      <c r="P34" s="278"/>
      <c r="DE34" s="278"/>
      <c r="DH34" s="278"/>
    </row>
    <row r="35" spans="2:125" ht="13" x14ac:dyDescent="0.2">
      <c r="D35" s="278"/>
      <c r="E35" s="278"/>
      <c r="DG35" s="278"/>
      <c r="DJ35" s="278"/>
      <c r="DP35" s="278"/>
      <c r="DQ35" s="278"/>
      <c r="DR35" s="278"/>
      <c r="DS35" s="278"/>
      <c r="DT35" s="278"/>
      <c r="DU35" s="278"/>
    </row>
    <row r="36" spans="2:125" ht="13" x14ac:dyDescent="0.2">
      <c r="F36" s="278"/>
      <c r="H36" s="278"/>
      <c r="J36" s="278"/>
      <c r="K36" s="278"/>
      <c r="L36" s="278"/>
      <c r="M36" s="278"/>
      <c r="N36" s="278"/>
      <c r="O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C36" s="278"/>
      <c r="DD36" s="278"/>
      <c r="DF36" s="278"/>
      <c r="DI36" s="278"/>
      <c r="DK36" s="278"/>
      <c r="DL36" s="278"/>
      <c r="DM36" s="278"/>
      <c r="DN36" s="278"/>
      <c r="DO36" s="278"/>
      <c r="DP36" s="278"/>
      <c r="DQ36" s="278"/>
      <c r="DR36" s="278"/>
      <c r="DS36" s="278"/>
      <c r="DT36" s="278"/>
      <c r="DU36" s="278"/>
    </row>
    <row r="37" spans="2:125" ht="13" x14ac:dyDescent="0.2">
      <c r="DU37" s="278"/>
    </row>
    <row r="38" spans="2:125" ht="13" x14ac:dyDescent="0.2">
      <c r="DT38" s="278"/>
      <c r="DU38" s="278"/>
    </row>
    <row r="39" spans="2:125" ht="13" x14ac:dyDescent="0.2"/>
    <row r="40" spans="2:125" ht="13" x14ac:dyDescent="0.2">
      <c r="DH40" s="278"/>
    </row>
    <row r="41" spans="2:125" ht="13" x14ac:dyDescent="0.2">
      <c r="DE41" s="278"/>
    </row>
    <row r="42" spans="2:125" ht="13" x14ac:dyDescent="0.2">
      <c r="DG42" s="278"/>
      <c r="DJ42" s="278"/>
    </row>
    <row r="43" spans="2:125" ht="13" x14ac:dyDescent="0.2">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C43" s="278"/>
      <c r="DD43" s="278"/>
      <c r="DF43" s="278"/>
      <c r="DI43" s="278"/>
      <c r="DK43" s="278"/>
      <c r="DL43" s="278"/>
      <c r="DM43" s="278"/>
      <c r="DN43" s="278"/>
      <c r="DO43" s="278"/>
      <c r="DP43" s="278"/>
      <c r="DQ43" s="278"/>
      <c r="DR43" s="278"/>
      <c r="DS43" s="278"/>
      <c r="DT43" s="278"/>
      <c r="DU43" s="278"/>
    </row>
    <row r="44" spans="2:125" ht="13" x14ac:dyDescent="0.2">
      <c r="DU44" s="278"/>
    </row>
    <row r="45" spans="2:125" ht="13" x14ac:dyDescent="0.2"/>
    <row r="46" spans="2:125" ht="13" x14ac:dyDescent="0.2"/>
    <row r="47" spans="2:125" ht="13" x14ac:dyDescent="0.2"/>
    <row r="48" spans="2:125" ht="13" x14ac:dyDescent="0.2">
      <c r="DT48" s="278"/>
      <c r="DU48" s="278"/>
    </row>
    <row r="49" spans="120:125" ht="13" x14ac:dyDescent="0.2">
      <c r="DU49" s="278"/>
    </row>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78"/>
    </row>
    <row r="83" spans="116:125" ht="13" x14ac:dyDescent="0.2">
      <c r="DM83" s="278"/>
      <c r="DN83" s="278"/>
      <c r="DO83" s="278"/>
      <c r="DP83" s="278"/>
      <c r="DQ83" s="278"/>
      <c r="DR83" s="278"/>
      <c r="DS83" s="278"/>
      <c r="DT83" s="278"/>
      <c r="DU83" s="278"/>
    </row>
    <row r="84" spans="116:125" ht="13" x14ac:dyDescent="0.2"/>
    <row r="85" spans="116:125" ht="13" x14ac:dyDescent="0.2"/>
    <row r="86" spans="116:125" ht="13" x14ac:dyDescent="0.2"/>
    <row r="87" spans="116:125" ht="13" x14ac:dyDescent="0.2"/>
    <row r="88" spans="116:125" ht="13" x14ac:dyDescent="0.2">
      <c r="DU88" s="2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78"/>
      <c r="DT94" s="278"/>
      <c r="DU94" s="278"/>
    </row>
    <row r="95" spans="116:125" ht="13.5" customHeight="1" x14ac:dyDescent="0.2">
      <c r="DU95" s="2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538</v>
      </c>
    </row>
    <row r="120" spans="125:125" ht="13.5" hidden="1" customHeight="1" x14ac:dyDescent="0.2"/>
    <row r="121" spans="125:125" ht="13.5" hidden="1" customHeight="1" x14ac:dyDescent="0.2">
      <c r="DU121" s="278"/>
    </row>
  </sheetData>
  <sheetProtection algorithmName="SHA-512" hashValue="9w7lFlrbF+XxoSywZe6+LPqwoLbeu48xYe+AqWvlzswY8Ov3v7zgkwWe2S/8wfV8TRhYaJR3VxXQ7AROqAGjJA==" saltValue="OudfT7FNPsFF0fjVx0yT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79" customWidth="1"/>
    <col min="126" max="142" width="0" style="278" hidden="1" customWidth="1"/>
    <col min="143"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T2" s="278"/>
    </row>
    <row r="3" spans="1:125"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78"/>
      <c r="G33" s="278"/>
      <c r="I33" s="278"/>
    </row>
    <row r="34" spans="2:125" ht="13" x14ac:dyDescent="0.2">
      <c r="C34" s="278"/>
      <c r="P34" s="278"/>
      <c r="R34" s="278"/>
      <c r="U34" s="278"/>
    </row>
    <row r="35" spans="2:125" ht="13" x14ac:dyDescent="0.2">
      <c r="D35" s="278"/>
      <c r="E35" s="278"/>
      <c r="T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row>
    <row r="36" spans="2:125" ht="13" x14ac:dyDescent="0.2">
      <c r="F36" s="278"/>
      <c r="H36" s="278"/>
      <c r="J36" s="278"/>
      <c r="K36" s="278"/>
      <c r="L36" s="278"/>
      <c r="M36" s="278"/>
      <c r="N36" s="278"/>
      <c r="O36" s="278"/>
      <c r="Q36" s="278"/>
      <c r="S36" s="278"/>
      <c r="V36" s="278"/>
    </row>
    <row r="37" spans="2:125" ht="13" x14ac:dyDescent="0.2"/>
    <row r="38" spans="2:125" ht="13" x14ac:dyDescent="0.2"/>
    <row r="39" spans="2:125" ht="13" x14ac:dyDescent="0.2"/>
    <row r="40" spans="2:125" ht="13" x14ac:dyDescent="0.2">
      <c r="U40" s="278"/>
    </row>
    <row r="41" spans="2:125" ht="13" x14ac:dyDescent="0.2">
      <c r="R41" s="278"/>
    </row>
    <row r="42" spans="2:125" ht="13" x14ac:dyDescent="0.2">
      <c r="T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c r="CF42" s="278"/>
      <c r="CG42" s="278"/>
      <c r="CH42" s="278"/>
      <c r="CI42" s="278"/>
      <c r="CJ42" s="278"/>
      <c r="CK42" s="278"/>
      <c r="CL42" s="278"/>
      <c r="CM42" s="278"/>
      <c r="CN42" s="278"/>
      <c r="CO42" s="278"/>
      <c r="CP42" s="278"/>
      <c r="CQ42" s="278"/>
      <c r="CR42" s="278"/>
      <c r="CS42" s="278"/>
      <c r="CT42" s="278"/>
      <c r="CU42" s="278"/>
      <c r="CV42" s="278"/>
      <c r="CW42" s="278"/>
      <c r="CX42" s="278"/>
      <c r="CY42" s="278"/>
      <c r="CZ42" s="278"/>
      <c r="DA42" s="278"/>
      <c r="DB42" s="278"/>
      <c r="DC42" s="278"/>
      <c r="DD42" s="278"/>
      <c r="DE42" s="278"/>
      <c r="DF42" s="278"/>
      <c r="DG42" s="278"/>
      <c r="DH42" s="278"/>
      <c r="DI42" s="278"/>
      <c r="DJ42" s="278"/>
      <c r="DK42" s="278"/>
      <c r="DL42" s="278"/>
      <c r="DM42" s="278"/>
      <c r="DN42" s="278"/>
      <c r="DO42" s="278"/>
      <c r="DP42" s="278"/>
      <c r="DQ42" s="278"/>
      <c r="DR42" s="278"/>
      <c r="DS42" s="278"/>
      <c r="DT42" s="278"/>
      <c r="DU42" s="278"/>
    </row>
    <row r="43" spans="2:125" ht="13" x14ac:dyDescent="0.2">
      <c r="Q43" s="278"/>
      <c r="S43" s="278"/>
      <c r="V43" s="2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539</v>
      </c>
    </row>
  </sheetData>
  <sheetProtection algorithmName="SHA-512" hashValue="eyTYxrFUBah33lj7TVDWLhf7a69otlMFrdddsEBb1GWNRqsZZUzE5ltSEz1U4g1CMhEiavoETr0JenrQpllqZg==" saltValue="RxSBVceMabVDKMgKZ8CW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540</v>
      </c>
      <c r="G46" s="8" t="s">
        <v>541</v>
      </c>
      <c r="H46" s="8" t="s">
        <v>542</v>
      </c>
      <c r="I46" s="8" t="s">
        <v>543</v>
      </c>
      <c r="J46" s="9" t="s">
        <v>544</v>
      </c>
    </row>
    <row r="47" spans="2:10" ht="57.75" customHeight="1" x14ac:dyDescent="0.2">
      <c r="B47" s="10"/>
      <c r="C47" s="1238" t="s">
        <v>3</v>
      </c>
      <c r="D47" s="1238"/>
      <c r="E47" s="1239"/>
      <c r="F47" s="11">
        <v>14.54</v>
      </c>
      <c r="G47" s="12">
        <v>12.17</v>
      </c>
      <c r="H47" s="12">
        <v>11.2</v>
      </c>
      <c r="I47" s="12">
        <v>12.27</v>
      </c>
      <c r="J47" s="13">
        <v>12.65</v>
      </c>
    </row>
    <row r="48" spans="2:10" ht="57.75" customHeight="1" x14ac:dyDescent="0.2">
      <c r="B48" s="14"/>
      <c r="C48" s="1240" t="s">
        <v>4</v>
      </c>
      <c r="D48" s="1240"/>
      <c r="E48" s="1241"/>
      <c r="F48" s="15">
        <v>4.68</v>
      </c>
      <c r="G48" s="16">
        <v>5.42</v>
      </c>
      <c r="H48" s="16">
        <v>5.38</v>
      </c>
      <c r="I48" s="16">
        <v>5.94</v>
      </c>
      <c r="J48" s="17">
        <v>6.23</v>
      </c>
    </row>
    <row r="49" spans="2:10" ht="57.75" customHeight="1" thickBot="1" x14ac:dyDescent="0.25">
      <c r="B49" s="18"/>
      <c r="C49" s="1242" t="s">
        <v>5</v>
      </c>
      <c r="D49" s="1242"/>
      <c r="E49" s="1243"/>
      <c r="F49" s="19" t="s">
        <v>545</v>
      </c>
      <c r="G49" s="20" t="s">
        <v>546</v>
      </c>
      <c r="H49" s="20" t="s">
        <v>547</v>
      </c>
      <c r="I49" s="20" t="s">
        <v>548</v>
      </c>
      <c r="J49" s="21" t="s">
        <v>549</v>
      </c>
    </row>
    <row r="50" spans="2:10" ht="13.5" customHeight="1" x14ac:dyDescent="0.2"/>
  </sheetData>
  <sheetProtection algorithmName="SHA-512" hashValue="Wi8n71/G8JrjP6RNyHyLYCbm8619ZWRCWITnT8L+Eblv+MSzv9rjA/DKxMVCF6XQNIu7qLkkTfQvEen7J3Ihhg==" saltValue="jOMdclg+p/V0aKvFUAcV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 </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2022-03-11T06:30:10Z</cp:lastPrinted>
  <dcterms:created xsi:type="dcterms:W3CDTF">2022-02-02T04:06:19Z</dcterms:created>
  <dcterms:modified xsi:type="dcterms:W3CDTF">2023-03-27T06:54:43Z</dcterms:modified>
  <cp:category/>
</cp:coreProperties>
</file>