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C:\Users\kumagawa-akihito.PREF\Desktop\新しいフォルダー\"/>
    </mc:Choice>
  </mc:AlternateContent>
  <xr:revisionPtr revIDLastSave="0" documentId="13_ncr:1_{F241AA78-0E79-4133-8664-86263DF7B193}" xr6:coauthVersionLast="36" xr6:coauthVersionMax="36" xr10:uidLastSave="{00000000-0000-0000-0000-000000000000}"/>
  <bookViews>
    <workbookView xWindow="0" yWindow="0" windowWidth="19200" windowHeight="6860" tabRatio="90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AM36" i="10"/>
  <c r="C36" i="10"/>
  <c r="CO35" i="10"/>
  <c r="AM35" i="10"/>
  <c r="C35" i="10"/>
  <c r="AM34"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 r="BW34" i="10" l="1"/>
  <c r="BW35" i="10" s="1"/>
  <c r="BW36" i="10" s="1"/>
  <c r="BW37" i="10" s="1"/>
  <c r="BW38" i="10" s="1"/>
  <c r="BW39" i="10" s="1"/>
  <c r="BW40" i="10" s="1"/>
  <c r="BW41" i="10" s="1"/>
  <c r="BW42" i="10" s="1"/>
  <c r="CO34" i="10" l="1"/>
</calcChain>
</file>

<file path=xl/sharedStrings.xml><?xml version="1.0" encoding="utf-8"?>
<sst xmlns="http://schemas.openxmlformats.org/spreadsheetml/2006/main" count="1166" uniqueCount="617">
  <si>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</si>
  <si>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</si>
  <si>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</si>
  <si>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</si>
  <si>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</si>
  <si>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</si>
  <si>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</si>
  <si>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</si>
  <si>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</si>
  <si>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</si>
  <si>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</si>
  <si>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</si>
  <si>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</si>
  <si>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</si>
  <si>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</si>
  <si>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</si>
  <si>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</si>
  <si>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</si>
  <si>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</si>
  <si>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</si>
  <si>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</si>
  <si>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</si>
  <si>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</si>
  <si>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</si>
  <si>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</si>
  <si>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</si>
  <si>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</si>
  <si>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</si>
  <si>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</si>
  <si>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</si>
  <si>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</si>
  <si>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</si>
  <si>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</si>
  <si>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</si>
  <si>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</si>
  <si>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</si>
  <si>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</si>
  <si>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</si>
  <si>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</si>
  <si>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</si>
  <si>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</si>
  <si>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</si>
  <si>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</si>
  <si>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</si>
  <si>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</si>
  <si>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</si>
  <si>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</si>
  <si>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</si>
  <si>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</si>
  <si>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</si>
  <si>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</si>
  <si>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</si>
  <si>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</si>
  <si>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</si>
  <si>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</si>
  <si>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</si>
  <si>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</si>
  <si>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</si>
  <si>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</si>
  <si>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</si>
  <si>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</si>
  <si>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</si>
  <si>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</si>
  <si>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</si>
  <si>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</si>
  <si>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</si>
  <si>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</si>
  <si>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</si>
  <si>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</si>
  <si>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</si>
  <si>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</si>
  <si>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</si>
  <si>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</si>
  <si>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</si>
  <si>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</si>
  <si>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</si>
  <si>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</si>
  <si>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</si>
  <si>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</si>
  <si>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</si>
  <si>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</si>
  <si>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</si>
  <si>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</si>
  <si>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</si>
  <si>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</si>
  <si>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Ⅰ－１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</si>
  <si>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</si>
  <si>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</si>
  <si>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</si>
  <si>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</si>
  <si>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</si>
  <si>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</si>
  <si>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</si>
  <si>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</si>
  <si>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</si>
  <si>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</si>
  <si>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</si>
  <si>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</si>
  <si>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南牧村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</si>
  <si>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</si>
  <si>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</si>
  <si>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</si>
  <si>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</si>
  <si>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</si>
  <si>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</si>
  <si>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</si>
  <si>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</si>
  <si>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</si>
  <si>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</si>
  <si>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</si>
  <si>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</si>
  <si>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</si>
  <si>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</si>
  <si>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</si>
  <si>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</si>
  <si>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</si>
  <si>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</si>
  <si>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</si>
  <si>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</si>
  <si>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</si>
  <si>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</si>
  <si>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</si>
  <si>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</si>
  <si>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</si>
  <si>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-18.6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</si>
  <si>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</si>
  <si>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</si>
  <si>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</si>
  <si>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</si>
  <si>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</si>
  <si>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</si>
  <si>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</si>
  <si>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</si>
  <si>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</si>
  <si>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</si>
  <si>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</si>
  <si>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</si>
  <si>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</si>
  <si>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</si>
  <si>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</si>
  <si>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</si>
  <si>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</si>
  <si>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</si>
  <si>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</si>
  <si>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</si>
  <si>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</si>
  <si>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</si>
  <si>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</si>
  <si>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</si>
  <si>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</si>
  <si>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-3.9</t>
    <phoneticPr fontId="5"/>
  </si>
  <si>
    <t>基準財政需要額</t>
    <phoneticPr fontId="25"/>
  </si>
  <si>
    <t>うち日本人(％)</t>
    <phoneticPr fontId="5"/>
  </si>
  <si>
    <t>-3.9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</si>
  <si>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</si>
  <si>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</si>
  <si>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</si>
  <si>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</si>
  <si>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</si>
  <si>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</si>
  <si>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</si>
  <si>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</si>
  <si>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</si>
  <si>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</si>
  <si>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</si>
  <si>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</si>
  <si>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</si>
  <si>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</si>
  <si>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</si>
  <si>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</si>
  <si>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</si>
  <si>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</si>
  <si>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</si>
  <si>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</si>
  <si>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</si>
  <si>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</si>
  <si>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</si>
  <si>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</si>
  <si>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</si>
  <si>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</si>
  <si>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</si>
  <si>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</si>
  <si>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</si>
  <si>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</si>
  <si>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</si>
  <si>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</si>
  <si>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</si>
  <si>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</si>
  <si>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</si>
  <si>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</si>
  <si>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</si>
  <si>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</si>
  <si>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</si>
  <si>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</si>
  <si>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</si>
  <si>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</si>
  <si>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</si>
  <si>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</si>
  <si>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</si>
  <si>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</si>
  <si>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</si>
  <si>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</si>
  <si>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</si>
  <si>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</si>
  <si>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</si>
  <si>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</si>
  <si>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</si>
  <si>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</si>
  <si>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</si>
  <si>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</si>
  <si>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</si>
  <si>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</si>
  <si>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</si>
  <si>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</si>
  <si>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</si>
  <si>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</si>
  <si>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群馬県南牧村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</si>
  <si>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</si>
  <si>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</si>
  <si>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</si>
  <si>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</si>
  <si>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</si>
  <si>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</si>
  <si>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</si>
  <si>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</si>
  <si>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</si>
  <si>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</si>
  <si>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</si>
  <si>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</si>
  <si>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</si>
  <si>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</si>
  <si>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</si>
  <si>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</si>
  <si>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</si>
  <si>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</si>
  <si>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</si>
  <si>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</si>
  <si>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</si>
  <si>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</si>
  <si>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</si>
  <si>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</si>
  <si>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</si>
  <si>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</si>
  <si>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</si>
  <si>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</si>
  <si>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</si>
  <si>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</si>
  <si>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</si>
  <si>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</si>
  <si>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</si>
  <si>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</si>
  <si>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</si>
  <si>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</si>
  <si>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</si>
  <si>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</si>
  <si>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</si>
  <si>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</si>
  <si>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</si>
  <si>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</si>
  <si>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</si>
  <si>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</si>
  <si>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</si>
  <si>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</si>
  <si>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</si>
  <si>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</si>
  <si>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</si>
  <si>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</si>
  <si>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</si>
  <si>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</si>
  <si>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</si>
  <si>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</si>
  <si>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</si>
  <si>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</si>
  <si>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</si>
  <si>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</si>
  <si>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</si>
  <si>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</si>
  <si>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</si>
  <si>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</si>
  <si>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</si>
  <si>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</si>
  <si>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</si>
  <si>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</si>
  <si>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</si>
  <si>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</si>
  <si>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</si>
  <si>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</si>
  <si>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</si>
  <si>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</si>
  <si>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</si>
  <si>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</si>
  <si>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</si>
  <si>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</si>
  <si>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</si>
  <si>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</si>
  <si>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</si>
  <si>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</si>
  <si>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</si>
  <si>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</si>
  <si>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</si>
  <si>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</si>
  <si>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</si>
  <si>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</si>
  <si>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</si>
  <si>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</si>
  <si>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</si>
  <si>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</si>
  <si>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</si>
  <si>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</si>
  <si>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</si>
  <si>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</si>
  <si>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</si>
  <si>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</si>
  <si>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</si>
  <si>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</si>
  <si>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</si>
  <si>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</si>
  <si>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</si>
  <si>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</si>
  <si>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</si>
  <si>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</si>
  <si>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</si>
  <si>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</si>
  <si>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</si>
  <si>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</si>
  <si>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</si>
  <si>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</si>
  <si>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</si>
  <si>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</si>
  <si>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</si>
  <si>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</si>
  <si>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</si>
  <si>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</si>
  <si>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</si>
  <si>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</si>
  <si>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</si>
  <si>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</si>
  <si>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</si>
  <si>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</si>
  <si>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</si>
  <si>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簡易水道</t>
    <phoneticPr fontId="5"/>
  </si>
  <si>
    <t>被保険者数(人)</t>
  </si>
  <si>
    <t>　積立金</t>
    <phoneticPr fontId="5"/>
  </si>
  <si>
    <t>　うち減収補塡債(特例分)</t>
    <rPh sb="4" eb="5">
      <t>シュウ</t>
    </rPh>
    <rPh sb="9" eb="10">
      <t>トク</t>
    </rPh>
    <rPh sb="10" eb="11">
      <t>レイ</t>
    </rPh>
    <rPh sb="11" eb="12">
      <t>ブン</t>
    </rPh>
    <phoneticPr fontId="16"/>
  </si>
  <si>
    <t>観光施設</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</si>
  <si>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</si>
  <si>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</si>
  <si>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</si>
  <si>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</si>
  <si>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</si>
  <si>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</si>
  <si>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</si>
  <si>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</si>
  <si>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</si>
  <si>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</si>
  <si>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</si>
  <si>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</si>
  <si>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</si>
  <si>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</si>
  <si>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</si>
  <si>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</si>
  <si>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</si>
  <si>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</si>
  <si>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</si>
  <si>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</si>
  <si>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</si>
  <si>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</si>
  <si>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</si>
  <si>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</si>
  <si>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</si>
  <si>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群馬県南牧村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</si>
  <si>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</si>
  <si>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</si>
  <si>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</si>
  <si>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</si>
  <si>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</si>
  <si>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</si>
  <si>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</si>
  <si>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</si>
  <si>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</si>
  <si>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</si>
  <si>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</si>
  <si>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</si>
  <si>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</si>
  <si>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</si>
  <si>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</si>
  <si>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</si>
  <si>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</si>
  <si>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</si>
  <si>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</si>
  <si>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</si>
  <si>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</si>
  <si>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</si>
  <si>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</si>
  <si>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</si>
  <si>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</si>
  <si>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</si>
  <si>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</si>
  <si>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</si>
  <si>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</si>
  <si>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</si>
  <si>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</si>
  <si>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</si>
  <si>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</si>
  <si>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</si>
  <si>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</si>
  <si>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</si>
  <si>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簡易水道特別会計</t>
    <phoneticPr fontId="5"/>
  </si>
  <si>
    <t>法非適用企業</t>
    <phoneticPr fontId="5"/>
  </si>
  <si>
    <t>生活排水特別会計</t>
    <phoneticPr fontId="5"/>
  </si>
  <si>
    <t>自然休養村特別会計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</si>
  <si>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</si>
  <si>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</si>
  <si>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</si>
  <si>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</si>
  <si>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</si>
  <si>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</si>
  <si>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</si>
  <si>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</si>
  <si>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</si>
  <si>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</si>
  <si>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</si>
  <si>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</si>
  <si>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</si>
  <si>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</si>
  <si>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</si>
  <si>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</si>
  <si>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</si>
  <si>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</si>
  <si>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</si>
  <si>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</si>
  <si>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</si>
  <si>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</si>
  <si>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</si>
  <si>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</si>
  <si>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</si>
  <si>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</si>
  <si>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</si>
  <si>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</si>
  <si>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</si>
  <si>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</si>
  <si>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</si>
  <si>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</si>
  <si>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</si>
  <si>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</si>
  <si>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</si>
  <si>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</si>
  <si>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</si>
  <si>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</si>
  <si>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</si>
  <si>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</si>
  <si>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</si>
  <si>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</si>
  <si>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</si>
  <si>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</si>
  <si>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</si>
  <si>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</si>
  <si>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</si>
  <si>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</si>
  <si>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</si>
  <si>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</si>
  <si>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</si>
  <si>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</si>
  <si>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</si>
  <si>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</si>
  <si>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</si>
  <si>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</si>
  <si>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</si>
  <si>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</si>
  <si>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</si>
  <si>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生活排水特別会計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</si>
  <si>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</si>
  <si>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</si>
  <si>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</si>
  <si>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</si>
  <si>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</si>
  <si>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後期高齢者医療特別会計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</si>
  <si>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</si>
  <si>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</si>
  <si>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</si>
  <si>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</si>
  <si>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</si>
  <si>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</si>
  <si>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</si>
  <si>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</si>
  <si>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</si>
  <si>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</si>
  <si>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</si>
  <si>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</si>
  <si>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</si>
  <si>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</si>
  <si>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</si>
  <si>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</si>
  <si>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</si>
  <si>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</si>
  <si>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</si>
  <si>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</si>
  <si>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</si>
  <si>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</si>
  <si>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</si>
  <si>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</si>
  <si>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</si>
  <si>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</si>
  <si>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</si>
  <si>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</si>
  <si>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</si>
  <si>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</si>
  <si>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</si>
  <si>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</si>
  <si>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</si>
  <si>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</si>
  <si>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</si>
  <si>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</si>
  <si>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</si>
  <si>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</si>
  <si>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</si>
  <si>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</si>
  <si>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</si>
  <si>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</si>
  <si>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</si>
  <si>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</si>
  <si>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</si>
  <si>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</si>
  <si>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</si>
  <si>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</si>
  <si>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</si>
  <si>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</si>
  <si>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</si>
  <si>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</si>
  <si>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</si>
  <si>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</si>
  <si>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</si>
  <si>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</si>
  <si>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</si>
  <si>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</si>
  <si>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</si>
  <si>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</si>
  <si>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</si>
  <si>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</si>
  <si>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</si>
  <si>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</si>
  <si>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</si>
  <si>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</si>
  <si>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</si>
  <si>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</si>
  <si>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</si>
  <si>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</si>
  <si>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</si>
  <si>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</si>
  <si>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</si>
  <si>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</si>
  <si>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</si>
  <si>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</si>
  <si>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</si>
  <si>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</si>
  <si>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</si>
  <si>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</si>
  <si>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</si>
  <si>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</si>
  <si>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</si>
  <si>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</si>
  <si>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</si>
  <si>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16.23</t>
  </si>
  <si>
    <t>▲ 4.11</t>
  </si>
  <si>
    <t>一般会計</t>
  </si>
  <si>
    <t>国民健康保険特別会計</t>
  </si>
  <si>
    <t>介護保険特別会計</t>
  </si>
  <si>
    <t>後期高齢者医療特別会計</t>
  </si>
  <si>
    <t>簡易水道特別会計</t>
  </si>
  <si>
    <t>生活排水特別会計</t>
  </si>
  <si>
    <t>自然休養村特別会計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</si>
  <si>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</si>
  <si>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</si>
  <si>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</si>
  <si>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</si>
  <si>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</si>
  <si>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</si>
  <si>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</si>
  <si>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</si>
  <si>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甘楽西部環境衛生施設組合</t>
    <rPh sb="0" eb="2">
      <t>カンラ</t>
    </rPh>
    <rPh sb="2" eb="4">
      <t>セイブ</t>
    </rPh>
    <rPh sb="4" eb="6">
      <t>カンキョウ</t>
    </rPh>
    <rPh sb="6" eb="8">
      <t>エイセイ</t>
    </rPh>
    <rPh sb="8" eb="10">
      <t>シセツ</t>
    </rPh>
    <rPh sb="10" eb="12">
      <t>クミアイ</t>
    </rPh>
    <phoneticPr fontId="2"/>
  </si>
  <si>
    <t>下仁田南牧医療事務組合</t>
    <rPh sb="0" eb="3">
      <t>シモニタ</t>
    </rPh>
    <rPh sb="3" eb="5">
      <t>ナンモク</t>
    </rPh>
    <rPh sb="5" eb="7">
      <t>イリョウ</t>
    </rPh>
    <rPh sb="7" eb="9">
      <t>ジム</t>
    </rPh>
    <rPh sb="9" eb="11">
      <t>クミアイ</t>
    </rPh>
    <phoneticPr fontId="2"/>
  </si>
  <si>
    <t>群馬県後期高齢者医療事務組合（一般会計）</t>
    <rPh sb="0" eb="3">
      <t>グンマケン</t>
    </rPh>
    <rPh sb="3" eb="5">
      <t>コウキ</t>
    </rPh>
    <rPh sb="5" eb="8">
      <t>コウレイシャ</t>
    </rPh>
    <rPh sb="8" eb="14">
      <t>イリョウジムクミアイ</t>
    </rPh>
    <rPh sb="15" eb="17">
      <t>イッパン</t>
    </rPh>
    <rPh sb="17" eb="19">
      <t>カイケイ</t>
    </rPh>
    <phoneticPr fontId="2"/>
  </si>
  <si>
    <t>群馬県後期高齢者医療事務組合（事業会計）</t>
    <rPh sb="0" eb="3">
      <t>グンマケン</t>
    </rPh>
    <rPh sb="3" eb="5">
      <t>コウキ</t>
    </rPh>
    <rPh sb="5" eb="8">
      <t>コウレイシャ</t>
    </rPh>
    <rPh sb="8" eb="14">
      <t>イリョウジムクミアイ</t>
    </rPh>
    <rPh sb="15" eb="17">
      <t>ジギョウ</t>
    </rPh>
    <rPh sb="17" eb="19">
      <t>カイケイ</t>
    </rPh>
    <phoneticPr fontId="2"/>
  </si>
  <si>
    <t>群馬県市町村会館管理組合</t>
    <rPh sb="0" eb="3">
      <t>グンマケン</t>
    </rPh>
    <rPh sb="3" eb="6">
      <t>シチョウソン</t>
    </rPh>
    <rPh sb="6" eb="8">
      <t>カイカン</t>
    </rPh>
    <rPh sb="8" eb="10">
      <t>カンリ</t>
    </rPh>
    <rPh sb="10" eb="12">
      <t>クミアイ</t>
    </rPh>
    <phoneticPr fontId="2"/>
  </si>
  <si>
    <t>教育施設整備基金</t>
    <rPh sb="0" eb="2">
      <t>キョウイク</t>
    </rPh>
    <rPh sb="2" eb="4">
      <t>シセツ</t>
    </rPh>
    <rPh sb="4" eb="6">
      <t>セイビ</t>
    </rPh>
    <rPh sb="6" eb="8">
      <t>キキン</t>
    </rPh>
    <phoneticPr fontId="2"/>
  </si>
  <si>
    <t>福祉安心基金</t>
    <rPh sb="0" eb="2">
      <t>フクシ</t>
    </rPh>
    <rPh sb="2" eb="4">
      <t>アンシン</t>
    </rPh>
    <rPh sb="4" eb="6">
      <t>キキン</t>
    </rPh>
    <phoneticPr fontId="2"/>
  </si>
  <si>
    <t>村基金</t>
    <rPh sb="0" eb="1">
      <t>ムラ</t>
    </rPh>
    <rPh sb="1" eb="3">
      <t>キキン</t>
    </rPh>
    <phoneticPr fontId="2"/>
  </si>
  <si>
    <t>森林環境譲与税基金</t>
    <rPh sb="0" eb="4">
      <t>シンリンカンキョウ</t>
    </rPh>
    <rPh sb="4" eb="7">
      <t>ジョウヨゼイ</t>
    </rPh>
    <rPh sb="7" eb="9">
      <t>キキン</t>
    </rPh>
    <phoneticPr fontId="2"/>
  </si>
  <si>
    <t>元気な村づくり基金</t>
    <rPh sb="0" eb="2">
      <t>ゲンキ</t>
    </rPh>
    <rPh sb="3" eb="4">
      <t>ムラ</t>
    </rPh>
    <rPh sb="7" eb="9">
      <t>キキン</t>
    </rPh>
    <phoneticPr fontId="2"/>
  </si>
  <si>
    <t>-</t>
    <phoneticPr fontId="2"/>
  </si>
  <si>
    <t>-</t>
    <phoneticPr fontId="2"/>
  </si>
  <si>
    <t>-</t>
    <phoneticPr fontId="2"/>
  </si>
  <si>
    <t>-</t>
    <phoneticPr fontId="2"/>
  </si>
  <si>
    <t>-</t>
    <phoneticPr fontId="2"/>
  </si>
  <si>
    <t>富岡甘楽広域市町村圏振興整備組合(一般会計)</t>
    <rPh sb="0" eb="2">
      <t>トミオカ</t>
    </rPh>
    <rPh sb="2" eb="4">
      <t>カンラ</t>
    </rPh>
    <rPh sb="4" eb="6">
      <t>コウイキ</t>
    </rPh>
    <rPh sb="6" eb="9">
      <t>シチョウソン</t>
    </rPh>
    <rPh sb="9" eb="10">
      <t>ケン</t>
    </rPh>
    <rPh sb="10" eb="12">
      <t>シンコウ</t>
    </rPh>
    <rPh sb="12" eb="14">
      <t>セイビ</t>
    </rPh>
    <rPh sb="14" eb="16">
      <t>クミアイ</t>
    </rPh>
    <rPh sb="17" eb="19">
      <t>イッパン</t>
    </rPh>
    <rPh sb="19" eb="21">
      <t>カイケイ</t>
    </rPh>
    <phoneticPr fontId="2"/>
  </si>
  <si>
    <t>群馬県市町村総合事務組合（一般会計）</t>
    <rPh sb="0" eb="3">
      <t>グンマケン</t>
    </rPh>
    <rPh sb="3" eb="6">
      <t>シチョウソン</t>
    </rPh>
    <rPh sb="6" eb="8">
      <t>ソウゴウ</t>
    </rPh>
    <rPh sb="8" eb="10">
      <t>ジム</t>
    </rPh>
    <rPh sb="10" eb="12">
      <t>クミアイ</t>
    </rPh>
    <rPh sb="13" eb="17">
      <t>イッパンカイケイ</t>
    </rPh>
    <phoneticPr fontId="2"/>
  </si>
  <si>
    <t>群馬県市町村総合事務組合（事業会計）</t>
    <rPh sb="0" eb="3">
      <t>グンマケン</t>
    </rPh>
    <rPh sb="3" eb="6">
      <t>シチョウソン</t>
    </rPh>
    <rPh sb="6" eb="8">
      <t>ソウゴウ</t>
    </rPh>
    <rPh sb="8" eb="10">
      <t>ジム</t>
    </rPh>
    <rPh sb="10" eb="12">
      <t>クミアイ</t>
    </rPh>
    <rPh sb="13" eb="17">
      <t>ジギョウカイケイ</t>
    </rPh>
    <phoneticPr fontId="2"/>
  </si>
  <si>
    <t>〇</t>
    <phoneticPr fontId="2"/>
  </si>
  <si>
    <t>甘楽郡土地開発公社</t>
    <rPh sb="0" eb="3">
      <t>カンラグン</t>
    </rPh>
    <rPh sb="3" eb="7">
      <t>トチカイハツ</t>
    </rPh>
    <rPh sb="7" eb="9">
      <t>コウシャ</t>
    </rPh>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</si>
  <si>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</si>
  <si>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</si>
  <si>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</si>
  <si>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</si>
  <si>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</si>
  <si>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</si>
  <si>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</si>
  <si>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</si>
  <si>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</si>
  <si>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</si>
  <si>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</si>
  <si>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</si>
  <si>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</si>
  <si>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</si>
  <si>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</si>
  <si>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</si>
  <si>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r>
      <t>　</t>
    </r>
    <r>
      <rPr>
        <sz val="11"/>
        <color indexed="8"/>
        <rFont val="游ゴシック"/>
        <family val="3"/>
        <charset val="128"/>
        <scheme val="minor"/>
      </rPr>
      <t>財政措置の高い起債を活用し、計画的な地方債発行に努めてきた結果、将来負担比率は、</t>
    </r>
    <r>
      <rPr>
        <sz val="11"/>
        <color rgb="FFFF0000"/>
        <rFont val="游ゴシック"/>
        <family val="3"/>
        <charset val="128"/>
        <scheme val="minor"/>
      </rPr>
      <t>H30年度から算定されていない</t>
    </r>
    <r>
      <rPr>
        <sz val="11"/>
        <color indexed="8"/>
        <rFont val="游ゴシック"/>
        <family val="3"/>
        <charset val="128"/>
        <scheme val="minor"/>
      </rPr>
      <t>。有形固定資産減価償却率は、前年と比較すると1.8ポイント上昇したが、類似団体と比較して低い水準である。今後も適正な起債発行や定員管理を行い将来負担比率の抑制に努め、既存公共施設等においては計画的に老朽化対策に取り組んでいく。</t>
    </r>
    <phoneticPr fontId="5"/>
  </si>
  <si>
    <r>
      <t>　</t>
    </r>
    <r>
      <rPr>
        <sz val="11"/>
        <color indexed="8"/>
        <rFont val="游ゴシック"/>
        <family val="3"/>
        <charset val="128"/>
        <scheme val="minor"/>
      </rPr>
      <t>南牧村行政改革大綱に基づき、起債の新規発行を抑制し、財政措置の高い起債を中心に活用してきた結果、将来負担比率は</t>
    </r>
    <r>
      <rPr>
        <sz val="11"/>
        <color rgb="FFFF0000"/>
        <rFont val="游ゴシック"/>
        <family val="3"/>
        <charset val="128"/>
        <scheme val="minor"/>
      </rPr>
      <t>算定されておらず</t>
    </r>
    <r>
      <rPr>
        <sz val="11"/>
        <color indexed="8"/>
        <rFont val="游ゴシック"/>
        <family val="3"/>
        <charset val="128"/>
        <scheme val="minor"/>
      </rPr>
      <t>、実質公債費比率についても、類似団体より低い水準となっている。今後は、平成29年度から平成30年度に実施した地方創生拠点整備事業、定住拠点施設整備事業、ケーブルテレビ光化促進事業等の大型投資事業で発行した地方債の償還が開始されるため、実質公債費比率の上昇が見込まれる。計画的な起債発行を継続し、比率の維持・抑制に努める。</t>
    </r>
    <rPh sb="56" eb="58">
      <t>サンテイ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</si>
</sst>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2"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1"/>
      <color indexed="8"/>
      <name val="游ゴシック"/>
      <family val="3"/>
      <charset val="128"/>
      <scheme val="minor"/>
    </font>
    <font>
      <sz val="11"/>
      <color rgb="FFFF0000"/>
      <name val="游ゴシック"/>
      <family val="3"/>
      <charset val="128"/>
      <scheme val="minor"/>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4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117" xfId="12" applyNumberFormat="1" applyFont="1" applyBorder="1" applyAlignment="1" applyProtection="1">
      <alignment horizontal="left" vertical="center" shrinkToFit="1"/>
      <protection locked="0"/>
    </xf>
    <xf numFmtId="0" fontId="34" fillId="0" borderId="113" xfId="12" applyNumberFormat="1" applyFont="1" applyBorder="1" applyAlignment="1" applyProtection="1">
      <alignment horizontal="left" vertical="center" shrinkToFit="1"/>
      <protection locked="0"/>
    </xf>
    <xf numFmtId="0" fontId="34" fillId="0" borderId="119" xfId="12" applyNumberFormat="1" applyFont="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7" xfId="12" applyNumberFormat="1" applyFont="1" applyBorder="1" applyAlignment="1" applyProtection="1">
      <alignment horizontal="right" vertical="center" shrinkToFit="1"/>
      <protection locked="0"/>
    </xf>
    <xf numFmtId="187" fontId="34" fillId="0" borderId="113" xfId="12" applyNumberFormat="1" applyFont="1" applyBorder="1" applyAlignment="1" applyProtection="1">
      <alignment horizontal="right" vertical="center" shrinkToFit="1"/>
      <protection locked="0"/>
    </xf>
    <xf numFmtId="187" fontId="34" fillId="0" borderId="120" xfId="12" applyNumberFormat="1" applyFont="1" applyBorder="1" applyAlignment="1" applyProtection="1">
      <alignment horizontal="right" vertical="center" shrinkToFit="1"/>
      <protection locked="0"/>
    </xf>
    <xf numFmtId="0" fontId="34" fillId="0" borderId="117" xfId="12" applyFont="1" applyBorder="1" applyAlignment="1" applyProtection="1">
      <alignment horizontal="left" vertical="center" shrinkToFit="1"/>
      <protection locked="0"/>
    </xf>
    <xf numFmtId="0" fontId="34" fillId="0" borderId="119" xfId="12" applyFont="1" applyBorder="1" applyAlignment="1" applyProtection="1">
      <alignment horizontal="left" vertical="center" shrinkToFit="1"/>
      <protection locked="0"/>
    </xf>
    <xf numFmtId="177" fontId="34" fillId="0" borderId="112" xfId="14" applyNumberFormat="1" applyFont="1" applyBorder="1" applyAlignment="1" applyProtection="1">
      <alignment horizontal="right" vertical="center" shrinkToFit="1"/>
      <protection locked="0"/>
    </xf>
    <xf numFmtId="177" fontId="34" fillId="0" borderId="120" xfId="14" applyNumberFormat="1" applyFont="1" applyBorder="1" applyAlignment="1" applyProtection="1">
      <alignment horizontal="right" vertical="center" shrinkToFit="1"/>
      <protection locked="0"/>
    </xf>
    <xf numFmtId="177" fontId="34" fillId="0" borderId="118"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237994</c:v>
                </c:pt>
                <c:pt idx="1">
                  <c:v>267911</c:v>
                </c:pt>
                <c:pt idx="2">
                  <c:v>228215</c:v>
                </c:pt>
                <c:pt idx="3">
                  <c:v>264232</c:v>
                </c:pt>
                <c:pt idx="4">
                  <c:v>263613</c:v>
                </c:pt>
              </c:numCache>
            </c:numRef>
          </c:val>
          <c:smooth val="0"/>
          <c:extLst>
            <c:ext xmlns:c16="http://schemas.microsoft.com/office/drawing/2014/chart" uri="{C3380CC4-5D6E-409C-BE32-E72D297353CC}">
              <c16:uniqueId val="{00000000-24DE-49E5-B12A-A57DAA7A592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174589</c:v>
                </c:pt>
                <c:pt idx="1">
                  <c:v>418025</c:v>
                </c:pt>
                <c:pt idx="2">
                  <c:v>313673</c:v>
                </c:pt>
                <c:pt idx="3">
                  <c:v>131124</c:v>
                </c:pt>
                <c:pt idx="4">
                  <c:v>112863</c:v>
                </c:pt>
              </c:numCache>
            </c:numRef>
          </c:val>
          <c:smooth val="0"/>
          <c:extLst>
            <c:ext xmlns:c16="http://schemas.microsoft.com/office/drawing/2014/chart" uri="{C3380CC4-5D6E-409C-BE32-E72D297353CC}">
              <c16:uniqueId val="{00000001-24DE-49E5-B12A-A57DAA7A5920}"/>
            </c:ext>
          </c:extLst>
        </c:ser>
        <c:dLbls>
          <c:showLegendKey val="0"/>
          <c:showVal val="0"/>
          <c:showCatName val="0"/>
          <c:showSerName val="0"/>
          <c:showPercent val="0"/>
          <c:showBubbleSize val="0"/>
        </c:dLbls>
        <c:marker val="1"/>
        <c:smooth val="0"/>
        <c:axId val="215070040"/>
        <c:axId val="215073960"/>
      </c:lineChart>
      <c:catAx>
        <c:axId val="2150700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5073960"/>
        <c:crosses val="autoZero"/>
        <c:auto val="1"/>
        <c:lblAlgn val="ctr"/>
        <c:lblOffset val="100"/>
        <c:tickLblSkip val="1"/>
        <c:tickMarkSkip val="1"/>
        <c:noMultiLvlLbl val="0"/>
      </c:catAx>
      <c:valAx>
        <c:axId val="215073960"/>
        <c:scaling>
          <c:orientation val="minMax"/>
          <c:max val="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50700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10.39</c:v>
                </c:pt>
                <c:pt idx="1">
                  <c:v>8.5</c:v>
                </c:pt>
                <c:pt idx="2">
                  <c:v>9.67</c:v>
                </c:pt>
                <c:pt idx="3">
                  <c:v>13.73</c:v>
                </c:pt>
                <c:pt idx="4">
                  <c:v>12.74</c:v>
                </c:pt>
              </c:numCache>
            </c:numRef>
          </c:val>
          <c:extLst>
            <c:ext xmlns:c16="http://schemas.microsoft.com/office/drawing/2014/chart" uri="{C3380CC4-5D6E-409C-BE32-E72D297353CC}">
              <c16:uniqueId val="{00000000-5DFE-40F5-84B0-F33C6A7FFC6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57.86</c:v>
                </c:pt>
                <c:pt idx="1">
                  <c:v>52.51</c:v>
                </c:pt>
                <c:pt idx="2">
                  <c:v>54.09</c:v>
                </c:pt>
                <c:pt idx="3">
                  <c:v>55.86</c:v>
                </c:pt>
                <c:pt idx="4">
                  <c:v>62.2</c:v>
                </c:pt>
              </c:numCache>
            </c:numRef>
          </c:val>
          <c:extLst>
            <c:ext xmlns:c16="http://schemas.microsoft.com/office/drawing/2014/chart" uri="{C3380CC4-5D6E-409C-BE32-E72D297353CC}">
              <c16:uniqueId val="{00000001-5DFE-40F5-84B0-F33C6A7FFC6D}"/>
            </c:ext>
          </c:extLst>
        </c:ser>
        <c:dLbls>
          <c:showLegendKey val="0"/>
          <c:showVal val="0"/>
          <c:showCatName val="0"/>
          <c:showSerName val="0"/>
          <c:showPercent val="0"/>
          <c:showBubbleSize val="0"/>
        </c:dLbls>
        <c:gapWidth val="250"/>
        <c:overlap val="100"/>
        <c:axId val="121024568"/>
        <c:axId val="1210308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4</c:v>
                </c:pt>
                <c:pt idx="1">
                  <c:v>-16.23</c:v>
                </c:pt>
                <c:pt idx="2">
                  <c:v>-4.1100000000000003</c:v>
                </c:pt>
                <c:pt idx="3">
                  <c:v>0.54</c:v>
                </c:pt>
                <c:pt idx="4">
                  <c:v>2.41</c:v>
                </c:pt>
              </c:numCache>
            </c:numRef>
          </c:val>
          <c:smooth val="0"/>
          <c:extLst>
            <c:ext xmlns:c16="http://schemas.microsoft.com/office/drawing/2014/chart" uri="{C3380CC4-5D6E-409C-BE32-E72D297353CC}">
              <c16:uniqueId val="{00000002-5DFE-40F5-84B0-F33C6A7FFC6D}"/>
            </c:ext>
          </c:extLst>
        </c:ser>
        <c:dLbls>
          <c:showLegendKey val="0"/>
          <c:showVal val="0"/>
          <c:showCatName val="0"/>
          <c:showSerName val="0"/>
          <c:showPercent val="0"/>
          <c:showBubbleSize val="0"/>
        </c:dLbls>
        <c:marker val="1"/>
        <c:smooth val="0"/>
        <c:axId val="121024568"/>
        <c:axId val="121030840"/>
      </c:lineChart>
      <c:catAx>
        <c:axId val="121024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1030840"/>
        <c:crosses val="autoZero"/>
        <c:auto val="1"/>
        <c:lblAlgn val="ctr"/>
        <c:lblOffset val="100"/>
        <c:tickLblSkip val="1"/>
        <c:tickMarkSkip val="1"/>
        <c:noMultiLvlLbl val="0"/>
      </c:catAx>
      <c:valAx>
        <c:axId val="1210308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1024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986F-4E6C-ADF0-9ECC1858C79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86F-4E6C-ADF0-9ECC1858C79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986F-4E6C-ADF0-9ECC1858C798}"/>
            </c:ext>
          </c:extLst>
        </c:ser>
        <c:ser>
          <c:idx val="3"/>
          <c:order val="3"/>
          <c:tx>
            <c:strRef>
              <c:f>データシート!$A$30</c:f>
              <c:strCache>
                <c:ptCount val="1"/>
                <c:pt idx="0">
                  <c:v>自然休養村特別会計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986F-4E6C-ADF0-9ECC1858C798}"/>
            </c:ext>
          </c:extLst>
        </c:ser>
        <c:ser>
          <c:idx val="4"/>
          <c:order val="4"/>
          <c:tx>
            <c:strRef>
              <c:f>データシート!$A$31</c:f>
              <c:strCache>
                <c:ptCount val="1"/>
                <c:pt idx="0">
                  <c:v>生活排水特別会計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986F-4E6C-ADF0-9ECC1858C798}"/>
            </c:ext>
          </c:extLst>
        </c:ser>
        <c:ser>
          <c:idx val="5"/>
          <c:order val="5"/>
          <c:tx>
            <c:strRef>
              <c:f>データシート!$A$32</c:f>
              <c:strCache>
                <c:ptCount val="1"/>
                <c:pt idx="0">
                  <c:v>簡易水道特別会計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c:v>
                </c:pt>
                <c:pt idx="2">
                  <c:v>#N/A</c:v>
                </c:pt>
                <c:pt idx="3">
                  <c:v>0.11</c:v>
                </c:pt>
                <c:pt idx="4">
                  <c:v>#N/A</c:v>
                </c:pt>
                <c:pt idx="5">
                  <c:v>0</c:v>
                </c:pt>
                <c:pt idx="6">
                  <c:v>#N/A</c:v>
                </c:pt>
                <c:pt idx="7">
                  <c:v>0</c:v>
                </c:pt>
                <c:pt idx="8">
                  <c:v>#N/A</c:v>
                </c:pt>
                <c:pt idx="9">
                  <c:v>0</c:v>
                </c:pt>
              </c:numCache>
            </c:numRef>
          </c:val>
          <c:extLst>
            <c:ext xmlns:c16="http://schemas.microsoft.com/office/drawing/2014/chart" uri="{C3380CC4-5D6E-409C-BE32-E72D297353CC}">
              <c16:uniqueId val="{00000005-986F-4E6C-ADF0-9ECC1858C798}"/>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6-986F-4E6C-ADF0-9ECC1858C798}"/>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0.09</c:v>
                </c:pt>
                <c:pt idx="2">
                  <c:v>#N/A</c:v>
                </c:pt>
                <c:pt idx="3">
                  <c:v>0.01</c:v>
                </c:pt>
                <c:pt idx="4">
                  <c:v>#N/A</c:v>
                </c:pt>
                <c:pt idx="5">
                  <c:v>0</c:v>
                </c:pt>
                <c:pt idx="6">
                  <c:v>#N/A</c:v>
                </c:pt>
                <c:pt idx="7">
                  <c:v>0.04</c:v>
                </c:pt>
                <c:pt idx="8">
                  <c:v>#N/A</c:v>
                </c:pt>
                <c:pt idx="9">
                  <c:v>0</c:v>
                </c:pt>
              </c:numCache>
            </c:numRef>
          </c:val>
          <c:extLst>
            <c:ext xmlns:c16="http://schemas.microsoft.com/office/drawing/2014/chart" uri="{C3380CC4-5D6E-409C-BE32-E72D297353CC}">
              <c16:uniqueId val="{00000007-986F-4E6C-ADF0-9ECC1858C798}"/>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0.13</c:v>
                </c:pt>
                <c:pt idx="2">
                  <c:v>#N/A</c:v>
                </c:pt>
                <c:pt idx="3">
                  <c:v>1.64</c:v>
                </c:pt>
                <c:pt idx="4">
                  <c:v>#N/A</c:v>
                </c:pt>
                <c:pt idx="5">
                  <c:v>0.68</c:v>
                </c:pt>
                <c:pt idx="6">
                  <c:v>#N/A</c:v>
                </c:pt>
                <c:pt idx="7">
                  <c:v>0.22</c:v>
                </c:pt>
                <c:pt idx="8">
                  <c:v>#N/A</c:v>
                </c:pt>
                <c:pt idx="9">
                  <c:v>0.66</c:v>
                </c:pt>
              </c:numCache>
            </c:numRef>
          </c:val>
          <c:extLst>
            <c:ext xmlns:c16="http://schemas.microsoft.com/office/drawing/2014/chart" uri="{C3380CC4-5D6E-409C-BE32-E72D297353CC}">
              <c16:uniqueId val="{00000008-986F-4E6C-ADF0-9ECC1858C79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10.38</c:v>
                </c:pt>
                <c:pt idx="2">
                  <c:v>#N/A</c:v>
                </c:pt>
                <c:pt idx="3">
                  <c:v>8.5</c:v>
                </c:pt>
                <c:pt idx="4">
                  <c:v>#N/A</c:v>
                </c:pt>
                <c:pt idx="5">
                  <c:v>9.67</c:v>
                </c:pt>
                <c:pt idx="6">
                  <c:v>#N/A</c:v>
                </c:pt>
                <c:pt idx="7">
                  <c:v>13.72</c:v>
                </c:pt>
                <c:pt idx="8">
                  <c:v>#N/A</c:v>
                </c:pt>
                <c:pt idx="9">
                  <c:v>12.74</c:v>
                </c:pt>
              </c:numCache>
            </c:numRef>
          </c:val>
          <c:extLst>
            <c:ext xmlns:c16="http://schemas.microsoft.com/office/drawing/2014/chart" uri="{C3380CC4-5D6E-409C-BE32-E72D297353CC}">
              <c16:uniqueId val="{00000009-986F-4E6C-ADF0-9ECC1858C798}"/>
            </c:ext>
          </c:extLst>
        </c:ser>
        <c:dLbls>
          <c:showLegendKey val="0"/>
          <c:showVal val="0"/>
          <c:showCatName val="0"/>
          <c:showSerName val="0"/>
          <c:showPercent val="0"/>
          <c:showBubbleSize val="0"/>
        </c:dLbls>
        <c:gapWidth val="150"/>
        <c:overlap val="100"/>
        <c:axId val="50340088"/>
        <c:axId val="50341264"/>
      </c:barChart>
      <c:catAx>
        <c:axId val="50340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341264"/>
        <c:crosses val="autoZero"/>
        <c:auto val="1"/>
        <c:lblAlgn val="ctr"/>
        <c:lblOffset val="100"/>
        <c:tickLblSkip val="1"/>
        <c:tickMarkSkip val="1"/>
        <c:noMultiLvlLbl val="0"/>
      </c:catAx>
      <c:valAx>
        <c:axId val="503412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3400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189</c:v>
                </c:pt>
                <c:pt idx="5">
                  <c:v>192</c:v>
                </c:pt>
                <c:pt idx="8">
                  <c:v>172</c:v>
                </c:pt>
                <c:pt idx="11">
                  <c:v>163</c:v>
                </c:pt>
                <c:pt idx="14">
                  <c:v>161</c:v>
                </c:pt>
              </c:numCache>
            </c:numRef>
          </c:val>
          <c:extLst>
            <c:ext xmlns:c16="http://schemas.microsoft.com/office/drawing/2014/chart" uri="{C3380CC4-5D6E-409C-BE32-E72D297353CC}">
              <c16:uniqueId val="{00000000-47B0-4BDA-92CF-1A25A42E418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7B0-4BDA-92CF-1A25A42E418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47B0-4BDA-92CF-1A25A42E418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7</c:v>
                </c:pt>
                <c:pt idx="3">
                  <c:v>9</c:v>
                </c:pt>
                <c:pt idx="6">
                  <c:v>10</c:v>
                </c:pt>
                <c:pt idx="9">
                  <c:v>11</c:v>
                </c:pt>
                <c:pt idx="12">
                  <c:v>11</c:v>
                </c:pt>
              </c:numCache>
            </c:numRef>
          </c:val>
          <c:extLst>
            <c:ext xmlns:c16="http://schemas.microsoft.com/office/drawing/2014/chart" uri="{C3380CC4-5D6E-409C-BE32-E72D297353CC}">
              <c16:uniqueId val="{00000003-47B0-4BDA-92CF-1A25A42E418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7</c:v>
                </c:pt>
                <c:pt idx="3">
                  <c:v>6</c:v>
                </c:pt>
                <c:pt idx="6">
                  <c:v>4</c:v>
                </c:pt>
                <c:pt idx="9">
                  <c:v>4</c:v>
                </c:pt>
                <c:pt idx="12">
                  <c:v>4</c:v>
                </c:pt>
              </c:numCache>
            </c:numRef>
          </c:val>
          <c:extLst>
            <c:ext xmlns:c16="http://schemas.microsoft.com/office/drawing/2014/chart" uri="{C3380CC4-5D6E-409C-BE32-E72D297353CC}">
              <c16:uniqueId val="{00000004-47B0-4BDA-92CF-1A25A42E418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7B0-4BDA-92CF-1A25A42E418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7B0-4BDA-92CF-1A25A42E418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209</c:v>
                </c:pt>
                <c:pt idx="3">
                  <c:v>204</c:v>
                </c:pt>
                <c:pt idx="6">
                  <c:v>178</c:v>
                </c:pt>
                <c:pt idx="9">
                  <c:v>175</c:v>
                </c:pt>
                <c:pt idx="12">
                  <c:v>177</c:v>
                </c:pt>
              </c:numCache>
            </c:numRef>
          </c:val>
          <c:extLst>
            <c:ext xmlns:c16="http://schemas.microsoft.com/office/drawing/2014/chart" uri="{C3380CC4-5D6E-409C-BE32-E72D297353CC}">
              <c16:uniqueId val="{00000007-47B0-4BDA-92CF-1A25A42E418F}"/>
            </c:ext>
          </c:extLst>
        </c:ser>
        <c:dLbls>
          <c:showLegendKey val="0"/>
          <c:showVal val="0"/>
          <c:showCatName val="0"/>
          <c:showSerName val="0"/>
          <c:showPercent val="0"/>
          <c:showBubbleSize val="0"/>
        </c:dLbls>
        <c:gapWidth val="100"/>
        <c:overlap val="100"/>
        <c:axId val="215844840"/>
        <c:axId val="2158452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34</c:v>
                </c:pt>
                <c:pt idx="2">
                  <c:v>#N/A</c:v>
                </c:pt>
                <c:pt idx="3">
                  <c:v>#N/A</c:v>
                </c:pt>
                <c:pt idx="4">
                  <c:v>27</c:v>
                </c:pt>
                <c:pt idx="5">
                  <c:v>#N/A</c:v>
                </c:pt>
                <c:pt idx="6">
                  <c:v>#N/A</c:v>
                </c:pt>
                <c:pt idx="7">
                  <c:v>20</c:v>
                </c:pt>
                <c:pt idx="8">
                  <c:v>#N/A</c:v>
                </c:pt>
                <c:pt idx="9">
                  <c:v>#N/A</c:v>
                </c:pt>
                <c:pt idx="10">
                  <c:v>27</c:v>
                </c:pt>
                <c:pt idx="11">
                  <c:v>#N/A</c:v>
                </c:pt>
                <c:pt idx="12">
                  <c:v>#N/A</c:v>
                </c:pt>
                <c:pt idx="13">
                  <c:v>31</c:v>
                </c:pt>
                <c:pt idx="14">
                  <c:v>#N/A</c:v>
                </c:pt>
              </c:numCache>
            </c:numRef>
          </c:val>
          <c:smooth val="0"/>
          <c:extLst>
            <c:ext xmlns:c16="http://schemas.microsoft.com/office/drawing/2014/chart" uri="{C3380CC4-5D6E-409C-BE32-E72D297353CC}">
              <c16:uniqueId val="{00000008-47B0-4BDA-92CF-1A25A42E418F}"/>
            </c:ext>
          </c:extLst>
        </c:ser>
        <c:dLbls>
          <c:showLegendKey val="0"/>
          <c:showVal val="0"/>
          <c:showCatName val="0"/>
          <c:showSerName val="0"/>
          <c:showPercent val="0"/>
          <c:showBubbleSize val="0"/>
        </c:dLbls>
        <c:marker val="1"/>
        <c:smooth val="0"/>
        <c:axId val="215844840"/>
        <c:axId val="215845232"/>
      </c:lineChart>
      <c:catAx>
        <c:axId val="215844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5845232"/>
        <c:crosses val="autoZero"/>
        <c:auto val="1"/>
        <c:lblAlgn val="ctr"/>
        <c:lblOffset val="100"/>
        <c:tickLblSkip val="1"/>
        <c:tickMarkSkip val="1"/>
        <c:noMultiLvlLbl val="0"/>
      </c:catAx>
      <c:valAx>
        <c:axId val="2158452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58448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1572</c:v>
                </c:pt>
                <c:pt idx="5">
                  <c:v>1624</c:v>
                </c:pt>
                <c:pt idx="8">
                  <c:v>1703</c:v>
                </c:pt>
                <c:pt idx="11">
                  <c:v>1687</c:v>
                </c:pt>
                <c:pt idx="14">
                  <c:v>1617</c:v>
                </c:pt>
              </c:numCache>
            </c:numRef>
          </c:val>
          <c:extLst>
            <c:ext xmlns:c16="http://schemas.microsoft.com/office/drawing/2014/chart" uri="{C3380CC4-5D6E-409C-BE32-E72D297353CC}">
              <c16:uniqueId val="{00000000-DB95-48C4-9506-BC8B6BD1173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12</c:v>
                </c:pt>
                <c:pt idx="5">
                  <c:v>8</c:v>
                </c:pt>
                <c:pt idx="8">
                  <c:v>3</c:v>
                </c:pt>
                <c:pt idx="11">
                  <c:v>1</c:v>
                </c:pt>
                <c:pt idx="14">
                  <c:v>0</c:v>
                </c:pt>
              </c:numCache>
            </c:numRef>
          </c:val>
          <c:extLst>
            <c:ext xmlns:c16="http://schemas.microsoft.com/office/drawing/2014/chart" uri="{C3380CC4-5D6E-409C-BE32-E72D297353CC}">
              <c16:uniqueId val="{00000001-DB95-48C4-9506-BC8B6BD1173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1143</c:v>
                </c:pt>
                <c:pt idx="5">
                  <c:v>1022</c:v>
                </c:pt>
                <c:pt idx="8">
                  <c:v>1099</c:v>
                </c:pt>
                <c:pt idx="11">
                  <c:v>1183</c:v>
                </c:pt>
                <c:pt idx="14">
                  <c:v>1391</c:v>
                </c:pt>
              </c:numCache>
            </c:numRef>
          </c:val>
          <c:extLst>
            <c:ext xmlns:c16="http://schemas.microsoft.com/office/drawing/2014/chart" uri="{C3380CC4-5D6E-409C-BE32-E72D297353CC}">
              <c16:uniqueId val="{00000002-DB95-48C4-9506-BC8B6BD1173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B95-48C4-9506-BC8B6BD1173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B95-48C4-9506-BC8B6BD1173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B95-48C4-9506-BC8B6BD1173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762</c:v>
                </c:pt>
                <c:pt idx="3">
                  <c:v>754</c:v>
                </c:pt>
                <c:pt idx="6">
                  <c:v>726</c:v>
                </c:pt>
                <c:pt idx="9">
                  <c:v>716</c:v>
                </c:pt>
                <c:pt idx="12">
                  <c:v>716</c:v>
                </c:pt>
              </c:numCache>
            </c:numRef>
          </c:val>
          <c:extLst>
            <c:ext xmlns:c16="http://schemas.microsoft.com/office/drawing/2014/chart" uri="{C3380CC4-5D6E-409C-BE32-E72D297353CC}">
              <c16:uniqueId val="{00000006-DB95-48C4-9506-BC8B6BD1173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89</c:v>
                </c:pt>
                <c:pt idx="3">
                  <c:v>80</c:v>
                </c:pt>
                <c:pt idx="6">
                  <c:v>75</c:v>
                </c:pt>
                <c:pt idx="9">
                  <c:v>77</c:v>
                </c:pt>
                <c:pt idx="12">
                  <c:v>69</c:v>
                </c:pt>
              </c:numCache>
            </c:numRef>
          </c:val>
          <c:extLst>
            <c:ext xmlns:c16="http://schemas.microsoft.com/office/drawing/2014/chart" uri="{C3380CC4-5D6E-409C-BE32-E72D297353CC}">
              <c16:uniqueId val="{00000007-DB95-48C4-9506-BC8B6BD1173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55</c:v>
                </c:pt>
                <c:pt idx="3">
                  <c:v>54</c:v>
                </c:pt>
                <c:pt idx="6">
                  <c:v>39</c:v>
                </c:pt>
                <c:pt idx="9">
                  <c:v>32</c:v>
                </c:pt>
                <c:pt idx="12">
                  <c:v>24</c:v>
                </c:pt>
              </c:numCache>
            </c:numRef>
          </c:val>
          <c:extLst>
            <c:ext xmlns:c16="http://schemas.microsoft.com/office/drawing/2014/chart" uri="{C3380CC4-5D6E-409C-BE32-E72D297353CC}">
              <c16:uniqueId val="{00000008-DB95-48C4-9506-BC8B6BD1173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DB95-48C4-9506-BC8B6BD1173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1732</c:v>
                </c:pt>
                <c:pt idx="3">
                  <c:v>1770</c:v>
                </c:pt>
                <c:pt idx="6">
                  <c:v>1915</c:v>
                </c:pt>
                <c:pt idx="9">
                  <c:v>1945</c:v>
                </c:pt>
                <c:pt idx="12">
                  <c:v>1875</c:v>
                </c:pt>
              </c:numCache>
            </c:numRef>
          </c:val>
          <c:extLst>
            <c:ext xmlns:c16="http://schemas.microsoft.com/office/drawing/2014/chart" uri="{C3380CC4-5D6E-409C-BE32-E72D297353CC}">
              <c16:uniqueId val="{0000000A-DB95-48C4-9506-BC8B6BD1173D}"/>
            </c:ext>
          </c:extLst>
        </c:ser>
        <c:dLbls>
          <c:showLegendKey val="0"/>
          <c:showVal val="0"/>
          <c:showCatName val="0"/>
          <c:showSerName val="0"/>
          <c:showPercent val="0"/>
          <c:showBubbleSize val="0"/>
        </c:dLbls>
        <c:gapWidth val="100"/>
        <c:overlap val="100"/>
        <c:axId val="215848760"/>
        <c:axId val="2158456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5</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B95-48C4-9506-BC8B6BD1173D}"/>
            </c:ext>
          </c:extLst>
        </c:ser>
        <c:dLbls>
          <c:showLegendKey val="0"/>
          <c:showVal val="0"/>
          <c:showCatName val="0"/>
          <c:showSerName val="0"/>
          <c:showPercent val="0"/>
          <c:showBubbleSize val="0"/>
        </c:dLbls>
        <c:marker val="1"/>
        <c:smooth val="0"/>
        <c:axId val="215848760"/>
        <c:axId val="215845624"/>
      </c:lineChart>
      <c:catAx>
        <c:axId val="215848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15845624"/>
        <c:crosses val="autoZero"/>
        <c:auto val="1"/>
        <c:lblAlgn val="ctr"/>
        <c:lblOffset val="100"/>
        <c:tickLblSkip val="1"/>
        <c:tickMarkSkip val="1"/>
        <c:noMultiLvlLbl val="0"/>
      </c:catAx>
      <c:valAx>
        <c:axId val="2158456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5848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755</c:v>
                </c:pt>
                <c:pt idx="1">
                  <c:v>776</c:v>
                </c:pt>
                <c:pt idx="2">
                  <c:v>915</c:v>
                </c:pt>
              </c:numCache>
            </c:numRef>
          </c:val>
          <c:extLst>
            <c:ext xmlns:c16="http://schemas.microsoft.com/office/drawing/2014/chart" uri="{C3380CC4-5D6E-409C-BE32-E72D297353CC}">
              <c16:uniqueId val="{00000000-1AA7-429D-BD6B-DE16B3EA87A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54</c:v>
                </c:pt>
                <c:pt idx="1">
                  <c:v>54</c:v>
                </c:pt>
                <c:pt idx="2">
                  <c:v>54</c:v>
                </c:pt>
              </c:numCache>
            </c:numRef>
          </c:val>
          <c:extLst>
            <c:ext xmlns:c16="http://schemas.microsoft.com/office/drawing/2014/chart" uri="{C3380CC4-5D6E-409C-BE32-E72D297353CC}">
              <c16:uniqueId val="{00000001-1AA7-429D-BD6B-DE16B3EA87A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136</c:v>
                </c:pt>
                <c:pt idx="1">
                  <c:v>196</c:v>
                </c:pt>
                <c:pt idx="2">
                  <c:v>208</c:v>
                </c:pt>
              </c:numCache>
            </c:numRef>
          </c:val>
          <c:extLst>
            <c:ext xmlns:c16="http://schemas.microsoft.com/office/drawing/2014/chart" uri="{C3380CC4-5D6E-409C-BE32-E72D297353CC}">
              <c16:uniqueId val="{00000002-1AA7-429D-BD6B-DE16B3EA87AA}"/>
            </c:ext>
          </c:extLst>
        </c:ser>
        <c:dLbls>
          <c:showLegendKey val="0"/>
          <c:showVal val="0"/>
          <c:showCatName val="0"/>
          <c:showSerName val="0"/>
          <c:showPercent val="0"/>
          <c:showBubbleSize val="0"/>
        </c:dLbls>
        <c:gapWidth val="120"/>
        <c:overlap val="100"/>
        <c:axId val="215846408"/>
        <c:axId val="215843272"/>
      </c:barChart>
      <c:catAx>
        <c:axId val="215846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15843272"/>
        <c:crosses val="autoZero"/>
        <c:auto val="1"/>
        <c:lblAlgn val="ctr"/>
        <c:lblOffset val="100"/>
        <c:tickLblSkip val="1"/>
        <c:tickMarkSkip val="1"/>
        <c:noMultiLvlLbl val="0"/>
      </c:catAx>
      <c:valAx>
        <c:axId val="21584327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15846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{3F3B1FC7-AEBF-480F-B9D4-7EC0410B001E}</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696D-4A2D-96EC-ED04A920777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{55A377E1-3F46-4853-89CE-4876519321F1}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96D-4A2D-96EC-ED04A920777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{704DA433-64FF-40B4-BE5E-63F95664EA0E}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96D-4A2D-96EC-ED04A920777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{A9DC1E4F-9CE1-4D53-8238-15849C51228B}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96D-4A2D-96EC-ED04A920777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{F80E74E1-2DF1-4D76-99FB-8E80143E66AC}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96D-4A2D-96EC-ED04A920777C}"/>
                </c:ext>
              </c:extLst>
            </c:dLbl>
            <c:dLbl>
              <c:idx val="8"/>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{8EB50429-B363-4696-A0CA-4A9E7A9AE1B1}</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696D-4A2D-96EC-ED04A920777C}"/>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{C4171214-EF22-4487-8810-6678F38CFF35}</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696D-4A2D-96EC-ED04A920777C}"/>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{B00E044C-6B4D-4535-B9AF-977031FBC76E}</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696D-4A2D-96EC-ED04A920777C}"/>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{412EA8E1-FBFC-410C-8D62-CEF6939DC492}</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696D-4A2D-96EC-ED04A920777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56.7</c:v>
                </c:pt>
                <c:pt idx="8">
                  <c:v>55.2</c:v>
                </c:pt>
                <c:pt idx="16">
                  <c:v>55.3</c:v>
                </c:pt>
                <c:pt idx="24">
                  <c:v>57.1</c:v>
                </c:pt>
                <c:pt idx="32">
                  <c:v>58.9</c:v>
                </c:pt>
              </c:numCache>
            </c:numRef>
          </c:xVal>
          <c:yVal>
            <c:numRef>
              <c:f>公会計指標分析・財政指標組合せ分析表!$BP$51:$DC$51</c:f>
              <c:numCache>
                <c:formatCode>#,##0.0;"▲ "#,##0.0</c:formatCode>
                <c:ptCount val="40"/>
                <c:pt idx="8">
                  <c:v>0.4</c:v>
                </c:pt>
              </c:numCache>
            </c:numRef>
          </c:yVal>
          <c:smooth val="0"/>
          <c:extLst>
            <c:ext xmlns:c16="http://schemas.microsoft.com/office/drawing/2014/chart" uri="{C3380CC4-5D6E-409C-BE32-E72D297353CC}">
              <c16:uniqueId val="{00000009-696D-4A2D-96EC-ED04A920777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{3D2C0314-43B2-4FAD-B6D1-9F40B6941138}</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696D-4A2D-96EC-ED04A920777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{010579F0-0FBB-414E-A0D3-0F98F0E44DD3}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96D-4A2D-96EC-ED04A920777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{9B8D30C6-432C-45C8-AF62-DBA864B12343}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96D-4A2D-96EC-ED04A920777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{259C8715-7293-466A-BC37-4EB64F2C82CE}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96D-4A2D-96EC-ED04A920777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{5CC4B089-B73A-4290-B7F0-6D68425DFCCA}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96D-4A2D-96EC-ED04A920777C}"/>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{AE870589-4EAD-4175-A4E4-CD7B5270AEDB}</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696D-4A2D-96EC-ED04A920777C}"/>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{59C214DF-9712-4898-A089-E4123D605EFE}</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696D-4A2D-96EC-ED04A920777C}"/>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{AA16E3F7-2885-4ED3-9789-42C28EE661BB}</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696D-4A2D-96EC-ED04A920777C}"/>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{BD2BFB37-CB04-4864-BCF9-81D6327DC8D6}</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696D-4A2D-96EC-ED04A920777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57.5</c:v>
                </c:pt>
                <c:pt idx="8">
                  <c:v>58.4</c:v>
                </c:pt>
                <c:pt idx="16">
                  <c:v>61.8</c:v>
                </c:pt>
                <c:pt idx="24">
                  <c:v>63.1</c:v>
                </c:pt>
                <c:pt idx="32">
                  <c:v>62.4</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696D-4A2D-96EC-ED04A920777C}"/>
            </c:ext>
          </c:extLst>
        </c:ser>
        <c:dLbls>
          <c:showLegendKey val="0"/>
          <c:showVal val="1"/>
          <c:showCatName val="0"/>
          <c:showSerName val="0"/>
          <c:showPercent val="0"/>
          <c:showBubbleSize val="0"/>
        </c:dLbls>
        <c:axId val="215847584"/>
        <c:axId val="215846016"/>
      </c:scatterChart>
      <c:valAx>
        <c:axId val="215847584"/>
        <c:scaling>
          <c:orientation val="maxMin"/>
          <c:max val="64"/>
          <c:min val="54"/>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15846016"/>
        <c:crosses val="autoZero"/>
        <c:crossBetween val="midCat"/>
      </c:valAx>
      <c:valAx>
        <c:axId val="215846016"/>
        <c:scaling>
          <c:orientation val="maxMin"/>
          <c:max val="0.5"/>
          <c:min val="-0.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215847584"/>
        <c:crosses val="autoZero"/>
        <c:crossBetween val="midCat"/>
        <c:majorUnit val="0.2"/>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{48EE667D-82FB-477B-82C8-D5FEE6F9D3BD}</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AD94-4A47-A13D-8B84A6F8E30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{009B523B-DCAA-46B1-A97C-7D86522610A9}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D94-4A47-A13D-8B84A6F8E30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{F483522E-A48B-4413-8DF4-8C9EE02809EE}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D94-4A47-A13D-8B84A6F8E30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{790C9689-E6A1-419F-AD56-6895F1049A20}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D94-4A47-A13D-8B84A6F8E30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{FA17A23B-3D6B-46C2-B55C-407456B7D99B}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D94-4A47-A13D-8B84A6F8E30B}"/>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{6CD2CE40-7F79-4592-8380-6BD717F7AFC5}</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AD94-4A47-A13D-8B84A6F8E30B}"/>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{15C6AA97-1D22-4342-8D46-D5A5B3CC287D}</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AD94-4A47-A13D-8B84A6F8E30B}"/>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{AEA08323-8AB1-4658-A661-065C17D7659B}</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AD94-4A47-A13D-8B84A6F8E30B}"/>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{7F89C7BD-1831-437D-BCBE-4C258616CAEB}</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AD94-4A47-A13D-8B84A6F8E30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3.9</c:v>
                </c:pt>
                <c:pt idx="8">
                  <c:v>2.8</c:v>
                </c:pt>
                <c:pt idx="16">
                  <c:v>2.2000000000000002</c:v>
                </c:pt>
                <c:pt idx="24">
                  <c:v>2</c:v>
                </c:pt>
                <c:pt idx="32">
                  <c:v>2</c:v>
                </c:pt>
              </c:numCache>
            </c:numRef>
          </c:xVal>
          <c:yVal>
            <c:numRef>
              <c:f>公会計指標分析・財政指標組合せ分析表!$BP$73:$DC$73</c:f>
              <c:numCache>
                <c:formatCode>#,##0.0;"▲ "#,##0.0</c:formatCode>
                <c:ptCount val="40"/>
                <c:pt idx="8">
                  <c:v>0.4</c:v>
                </c:pt>
              </c:numCache>
            </c:numRef>
          </c:yVal>
          <c:smooth val="0"/>
          <c:extLst>
            <c:ext xmlns:c16="http://schemas.microsoft.com/office/drawing/2014/chart" uri="{C3380CC4-5D6E-409C-BE32-E72D297353CC}">
              <c16:uniqueId val="{00000009-AD94-4A47-A13D-8B84A6F8E30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4813184623089716E-2"/>
                  <c:y val="-6.2416647087793951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{250E8B28-CB9D-4108-AB0E-F910F5F00164}</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AD94-4A47-A13D-8B84A6F8E30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{0C636F65-7B8D-44E3-BDA1-094DCC804E40}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D94-4A47-A13D-8B84A6F8E30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{8F33259A-8CFE-4C57-86FC-E24DED931698}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D94-4A47-A13D-8B84A6F8E30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{A85A572F-D4F6-4E55-BF01-ED4475D0C94F}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D94-4A47-A13D-8B84A6F8E30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{E2F5F258-51ED-4DAD-B52F-665062F13C48}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D94-4A47-A13D-8B84A6F8E30B}"/>
                </c:ext>
              </c:extLst>
            </c:dLbl>
            <c:dLbl>
              <c:idx val="8"/>
              <c:layout>
                <c:manualLayout>
                  <c:x val="-3.1697991619110633E-2"/>
                  <c:y val="-4.3495921315535854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{2059B647-D4D7-4971-8E2C-0FFB13E0F32C}</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AD94-4A47-A13D-8B84A6F8E30B}"/>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{065C87F6-E117-4FE1-8EFA-F946FC616C01}</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AD94-4A47-A13D-8B84A6F8E30B}"/>
                </c:ext>
              </c:extLst>
            </c:dLbl>
            <c:dLbl>
              <c:idx val="24"/>
              <c:layout>
                <c:manualLayout>
                  <c:x val="-4.1789792568393422E-2"/>
                  <c:y val="-5.2956455445449649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{3D160E1E-9914-4B0F-828E-ABE110F46A7C}</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AD94-4A47-A13D-8B84A6F8E30B}"/>
                </c:ext>
              </c:extLst>
            </c:dLbl>
            <c:dLbl>
              <c:idx val="32"/>
              <c:layout>
                <c:manualLayout>
                  <c:x val="-1.8235628084249993E-2"/>
                  <c:y val="-9.0797906989965801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{537FDBAE-32A7-4911-B64B-C1573B34B372}</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AD94-4A47-A13D-8B84A6F8E30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c:v>
                </c:pt>
                <c:pt idx="8">
                  <c:v>5.6</c:v>
                </c:pt>
                <c:pt idx="16">
                  <c:v>5.3</c:v>
                </c:pt>
                <c:pt idx="24">
                  <c:v>5.8</c:v>
                </c:pt>
                <c:pt idx="32">
                  <c:v>5.8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AD94-4A47-A13D-8B84A6F8E30B}"/>
            </c:ext>
          </c:extLst>
        </c:ser>
        <c:dLbls>
          <c:showLegendKey val="0"/>
          <c:showVal val="1"/>
          <c:showCatName val="0"/>
          <c:showSerName val="0"/>
          <c:showPercent val="0"/>
          <c:showBubbleSize val="0"/>
        </c:dLbls>
        <c:axId val="215848368"/>
        <c:axId val="215849152"/>
      </c:scatterChart>
      <c:valAx>
        <c:axId val="215848368"/>
        <c:scaling>
          <c:orientation val="maxMin"/>
          <c:max val="7"/>
          <c:min val="2"/>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15849152"/>
        <c:crosses val="autoZero"/>
        <c:crossBetween val="midCat"/>
      </c:valAx>
      <c:valAx>
        <c:axId val="215849152"/>
        <c:scaling>
          <c:orientation val="maxMin"/>
          <c:max val="0.5"/>
          <c:min val="-0.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215848368"/>
        <c:crosses val="autoZero"/>
        <c:crossBetween val="midCat"/>
        <c:majorUnit val="0.2"/>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群馬県南牧村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一般会計における元利償還金は、近年の大型投資事業の償還開始により、微増傾向に</a:t>
          </a:r>
          <a:r>
            <a:rPr kumimoji="1" lang="ja-JP" altLang="ja-JP" sz="1100">
              <a:solidFill>
                <a:schemeClr val="dk1"/>
              </a:solidFill>
              <a:effectLst/>
              <a:latin typeface="+mn-lt"/>
              <a:ea typeface="+mn-ea"/>
              <a:cs typeface="+mn-cs"/>
            </a:rPr>
            <a:t>ある</a:t>
          </a:r>
          <a:r>
            <a:rPr kumimoji="1" lang="ja-JP" altLang="en-US" sz="1100">
              <a:solidFill>
                <a:schemeClr val="dk1"/>
              </a:solidFill>
              <a:effectLst/>
              <a:latin typeface="+mn-lt"/>
              <a:ea typeface="+mn-ea"/>
              <a:cs typeface="+mn-cs"/>
            </a:rPr>
            <a:t>。　</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交付税措置率の高い起債を活用することにより、実質的な負担額を軽減し、必要な公共投資と健全な財政運営の両立</a:t>
          </a:r>
          <a:r>
            <a:rPr kumimoji="1" lang="ja-JP" altLang="ja-JP" sz="1100">
              <a:solidFill>
                <a:schemeClr val="dk1"/>
              </a:solidFill>
              <a:effectLst/>
              <a:latin typeface="+mn-lt"/>
              <a:ea typeface="+mn-ea"/>
              <a:cs typeface="+mn-cs"/>
            </a:rPr>
            <a:t>に努めたい。</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減債基金においては、</a:t>
          </a:r>
          <a:r>
            <a:rPr kumimoji="1" lang="ja-JP" altLang="ja-JP" sz="1100">
              <a:solidFill>
                <a:schemeClr val="dk1"/>
              </a:solidFill>
              <a:effectLst/>
              <a:latin typeface="+mn-lt"/>
              <a:ea typeface="+mn-ea"/>
              <a:cs typeface="+mn-cs"/>
            </a:rPr>
            <a:t>地方債の償還ピーク</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過ぎて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満期一括償還</a:t>
          </a:r>
          <a:r>
            <a:rPr kumimoji="1" lang="ja-JP" altLang="en-US" sz="1100">
              <a:solidFill>
                <a:schemeClr val="dk1"/>
              </a:solidFill>
              <a:effectLst/>
              <a:latin typeface="+mn-lt"/>
              <a:ea typeface="+mn-ea"/>
              <a:cs typeface="+mn-cs"/>
            </a:rPr>
            <a:t>もないため、現状を維持していく見込みである。</a:t>
          </a:r>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群馬県南牧村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近年の大型投資事業に</a:t>
          </a:r>
          <a:r>
            <a:rPr kumimoji="1" lang="ja-JP" altLang="en-US" sz="1100">
              <a:solidFill>
                <a:schemeClr val="dk1"/>
              </a:solidFill>
              <a:effectLst/>
              <a:latin typeface="+mn-lt"/>
              <a:ea typeface="+mn-ea"/>
              <a:cs typeface="+mn-cs"/>
            </a:rPr>
            <a:t>係</a:t>
          </a:r>
          <a:r>
            <a:rPr kumimoji="1" lang="ja-JP" altLang="ja-JP" sz="1100">
              <a:solidFill>
                <a:schemeClr val="dk1"/>
              </a:solidFill>
              <a:effectLst/>
              <a:latin typeface="+mn-lt"/>
              <a:ea typeface="+mn-ea"/>
              <a:cs typeface="+mn-cs"/>
            </a:rPr>
            <a:t>る</a:t>
          </a:r>
          <a:r>
            <a:rPr kumimoji="1" lang="ja-JP" altLang="en-US" sz="1100">
              <a:solidFill>
                <a:schemeClr val="dk1"/>
              </a:solidFill>
              <a:effectLst/>
              <a:latin typeface="+mn-lt"/>
              <a:ea typeface="+mn-ea"/>
              <a:cs typeface="+mn-cs"/>
            </a:rPr>
            <a:t>償還開始と新規発行額の抑制により、一般会計の</a:t>
          </a:r>
          <a:r>
            <a:rPr kumimoji="1" lang="ja-JP" altLang="ja-JP" sz="1100">
              <a:solidFill>
                <a:schemeClr val="dk1"/>
              </a:solidFill>
              <a:effectLst/>
              <a:latin typeface="+mn-lt"/>
              <a:ea typeface="+mn-ea"/>
              <a:cs typeface="+mn-cs"/>
            </a:rPr>
            <a:t>地方債残高が</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た。また、</a:t>
          </a:r>
          <a:r>
            <a:rPr kumimoji="1" lang="ja-JP" altLang="ja-JP" sz="1100">
              <a:solidFill>
                <a:schemeClr val="dk1"/>
              </a:solidFill>
              <a:effectLst/>
              <a:latin typeface="+mn-lt"/>
              <a:ea typeface="+mn-ea"/>
              <a:cs typeface="+mn-cs"/>
            </a:rPr>
            <a:t>財政調整基金の残高の増により、充当可能財源が増加し、比率の上昇を抑制できた。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適正な定員管理と交付税措置率の高い起債を活用することで、比率の維持に努めたい。</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群馬県南牧村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年度末の基金残高は、普通会計で１１億７</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７００万円となっており、１億５</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１００万円の増加となっている</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これは、財政調整基金で１億３</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９００万円、森林環境譲与税基金で９００万円積立が増加したことによることが主な要因である。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人口減少により</a:t>
          </a:r>
          <a:r>
            <a:rPr kumimoji="1" lang="ja-JP" altLang="en-US" sz="1100">
              <a:solidFill>
                <a:schemeClr val="dk1"/>
              </a:solidFill>
              <a:effectLst/>
              <a:latin typeface="+mn-lt"/>
              <a:ea typeface="+mn-ea"/>
              <a:cs typeface="+mn-cs"/>
            </a:rPr>
            <a:t>想定される村税の減収及び</a:t>
          </a:r>
          <a:r>
            <a:rPr kumimoji="1" lang="ja-JP" altLang="ja-JP" sz="1100">
              <a:solidFill>
                <a:schemeClr val="dk1"/>
              </a:solidFill>
              <a:effectLst/>
              <a:latin typeface="+mn-lt"/>
              <a:ea typeface="+mn-ea"/>
              <a:cs typeface="+mn-cs"/>
            </a:rPr>
            <a:t>地方交付税の減額</a:t>
          </a:r>
          <a:r>
            <a:rPr kumimoji="1" lang="ja-JP" altLang="en-US" sz="1100">
              <a:solidFill>
                <a:schemeClr val="dk1"/>
              </a:solidFill>
              <a:effectLst/>
              <a:latin typeface="+mn-lt"/>
              <a:ea typeface="+mn-ea"/>
              <a:cs typeface="+mn-cs"/>
            </a:rPr>
            <a:t>への対応をはじめ、小中一貫校の建設や公共施設の老朽化対策、</a:t>
          </a:r>
          <a:r>
            <a:rPr kumimoji="1" lang="ja-JP" altLang="ja-JP" sz="1100">
              <a:solidFill>
                <a:schemeClr val="dk1"/>
              </a:solidFill>
              <a:effectLst/>
              <a:latin typeface="+mn-lt"/>
              <a:ea typeface="+mn-ea"/>
              <a:cs typeface="+mn-cs"/>
            </a:rPr>
            <a:t>新型コロナウイルス感染症対策</a:t>
          </a:r>
          <a:r>
            <a:rPr kumimoji="1" lang="ja-JP" altLang="en-US" sz="1100">
              <a:solidFill>
                <a:schemeClr val="dk1"/>
              </a:solidFill>
              <a:effectLst/>
              <a:latin typeface="+mn-lt"/>
              <a:ea typeface="+mn-ea"/>
              <a:cs typeface="+mn-cs"/>
            </a:rPr>
            <a:t>など、</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の財政需要の増大に適切に対応していけるよう、財政調整基金の一定額の確保と、特定目的基金の計画的な積立を行う。</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教育施設整備基金：</a:t>
          </a:r>
          <a:r>
            <a:rPr lang="ja-JP" altLang="ja-JP" sz="1100">
              <a:solidFill>
                <a:schemeClr val="dk1"/>
              </a:solidFill>
              <a:effectLst/>
              <a:latin typeface="+mn-lt"/>
              <a:ea typeface="+mn-ea"/>
              <a:cs typeface="+mn-cs"/>
            </a:rPr>
            <a:t>教育施設の整備に要する経費の財源に充てる。</a:t>
          </a:r>
          <a:endParaRPr lang="ja-JP" altLang="ja-JP" sz="1400">
            <a:effectLst/>
          </a:endParaRPr>
        </a:p>
        <a:p>
          <a:r>
            <a:rPr kumimoji="1" lang="ja-JP" altLang="ja-JP" sz="1100">
              <a:solidFill>
                <a:schemeClr val="dk1"/>
              </a:solidFill>
              <a:effectLst/>
              <a:latin typeface="+mn-lt"/>
              <a:ea typeface="+mn-ea"/>
              <a:cs typeface="+mn-cs"/>
            </a:rPr>
            <a:t>・福祉安心基金：村民誰もが安心で豊かな日常生活を営める明るい福祉社会の実現を目指し、住民福祉の充実及び推進を図る。</a:t>
          </a:r>
          <a:r>
            <a:rPr kumimoji="1" lang="ja-JP" altLang="en-US" sz="1100">
              <a:solidFill>
                <a:schemeClr val="dk1"/>
              </a:solidFill>
              <a:effectLst/>
              <a:latin typeface="+mn-lt"/>
              <a:ea typeface="+mn-ea"/>
              <a:cs typeface="+mn-cs"/>
            </a:rPr>
            <a:t>感染症対策への財源確保。</a:t>
          </a:r>
          <a:endParaRPr lang="ja-JP" altLang="ja-JP" sz="1400">
            <a:effectLst/>
          </a:endParaRPr>
        </a:p>
        <a:p>
          <a:r>
            <a:rPr kumimoji="1" lang="ja-JP" altLang="ja-JP" sz="1100">
              <a:solidFill>
                <a:schemeClr val="dk1"/>
              </a:solidFill>
              <a:effectLst/>
              <a:latin typeface="+mn-lt"/>
              <a:ea typeface="+mn-ea"/>
              <a:cs typeface="+mn-cs"/>
            </a:rPr>
            <a:t>・村基金：村の財政の充実を図るとともに、長期にわたる財政の健全な運営に資する。</a:t>
          </a:r>
          <a:endParaRPr lang="ja-JP" altLang="ja-JP" sz="1400">
            <a:effectLst/>
          </a:endParaRPr>
        </a:p>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森林環境譲与税</a:t>
          </a:r>
          <a:r>
            <a:rPr kumimoji="1" lang="ja-JP" altLang="ja-JP" sz="1100">
              <a:solidFill>
                <a:schemeClr val="dk1"/>
              </a:solidFill>
              <a:effectLst/>
              <a:latin typeface="+mn-lt"/>
              <a:ea typeface="+mn-ea"/>
              <a:cs typeface="+mn-cs"/>
            </a:rPr>
            <a:t>基金：</a:t>
          </a:r>
          <a:r>
            <a:rPr lang="ja-JP" altLang="en-US"/>
            <a:t>林業経営の効率化及び森林の管理の適正化の一体的な促進等を図り、林業の持続的発展及び森林の有する多面的機能の発揮に資する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・元気な村づくり基金：</a:t>
          </a:r>
          <a:r>
            <a:rPr lang="ja-JP" altLang="ja-JP" sz="1100">
              <a:solidFill>
                <a:schemeClr val="dk1"/>
              </a:solidFill>
              <a:effectLst/>
              <a:latin typeface="+mn-lt"/>
              <a:ea typeface="+mn-ea"/>
              <a:cs typeface="+mn-cs"/>
            </a:rPr>
            <a:t>高齢者福祉･子育て･教育活動の充実に関する事業、森林の保全及び景観の維持、水源の保全及び生活排水の浄化等。</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森林環境譲与税基金：森林環境譲与税を９４０万円積み立てたことによる増額。</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・村基金：</a:t>
          </a:r>
          <a:r>
            <a:rPr kumimoji="1" lang="ja-JP" altLang="en-US" sz="1100">
              <a:solidFill>
                <a:schemeClr val="dk1"/>
              </a:solidFill>
              <a:effectLst/>
              <a:latin typeface="+mn-lt"/>
              <a:ea typeface="+mn-ea"/>
              <a:cs typeface="+mn-cs"/>
            </a:rPr>
            <a:t>一般</a:t>
          </a:r>
          <a:r>
            <a:rPr kumimoji="1" lang="ja-JP" altLang="ja-JP" sz="1100">
              <a:solidFill>
                <a:schemeClr val="dk1"/>
              </a:solidFill>
              <a:effectLst/>
              <a:latin typeface="+mn-lt"/>
              <a:ea typeface="+mn-ea"/>
              <a:cs typeface="+mn-cs"/>
            </a:rPr>
            <a:t>寄附金として受け入れ</a:t>
          </a:r>
          <a:r>
            <a:rPr kumimoji="1" lang="ja-JP" altLang="en-US" sz="1100">
              <a:solidFill>
                <a:schemeClr val="dk1"/>
              </a:solidFill>
              <a:effectLst/>
              <a:latin typeface="+mn-lt"/>
              <a:ea typeface="+mn-ea"/>
              <a:cs typeface="+mn-cs"/>
            </a:rPr>
            <a:t>た１０６</a:t>
          </a:r>
          <a:r>
            <a:rPr kumimoji="1" lang="ja-JP" altLang="ja-JP" sz="1100">
              <a:solidFill>
                <a:schemeClr val="dk1"/>
              </a:solidFill>
              <a:effectLst/>
              <a:latin typeface="+mn-lt"/>
              <a:ea typeface="+mn-ea"/>
              <a:cs typeface="+mn-cs"/>
            </a:rPr>
            <a:t>万円を積み立てたことによる増額</a:t>
          </a:r>
          <a:r>
            <a:rPr kumimoji="1" lang="ja-JP" altLang="en-US"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・元気な村づくり基金：ふるさと納税寄附金</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２</a:t>
          </a:r>
          <a:r>
            <a:rPr kumimoji="1" lang="ja-JP" altLang="en-US" sz="1100">
              <a:solidFill>
                <a:schemeClr val="dk1"/>
              </a:solidFill>
              <a:effectLst/>
              <a:latin typeface="+mn-lt"/>
              <a:ea typeface="+mn-ea"/>
              <a:cs typeface="+mn-cs"/>
            </a:rPr>
            <a:t>０６</a:t>
          </a:r>
          <a:r>
            <a:rPr kumimoji="1" lang="ja-JP" altLang="ja-JP" sz="1100">
              <a:solidFill>
                <a:schemeClr val="dk1"/>
              </a:solidFill>
              <a:effectLst/>
              <a:latin typeface="+mn-lt"/>
              <a:ea typeface="+mn-ea"/>
              <a:cs typeface="+mn-cs"/>
            </a:rPr>
            <a:t>万円を積み立てたことによる増額。</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・子育て支援基金：</a:t>
          </a:r>
          <a:r>
            <a:rPr kumimoji="1" lang="ja-JP" altLang="en-US" sz="1100">
              <a:solidFill>
                <a:schemeClr val="dk1"/>
              </a:solidFill>
              <a:effectLst/>
              <a:latin typeface="+mn-lt"/>
              <a:ea typeface="+mn-ea"/>
              <a:cs typeface="+mn-cs"/>
            </a:rPr>
            <a:t>子育て応援として実施している</a:t>
          </a:r>
          <a:r>
            <a:rPr kumimoji="1" lang="ja-JP" altLang="ja-JP" sz="1100">
              <a:solidFill>
                <a:schemeClr val="dk1"/>
              </a:solidFill>
              <a:effectLst/>
              <a:latin typeface="+mn-lt"/>
              <a:ea typeface="+mn-ea"/>
              <a:cs typeface="+mn-cs"/>
            </a:rPr>
            <a:t>学童保育利用料補助のため６１万円取り崩したことによる減額。</a:t>
          </a:r>
          <a:endParaRPr lang="ja-JP" altLang="ja-JP" sz="1400">
            <a:effectLst/>
          </a:endParaRPr>
        </a:p>
        <a:p>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公共施設やインフラ等の長寿命対策や多額の負担が見込まれる</a:t>
          </a:r>
          <a:r>
            <a:rPr kumimoji="1" lang="ja-JP" altLang="ja-JP" sz="1100">
              <a:solidFill>
                <a:schemeClr val="dk1"/>
              </a:solidFill>
              <a:effectLst/>
              <a:latin typeface="+mn-lt"/>
              <a:ea typeface="+mn-ea"/>
              <a:cs typeface="+mn-cs"/>
            </a:rPr>
            <a:t>小中一貫校の建設</a:t>
          </a:r>
          <a:r>
            <a:rPr kumimoji="1" lang="ja-JP" altLang="en-US" sz="1100">
              <a:solidFill>
                <a:schemeClr val="dk1"/>
              </a:solidFill>
              <a:effectLst/>
              <a:latin typeface="+mn-lt"/>
              <a:ea typeface="+mn-ea"/>
              <a:cs typeface="+mn-cs"/>
            </a:rPr>
            <a:t>等の特定の財政需要に備えるため、一定額を確保していく。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100">
              <a:solidFill>
                <a:schemeClr val="dk1"/>
              </a:solidFill>
              <a:effectLst/>
              <a:latin typeface="+mn-lt"/>
              <a:ea typeface="+mn-ea"/>
              <a:cs typeface="+mn-cs"/>
            </a:rPr>
            <a:t>・令和２年度末の財政調整基金残高は、９億１</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５００万円となっており、前年度から１億３</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９００万円増加となっている。</a:t>
          </a:r>
          <a:endParaRPr lang="ja-JP" altLang="ja-JP" sz="1400">
            <a:effectLst/>
          </a:endParaRPr>
        </a:p>
        <a:p>
          <a:pPr eaLnBrk="1" fontAlgn="auto" latinLnBrk="0" hangingPunct="1"/>
          <a:r>
            <a:rPr kumimoji="1" lang="ja-JP" altLang="en-US" sz="1100">
              <a:solidFill>
                <a:schemeClr val="dk1"/>
              </a:solidFill>
              <a:effectLst/>
              <a:latin typeface="+mn-lt"/>
              <a:ea typeface="+mn-ea"/>
              <a:cs typeface="+mn-cs"/>
            </a:rPr>
            <a:t>・新型コロナウイルス感染症の影響による通常事業の縮小・廃止等による歳出事業費の減をはじめ、普通交付税の増等による歳入の増により、例年行っている取崩しを回避でき、１億３</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９００千万円の積立てを行うことができたことが主な要因である。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・人口減少による村税収入の減少、普通交付税の減額及び大規模</a:t>
          </a:r>
          <a:r>
            <a:rPr kumimoji="1" lang="ja-JP" altLang="ja-JP" sz="1100">
              <a:solidFill>
                <a:schemeClr val="dk1"/>
              </a:solidFill>
              <a:effectLst/>
              <a:latin typeface="+mn-lt"/>
              <a:ea typeface="+mn-ea"/>
              <a:cs typeface="+mn-cs"/>
            </a:rPr>
            <a:t>災害等の</a:t>
          </a:r>
          <a:r>
            <a:rPr kumimoji="1" lang="ja-JP" altLang="en-US" sz="1100">
              <a:solidFill>
                <a:schemeClr val="dk1"/>
              </a:solidFill>
              <a:effectLst/>
              <a:latin typeface="+mn-lt"/>
              <a:ea typeface="+mn-ea"/>
              <a:cs typeface="+mn-cs"/>
            </a:rPr>
            <a:t>不測の事態に備える</a:t>
          </a:r>
          <a:r>
            <a:rPr kumimoji="1" lang="ja-JP" altLang="ja-JP" sz="1100">
              <a:solidFill>
                <a:schemeClr val="dk1"/>
              </a:solidFill>
              <a:effectLst/>
              <a:latin typeface="+mn-lt"/>
              <a:ea typeface="+mn-ea"/>
              <a:cs typeface="+mn-cs"/>
            </a:rPr>
            <a:t>ため、</a:t>
          </a:r>
          <a:r>
            <a:rPr kumimoji="1" lang="ja-JP" altLang="en-US" sz="1100">
              <a:solidFill>
                <a:schemeClr val="dk1"/>
              </a:solidFill>
              <a:effectLst/>
              <a:latin typeface="+mn-lt"/>
              <a:ea typeface="+mn-ea"/>
              <a:cs typeface="+mn-cs"/>
            </a:rPr>
            <a:t>行政改革の取組みを通じた事務事業の効率化を着実に進め、</a:t>
          </a:r>
          <a:r>
            <a:rPr kumimoji="1" lang="ja-JP" altLang="ja-JP" sz="1100">
              <a:solidFill>
                <a:schemeClr val="dk1"/>
              </a:solidFill>
              <a:effectLst/>
              <a:latin typeface="+mn-lt"/>
              <a:ea typeface="+mn-ea"/>
              <a:cs typeface="+mn-cs"/>
            </a:rPr>
            <a:t>取崩し額を極力抑制し、</a:t>
          </a:r>
          <a:r>
            <a:rPr kumimoji="1" lang="ja-JP" altLang="en-US" sz="1100">
              <a:solidFill>
                <a:schemeClr val="dk1"/>
              </a:solidFill>
              <a:effectLst/>
              <a:latin typeface="+mn-lt"/>
              <a:ea typeface="+mn-ea"/>
              <a:cs typeface="+mn-cs"/>
            </a:rPr>
            <a:t>残高の確保に</a:t>
          </a:r>
          <a:r>
            <a:rPr kumimoji="1" lang="ja-JP" altLang="ja-JP" sz="1100">
              <a:solidFill>
                <a:schemeClr val="dk1"/>
              </a:solidFill>
              <a:effectLst/>
              <a:latin typeface="+mn-lt"/>
              <a:ea typeface="+mn-ea"/>
              <a:cs typeface="+mn-cs"/>
            </a:rPr>
            <a:t>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・令和２年度末の減災基金残高は、５</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４００万円となっており、</a:t>
          </a:r>
          <a:r>
            <a:rPr kumimoji="1" lang="ja-JP" altLang="ja-JP" sz="1100">
              <a:solidFill>
                <a:schemeClr val="dk1"/>
              </a:solidFill>
              <a:effectLst/>
              <a:latin typeface="+mn-lt"/>
              <a:ea typeface="+mn-ea"/>
              <a:cs typeface="+mn-cs"/>
            </a:rPr>
            <a:t>基金の運用から生ずる少額の利息を積み立て</a:t>
          </a:r>
          <a:r>
            <a:rPr kumimoji="1" lang="ja-JP" altLang="en-US" sz="1100">
              <a:solidFill>
                <a:schemeClr val="dk1"/>
              </a:solidFill>
              <a:effectLst/>
              <a:latin typeface="+mn-lt"/>
              <a:ea typeface="+mn-ea"/>
              <a:cs typeface="+mn-cs"/>
            </a:rPr>
            <a:t>たのみで、前年度からの大きな増減はない。</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地方債の償還ピークは過ぎ</a:t>
          </a:r>
          <a:r>
            <a:rPr kumimoji="1" lang="ja-JP" altLang="en-US" sz="1100">
              <a:solidFill>
                <a:schemeClr val="dk1"/>
              </a:solidFill>
              <a:effectLst/>
              <a:latin typeface="+mn-lt"/>
              <a:ea typeface="+mn-ea"/>
              <a:cs typeface="+mn-cs"/>
            </a:rPr>
            <a:t>ており、満期一括償還地方債もない</a:t>
          </a:r>
          <a:r>
            <a:rPr kumimoji="1" lang="ja-JP" altLang="ja-JP" sz="1100">
              <a:solidFill>
                <a:schemeClr val="dk1"/>
              </a:solidFill>
              <a:effectLst/>
              <a:latin typeface="+mn-lt"/>
              <a:ea typeface="+mn-ea"/>
              <a:cs typeface="+mn-cs"/>
            </a:rPr>
            <a:t>ため、</a:t>
          </a:r>
          <a:r>
            <a:rPr kumimoji="1" lang="ja-JP" altLang="en-US" sz="1100">
              <a:solidFill>
                <a:schemeClr val="dk1"/>
              </a:solidFill>
              <a:effectLst/>
              <a:latin typeface="+mn-lt"/>
              <a:ea typeface="+mn-ea"/>
              <a:cs typeface="+mn-cs"/>
            </a:rPr>
            <a:t>新規</a:t>
          </a:r>
          <a:r>
            <a:rPr kumimoji="1" lang="ja-JP" altLang="ja-JP" sz="1100">
              <a:solidFill>
                <a:schemeClr val="dk1"/>
              </a:solidFill>
              <a:effectLst/>
              <a:latin typeface="+mn-lt"/>
              <a:ea typeface="+mn-ea"/>
              <a:cs typeface="+mn-cs"/>
            </a:rPr>
            <a:t>積立・取崩しは予定して</a:t>
          </a:r>
          <a:r>
            <a:rPr kumimoji="1" lang="ja-JP" altLang="en-US" sz="1100">
              <a:solidFill>
                <a:schemeClr val="dk1"/>
              </a:solidFill>
              <a:effectLst/>
              <a:latin typeface="+mn-lt"/>
              <a:ea typeface="+mn-ea"/>
              <a:cs typeface="+mn-cs"/>
            </a:rPr>
            <a:t>いないが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不足の事態等に対応するため、残高の確保に努める。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群馬県南牧村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1,717
1,710
118.83
2,568,220
2,371,814
187,439
1,471,093
1,874,671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a:extLst>
            <a:ext uri="{FF2B5EF4-FFF2-40B4-BE49-F238E27FC236}">
              <a16:creationId xmlns:a16="http://schemas.microsoft.com/office/drawing/2014/main" id="{00000000-0008-0000-0D00-00001A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a:extLst>
            <a:ext uri="{FF2B5EF4-FFF2-40B4-BE49-F238E27FC236}">
              <a16:creationId xmlns:a16="http://schemas.microsoft.com/office/drawing/2014/main" id="{00000000-0008-0000-0D00-00001B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a:extLst>
            <a:ext uri="{FF2B5EF4-FFF2-40B4-BE49-F238E27FC236}">
              <a16:creationId xmlns:a16="http://schemas.microsoft.com/office/drawing/2014/main" id="{00000000-0008-0000-0D00-00001C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a:extLst>
            <a:ext uri="{FF2B5EF4-FFF2-40B4-BE49-F238E27FC236}">
              <a16:creationId xmlns:a16="http://schemas.microsoft.com/office/drawing/2014/main" id="{00000000-0008-0000-0D00-00001D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a:extLst>
            <a:ext uri="{FF2B5EF4-FFF2-40B4-BE49-F238E27FC236}">
              <a16:creationId xmlns:a16="http://schemas.microsoft.com/office/drawing/2014/main" id="{00000000-0008-0000-0D00-00001E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a:extLst>
            <a:ext uri="{FF2B5EF4-FFF2-40B4-BE49-F238E27FC236}">
              <a16:creationId xmlns:a16="http://schemas.microsoft.com/office/drawing/2014/main" id="{00000000-0008-0000-0D00-00001F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a:extLst>
            <a:ext uri="{FF2B5EF4-FFF2-40B4-BE49-F238E27FC236}">
              <a16:creationId xmlns:a16="http://schemas.microsoft.com/office/drawing/2014/main" id="{00000000-0008-0000-0D00-000020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a:extLst>
            <a:ext uri="{FF2B5EF4-FFF2-40B4-BE49-F238E27FC236}">
              <a16:creationId xmlns:a16="http://schemas.microsoft.com/office/drawing/2014/main" id="{00000000-0008-0000-0D00-000021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a:extLst>
            <a:ext uri="{FF2B5EF4-FFF2-40B4-BE49-F238E27FC236}">
              <a16:creationId xmlns:a16="http://schemas.microsoft.com/office/drawing/2014/main" id="{00000000-0008-0000-0D00-000022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a:extLst>
            <a:ext uri="{FF2B5EF4-FFF2-40B4-BE49-F238E27FC236}">
              <a16:creationId xmlns:a16="http://schemas.microsoft.com/office/drawing/2014/main" id="{00000000-0008-0000-0D00-000023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a:extLst>
            <a:ext uri="{FF2B5EF4-FFF2-40B4-BE49-F238E27FC236}">
              <a16:creationId xmlns:a16="http://schemas.microsoft.com/office/drawing/2014/main" id="{00000000-0008-0000-0D00-000024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a:extLst>
            <a:ext uri="{FF2B5EF4-FFF2-40B4-BE49-F238E27FC236}">
              <a16:creationId xmlns:a16="http://schemas.microsoft.com/office/drawing/2014/main" id="{00000000-0008-0000-0D00-000025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a:extLst>
            <a:ext uri="{FF2B5EF4-FFF2-40B4-BE49-F238E27FC236}">
              <a16:creationId xmlns:a16="http://schemas.microsoft.com/office/drawing/2014/main" id="{00000000-0008-0000-0D00-000026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9" name="テキスト ボックス 38">
          <a:extLst>
            <a:ext uri="{FF2B5EF4-FFF2-40B4-BE49-F238E27FC236}">
              <a16:creationId xmlns:a16="http://schemas.microsoft.com/office/drawing/2014/main" id="{00000000-0008-0000-0D00-000027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0" name="テキスト ボックス 39">
          <a:extLst>
            <a:ext uri="{FF2B5EF4-FFF2-40B4-BE49-F238E27FC236}">
              <a16:creationId xmlns:a16="http://schemas.microsoft.com/office/drawing/2014/main" id="{00000000-0008-0000-0D00-000028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1" name="テキスト ボックス 40">
          <a:extLst>
            <a:ext uri="{FF2B5EF4-FFF2-40B4-BE49-F238E27FC236}">
              <a16:creationId xmlns:a16="http://schemas.microsoft.com/office/drawing/2014/main" id="{00000000-0008-0000-0D00-000029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2" name="テキスト ボックス 41">
          <a:extLst>
            <a:ext uri="{FF2B5EF4-FFF2-40B4-BE49-F238E27FC236}">
              <a16:creationId xmlns:a16="http://schemas.microsoft.com/office/drawing/2014/main" id="{00000000-0008-0000-0D00-00002A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3" name="テキスト ボックス 42">
          <a:extLst>
            <a:ext uri="{FF2B5EF4-FFF2-40B4-BE49-F238E27FC236}">
              <a16:creationId xmlns:a16="http://schemas.microsoft.com/office/drawing/2014/main" id="{00000000-0008-0000-0D00-00002B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a:extLst>
            <a:ext uri="{FF2B5EF4-FFF2-40B4-BE49-F238E27FC236}">
              <a16:creationId xmlns:a16="http://schemas.microsoft.com/office/drawing/2014/main" id="{00000000-0008-0000-0D00-000033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a:extLst>
            <a:ext uri="{FF2B5EF4-FFF2-40B4-BE49-F238E27FC236}">
              <a16:creationId xmlns:a16="http://schemas.microsoft.com/office/drawing/2014/main" id="{00000000-0008-0000-0D00-000034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a:extLst>
            <a:ext uri="{FF2B5EF4-FFF2-40B4-BE49-F238E27FC236}">
              <a16:creationId xmlns:a16="http://schemas.microsoft.com/office/drawing/2014/main" id="{00000000-0008-0000-0D00-000035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a:extLst>
            <a:ext uri="{FF2B5EF4-FFF2-40B4-BE49-F238E27FC236}">
              <a16:creationId xmlns:a16="http://schemas.microsoft.com/office/drawing/2014/main" id="{00000000-0008-0000-0D00-000036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a:extLst>
            <a:ext uri="{FF2B5EF4-FFF2-40B4-BE49-F238E27FC236}">
              <a16:creationId xmlns:a16="http://schemas.microsoft.com/office/drawing/2014/main" id="{00000000-0008-0000-0D00-000037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a:extLst>
            <a:ext uri="{FF2B5EF4-FFF2-40B4-BE49-F238E27FC236}">
              <a16:creationId xmlns:a16="http://schemas.microsoft.com/office/drawing/2014/main" id="{00000000-0008-0000-0D00-000038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mn-ea"/>
              <a:ea typeface="+mn-ea"/>
              <a:cs typeface="+mn-cs"/>
            </a:rPr>
            <a:t>有形固定資産減価償却率は類似団体よりやや低い水準にあるが上昇傾向にある。それぞれの公共施設等について早期に個別計画を策定し、数値が大幅に上昇するこ</a:t>
          </a:r>
          <a:r>
            <a:rPr kumimoji="1" lang="ja-JP" altLang="en-US" sz="1100">
              <a:solidFill>
                <a:schemeClr val="dk1"/>
              </a:solidFill>
              <a:effectLst/>
              <a:latin typeface="+mn-ea"/>
              <a:ea typeface="+mn-ea"/>
              <a:cs typeface="+mn-cs"/>
            </a:rPr>
            <a:t>と</a:t>
          </a:r>
          <a:r>
            <a:rPr kumimoji="1" lang="ja-JP" altLang="ja-JP" sz="1100">
              <a:solidFill>
                <a:schemeClr val="dk1"/>
              </a:solidFill>
              <a:effectLst/>
              <a:latin typeface="+mn-ea"/>
              <a:ea typeface="+mn-ea"/>
              <a:cs typeface="+mn-cs"/>
            </a:rPr>
            <a:t>のないよう老朽化した施設の除却及び施設の再編・保全管理について計画的に取り組み、減価償却率の抑制に努める。</a:t>
          </a:r>
          <a:endParaRPr lang="ja-JP" altLang="ja-JP">
            <a:effectLst/>
            <a:latin typeface="+mn-ea"/>
            <a:ea typeface="+mn-ea"/>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7" name="テキスト ボックス 66">
          <a:extLst>
            <a:ext uri="{FF2B5EF4-FFF2-40B4-BE49-F238E27FC236}">
              <a16:creationId xmlns:a16="http://schemas.microsoft.com/office/drawing/2014/main" id="{00000000-0008-0000-0D00-000043000000}"/>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a:extLst>
            <a:ext uri="{FF2B5EF4-FFF2-40B4-BE49-F238E27FC236}">
              <a16:creationId xmlns:a16="http://schemas.microsoft.com/office/drawing/2014/main" id="{00000000-0008-0000-0D00-000044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a:extLst>
            <a:ext uri="{FF2B5EF4-FFF2-40B4-BE49-F238E27FC236}">
              <a16:creationId xmlns:a16="http://schemas.microsoft.com/office/drawing/2014/main" id="{00000000-0008-0000-0D00-000045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a:extLst>
            <a:ext uri="{FF2B5EF4-FFF2-40B4-BE49-F238E27FC236}">
              <a16:creationId xmlns:a16="http://schemas.microsoft.com/office/drawing/2014/main" id="{00000000-0008-0000-0D00-000046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105918</xdr:rowOff>
    </xdr:from>
    <xdr:to>
      <xdr:col>23</xdr:col>
      <xdr:colOff>85090</xdr:colOff>
      <xdr:row>32</xdr:row>
      <xdr:rowOff>156718</xdr:rowOff>
    </xdr:to>
    <xdr:cxnSp macro="">
      <xdr:nvCxnSpPr>
        <xdr:cNvPr id="71" name="直線コネクタ 70">
          <a:extLst>
            <a:ext uri="{FF2B5EF4-FFF2-40B4-BE49-F238E27FC236}">
              <a16:creationId xmlns:a16="http://schemas.microsoft.com/office/drawing/2014/main" id="{00000000-0008-0000-0D00-000047000000}"/>
            </a:ext>
          </a:extLst>
        </xdr:cNvPr>
        <xdr:cNvCxnSpPr/>
      </xdr:nvCxnSpPr>
      <xdr:spPr>
        <a:xfrm flipV="1">
          <a:off x="4760595" y="5335143"/>
          <a:ext cx="1270" cy="107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160545</xdr:rowOff>
    </xdr:from>
    <xdr:ext cx="405111" cy="259045"/>
    <xdr:sp macro="" textlink="">
      <xdr:nvSpPr>
        <xdr:cNvPr id="72" name="有形固定資産減価償却率最小値テキスト">
          <a:extLst>
            <a:ext uri="{FF2B5EF4-FFF2-40B4-BE49-F238E27FC236}">
              <a16:creationId xmlns:a16="http://schemas.microsoft.com/office/drawing/2014/main" id="{00000000-0008-0000-0D00-000048000000}"/>
            </a:ext>
          </a:extLst>
        </xdr:cNvPr>
        <xdr:cNvSpPr txBox="1"/>
      </xdr:nvSpPr>
      <xdr:spPr>
        <a:xfrm>
          <a:off x="4813300" y="6418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156718</xdr:rowOff>
    </xdr:from>
    <xdr:to>
      <xdr:col>23</xdr:col>
      <xdr:colOff>174625</xdr:colOff>
      <xdr:row>32</xdr:row>
      <xdr:rowOff>156718</xdr:rowOff>
    </xdr:to>
    <xdr:cxnSp macro="">
      <xdr:nvCxnSpPr>
        <xdr:cNvPr id="73" name="直線コネクタ 72">
          <a:extLst>
            <a:ext uri="{FF2B5EF4-FFF2-40B4-BE49-F238E27FC236}">
              <a16:creationId xmlns:a16="http://schemas.microsoft.com/office/drawing/2014/main" id="{00000000-0008-0000-0D00-000049000000}"/>
            </a:ext>
          </a:extLst>
        </xdr:cNvPr>
        <xdr:cNvCxnSpPr/>
      </xdr:nvCxnSpPr>
      <xdr:spPr>
        <a:xfrm>
          <a:off x="4673600" y="641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52595</xdr:rowOff>
    </xdr:from>
    <xdr:ext cx="405111" cy="259045"/>
    <xdr:sp macro="" textlink="">
      <xdr:nvSpPr>
        <xdr:cNvPr id="74" name="有形固定資産減価償却率最大値テキスト">
          <a:extLst>
            <a:ext uri="{FF2B5EF4-FFF2-40B4-BE49-F238E27FC236}">
              <a16:creationId xmlns:a16="http://schemas.microsoft.com/office/drawing/2014/main" id="{00000000-0008-0000-0D00-00004A000000}"/>
            </a:ext>
          </a:extLst>
        </xdr:cNvPr>
        <xdr:cNvSpPr txBox="1"/>
      </xdr:nvSpPr>
      <xdr:spPr>
        <a:xfrm>
          <a:off x="4813300" y="5110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105918</xdr:rowOff>
    </xdr:from>
    <xdr:to>
      <xdr:col>23</xdr:col>
      <xdr:colOff>174625</xdr:colOff>
      <xdr:row>26</xdr:row>
      <xdr:rowOff>105918</xdr:rowOff>
    </xdr:to>
    <xdr:cxnSp macro="">
      <xdr:nvCxnSpPr>
        <xdr:cNvPr id="75" name="直線コネクタ 74">
          <a:extLst>
            <a:ext uri="{FF2B5EF4-FFF2-40B4-BE49-F238E27FC236}">
              <a16:creationId xmlns:a16="http://schemas.microsoft.com/office/drawing/2014/main" id="{00000000-0008-0000-0D00-00004B000000}"/>
            </a:ext>
          </a:extLst>
        </xdr:cNvPr>
        <xdr:cNvCxnSpPr/>
      </xdr:nvCxnSpPr>
      <xdr:spPr>
        <a:xfrm>
          <a:off x="4673600" y="53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52468</xdr:rowOff>
    </xdr:from>
    <xdr:ext cx="405111" cy="259045"/>
    <xdr:sp macro="" textlink="">
      <xdr:nvSpPr>
        <xdr:cNvPr id="76" name="有形固定資産減価償却率平均値テキスト">
          <a:extLst>
            <a:ext uri="{FF2B5EF4-FFF2-40B4-BE49-F238E27FC236}">
              <a16:creationId xmlns:a16="http://schemas.microsoft.com/office/drawing/2014/main" id="{00000000-0008-0000-0D00-00004C000000}"/>
            </a:ext>
          </a:extLst>
        </xdr:cNvPr>
        <xdr:cNvSpPr txBox="1"/>
      </xdr:nvSpPr>
      <xdr:spPr>
        <a:xfrm>
          <a:off x="4813300" y="5796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74041</xdr:rowOff>
    </xdr:from>
    <xdr:to>
      <xdr:col>23</xdr:col>
      <xdr:colOff>136525</xdr:colOff>
      <xdr:row>30</xdr:row>
      <xdr:rowOff>4191</xdr:rowOff>
    </xdr:to>
    <xdr:sp macro="" textlink="">
      <xdr:nvSpPr>
        <xdr:cNvPr id="77" name="フローチャート: 判断 76">
          <a:extLst>
            <a:ext uri="{FF2B5EF4-FFF2-40B4-BE49-F238E27FC236}">
              <a16:creationId xmlns:a16="http://schemas.microsoft.com/office/drawing/2014/main" id="{00000000-0008-0000-0D00-00004D000000}"/>
            </a:ext>
          </a:extLst>
        </xdr:cNvPr>
        <xdr:cNvSpPr/>
      </xdr:nvSpPr>
      <xdr:spPr>
        <a:xfrm>
          <a:off x="4711700" y="581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89154</xdr:rowOff>
    </xdr:from>
    <xdr:to>
      <xdr:col>19</xdr:col>
      <xdr:colOff>187325</xdr:colOff>
      <xdr:row>30</xdr:row>
      <xdr:rowOff>19304</xdr:rowOff>
    </xdr:to>
    <xdr:sp macro="" textlink="">
      <xdr:nvSpPr>
        <xdr:cNvPr id="78" name="フローチャート: 判断 77">
          <a:extLst>
            <a:ext uri="{FF2B5EF4-FFF2-40B4-BE49-F238E27FC236}">
              <a16:creationId xmlns:a16="http://schemas.microsoft.com/office/drawing/2014/main" id="{00000000-0008-0000-0D00-00004E000000}"/>
            </a:ext>
          </a:extLst>
        </xdr:cNvPr>
        <xdr:cNvSpPr/>
      </xdr:nvSpPr>
      <xdr:spPr>
        <a:xfrm>
          <a:off x="4000500" y="583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61087</xdr:rowOff>
    </xdr:from>
    <xdr:to>
      <xdr:col>15</xdr:col>
      <xdr:colOff>187325</xdr:colOff>
      <xdr:row>29</xdr:row>
      <xdr:rowOff>162687</xdr:rowOff>
    </xdr:to>
    <xdr:sp macro="" textlink="">
      <xdr:nvSpPr>
        <xdr:cNvPr id="79" name="フローチャート: 判断 78">
          <a:extLst>
            <a:ext uri="{FF2B5EF4-FFF2-40B4-BE49-F238E27FC236}">
              <a16:creationId xmlns:a16="http://schemas.microsoft.com/office/drawing/2014/main" id="{00000000-0008-0000-0D00-00004F000000}"/>
            </a:ext>
          </a:extLst>
        </xdr:cNvPr>
        <xdr:cNvSpPr/>
      </xdr:nvSpPr>
      <xdr:spPr>
        <a:xfrm>
          <a:off x="3238500" y="5804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159131</xdr:rowOff>
    </xdr:from>
    <xdr:to>
      <xdr:col>11</xdr:col>
      <xdr:colOff>187325</xdr:colOff>
      <xdr:row>29</xdr:row>
      <xdr:rowOff>89281</xdr:rowOff>
    </xdr:to>
    <xdr:sp macro="" textlink="">
      <xdr:nvSpPr>
        <xdr:cNvPr id="80" name="フローチャート: 判断 79">
          <a:extLst>
            <a:ext uri="{FF2B5EF4-FFF2-40B4-BE49-F238E27FC236}">
              <a16:creationId xmlns:a16="http://schemas.microsoft.com/office/drawing/2014/main" id="{00000000-0008-0000-0D00-000050000000}"/>
            </a:ext>
          </a:extLst>
        </xdr:cNvPr>
        <xdr:cNvSpPr/>
      </xdr:nvSpPr>
      <xdr:spPr>
        <a:xfrm>
          <a:off x="2476500" y="5731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139700</xdr:rowOff>
    </xdr:from>
    <xdr:to>
      <xdr:col>7</xdr:col>
      <xdr:colOff>187325</xdr:colOff>
      <xdr:row>29</xdr:row>
      <xdr:rowOff>69850</xdr:rowOff>
    </xdr:to>
    <xdr:sp macro="" textlink="">
      <xdr:nvSpPr>
        <xdr:cNvPr id="81" name="フローチャート: 判断 80">
          <a:extLst>
            <a:ext uri="{FF2B5EF4-FFF2-40B4-BE49-F238E27FC236}">
              <a16:creationId xmlns:a16="http://schemas.microsoft.com/office/drawing/2014/main" id="{00000000-0008-0000-0D00-000051000000}"/>
            </a:ext>
          </a:extLst>
        </xdr:cNvPr>
        <xdr:cNvSpPr/>
      </xdr:nvSpPr>
      <xdr:spPr>
        <a:xfrm>
          <a:off x="1714500" y="571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D00-000052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00000000-0008-0000-0D00-000053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D00-000054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0000000-0008-0000-0D00-000055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D00-000056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169926</xdr:rowOff>
    </xdr:from>
    <xdr:to>
      <xdr:col>23</xdr:col>
      <xdr:colOff>136525</xdr:colOff>
      <xdr:row>29</xdr:row>
      <xdr:rowOff>100076</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4711700" y="5742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21353</xdr:rowOff>
    </xdr:from>
    <xdr:ext cx="405111" cy="259045"/>
    <xdr:sp macro="" textlink="">
      <xdr:nvSpPr>
        <xdr:cNvPr id="88" name="有形固定資産減価償却率該当値テキスト">
          <a:extLst>
            <a:ext uri="{FF2B5EF4-FFF2-40B4-BE49-F238E27FC236}">
              <a16:creationId xmlns:a16="http://schemas.microsoft.com/office/drawing/2014/main" id="{00000000-0008-0000-0D00-000058000000}"/>
            </a:ext>
          </a:extLst>
        </xdr:cNvPr>
        <xdr:cNvSpPr txBox="1"/>
      </xdr:nvSpPr>
      <xdr:spPr>
        <a:xfrm>
          <a:off x="4813300" y="5593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131064</xdr:rowOff>
    </xdr:from>
    <xdr:to>
      <xdr:col>19</xdr:col>
      <xdr:colOff>187325</xdr:colOff>
      <xdr:row>29</xdr:row>
      <xdr:rowOff>61214</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4000500" y="570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10414</xdr:rowOff>
    </xdr:from>
    <xdr:to>
      <xdr:col>23</xdr:col>
      <xdr:colOff>85725</xdr:colOff>
      <xdr:row>29</xdr:row>
      <xdr:rowOff>49276</xdr:rowOff>
    </xdr:to>
    <xdr:cxnSp macro="">
      <xdr:nvCxnSpPr>
        <xdr:cNvPr id="90" name="直線コネクタ 89">
          <a:extLst>
            <a:ext uri="{FF2B5EF4-FFF2-40B4-BE49-F238E27FC236}">
              <a16:creationId xmlns:a16="http://schemas.microsoft.com/office/drawing/2014/main" id="{00000000-0008-0000-0D00-00005A000000}"/>
            </a:ext>
          </a:extLst>
        </xdr:cNvPr>
        <xdr:cNvCxnSpPr/>
      </xdr:nvCxnSpPr>
      <xdr:spPr>
        <a:xfrm>
          <a:off x="4051300" y="5753989"/>
          <a:ext cx="711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92202</xdr:rowOff>
    </xdr:from>
    <xdr:to>
      <xdr:col>15</xdr:col>
      <xdr:colOff>187325</xdr:colOff>
      <xdr:row>29</xdr:row>
      <xdr:rowOff>22352</xdr:rowOff>
    </xdr:to>
    <xdr:sp macro="" textlink="">
      <xdr:nvSpPr>
        <xdr:cNvPr id="91" name="楕円 90">
          <a:extLst>
            <a:ext uri="{FF2B5EF4-FFF2-40B4-BE49-F238E27FC236}">
              <a16:creationId xmlns:a16="http://schemas.microsoft.com/office/drawing/2014/main" id="{00000000-0008-0000-0D00-00005B000000}"/>
            </a:ext>
          </a:extLst>
        </xdr:cNvPr>
        <xdr:cNvSpPr/>
      </xdr:nvSpPr>
      <xdr:spPr>
        <a:xfrm>
          <a:off x="3238500" y="5664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143002</xdr:rowOff>
    </xdr:from>
    <xdr:to>
      <xdr:col>19</xdr:col>
      <xdr:colOff>136525</xdr:colOff>
      <xdr:row>29</xdr:row>
      <xdr:rowOff>10414</xdr:rowOff>
    </xdr:to>
    <xdr:cxnSp macro="">
      <xdr:nvCxnSpPr>
        <xdr:cNvPr id="92" name="直線コネクタ 91">
          <a:extLst>
            <a:ext uri="{FF2B5EF4-FFF2-40B4-BE49-F238E27FC236}">
              <a16:creationId xmlns:a16="http://schemas.microsoft.com/office/drawing/2014/main" id="{00000000-0008-0000-0D00-00005C000000}"/>
            </a:ext>
          </a:extLst>
        </xdr:cNvPr>
        <xdr:cNvCxnSpPr/>
      </xdr:nvCxnSpPr>
      <xdr:spPr>
        <a:xfrm>
          <a:off x="3289300" y="5715127"/>
          <a:ext cx="762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90043</xdr:rowOff>
    </xdr:from>
    <xdr:to>
      <xdr:col>11</xdr:col>
      <xdr:colOff>187325</xdr:colOff>
      <xdr:row>29</xdr:row>
      <xdr:rowOff>20193</xdr:rowOff>
    </xdr:to>
    <xdr:sp macro="" textlink="">
      <xdr:nvSpPr>
        <xdr:cNvPr id="93" name="楕円 92">
          <a:extLst>
            <a:ext uri="{FF2B5EF4-FFF2-40B4-BE49-F238E27FC236}">
              <a16:creationId xmlns:a16="http://schemas.microsoft.com/office/drawing/2014/main" id="{00000000-0008-0000-0D00-00005D000000}"/>
            </a:ext>
          </a:extLst>
        </xdr:cNvPr>
        <xdr:cNvSpPr/>
      </xdr:nvSpPr>
      <xdr:spPr>
        <a:xfrm>
          <a:off x="2476500" y="566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140843</xdr:rowOff>
    </xdr:from>
    <xdr:to>
      <xdr:col>15</xdr:col>
      <xdr:colOff>136525</xdr:colOff>
      <xdr:row>28</xdr:row>
      <xdr:rowOff>143002</xdr:rowOff>
    </xdr:to>
    <xdr:cxnSp macro="">
      <xdr:nvCxnSpPr>
        <xdr:cNvPr id="94" name="直線コネクタ 93">
          <a:extLst>
            <a:ext uri="{FF2B5EF4-FFF2-40B4-BE49-F238E27FC236}">
              <a16:creationId xmlns:a16="http://schemas.microsoft.com/office/drawing/2014/main" id="{00000000-0008-0000-0D00-00005E000000}"/>
            </a:ext>
          </a:extLst>
        </xdr:cNvPr>
        <xdr:cNvCxnSpPr/>
      </xdr:nvCxnSpPr>
      <xdr:spPr>
        <a:xfrm>
          <a:off x="2527300" y="5712968"/>
          <a:ext cx="762000" cy="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122428</xdr:rowOff>
    </xdr:from>
    <xdr:to>
      <xdr:col>7</xdr:col>
      <xdr:colOff>187325</xdr:colOff>
      <xdr:row>29</xdr:row>
      <xdr:rowOff>52578</xdr:rowOff>
    </xdr:to>
    <xdr:sp macro="" textlink="">
      <xdr:nvSpPr>
        <xdr:cNvPr id="95" name="楕円 94">
          <a:extLst>
            <a:ext uri="{FF2B5EF4-FFF2-40B4-BE49-F238E27FC236}">
              <a16:creationId xmlns:a16="http://schemas.microsoft.com/office/drawing/2014/main" id="{00000000-0008-0000-0D00-00005F000000}"/>
            </a:ext>
          </a:extLst>
        </xdr:cNvPr>
        <xdr:cNvSpPr/>
      </xdr:nvSpPr>
      <xdr:spPr>
        <a:xfrm>
          <a:off x="1714500" y="5694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140843</xdr:rowOff>
    </xdr:from>
    <xdr:to>
      <xdr:col>11</xdr:col>
      <xdr:colOff>136525</xdr:colOff>
      <xdr:row>29</xdr:row>
      <xdr:rowOff>1778</xdr:rowOff>
    </xdr:to>
    <xdr:cxnSp macro="">
      <xdr:nvCxnSpPr>
        <xdr:cNvPr id="96" name="直線コネクタ 95">
          <a:extLst>
            <a:ext uri="{FF2B5EF4-FFF2-40B4-BE49-F238E27FC236}">
              <a16:creationId xmlns:a16="http://schemas.microsoft.com/office/drawing/2014/main" id="{00000000-0008-0000-0D00-000060000000}"/>
            </a:ext>
          </a:extLst>
        </xdr:cNvPr>
        <xdr:cNvCxnSpPr/>
      </xdr:nvCxnSpPr>
      <xdr:spPr>
        <a:xfrm flipV="1">
          <a:off x="1765300" y="5712968"/>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10431</xdr:rowOff>
    </xdr:from>
    <xdr:ext cx="405111" cy="259045"/>
    <xdr:sp macro="" textlink="">
      <xdr:nvSpPr>
        <xdr:cNvPr id="97" name="n_1aveValue有形固定資産減価償却率">
          <a:extLst>
            <a:ext uri="{FF2B5EF4-FFF2-40B4-BE49-F238E27FC236}">
              <a16:creationId xmlns:a16="http://schemas.microsoft.com/office/drawing/2014/main" id="{00000000-0008-0000-0D00-000061000000}"/>
            </a:ext>
          </a:extLst>
        </xdr:cNvPr>
        <xdr:cNvSpPr txBox="1"/>
      </xdr:nvSpPr>
      <xdr:spPr>
        <a:xfrm>
          <a:off x="3836044" y="5925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153814</xdr:rowOff>
    </xdr:from>
    <xdr:ext cx="405111" cy="259045"/>
    <xdr:sp macro="" textlink="">
      <xdr:nvSpPr>
        <xdr:cNvPr id="98" name="n_2aveValue有形固定資産減価償却率">
          <a:extLst>
            <a:ext uri="{FF2B5EF4-FFF2-40B4-BE49-F238E27FC236}">
              <a16:creationId xmlns:a16="http://schemas.microsoft.com/office/drawing/2014/main" id="{00000000-0008-0000-0D00-000062000000}"/>
            </a:ext>
          </a:extLst>
        </xdr:cNvPr>
        <xdr:cNvSpPr txBox="1"/>
      </xdr:nvSpPr>
      <xdr:spPr>
        <a:xfrm>
          <a:off x="3086744" y="5897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80408</xdr:rowOff>
    </xdr:from>
    <xdr:ext cx="405111" cy="259045"/>
    <xdr:sp macro="" textlink="">
      <xdr:nvSpPr>
        <xdr:cNvPr id="99" name="n_3aveValue有形固定資産減価償却率">
          <a:extLst>
            <a:ext uri="{FF2B5EF4-FFF2-40B4-BE49-F238E27FC236}">
              <a16:creationId xmlns:a16="http://schemas.microsoft.com/office/drawing/2014/main" id="{00000000-0008-0000-0D00-000063000000}"/>
            </a:ext>
          </a:extLst>
        </xdr:cNvPr>
        <xdr:cNvSpPr txBox="1"/>
      </xdr:nvSpPr>
      <xdr:spPr>
        <a:xfrm>
          <a:off x="2324744" y="5823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60977</xdr:rowOff>
    </xdr:from>
    <xdr:ext cx="405111" cy="259045"/>
    <xdr:sp macro="" textlink="">
      <xdr:nvSpPr>
        <xdr:cNvPr id="100" name="n_4aveValue有形固定資産減価償却率">
          <a:extLst>
            <a:ext uri="{FF2B5EF4-FFF2-40B4-BE49-F238E27FC236}">
              <a16:creationId xmlns:a16="http://schemas.microsoft.com/office/drawing/2014/main" id="{00000000-0008-0000-0D00-000064000000}"/>
            </a:ext>
          </a:extLst>
        </xdr:cNvPr>
        <xdr:cNvSpPr txBox="1"/>
      </xdr:nvSpPr>
      <xdr:spPr>
        <a:xfrm>
          <a:off x="1562744" y="5804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77741</xdr:rowOff>
    </xdr:from>
    <xdr:ext cx="405111" cy="259045"/>
    <xdr:sp macro="" textlink="">
      <xdr:nvSpPr>
        <xdr:cNvPr id="101" name="n_1mainValue有形固定資産減価償却率">
          <a:extLst>
            <a:ext uri="{FF2B5EF4-FFF2-40B4-BE49-F238E27FC236}">
              <a16:creationId xmlns:a16="http://schemas.microsoft.com/office/drawing/2014/main" id="{00000000-0008-0000-0D00-000065000000}"/>
            </a:ext>
          </a:extLst>
        </xdr:cNvPr>
        <xdr:cNvSpPr txBox="1"/>
      </xdr:nvSpPr>
      <xdr:spPr>
        <a:xfrm>
          <a:off x="3836044" y="5478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38879</xdr:rowOff>
    </xdr:from>
    <xdr:ext cx="405111" cy="259045"/>
    <xdr:sp macro="" textlink="">
      <xdr:nvSpPr>
        <xdr:cNvPr id="102" name="n_2mainValue有形固定資産減価償却率">
          <a:extLst>
            <a:ext uri="{FF2B5EF4-FFF2-40B4-BE49-F238E27FC236}">
              <a16:creationId xmlns:a16="http://schemas.microsoft.com/office/drawing/2014/main" id="{00000000-0008-0000-0D00-000066000000}"/>
            </a:ext>
          </a:extLst>
        </xdr:cNvPr>
        <xdr:cNvSpPr txBox="1"/>
      </xdr:nvSpPr>
      <xdr:spPr>
        <a:xfrm>
          <a:off x="3086744" y="5439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36720</xdr:rowOff>
    </xdr:from>
    <xdr:ext cx="405111" cy="259045"/>
    <xdr:sp macro="" textlink="">
      <xdr:nvSpPr>
        <xdr:cNvPr id="103" name="n_3mainValue有形固定資産減価償却率">
          <a:extLst>
            <a:ext uri="{FF2B5EF4-FFF2-40B4-BE49-F238E27FC236}">
              <a16:creationId xmlns:a16="http://schemas.microsoft.com/office/drawing/2014/main" id="{00000000-0008-0000-0D00-000067000000}"/>
            </a:ext>
          </a:extLst>
        </xdr:cNvPr>
        <xdr:cNvSpPr txBox="1"/>
      </xdr:nvSpPr>
      <xdr:spPr>
        <a:xfrm>
          <a:off x="2324744" y="5437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69105</xdr:rowOff>
    </xdr:from>
    <xdr:ext cx="405111" cy="259045"/>
    <xdr:sp macro="" textlink="">
      <xdr:nvSpPr>
        <xdr:cNvPr id="104" name="n_4mainValue有形固定資産減価償却率">
          <a:extLst>
            <a:ext uri="{FF2B5EF4-FFF2-40B4-BE49-F238E27FC236}">
              <a16:creationId xmlns:a16="http://schemas.microsoft.com/office/drawing/2014/main" id="{00000000-0008-0000-0D00-000068000000}"/>
            </a:ext>
          </a:extLst>
        </xdr:cNvPr>
        <xdr:cNvSpPr txBox="1"/>
      </xdr:nvSpPr>
      <xdr:spPr>
        <a:xfrm>
          <a:off x="1562744" y="5469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[ 314.9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1" name="正方形/長方形 110">
          <a:extLst>
            <a:ext uri="{FF2B5EF4-FFF2-40B4-BE49-F238E27FC236}">
              <a16:creationId xmlns:a16="http://schemas.microsoft.com/office/drawing/2014/main" id="{00000000-0008-0000-0D00-00006F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2" name="正方形/長方形 111">
          <a:extLst>
            <a:ext uri="{FF2B5EF4-FFF2-40B4-BE49-F238E27FC236}">
              <a16:creationId xmlns:a16="http://schemas.microsoft.com/office/drawing/2014/main" id="{00000000-0008-0000-0D00-000070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3" name="正方形/長方形 112">
          <a:extLst>
            <a:ext uri="{FF2B5EF4-FFF2-40B4-BE49-F238E27FC236}">
              <a16:creationId xmlns:a16="http://schemas.microsoft.com/office/drawing/2014/main" id="{00000000-0008-0000-0D00-000071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正方形/長方形 113">
          <a:extLst>
            <a:ext uri="{FF2B5EF4-FFF2-40B4-BE49-F238E27FC236}">
              <a16:creationId xmlns:a16="http://schemas.microsoft.com/office/drawing/2014/main" id="{00000000-0008-0000-0D00-000072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5" name="正方形/長方形 114">
          <a:extLst>
            <a:ext uri="{FF2B5EF4-FFF2-40B4-BE49-F238E27FC236}">
              <a16:creationId xmlns:a16="http://schemas.microsoft.com/office/drawing/2014/main" id="{00000000-0008-0000-0D00-000073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6" name="正方形/長方形 115">
          <a:extLst>
            <a:ext uri="{FF2B5EF4-FFF2-40B4-BE49-F238E27FC236}">
              <a16:creationId xmlns:a16="http://schemas.microsoft.com/office/drawing/2014/main" id="{00000000-0008-0000-0D00-000074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7" name="テキスト ボックス 116">
          <a:extLst>
            <a:ext uri="{FF2B5EF4-FFF2-40B4-BE49-F238E27FC236}">
              <a16:creationId xmlns:a16="http://schemas.microsoft.com/office/drawing/2014/main" id="{00000000-0008-0000-0D00-000075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mn-ea"/>
              <a:ea typeface="+mn-ea"/>
              <a:cs typeface="+mn-cs"/>
            </a:rPr>
            <a:t>債務償還比率は、類似団体平均よりも高い水準にある。その要因は、類似団体と比較して経常収支比率が高く、特に人件費の水準が高いことが考えられる。今後は、事業の見直しや職員数の削減により業務支出の改善を図り、比率の圧縮に取り組んでいく。</a:t>
          </a:r>
          <a:endParaRPr lang="ja-JP" altLang="ja-JP">
            <a:effectLst/>
            <a:latin typeface="+mn-ea"/>
            <a:ea typeface="+mn-ea"/>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0" name="テキスト ボックス 129">
          <a:extLst>
            <a:ext uri="{FF2B5EF4-FFF2-40B4-BE49-F238E27FC236}">
              <a16:creationId xmlns:a16="http://schemas.microsoft.com/office/drawing/2014/main" id="{00000000-0008-0000-0D00-00008200000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a:extLst>
            <a:ext uri="{FF2B5EF4-FFF2-40B4-BE49-F238E27FC236}">
              <a16:creationId xmlns:a16="http://schemas.microsoft.com/office/drawing/2014/main" id="{00000000-0008-0000-0D00-000084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69670</xdr:rowOff>
    </xdr:to>
    <xdr:cxnSp macro="">
      <xdr:nvCxnSpPr>
        <xdr:cNvPr id="133" name="直線コネクタ 132">
          <a:extLst>
            <a:ext uri="{FF2B5EF4-FFF2-40B4-BE49-F238E27FC236}">
              <a16:creationId xmlns:a16="http://schemas.microsoft.com/office/drawing/2014/main" id="{00000000-0008-0000-0D00-000085000000}"/>
            </a:ext>
          </a:extLst>
        </xdr:cNvPr>
        <xdr:cNvCxnSpPr/>
      </xdr:nvCxnSpPr>
      <xdr:spPr>
        <a:xfrm flipV="1">
          <a:off x="14793595" y="5312833"/>
          <a:ext cx="1269" cy="1529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73497</xdr:rowOff>
    </xdr:from>
    <xdr:ext cx="469744" cy="259045"/>
    <xdr:sp macro="" textlink="">
      <xdr:nvSpPr>
        <xdr:cNvPr id="134" name="債務償還比率最小値テキスト">
          <a:extLst>
            <a:ext uri="{FF2B5EF4-FFF2-40B4-BE49-F238E27FC236}">
              <a16:creationId xmlns:a16="http://schemas.microsoft.com/office/drawing/2014/main" id="{00000000-0008-0000-0D00-000086000000}"/>
            </a:ext>
          </a:extLst>
        </xdr:cNvPr>
        <xdr:cNvSpPr txBox="1"/>
      </xdr:nvSpPr>
      <xdr:spPr>
        <a:xfrm>
          <a:off x="14846300" y="6845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69670</xdr:rowOff>
    </xdr:from>
    <xdr:to>
      <xdr:col>76</xdr:col>
      <xdr:colOff>111125</xdr:colOff>
      <xdr:row>35</xdr:row>
      <xdr:rowOff>69670</xdr:rowOff>
    </xdr:to>
    <xdr:cxnSp macro="">
      <xdr:nvCxnSpPr>
        <xdr:cNvPr id="135" name="直線コネクタ 134">
          <a:extLst>
            <a:ext uri="{FF2B5EF4-FFF2-40B4-BE49-F238E27FC236}">
              <a16:creationId xmlns:a16="http://schemas.microsoft.com/office/drawing/2014/main" id="{00000000-0008-0000-0D00-000087000000}"/>
            </a:ext>
          </a:extLst>
        </xdr:cNvPr>
        <xdr:cNvCxnSpPr/>
      </xdr:nvCxnSpPr>
      <xdr:spPr>
        <a:xfrm>
          <a:off x="14706600" y="6841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6" name="債務償還比率最大値テキスト">
          <a:extLst>
            <a:ext uri="{FF2B5EF4-FFF2-40B4-BE49-F238E27FC236}">
              <a16:creationId xmlns:a16="http://schemas.microsoft.com/office/drawing/2014/main" id="{00000000-0008-0000-0D00-000088000000}"/>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7" name="直線コネクタ 136">
          <a:extLst>
            <a:ext uri="{FF2B5EF4-FFF2-40B4-BE49-F238E27FC236}">
              <a16:creationId xmlns:a16="http://schemas.microsoft.com/office/drawing/2014/main" id="{00000000-0008-0000-0D00-000089000000}"/>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106803</xdr:rowOff>
    </xdr:from>
    <xdr:ext cx="469744" cy="259045"/>
    <xdr:sp macro="" textlink="">
      <xdr:nvSpPr>
        <xdr:cNvPr id="138" name="債務償還比率平均値テキスト">
          <a:extLst>
            <a:ext uri="{FF2B5EF4-FFF2-40B4-BE49-F238E27FC236}">
              <a16:creationId xmlns:a16="http://schemas.microsoft.com/office/drawing/2014/main" id="{00000000-0008-0000-0D00-00008A000000}"/>
            </a:ext>
          </a:extLst>
        </xdr:cNvPr>
        <xdr:cNvSpPr txBox="1"/>
      </xdr:nvSpPr>
      <xdr:spPr>
        <a:xfrm>
          <a:off x="14846300" y="55074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83926</xdr:rowOff>
    </xdr:from>
    <xdr:to>
      <xdr:col>76</xdr:col>
      <xdr:colOff>73025</xdr:colOff>
      <xdr:row>29</xdr:row>
      <xdr:rowOff>14076</xdr:rowOff>
    </xdr:to>
    <xdr:sp macro="" textlink="">
      <xdr:nvSpPr>
        <xdr:cNvPr id="139" name="フローチャート: 判断 138">
          <a:extLst>
            <a:ext uri="{FF2B5EF4-FFF2-40B4-BE49-F238E27FC236}">
              <a16:creationId xmlns:a16="http://schemas.microsoft.com/office/drawing/2014/main" id="{00000000-0008-0000-0D00-00008B000000}"/>
            </a:ext>
          </a:extLst>
        </xdr:cNvPr>
        <xdr:cNvSpPr/>
      </xdr:nvSpPr>
      <xdr:spPr>
        <a:xfrm>
          <a:off x="14744700" y="565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14129</xdr:rowOff>
    </xdr:from>
    <xdr:to>
      <xdr:col>72</xdr:col>
      <xdr:colOff>123825</xdr:colOff>
      <xdr:row>29</xdr:row>
      <xdr:rowOff>115729</xdr:rowOff>
    </xdr:to>
    <xdr:sp macro="" textlink="">
      <xdr:nvSpPr>
        <xdr:cNvPr id="140" name="フローチャート: 判断 139">
          <a:extLst>
            <a:ext uri="{FF2B5EF4-FFF2-40B4-BE49-F238E27FC236}">
              <a16:creationId xmlns:a16="http://schemas.microsoft.com/office/drawing/2014/main" id="{00000000-0008-0000-0D00-00008C000000}"/>
            </a:ext>
          </a:extLst>
        </xdr:cNvPr>
        <xdr:cNvSpPr/>
      </xdr:nvSpPr>
      <xdr:spPr>
        <a:xfrm>
          <a:off x="14033500" y="575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109474</xdr:rowOff>
    </xdr:from>
    <xdr:to>
      <xdr:col>68</xdr:col>
      <xdr:colOff>123825</xdr:colOff>
      <xdr:row>29</xdr:row>
      <xdr:rowOff>39624</xdr:rowOff>
    </xdr:to>
    <xdr:sp macro="" textlink="">
      <xdr:nvSpPr>
        <xdr:cNvPr id="141" name="フローチャート: 判断 140">
          <a:extLst>
            <a:ext uri="{FF2B5EF4-FFF2-40B4-BE49-F238E27FC236}">
              <a16:creationId xmlns:a16="http://schemas.microsoft.com/office/drawing/2014/main" id="{00000000-0008-0000-0D00-00008D000000}"/>
            </a:ext>
          </a:extLst>
        </xdr:cNvPr>
        <xdr:cNvSpPr/>
      </xdr:nvSpPr>
      <xdr:spPr>
        <a:xfrm>
          <a:off x="13271500" y="568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144918</xdr:rowOff>
    </xdr:from>
    <xdr:to>
      <xdr:col>64</xdr:col>
      <xdr:colOff>123825</xdr:colOff>
      <xdr:row>29</xdr:row>
      <xdr:rowOff>75068</xdr:rowOff>
    </xdr:to>
    <xdr:sp macro="" textlink="">
      <xdr:nvSpPr>
        <xdr:cNvPr id="142" name="フローチャート: 判断 141">
          <a:extLst>
            <a:ext uri="{FF2B5EF4-FFF2-40B4-BE49-F238E27FC236}">
              <a16:creationId xmlns:a16="http://schemas.microsoft.com/office/drawing/2014/main" id="{00000000-0008-0000-0D00-00008E000000}"/>
            </a:ext>
          </a:extLst>
        </xdr:cNvPr>
        <xdr:cNvSpPr/>
      </xdr:nvSpPr>
      <xdr:spPr>
        <a:xfrm>
          <a:off x="12509500" y="571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21146</xdr:rowOff>
    </xdr:from>
    <xdr:to>
      <xdr:col>60</xdr:col>
      <xdr:colOff>123825</xdr:colOff>
      <xdr:row>29</xdr:row>
      <xdr:rowOff>122746</xdr:rowOff>
    </xdr:to>
    <xdr:sp macro="" textlink="">
      <xdr:nvSpPr>
        <xdr:cNvPr id="143" name="フローチャート: 判断 142">
          <a:extLst>
            <a:ext uri="{FF2B5EF4-FFF2-40B4-BE49-F238E27FC236}">
              <a16:creationId xmlns:a16="http://schemas.microsoft.com/office/drawing/2014/main" id="{00000000-0008-0000-0D00-00008F000000}"/>
            </a:ext>
          </a:extLst>
        </xdr:cNvPr>
        <xdr:cNvSpPr/>
      </xdr:nvSpPr>
      <xdr:spPr>
        <a:xfrm>
          <a:off x="11747500" y="5764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D00-000090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00000000-0008-0000-0D00-000091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00000000-0008-0000-0D00-000092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00000000-0008-0000-0D00-000093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00000000-0008-0000-0D00-000094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85016</xdr:rowOff>
    </xdr:from>
    <xdr:to>
      <xdr:col>76</xdr:col>
      <xdr:colOff>73025</xdr:colOff>
      <xdr:row>30</xdr:row>
      <xdr:rowOff>15166</xdr:rowOff>
    </xdr:to>
    <xdr:sp macro="" textlink="">
      <xdr:nvSpPr>
        <xdr:cNvPr id="149" name="楕円 148">
          <a:extLst>
            <a:ext uri="{FF2B5EF4-FFF2-40B4-BE49-F238E27FC236}">
              <a16:creationId xmlns:a16="http://schemas.microsoft.com/office/drawing/2014/main" id="{00000000-0008-0000-0D00-000095000000}"/>
            </a:ext>
          </a:extLst>
        </xdr:cNvPr>
        <xdr:cNvSpPr/>
      </xdr:nvSpPr>
      <xdr:spPr>
        <a:xfrm>
          <a:off x="14744700" y="5828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63443</xdr:rowOff>
    </xdr:from>
    <xdr:ext cx="469744" cy="259045"/>
    <xdr:sp macro="" textlink="">
      <xdr:nvSpPr>
        <xdr:cNvPr id="150" name="債務償還比率該当値テキスト">
          <a:extLst>
            <a:ext uri="{FF2B5EF4-FFF2-40B4-BE49-F238E27FC236}">
              <a16:creationId xmlns:a16="http://schemas.microsoft.com/office/drawing/2014/main" id="{00000000-0008-0000-0D00-000096000000}"/>
            </a:ext>
          </a:extLst>
        </xdr:cNvPr>
        <xdr:cNvSpPr txBox="1"/>
      </xdr:nvSpPr>
      <xdr:spPr>
        <a:xfrm>
          <a:off x="14846300" y="5807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159152</xdr:rowOff>
    </xdr:from>
    <xdr:to>
      <xdr:col>72</xdr:col>
      <xdr:colOff>123825</xdr:colOff>
      <xdr:row>31</xdr:row>
      <xdr:rowOff>89302</xdr:rowOff>
    </xdr:to>
    <xdr:sp macro="" textlink="">
      <xdr:nvSpPr>
        <xdr:cNvPr id="151" name="楕円 150">
          <a:extLst>
            <a:ext uri="{FF2B5EF4-FFF2-40B4-BE49-F238E27FC236}">
              <a16:creationId xmlns:a16="http://schemas.microsoft.com/office/drawing/2014/main" id="{00000000-0008-0000-0D00-000097000000}"/>
            </a:ext>
          </a:extLst>
        </xdr:cNvPr>
        <xdr:cNvSpPr/>
      </xdr:nvSpPr>
      <xdr:spPr>
        <a:xfrm>
          <a:off x="14033500" y="607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135816</xdr:rowOff>
    </xdr:from>
    <xdr:to>
      <xdr:col>76</xdr:col>
      <xdr:colOff>22225</xdr:colOff>
      <xdr:row>31</xdr:row>
      <xdr:rowOff>38502</xdr:rowOff>
    </xdr:to>
    <xdr:cxnSp macro="">
      <xdr:nvCxnSpPr>
        <xdr:cNvPr id="152" name="直線コネクタ 151">
          <a:extLst>
            <a:ext uri="{FF2B5EF4-FFF2-40B4-BE49-F238E27FC236}">
              <a16:creationId xmlns:a16="http://schemas.microsoft.com/office/drawing/2014/main" id="{00000000-0008-0000-0D00-000098000000}"/>
            </a:ext>
          </a:extLst>
        </xdr:cNvPr>
        <xdr:cNvCxnSpPr/>
      </xdr:nvCxnSpPr>
      <xdr:spPr>
        <a:xfrm flipV="1">
          <a:off x="14084300" y="5879391"/>
          <a:ext cx="711200" cy="245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141341</xdr:rowOff>
    </xdr:from>
    <xdr:to>
      <xdr:col>68</xdr:col>
      <xdr:colOff>123825</xdr:colOff>
      <xdr:row>31</xdr:row>
      <xdr:rowOff>71491</xdr:rowOff>
    </xdr:to>
    <xdr:sp macro="" textlink="">
      <xdr:nvSpPr>
        <xdr:cNvPr id="153" name="楕円 152">
          <a:extLst>
            <a:ext uri="{FF2B5EF4-FFF2-40B4-BE49-F238E27FC236}">
              <a16:creationId xmlns:a16="http://schemas.microsoft.com/office/drawing/2014/main" id="{00000000-0008-0000-0D00-000099000000}"/>
            </a:ext>
          </a:extLst>
        </xdr:cNvPr>
        <xdr:cNvSpPr/>
      </xdr:nvSpPr>
      <xdr:spPr>
        <a:xfrm>
          <a:off x="13271500" y="60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20691</xdr:rowOff>
    </xdr:from>
    <xdr:to>
      <xdr:col>72</xdr:col>
      <xdr:colOff>73025</xdr:colOff>
      <xdr:row>31</xdr:row>
      <xdr:rowOff>38502</xdr:rowOff>
    </xdr:to>
    <xdr:cxnSp macro="">
      <xdr:nvCxnSpPr>
        <xdr:cNvPr id="154" name="直線コネクタ 153">
          <a:extLst>
            <a:ext uri="{FF2B5EF4-FFF2-40B4-BE49-F238E27FC236}">
              <a16:creationId xmlns:a16="http://schemas.microsoft.com/office/drawing/2014/main" id="{00000000-0008-0000-0D00-00009A000000}"/>
            </a:ext>
          </a:extLst>
        </xdr:cNvPr>
        <xdr:cNvCxnSpPr/>
      </xdr:nvCxnSpPr>
      <xdr:spPr>
        <a:xfrm>
          <a:off x="13322300" y="6107166"/>
          <a:ext cx="762000" cy="17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121550</xdr:rowOff>
    </xdr:from>
    <xdr:to>
      <xdr:col>64</xdr:col>
      <xdr:colOff>123825</xdr:colOff>
      <xdr:row>31</xdr:row>
      <xdr:rowOff>51700</xdr:rowOff>
    </xdr:to>
    <xdr:sp macro="" textlink="">
      <xdr:nvSpPr>
        <xdr:cNvPr id="155" name="楕円 154">
          <a:extLst>
            <a:ext uri="{FF2B5EF4-FFF2-40B4-BE49-F238E27FC236}">
              <a16:creationId xmlns:a16="http://schemas.microsoft.com/office/drawing/2014/main" id="{00000000-0008-0000-0D00-00009B000000}"/>
            </a:ext>
          </a:extLst>
        </xdr:cNvPr>
        <xdr:cNvSpPr/>
      </xdr:nvSpPr>
      <xdr:spPr>
        <a:xfrm>
          <a:off x="12509500" y="603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900</xdr:rowOff>
    </xdr:from>
    <xdr:to>
      <xdr:col>68</xdr:col>
      <xdr:colOff>73025</xdr:colOff>
      <xdr:row>31</xdr:row>
      <xdr:rowOff>20691</xdr:rowOff>
    </xdr:to>
    <xdr:cxnSp macro="">
      <xdr:nvCxnSpPr>
        <xdr:cNvPr id="156" name="直線コネクタ 155">
          <a:extLst>
            <a:ext uri="{FF2B5EF4-FFF2-40B4-BE49-F238E27FC236}">
              <a16:creationId xmlns:a16="http://schemas.microsoft.com/office/drawing/2014/main" id="{00000000-0008-0000-0D00-00009C000000}"/>
            </a:ext>
          </a:extLst>
        </xdr:cNvPr>
        <xdr:cNvCxnSpPr/>
      </xdr:nvCxnSpPr>
      <xdr:spPr>
        <a:xfrm>
          <a:off x="12560300" y="6087375"/>
          <a:ext cx="762000" cy="19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114702</xdr:rowOff>
    </xdr:from>
    <xdr:to>
      <xdr:col>60</xdr:col>
      <xdr:colOff>123825</xdr:colOff>
      <xdr:row>30</xdr:row>
      <xdr:rowOff>44852</xdr:rowOff>
    </xdr:to>
    <xdr:sp macro="" textlink="">
      <xdr:nvSpPr>
        <xdr:cNvPr id="157" name="楕円 156">
          <a:extLst>
            <a:ext uri="{FF2B5EF4-FFF2-40B4-BE49-F238E27FC236}">
              <a16:creationId xmlns:a16="http://schemas.microsoft.com/office/drawing/2014/main" id="{00000000-0008-0000-0D00-00009D000000}"/>
            </a:ext>
          </a:extLst>
        </xdr:cNvPr>
        <xdr:cNvSpPr/>
      </xdr:nvSpPr>
      <xdr:spPr>
        <a:xfrm>
          <a:off x="11747500" y="5858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165502</xdr:rowOff>
    </xdr:from>
    <xdr:to>
      <xdr:col>64</xdr:col>
      <xdr:colOff>73025</xdr:colOff>
      <xdr:row>31</xdr:row>
      <xdr:rowOff>900</xdr:rowOff>
    </xdr:to>
    <xdr:cxnSp macro="">
      <xdr:nvCxnSpPr>
        <xdr:cNvPr id="158" name="直線コネクタ 157">
          <a:extLst>
            <a:ext uri="{FF2B5EF4-FFF2-40B4-BE49-F238E27FC236}">
              <a16:creationId xmlns:a16="http://schemas.microsoft.com/office/drawing/2014/main" id="{00000000-0008-0000-0D00-00009E000000}"/>
            </a:ext>
          </a:extLst>
        </xdr:cNvPr>
        <xdr:cNvCxnSpPr/>
      </xdr:nvCxnSpPr>
      <xdr:spPr>
        <a:xfrm>
          <a:off x="11798300" y="5909077"/>
          <a:ext cx="762000" cy="17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132256</xdr:rowOff>
    </xdr:from>
    <xdr:ext cx="469744" cy="259045"/>
    <xdr:sp macro="" textlink="">
      <xdr:nvSpPr>
        <xdr:cNvPr id="159" name="n_1aveValue債務償還比率">
          <a:extLst>
            <a:ext uri="{FF2B5EF4-FFF2-40B4-BE49-F238E27FC236}">
              <a16:creationId xmlns:a16="http://schemas.microsoft.com/office/drawing/2014/main" id="{00000000-0008-0000-0D00-00009F000000}"/>
            </a:ext>
          </a:extLst>
        </xdr:cNvPr>
        <xdr:cNvSpPr txBox="1"/>
      </xdr:nvSpPr>
      <xdr:spPr>
        <a:xfrm>
          <a:off x="13836727" y="5532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56151</xdr:rowOff>
    </xdr:from>
    <xdr:ext cx="469744" cy="259045"/>
    <xdr:sp macro="" textlink="">
      <xdr:nvSpPr>
        <xdr:cNvPr id="160" name="n_2aveValue債務償還比率">
          <a:extLst>
            <a:ext uri="{FF2B5EF4-FFF2-40B4-BE49-F238E27FC236}">
              <a16:creationId xmlns:a16="http://schemas.microsoft.com/office/drawing/2014/main" id="{00000000-0008-0000-0D00-0000A0000000}"/>
            </a:ext>
          </a:extLst>
        </xdr:cNvPr>
        <xdr:cNvSpPr txBox="1"/>
      </xdr:nvSpPr>
      <xdr:spPr>
        <a:xfrm>
          <a:off x="13087427" y="545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91595</xdr:rowOff>
    </xdr:from>
    <xdr:ext cx="469744" cy="259045"/>
    <xdr:sp macro="" textlink="">
      <xdr:nvSpPr>
        <xdr:cNvPr id="161" name="n_3aveValue債務償還比率">
          <a:extLst>
            <a:ext uri="{FF2B5EF4-FFF2-40B4-BE49-F238E27FC236}">
              <a16:creationId xmlns:a16="http://schemas.microsoft.com/office/drawing/2014/main" id="{00000000-0008-0000-0D00-0000A1000000}"/>
            </a:ext>
          </a:extLst>
        </xdr:cNvPr>
        <xdr:cNvSpPr txBox="1"/>
      </xdr:nvSpPr>
      <xdr:spPr>
        <a:xfrm>
          <a:off x="12325427" y="5492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139273</xdr:rowOff>
    </xdr:from>
    <xdr:ext cx="469744" cy="259045"/>
    <xdr:sp macro="" textlink="">
      <xdr:nvSpPr>
        <xdr:cNvPr id="162" name="n_4aveValue債務償還比率">
          <a:extLst>
            <a:ext uri="{FF2B5EF4-FFF2-40B4-BE49-F238E27FC236}">
              <a16:creationId xmlns:a16="http://schemas.microsoft.com/office/drawing/2014/main" id="{00000000-0008-0000-0D00-0000A2000000}"/>
            </a:ext>
          </a:extLst>
        </xdr:cNvPr>
        <xdr:cNvSpPr txBox="1"/>
      </xdr:nvSpPr>
      <xdr:spPr>
        <a:xfrm>
          <a:off x="11563427" y="5539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80429</xdr:rowOff>
    </xdr:from>
    <xdr:ext cx="469744" cy="259045"/>
    <xdr:sp macro="" textlink="">
      <xdr:nvSpPr>
        <xdr:cNvPr id="163" name="n_1mainValue債務償還比率">
          <a:extLst>
            <a:ext uri="{FF2B5EF4-FFF2-40B4-BE49-F238E27FC236}">
              <a16:creationId xmlns:a16="http://schemas.microsoft.com/office/drawing/2014/main" id="{00000000-0008-0000-0D00-0000A3000000}"/>
            </a:ext>
          </a:extLst>
        </xdr:cNvPr>
        <xdr:cNvSpPr txBox="1"/>
      </xdr:nvSpPr>
      <xdr:spPr>
        <a:xfrm>
          <a:off x="13836727" y="6166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62618</xdr:rowOff>
    </xdr:from>
    <xdr:ext cx="469744" cy="259045"/>
    <xdr:sp macro="" textlink="">
      <xdr:nvSpPr>
        <xdr:cNvPr id="164" name="n_2mainValue債務償還比率">
          <a:extLst>
            <a:ext uri="{FF2B5EF4-FFF2-40B4-BE49-F238E27FC236}">
              <a16:creationId xmlns:a16="http://schemas.microsoft.com/office/drawing/2014/main" id="{00000000-0008-0000-0D00-0000A4000000}"/>
            </a:ext>
          </a:extLst>
        </xdr:cNvPr>
        <xdr:cNvSpPr txBox="1"/>
      </xdr:nvSpPr>
      <xdr:spPr>
        <a:xfrm>
          <a:off x="13087427" y="6149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42827</xdr:rowOff>
    </xdr:from>
    <xdr:ext cx="469744" cy="259045"/>
    <xdr:sp macro="" textlink="">
      <xdr:nvSpPr>
        <xdr:cNvPr id="165" name="n_3mainValue債務償還比率">
          <a:extLst>
            <a:ext uri="{FF2B5EF4-FFF2-40B4-BE49-F238E27FC236}">
              <a16:creationId xmlns:a16="http://schemas.microsoft.com/office/drawing/2014/main" id="{00000000-0008-0000-0D00-0000A5000000}"/>
            </a:ext>
          </a:extLst>
        </xdr:cNvPr>
        <xdr:cNvSpPr txBox="1"/>
      </xdr:nvSpPr>
      <xdr:spPr>
        <a:xfrm>
          <a:off x="12325427" y="6129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35979</xdr:rowOff>
    </xdr:from>
    <xdr:ext cx="469744" cy="259045"/>
    <xdr:sp macro="" textlink="">
      <xdr:nvSpPr>
        <xdr:cNvPr id="166" name="n_4mainValue債務償還比率">
          <a:extLst>
            <a:ext uri="{FF2B5EF4-FFF2-40B4-BE49-F238E27FC236}">
              <a16:creationId xmlns:a16="http://schemas.microsoft.com/office/drawing/2014/main" id="{00000000-0008-0000-0D00-0000A6000000}"/>
            </a:ext>
          </a:extLst>
        </xdr:cNvPr>
        <xdr:cNvSpPr txBox="1"/>
      </xdr:nvSpPr>
      <xdr:spPr>
        <a:xfrm>
          <a:off x="11563427" y="5951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7" name="正方形/長方形 166">
          <a:extLst>
            <a:ext uri="{FF2B5EF4-FFF2-40B4-BE49-F238E27FC236}">
              <a16:creationId xmlns:a16="http://schemas.microsoft.com/office/drawing/2014/main" id="{00000000-0008-0000-0D00-0000A7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8" name="正方形/長方形 167">
          <a:extLst>
            <a:ext uri="{FF2B5EF4-FFF2-40B4-BE49-F238E27FC236}">
              <a16:creationId xmlns:a16="http://schemas.microsoft.com/office/drawing/2014/main" id="{00000000-0008-0000-0D00-0000A8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9" name="テキスト ボックス 168">
          <a:extLst>
            <a:ext uri="{FF2B5EF4-FFF2-40B4-BE49-F238E27FC236}">
              <a16:creationId xmlns:a16="http://schemas.microsoft.com/office/drawing/2014/main" id="{00000000-0008-0000-0D00-0000A9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0" name="テキスト ボックス 169">
          <a:extLst>
            <a:ext uri="{FF2B5EF4-FFF2-40B4-BE49-F238E27FC236}">
              <a16:creationId xmlns:a16="http://schemas.microsoft.com/office/drawing/2014/main" id="{00000000-0008-0000-0D00-0000AA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1" name="テキスト ボックス 170">
          <a:extLst>
            <a:ext uri="{FF2B5EF4-FFF2-40B4-BE49-F238E27FC236}">
              <a16:creationId xmlns:a16="http://schemas.microsoft.com/office/drawing/2014/main" id="{00000000-0008-0000-0D00-0000AB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2" name="テキスト ボックス 171">
          <a:extLst>
            <a:ext uri="{FF2B5EF4-FFF2-40B4-BE49-F238E27FC236}">
              <a16:creationId xmlns:a16="http://schemas.microsoft.com/office/drawing/2014/main" id="{00000000-0008-0000-0D00-0000AC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群馬県南牧村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1,717
1,710
118.83
2,568,220
2,371,814
187,439
1,471,093
1,874,671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E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45720</xdr:rowOff>
    </xdr:from>
    <xdr:to>
      <xdr:col>24</xdr:col>
      <xdr:colOff>62865</xdr:colOff>
      <xdr:row>41</xdr:row>
      <xdr:rowOff>106680</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4634865" y="587502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110507</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E00-00003A000000}"/>
            </a:ext>
          </a:extLst>
        </xdr:cNvPr>
        <xdr:cNvSpPr txBox="1"/>
      </xdr:nvSpPr>
      <xdr:spPr>
        <a:xfrm>
          <a:off x="4673600" y="713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106680</xdr:rowOff>
    </xdr:from>
    <xdr:to>
      <xdr:col>24</xdr:col>
      <xdr:colOff>152400</xdr:colOff>
      <xdr:row>41</xdr:row>
      <xdr:rowOff>106680</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713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163847</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E00-00003C000000}"/>
            </a:ext>
          </a:extLst>
        </xdr:cNvPr>
        <xdr:cNvSpPr txBox="1"/>
      </xdr:nvSpPr>
      <xdr:spPr>
        <a:xfrm>
          <a:off x="4673600" y="565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45720</xdr:rowOff>
    </xdr:from>
    <xdr:to>
      <xdr:col>24</xdr:col>
      <xdr:colOff>152400</xdr:colOff>
      <xdr:row>34</xdr:row>
      <xdr:rowOff>45720</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546600" y="587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160037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E00-00003E000000}"/>
            </a:ext>
          </a:extLst>
        </xdr:cNvPr>
        <xdr:cNvSpPr txBox="1"/>
      </xdr:nvSpPr>
      <xdr:spPr>
        <a:xfrm>
          <a:off x="4673600" y="6503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153035</xdr:rowOff>
    </xdr:from>
    <xdr:to>
      <xdr:col>20</xdr:col>
      <xdr:colOff>38100</xdr:colOff>
      <xdr:row>38</xdr:row>
      <xdr:rowOff>83185</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7465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130175</xdr:rowOff>
    </xdr:from>
    <xdr:to>
      <xdr:col>15</xdr:col>
      <xdr:colOff>101600</xdr:colOff>
      <xdr:row>38</xdr:row>
      <xdr:rowOff>60325</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857500" y="64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61595</xdr:rowOff>
    </xdr:from>
    <xdr:to>
      <xdr:col>10</xdr:col>
      <xdr:colOff>165100</xdr:colOff>
      <xdr:row>37</xdr:row>
      <xdr:rowOff>163195</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1968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xdr:rowOff>
    </xdr:from>
    <xdr:to>
      <xdr:col>6</xdr:col>
      <xdr:colOff>38100</xdr:colOff>
      <xdr:row>37</xdr:row>
      <xdr:rowOff>109855</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079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116840</xdr:rowOff>
    </xdr:from>
    <xdr:to>
      <xdr:col>24</xdr:col>
      <xdr:colOff>114300</xdr:colOff>
      <xdr:row>37</xdr:row>
      <xdr:rowOff>46990</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45847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139717</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E00-00004A000000}"/>
            </a:ext>
          </a:extLst>
        </xdr:cNvPr>
        <xdr:cNvSpPr txBox="1"/>
      </xdr:nvSpPr>
      <xdr:spPr>
        <a:xfrm>
          <a:off x="4673600" y="614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86360</xdr:rowOff>
    </xdr:from>
    <xdr:to>
      <xdr:col>20</xdr:col>
      <xdr:colOff>38100</xdr:colOff>
      <xdr:row>37</xdr:row>
      <xdr:rowOff>16510</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3746500" y="62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137160</xdr:rowOff>
    </xdr:from>
    <xdr:to>
      <xdr:col>24</xdr:col>
      <xdr:colOff>63500</xdr:colOff>
      <xdr:row>36</xdr:row>
      <xdr:rowOff>167640</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3797300" y="63093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61595</xdr:rowOff>
    </xdr:from>
    <xdr:to>
      <xdr:col>15</xdr:col>
      <xdr:colOff>101600</xdr:colOff>
      <xdr:row>36</xdr:row>
      <xdr:rowOff>163195</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2857500" y="623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112395</xdr:rowOff>
    </xdr:from>
    <xdr:to>
      <xdr:col>19</xdr:col>
      <xdr:colOff>177800</xdr:colOff>
      <xdr:row>36</xdr:row>
      <xdr:rowOff>137160</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908300" y="628459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59690</xdr:rowOff>
    </xdr:from>
    <xdr:to>
      <xdr:col>10</xdr:col>
      <xdr:colOff>165100</xdr:colOff>
      <xdr:row>36</xdr:row>
      <xdr:rowOff>161290</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968500" y="623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110490</xdr:rowOff>
    </xdr:from>
    <xdr:to>
      <xdr:col>15</xdr:col>
      <xdr:colOff>50800</xdr:colOff>
      <xdr:row>36</xdr:row>
      <xdr:rowOff>112395</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2019300" y="628269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128270</xdr:rowOff>
    </xdr:from>
    <xdr:to>
      <xdr:col>6</xdr:col>
      <xdr:colOff>38100</xdr:colOff>
      <xdr:row>35</xdr:row>
      <xdr:rowOff>58420</xdr:rowOff>
    </xdr:to>
    <xdr:sp macro="" textlink="">
      <xdr:nvSpPr>
        <xdr:cNvPr id="81" name="楕円 80">
          <a:extLst>
            <a:ext uri="{FF2B5EF4-FFF2-40B4-BE49-F238E27FC236}">
              <a16:creationId xmlns:a16="http://schemas.microsoft.com/office/drawing/2014/main" id="{00000000-0008-0000-0E00-000051000000}"/>
            </a:ext>
          </a:extLst>
        </xdr:cNvPr>
        <xdr:cNvSpPr/>
      </xdr:nvSpPr>
      <xdr:spPr>
        <a:xfrm>
          <a:off x="1079500" y="595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7620</xdr:rowOff>
    </xdr:from>
    <xdr:to>
      <xdr:col>10</xdr:col>
      <xdr:colOff>114300</xdr:colOff>
      <xdr:row>36</xdr:row>
      <xdr:rowOff>110490</xdr:rowOff>
    </xdr:to>
    <xdr:cxnSp macro="">
      <xdr:nvCxnSpPr>
        <xdr:cNvPr id="82" name="直線コネクタ 81">
          <a:extLst>
            <a:ext uri="{FF2B5EF4-FFF2-40B4-BE49-F238E27FC236}">
              <a16:creationId xmlns:a16="http://schemas.microsoft.com/office/drawing/2014/main" id="{00000000-0008-0000-0E00-000052000000}"/>
            </a:ext>
          </a:extLst>
        </xdr:cNvPr>
        <xdr:cNvCxnSpPr/>
      </xdr:nvCxnSpPr>
      <xdr:spPr>
        <a:xfrm>
          <a:off x="1130300" y="600837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74312</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E00-000053000000}"/>
            </a:ext>
          </a:extLst>
        </xdr:cNvPr>
        <xdr:cNvSpPr txBox="1"/>
      </xdr:nvSpPr>
      <xdr:spPr>
        <a:xfrm>
          <a:off x="3582044" y="658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51452</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E00-000054000000}"/>
            </a:ext>
          </a:extLst>
        </xdr:cNvPr>
        <xdr:cNvSpPr txBox="1"/>
      </xdr:nvSpPr>
      <xdr:spPr>
        <a:xfrm>
          <a:off x="2705744" y="656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154322</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E00-000055000000}"/>
            </a:ext>
          </a:extLst>
        </xdr:cNvPr>
        <xdr:cNvSpPr txBox="1"/>
      </xdr:nvSpPr>
      <xdr:spPr>
        <a:xfrm>
          <a:off x="1816744" y="649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100982</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E00-000056000000}"/>
            </a:ext>
          </a:extLst>
        </xdr:cNvPr>
        <xdr:cNvSpPr txBox="1"/>
      </xdr:nvSpPr>
      <xdr:spPr>
        <a:xfrm>
          <a:off x="927744" y="644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33037</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E00-000057000000}"/>
            </a:ext>
          </a:extLst>
        </xdr:cNvPr>
        <xdr:cNvSpPr txBox="1"/>
      </xdr:nvSpPr>
      <xdr:spPr>
        <a:xfrm>
          <a:off x="3582044" y="603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8272</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E00-000058000000}"/>
            </a:ext>
          </a:extLst>
        </xdr:cNvPr>
        <xdr:cNvSpPr txBox="1"/>
      </xdr:nvSpPr>
      <xdr:spPr>
        <a:xfrm>
          <a:off x="2705744" y="600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6367</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E00-000059000000}"/>
            </a:ext>
          </a:extLst>
        </xdr:cNvPr>
        <xdr:cNvSpPr txBox="1"/>
      </xdr:nvSpPr>
      <xdr:spPr>
        <a:xfrm>
          <a:off x="1816744" y="600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74947</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E00-00005A000000}"/>
            </a:ext>
          </a:extLst>
        </xdr:cNvPr>
        <xdr:cNvSpPr txBox="1"/>
      </xdr:nvSpPr>
      <xdr:spPr>
        <a:xfrm>
          <a:off x="927744" y="573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0000000-0008-0000-0E00-00006F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00000000-0008-0000-0E00-000070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00000000-0008-0000-0E00-000071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1585</xdr:rowOff>
    </xdr:from>
    <xdr:to>
      <xdr:col>54</xdr:col>
      <xdr:colOff>189865</xdr:colOff>
      <xdr:row>41</xdr:row>
      <xdr:rowOff>137472</xdr:rowOff>
    </xdr:to>
    <xdr:cxnSp macro="">
      <xdr:nvCxnSpPr>
        <xdr:cNvPr id="114" name="直線コネクタ 113">
          <a:extLst>
            <a:ext uri="{FF2B5EF4-FFF2-40B4-BE49-F238E27FC236}">
              <a16:creationId xmlns:a16="http://schemas.microsoft.com/office/drawing/2014/main" id="{00000000-0008-0000-0E00-000072000000}"/>
            </a:ext>
          </a:extLst>
        </xdr:cNvPr>
        <xdr:cNvCxnSpPr/>
      </xdr:nvCxnSpPr>
      <xdr:spPr>
        <a:xfrm flipV="1">
          <a:off x="10476865" y="5659435"/>
          <a:ext cx="0" cy="1507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141299</xdr:rowOff>
    </xdr:from>
    <xdr:ext cx="469744" cy="259045"/>
    <xdr:sp macro="" textlink="">
      <xdr:nvSpPr>
        <xdr:cNvPr id="115" name="【道路】&#10;一人当たり延長最小値テキスト">
          <a:extLst>
            <a:ext uri="{FF2B5EF4-FFF2-40B4-BE49-F238E27FC236}">
              <a16:creationId xmlns:a16="http://schemas.microsoft.com/office/drawing/2014/main" id="{00000000-0008-0000-0E00-000073000000}"/>
            </a:ext>
          </a:extLst>
        </xdr:cNvPr>
        <xdr:cNvSpPr txBox="1"/>
      </xdr:nvSpPr>
      <xdr:spPr>
        <a:xfrm>
          <a:off x="10515600" y="7170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137472</xdr:rowOff>
    </xdr:from>
    <xdr:to>
      <xdr:col>55</xdr:col>
      <xdr:colOff>88900</xdr:colOff>
      <xdr:row>41</xdr:row>
      <xdr:rowOff>137472</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a:off x="10388600" y="7166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119712</xdr:rowOff>
    </xdr:from>
    <xdr:ext cx="599010" cy="259045"/>
    <xdr:sp macro="" textlink="">
      <xdr:nvSpPr>
        <xdr:cNvPr id="117" name="【道路】&#10;一人当たり延長最大値テキスト">
          <a:extLst>
            <a:ext uri="{FF2B5EF4-FFF2-40B4-BE49-F238E27FC236}">
              <a16:creationId xmlns:a16="http://schemas.microsoft.com/office/drawing/2014/main" id="{00000000-0008-0000-0E00-000075000000}"/>
            </a:ext>
          </a:extLst>
        </xdr:cNvPr>
        <xdr:cNvSpPr txBox="1"/>
      </xdr:nvSpPr>
      <xdr:spPr>
        <a:xfrm>
          <a:off x="10515600" y="5434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1585</xdr:rowOff>
    </xdr:from>
    <xdr:to>
      <xdr:col>55</xdr:col>
      <xdr:colOff>88900</xdr:colOff>
      <xdr:row>33</xdr:row>
      <xdr:rowOff>1585</xdr:rowOff>
    </xdr:to>
    <xdr:cxnSp macro="">
      <xdr:nvCxnSpPr>
        <xdr:cNvPr id="118" name="直線コネクタ 117">
          <a:extLst>
            <a:ext uri="{FF2B5EF4-FFF2-40B4-BE49-F238E27FC236}">
              <a16:creationId xmlns:a16="http://schemas.microsoft.com/office/drawing/2014/main" id="{00000000-0008-0000-0E00-000076000000}"/>
            </a:ext>
          </a:extLst>
        </xdr:cNvPr>
        <xdr:cNvCxnSpPr/>
      </xdr:nvCxnSpPr>
      <xdr:spPr>
        <a:xfrm>
          <a:off x="10388600" y="5659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62471</xdr:rowOff>
    </xdr:from>
    <xdr:ext cx="534377" cy="259045"/>
    <xdr:sp macro="" textlink="">
      <xdr:nvSpPr>
        <xdr:cNvPr id="119" name="【道路】&#10;一人当たり延長平均値テキスト">
          <a:extLst>
            <a:ext uri="{FF2B5EF4-FFF2-40B4-BE49-F238E27FC236}">
              <a16:creationId xmlns:a16="http://schemas.microsoft.com/office/drawing/2014/main" id="{00000000-0008-0000-0E00-000077000000}"/>
            </a:ext>
          </a:extLst>
        </xdr:cNvPr>
        <xdr:cNvSpPr txBox="1"/>
      </xdr:nvSpPr>
      <xdr:spPr>
        <a:xfrm>
          <a:off x="10515600" y="6749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84044</xdr:rowOff>
    </xdr:from>
    <xdr:to>
      <xdr:col>55</xdr:col>
      <xdr:colOff>50800</xdr:colOff>
      <xdr:row>40</xdr:row>
      <xdr:rowOff>14194</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10426700" y="6770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92143</xdr:rowOff>
    </xdr:from>
    <xdr:to>
      <xdr:col>50</xdr:col>
      <xdr:colOff>165100</xdr:colOff>
      <xdr:row>40</xdr:row>
      <xdr:rowOff>22293</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9588500" y="677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99016</xdr:rowOff>
    </xdr:from>
    <xdr:to>
      <xdr:col>46</xdr:col>
      <xdr:colOff>38100</xdr:colOff>
      <xdr:row>40</xdr:row>
      <xdr:rowOff>29166</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8699500" y="678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94186</xdr:rowOff>
    </xdr:from>
    <xdr:to>
      <xdr:col>41</xdr:col>
      <xdr:colOff>101600</xdr:colOff>
      <xdr:row>40</xdr:row>
      <xdr:rowOff>24336</xdr:rowOff>
    </xdr:to>
    <xdr:sp macro="" textlink="">
      <xdr:nvSpPr>
        <xdr:cNvPr id="123" name="フローチャート: 判断 122">
          <a:extLst>
            <a:ext uri="{FF2B5EF4-FFF2-40B4-BE49-F238E27FC236}">
              <a16:creationId xmlns:a16="http://schemas.microsoft.com/office/drawing/2014/main" id="{00000000-0008-0000-0E00-00007B000000}"/>
            </a:ext>
          </a:extLst>
        </xdr:cNvPr>
        <xdr:cNvSpPr/>
      </xdr:nvSpPr>
      <xdr:spPr>
        <a:xfrm>
          <a:off x="7810500" y="678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89408</xdr:rowOff>
    </xdr:from>
    <xdr:to>
      <xdr:col>36</xdr:col>
      <xdr:colOff>165100</xdr:colOff>
      <xdr:row>40</xdr:row>
      <xdr:rowOff>19558</xdr:rowOff>
    </xdr:to>
    <xdr:sp macro="" textlink="">
      <xdr:nvSpPr>
        <xdr:cNvPr id="124" name="フローチャート: 判断 123">
          <a:extLst>
            <a:ext uri="{FF2B5EF4-FFF2-40B4-BE49-F238E27FC236}">
              <a16:creationId xmlns:a16="http://schemas.microsoft.com/office/drawing/2014/main" id="{00000000-0008-0000-0E00-00007C000000}"/>
            </a:ext>
          </a:extLst>
        </xdr:cNvPr>
        <xdr:cNvSpPr/>
      </xdr:nvSpPr>
      <xdr:spPr>
        <a:xfrm>
          <a:off x="6921500" y="67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E00-000081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171307</xdr:rowOff>
    </xdr:from>
    <xdr:to>
      <xdr:col>55</xdr:col>
      <xdr:colOff>50800</xdr:colOff>
      <xdr:row>38</xdr:row>
      <xdr:rowOff>101457</xdr:rowOff>
    </xdr:to>
    <xdr:sp macro="" textlink="">
      <xdr:nvSpPr>
        <xdr:cNvPr id="130" name="楕円 129">
          <a:extLst>
            <a:ext uri="{FF2B5EF4-FFF2-40B4-BE49-F238E27FC236}">
              <a16:creationId xmlns:a16="http://schemas.microsoft.com/office/drawing/2014/main" id="{00000000-0008-0000-0E00-000082000000}"/>
            </a:ext>
          </a:extLst>
        </xdr:cNvPr>
        <xdr:cNvSpPr/>
      </xdr:nvSpPr>
      <xdr:spPr>
        <a:xfrm>
          <a:off x="10426700" y="651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22735</xdr:rowOff>
    </xdr:from>
    <xdr:ext cx="534377" cy="259045"/>
    <xdr:sp macro="" textlink="">
      <xdr:nvSpPr>
        <xdr:cNvPr id="131" name="【道路】&#10;一人当たり延長該当値テキスト">
          <a:extLst>
            <a:ext uri="{FF2B5EF4-FFF2-40B4-BE49-F238E27FC236}">
              <a16:creationId xmlns:a16="http://schemas.microsoft.com/office/drawing/2014/main" id="{00000000-0008-0000-0E00-000083000000}"/>
            </a:ext>
          </a:extLst>
        </xdr:cNvPr>
        <xdr:cNvSpPr txBox="1"/>
      </xdr:nvSpPr>
      <xdr:spPr>
        <a:xfrm>
          <a:off x="10515600" y="636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26726</xdr:rowOff>
    </xdr:from>
    <xdr:to>
      <xdr:col>50</xdr:col>
      <xdr:colOff>165100</xdr:colOff>
      <xdr:row>38</xdr:row>
      <xdr:rowOff>128326</xdr:rowOff>
    </xdr:to>
    <xdr:sp macro="" textlink="">
      <xdr:nvSpPr>
        <xdr:cNvPr id="132" name="楕円 131">
          <a:extLst>
            <a:ext uri="{FF2B5EF4-FFF2-40B4-BE49-F238E27FC236}">
              <a16:creationId xmlns:a16="http://schemas.microsoft.com/office/drawing/2014/main" id="{00000000-0008-0000-0E00-000084000000}"/>
            </a:ext>
          </a:extLst>
        </xdr:cNvPr>
        <xdr:cNvSpPr/>
      </xdr:nvSpPr>
      <xdr:spPr>
        <a:xfrm>
          <a:off x="9588500" y="6541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50657</xdr:rowOff>
    </xdr:from>
    <xdr:to>
      <xdr:col>55</xdr:col>
      <xdr:colOff>0</xdr:colOff>
      <xdr:row>38</xdr:row>
      <xdr:rowOff>77526</xdr:rowOff>
    </xdr:to>
    <xdr:cxnSp macro="">
      <xdr:nvCxnSpPr>
        <xdr:cNvPr id="133" name="直線コネクタ 132">
          <a:extLst>
            <a:ext uri="{FF2B5EF4-FFF2-40B4-BE49-F238E27FC236}">
              <a16:creationId xmlns:a16="http://schemas.microsoft.com/office/drawing/2014/main" id="{00000000-0008-0000-0E00-000085000000}"/>
            </a:ext>
          </a:extLst>
        </xdr:cNvPr>
        <xdr:cNvCxnSpPr/>
      </xdr:nvCxnSpPr>
      <xdr:spPr>
        <a:xfrm flipV="1">
          <a:off x="9639300" y="6565757"/>
          <a:ext cx="838200" cy="2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59050</xdr:rowOff>
    </xdr:from>
    <xdr:to>
      <xdr:col>46</xdr:col>
      <xdr:colOff>38100</xdr:colOff>
      <xdr:row>38</xdr:row>
      <xdr:rowOff>160650</xdr:rowOff>
    </xdr:to>
    <xdr:sp macro="" textlink="">
      <xdr:nvSpPr>
        <xdr:cNvPr id="134" name="楕円 133">
          <a:extLst>
            <a:ext uri="{FF2B5EF4-FFF2-40B4-BE49-F238E27FC236}">
              <a16:creationId xmlns:a16="http://schemas.microsoft.com/office/drawing/2014/main" id="{00000000-0008-0000-0E00-000086000000}"/>
            </a:ext>
          </a:extLst>
        </xdr:cNvPr>
        <xdr:cNvSpPr/>
      </xdr:nvSpPr>
      <xdr:spPr>
        <a:xfrm>
          <a:off x="8699500" y="657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77526</xdr:rowOff>
    </xdr:from>
    <xdr:to>
      <xdr:col>50</xdr:col>
      <xdr:colOff>114300</xdr:colOff>
      <xdr:row>38</xdr:row>
      <xdr:rowOff>109850</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flipV="1">
          <a:off x="8750300" y="6592626"/>
          <a:ext cx="889000" cy="3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40091</xdr:rowOff>
    </xdr:from>
    <xdr:to>
      <xdr:col>41</xdr:col>
      <xdr:colOff>101600</xdr:colOff>
      <xdr:row>38</xdr:row>
      <xdr:rowOff>141691</xdr:rowOff>
    </xdr:to>
    <xdr:sp macro="" textlink="">
      <xdr:nvSpPr>
        <xdr:cNvPr id="136" name="楕円 135">
          <a:extLst>
            <a:ext uri="{FF2B5EF4-FFF2-40B4-BE49-F238E27FC236}">
              <a16:creationId xmlns:a16="http://schemas.microsoft.com/office/drawing/2014/main" id="{00000000-0008-0000-0E00-000088000000}"/>
            </a:ext>
          </a:extLst>
        </xdr:cNvPr>
        <xdr:cNvSpPr/>
      </xdr:nvSpPr>
      <xdr:spPr>
        <a:xfrm>
          <a:off x="7810500" y="655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90891</xdr:rowOff>
    </xdr:from>
    <xdr:to>
      <xdr:col>45</xdr:col>
      <xdr:colOff>177800</xdr:colOff>
      <xdr:row>38</xdr:row>
      <xdr:rowOff>109850</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a:off x="7861300" y="6605991"/>
          <a:ext cx="8890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69162</xdr:rowOff>
    </xdr:from>
    <xdr:to>
      <xdr:col>36</xdr:col>
      <xdr:colOff>165100</xdr:colOff>
      <xdr:row>38</xdr:row>
      <xdr:rowOff>170762</xdr:rowOff>
    </xdr:to>
    <xdr:sp macro="" textlink="">
      <xdr:nvSpPr>
        <xdr:cNvPr id="138" name="楕円 137">
          <a:extLst>
            <a:ext uri="{FF2B5EF4-FFF2-40B4-BE49-F238E27FC236}">
              <a16:creationId xmlns:a16="http://schemas.microsoft.com/office/drawing/2014/main" id="{00000000-0008-0000-0E00-00008A000000}"/>
            </a:ext>
          </a:extLst>
        </xdr:cNvPr>
        <xdr:cNvSpPr/>
      </xdr:nvSpPr>
      <xdr:spPr>
        <a:xfrm>
          <a:off x="6921500" y="6584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90891</xdr:rowOff>
    </xdr:from>
    <xdr:to>
      <xdr:col>41</xdr:col>
      <xdr:colOff>50800</xdr:colOff>
      <xdr:row>38</xdr:row>
      <xdr:rowOff>119962</xdr:rowOff>
    </xdr:to>
    <xdr:cxnSp macro="">
      <xdr:nvCxnSpPr>
        <xdr:cNvPr id="139" name="直線コネクタ 138">
          <a:extLst>
            <a:ext uri="{FF2B5EF4-FFF2-40B4-BE49-F238E27FC236}">
              <a16:creationId xmlns:a16="http://schemas.microsoft.com/office/drawing/2014/main" id="{00000000-0008-0000-0E00-00008B000000}"/>
            </a:ext>
          </a:extLst>
        </xdr:cNvPr>
        <xdr:cNvCxnSpPr/>
      </xdr:nvCxnSpPr>
      <xdr:spPr>
        <a:xfrm flipV="1">
          <a:off x="6972300" y="6605991"/>
          <a:ext cx="889000" cy="29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13420</xdr:rowOff>
    </xdr:from>
    <xdr:ext cx="534377" cy="259045"/>
    <xdr:sp macro="" textlink="">
      <xdr:nvSpPr>
        <xdr:cNvPr id="140" name="n_1aveValue【道路】&#10;一人当たり延長">
          <a:extLst>
            <a:ext uri="{FF2B5EF4-FFF2-40B4-BE49-F238E27FC236}">
              <a16:creationId xmlns:a16="http://schemas.microsoft.com/office/drawing/2014/main" id="{00000000-0008-0000-0E00-00008C000000}"/>
            </a:ext>
          </a:extLst>
        </xdr:cNvPr>
        <xdr:cNvSpPr txBox="1"/>
      </xdr:nvSpPr>
      <xdr:spPr>
        <a:xfrm>
          <a:off x="9359411" y="6871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20293</xdr:rowOff>
    </xdr:from>
    <xdr:ext cx="534377" cy="259045"/>
    <xdr:sp macro="" textlink="">
      <xdr:nvSpPr>
        <xdr:cNvPr id="141" name="n_2aveValue【道路】&#10;一人当たり延長">
          <a:extLst>
            <a:ext uri="{FF2B5EF4-FFF2-40B4-BE49-F238E27FC236}">
              <a16:creationId xmlns:a16="http://schemas.microsoft.com/office/drawing/2014/main" id="{00000000-0008-0000-0E00-00008D000000}"/>
            </a:ext>
          </a:extLst>
        </xdr:cNvPr>
        <xdr:cNvSpPr txBox="1"/>
      </xdr:nvSpPr>
      <xdr:spPr>
        <a:xfrm>
          <a:off x="8483111" y="6878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15463</xdr:rowOff>
    </xdr:from>
    <xdr:ext cx="534377" cy="259045"/>
    <xdr:sp macro="" textlink="">
      <xdr:nvSpPr>
        <xdr:cNvPr id="142" name="n_3aveValue【道路】&#10;一人当たり延長">
          <a:extLst>
            <a:ext uri="{FF2B5EF4-FFF2-40B4-BE49-F238E27FC236}">
              <a16:creationId xmlns:a16="http://schemas.microsoft.com/office/drawing/2014/main" id="{00000000-0008-0000-0E00-00008E000000}"/>
            </a:ext>
          </a:extLst>
        </xdr:cNvPr>
        <xdr:cNvSpPr txBox="1"/>
      </xdr:nvSpPr>
      <xdr:spPr>
        <a:xfrm>
          <a:off x="7594111" y="6873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10685</xdr:rowOff>
    </xdr:from>
    <xdr:ext cx="534377" cy="259045"/>
    <xdr:sp macro="" textlink="">
      <xdr:nvSpPr>
        <xdr:cNvPr id="143" name="n_4aveValue【道路】&#10;一人当たり延長">
          <a:extLst>
            <a:ext uri="{FF2B5EF4-FFF2-40B4-BE49-F238E27FC236}">
              <a16:creationId xmlns:a16="http://schemas.microsoft.com/office/drawing/2014/main" id="{00000000-0008-0000-0E00-00008F000000}"/>
            </a:ext>
          </a:extLst>
        </xdr:cNvPr>
        <xdr:cNvSpPr txBox="1"/>
      </xdr:nvSpPr>
      <xdr:spPr>
        <a:xfrm>
          <a:off x="6705111" y="686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144853</xdr:rowOff>
    </xdr:from>
    <xdr:ext cx="534377" cy="259045"/>
    <xdr:sp macro="" textlink="">
      <xdr:nvSpPr>
        <xdr:cNvPr id="144" name="n_1mainValue【道路】&#10;一人当たり延長">
          <a:extLst>
            <a:ext uri="{FF2B5EF4-FFF2-40B4-BE49-F238E27FC236}">
              <a16:creationId xmlns:a16="http://schemas.microsoft.com/office/drawing/2014/main" id="{00000000-0008-0000-0E00-000090000000}"/>
            </a:ext>
          </a:extLst>
        </xdr:cNvPr>
        <xdr:cNvSpPr txBox="1"/>
      </xdr:nvSpPr>
      <xdr:spPr>
        <a:xfrm>
          <a:off x="9359411" y="6317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5727</xdr:rowOff>
    </xdr:from>
    <xdr:ext cx="534377" cy="259045"/>
    <xdr:sp macro="" textlink="">
      <xdr:nvSpPr>
        <xdr:cNvPr id="145" name="n_2mainValue【道路】&#10;一人当たり延長">
          <a:extLst>
            <a:ext uri="{FF2B5EF4-FFF2-40B4-BE49-F238E27FC236}">
              <a16:creationId xmlns:a16="http://schemas.microsoft.com/office/drawing/2014/main" id="{00000000-0008-0000-0E00-000091000000}"/>
            </a:ext>
          </a:extLst>
        </xdr:cNvPr>
        <xdr:cNvSpPr txBox="1"/>
      </xdr:nvSpPr>
      <xdr:spPr>
        <a:xfrm>
          <a:off x="8483111" y="6349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158218</xdr:rowOff>
    </xdr:from>
    <xdr:ext cx="534377" cy="259045"/>
    <xdr:sp macro="" textlink="">
      <xdr:nvSpPr>
        <xdr:cNvPr id="146" name="n_3mainValue【道路】&#10;一人当たり延長">
          <a:extLst>
            <a:ext uri="{FF2B5EF4-FFF2-40B4-BE49-F238E27FC236}">
              <a16:creationId xmlns:a16="http://schemas.microsoft.com/office/drawing/2014/main" id="{00000000-0008-0000-0E00-000092000000}"/>
            </a:ext>
          </a:extLst>
        </xdr:cNvPr>
        <xdr:cNvSpPr txBox="1"/>
      </xdr:nvSpPr>
      <xdr:spPr>
        <a:xfrm>
          <a:off x="7594111" y="6330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15839</xdr:rowOff>
    </xdr:from>
    <xdr:ext cx="534377" cy="259045"/>
    <xdr:sp macro="" textlink="">
      <xdr:nvSpPr>
        <xdr:cNvPr id="147" name="n_4mainValue【道路】&#10;一人当たり延長">
          <a:extLst>
            <a:ext uri="{FF2B5EF4-FFF2-40B4-BE49-F238E27FC236}">
              <a16:creationId xmlns:a16="http://schemas.microsoft.com/office/drawing/2014/main" id="{00000000-0008-0000-0E00-000093000000}"/>
            </a:ext>
          </a:extLst>
        </xdr:cNvPr>
        <xdr:cNvSpPr txBox="1"/>
      </xdr:nvSpPr>
      <xdr:spPr>
        <a:xfrm>
          <a:off x="6705111" y="635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00000000-0008-0000-0E00-00009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00000000-0008-0000-0E00-0000AA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118110</xdr:rowOff>
    </xdr:from>
    <xdr:to>
      <xdr:col>24</xdr:col>
      <xdr:colOff>62865</xdr:colOff>
      <xdr:row>64</xdr:row>
      <xdr:rowOff>102870</xdr:rowOff>
    </xdr:to>
    <xdr:cxnSp macro="">
      <xdr:nvCxnSpPr>
        <xdr:cNvPr id="171" name="直線コネクタ 170">
          <a:extLst>
            <a:ext uri="{FF2B5EF4-FFF2-40B4-BE49-F238E27FC236}">
              <a16:creationId xmlns:a16="http://schemas.microsoft.com/office/drawing/2014/main" id="{00000000-0008-0000-0E00-0000AB000000}"/>
            </a:ext>
          </a:extLst>
        </xdr:cNvPr>
        <xdr:cNvCxnSpPr/>
      </xdr:nvCxnSpPr>
      <xdr:spPr>
        <a:xfrm flipV="1">
          <a:off x="4634865" y="971931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00000000-0008-0000-0E00-0000AC000000}"/>
            </a:ext>
          </a:extLst>
        </xdr:cNvPr>
        <xdr:cNvSpPr txBox="1"/>
      </xdr:nvSpPr>
      <xdr:spPr>
        <a:xfrm>
          <a:off x="4673600" y="1107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73" name="直線コネクタ 172">
          <a:extLst>
            <a:ext uri="{FF2B5EF4-FFF2-40B4-BE49-F238E27FC236}">
              <a16:creationId xmlns:a16="http://schemas.microsoft.com/office/drawing/2014/main" id="{00000000-0008-0000-0E00-0000AD000000}"/>
            </a:ext>
          </a:extLst>
        </xdr:cNvPr>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64787</xdr:rowOff>
    </xdr:from>
    <xdr:ext cx="405111" cy="259045"/>
    <xdr:sp macro="" textlink="">
      <xdr:nvSpPr>
        <xdr:cNvPr id="174" name="【橋りょう・トンネル】&#10;有形固定資産減価償却率最大値テキスト">
          <a:extLst>
            <a:ext uri="{FF2B5EF4-FFF2-40B4-BE49-F238E27FC236}">
              <a16:creationId xmlns:a16="http://schemas.microsoft.com/office/drawing/2014/main" id="{00000000-0008-0000-0E00-0000AE000000}"/>
            </a:ext>
          </a:extLst>
        </xdr:cNvPr>
        <xdr:cNvSpPr txBox="1"/>
      </xdr:nvSpPr>
      <xdr:spPr>
        <a:xfrm>
          <a:off x="4673600" y="9494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118110</xdr:rowOff>
    </xdr:from>
    <xdr:to>
      <xdr:col>24</xdr:col>
      <xdr:colOff>152400</xdr:colOff>
      <xdr:row>56</xdr:row>
      <xdr:rowOff>118110</xdr:rowOff>
    </xdr:to>
    <xdr:cxnSp macro="">
      <xdr:nvCxnSpPr>
        <xdr:cNvPr id="175" name="直線コネクタ 174">
          <a:extLst>
            <a:ext uri="{FF2B5EF4-FFF2-40B4-BE49-F238E27FC236}">
              <a16:creationId xmlns:a16="http://schemas.microsoft.com/office/drawing/2014/main" id="{00000000-0008-0000-0E00-0000AF000000}"/>
            </a:ext>
          </a:extLst>
        </xdr:cNvPr>
        <xdr:cNvCxnSpPr/>
      </xdr:nvCxnSpPr>
      <xdr:spPr>
        <a:xfrm>
          <a:off x="4546600" y="971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83837</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00000000-0008-0000-0E00-0000B0000000}"/>
            </a:ext>
          </a:extLst>
        </xdr:cNvPr>
        <xdr:cNvSpPr txBox="1"/>
      </xdr:nvSpPr>
      <xdr:spPr>
        <a:xfrm>
          <a:off x="4673600" y="107137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105410</xdr:rowOff>
    </xdr:from>
    <xdr:to>
      <xdr:col>24</xdr:col>
      <xdr:colOff>114300</xdr:colOff>
      <xdr:row>63</xdr:row>
      <xdr:rowOff>35560</xdr:rowOff>
    </xdr:to>
    <xdr:sp macro="" textlink="">
      <xdr:nvSpPr>
        <xdr:cNvPr id="177" name="フローチャート: 判断 176">
          <a:extLst>
            <a:ext uri="{FF2B5EF4-FFF2-40B4-BE49-F238E27FC236}">
              <a16:creationId xmlns:a16="http://schemas.microsoft.com/office/drawing/2014/main" id="{00000000-0008-0000-0E00-0000B1000000}"/>
            </a:ext>
          </a:extLst>
        </xdr:cNvPr>
        <xdr:cNvSpPr/>
      </xdr:nvSpPr>
      <xdr:spPr>
        <a:xfrm>
          <a:off x="45847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62</xdr:row>
      <xdr:rowOff>86360</xdr:rowOff>
    </xdr:from>
    <xdr:to>
      <xdr:col>20</xdr:col>
      <xdr:colOff>38100</xdr:colOff>
      <xdr:row>63</xdr:row>
      <xdr:rowOff>16510</xdr:rowOff>
    </xdr:to>
    <xdr:sp macro="" textlink="">
      <xdr:nvSpPr>
        <xdr:cNvPr id="178" name="フローチャート: 判断 177">
          <a:extLst>
            <a:ext uri="{FF2B5EF4-FFF2-40B4-BE49-F238E27FC236}">
              <a16:creationId xmlns:a16="http://schemas.microsoft.com/office/drawing/2014/main" id="{00000000-0008-0000-0E00-0000B2000000}"/>
            </a:ext>
          </a:extLst>
        </xdr:cNvPr>
        <xdr:cNvSpPr/>
      </xdr:nvSpPr>
      <xdr:spPr>
        <a:xfrm>
          <a:off x="3746500" y="1071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62</xdr:row>
      <xdr:rowOff>25400</xdr:rowOff>
    </xdr:from>
    <xdr:to>
      <xdr:col>15</xdr:col>
      <xdr:colOff>101600</xdr:colOff>
      <xdr:row>62</xdr:row>
      <xdr:rowOff>127000</xdr:rowOff>
    </xdr:to>
    <xdr:sp macro="" textlink="">
      <xdr:nvSpPr>
        <xdr:cNvPr id="179" name="フローチャート: 判断 178">
          <a:extLst>
            <a:ext uri="{FF2B5EF4-FFF2-40B4-BE49-F238E27FC236}">
              <a16:creationId xmlns:a16="http://schemas.microsoft.com/office/drawing/2014/main" id="{00000000-0008-0000-0E00-0000B3000000}"/>
            </a:ext>
          </a:extLst>
        </xdr:cNvPr>
        <xdr:cNvSpPr/>
      </xdr:nvSpPr>
      <xdr:spPr>
        <a:xfrm>
          <a:off x="28575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164465</xdr:rowOff>
    </xdr:from>
    <xdr:to>
      <xdr:col>10</xdr:col>
      <xdr:colOff>165100</xdr:colOff>
      <xdr:row>62</xdr:row>
      <xdr:rowOff>94615</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1968500" y="106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62</xdr:row>
      <xdr:rowOff>2540</xdr:rowOff>
    </xdr:from>
    <xdr:to>
      <xdr:col>6</xdr:col>
      <xdr:colOff>38100</xdr:colOff>
      <xdr:row>62</xdr:row>
      <xdr:rowOff>104140</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1079500" y="106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E00-0000B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E00-0000B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137795</xdr:rowOff>
    </xdr:from>
    <xdr:to>
      <xdr:col>24</xdr:col>
      <xdr:colOff>114300</xdr:colOff>
      <xdr:row>61</xdr:row>
      <xdr:rowOff>67945</xdr:rowOff>
    </xdr:to>
    <xdr:sp macro="" textlink="">
      <xdr:nvSpPr>
        <xdr:cNvPr id="187" name="楕円 186">
          <a:extLst>
            <a:ext uri="{FF2B5EF4-FFF2-40B4-BE49-F238E27FC236}">
              <a16:creationId xmlns:a16="http://schemas.microsoft.com/office/drawing/2014/main" id="{00000000-0008-0000-0E00-0000BB000000}"/>
            </a:ext>
          </a:extLst>
        </xdr:cNvPr>
        <xdr:cNvSpPr/>
      </xdr:nvSpPr>
      <xdr:spPr>
        <a:xfrm>
          <a:off x="4584700" y="1042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160672</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00000000-0008-0000-0E00-0000BC000000}"/>
            </a:ext>
          </a:extLst>
        </xdr:cNvPr>
        <xdr:cNvSpPr txBox="1"/>
      </xdr:nvSpPr>
      <xdr:spPr>
        <a:xfrm>
          <a:off x="4673600" y="10276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107315</xdr:rowOff>
    </xdr:from>
    <xdr:to>
      <xdr:col>20</xdr:col>
      <xdr:colOff>38100</xdr:colOff>
      <xdr:row>61</xdr:row>
      <xdr:rowOff>37465</xdr:rowOff>
    </xdr:to>
    <xdr:sp macro="" textlink="">
      <xdr:nvSpPr>
        <xdr:cNvPr id="189" name="楕円 188">
          <a:extLst>
            <a:ext uri="{FF2B5EF4-FFF2-40B4-BE49-F238E27FC236}">
              <a16:creationId xmlns:a16="http://schemas.microsoft.com/office/drawing/2014/main" id="{00000000-0008-0000-0E00-0000BD000000}"/>
            </a:ext>
          </a:extLst>
        </xdr:cNvPr>
        <xdr:cNvSpPr/>
      </xdr:nvSpPr>
      <xdr:spPr>
        <a:xfrm>
          <a:off x="3746500" y="103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158115</xdr:rowOff>
    </xdr:from>
    <xdr:to>
      <xdr:col>24</xdr:col>
      <xdr:colOff>63500</xdr:colOff>
      <xdr:row>61</xdr:row>
      <xdr:rowOff>17145</xdr:rowOff>
    </xdr:to>
    <xdr:cxnSp macro="">
      <xdr:nvCxnSpPr>
        <xdr:cNvPr id="190" name="直線コネクタ 189">
          <a:extLst>
            <a:ext uri="{FF2B5EF4-FFF2-40B4-BE49-F238E27FC236}">
              <a16:creationId xmlns:a16="http://schemas.microsoft.com/office/drawing/2014/main" id="{00000000-0008-0000-0E00-0000BE000000}"/>
            </a:ext>
          </a:extLst>
        </xdr:cNvPr>
        <xdr:cNvCxnSpPr/>
      </xdr:nvCxnSpPr>
      <xdr:spPr>
        <a:xfrm>
          <a:off x="3797300" y="1044511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74930</xdr:rowOff>
    </xdr:from>
    <xdr:to>
      <xdr:col>15</xdr:col>
      <xdr:colOff>101600</xdr:colOff>
      <xdr:row>61</xdr:row>
      <xdr:rowOff>5080</xdr:rowOff>
    </xdr:to>
    <xdr:sp macro="" textlink="">
      <xdr:nvSpPr>
        <xdr:cNvPr id="191" name="楕円 190">
          <a:extLst>
            <a:ext uri="{FF2B5EF4-FFF2-40B4-BE49-F238E27FC236}">
              <a16:creationId xmlns:a16="http://schemas.microsoft.com/office/drawing/2014/main" id="{00000000-0008-0000-0E00-0000BF000000}"/>
            </a:ext>
          </a:extLst>
        </xdr:cNvPr>
        <xdr:cNvSpPr/>
      </xdr:nvSpPr>
      <xdr:spPr>
        <a:xfrm>
          <a:off x="28575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125730</xdr:rowOff>
    </xdr:from>
    <xdr:to>
      <xdr:col>19</xdr:col>
      <xdr:colOff>177800</xdr:colOff>
      <xdr:row>60</xdr:row>
      <xdr:rowOff>158115</xdr:rowOff>
    </xdr:to>
    <xdr:cxnSp macro="">
      <xdr:nvCxnSpPr>
        <xdr:cNvPr id="192" name="直線コネクタ 191">
          <a:extLst>
            <a:ext uri="{FF2B5EF4-FFF2-40B4-BE49-F238E27FC236}">
              <a16:creationId xmlns:a16="http://schemas.microsoft.com/office/drawing/2014/main" id="{00000000-0008-0000-0E00-0000C0000000}"/>
            </a:ext>
          </a:extLst>
        </xdr:cNvPr>
        <xdr:cNvCxnSpPr/>
      </xdr:nvCxnSpPr>
      <xdr:spPr>
        <a:xfrm>
          <a:off x="2908300" y="1041273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15875</xdr:rowOff>
    </xdr:from>
    <xdr:to>
      <xdr:col>10</xdr:col>
      <xdr:colOff>165100</xdr:colOff>
      <xdr:row>60</xdr:row>
      <xdr:rowOff>117475</xdr:rowOff>
    </xdr:to>
    <xdr:sp macro="" textlink="">
      <xdr:nvSpPr>
        <xdr:cNvPr id="193" name="楕円 192">
          <a:extLst>
            <a:ext uri="{FF2B5EF4-FFF2-40B4-BE49-F238E27FC236}">
              <a16:creationId xmlns:a16="http://schemas.microsoft.com/office/drawing/2014/main" id="{00000000-0008-0000-0E00-0000C1000000}"/>
            </a:ext>
          </a:extLst>
        </xdr:cNvPr>
        <xdr:cNvSpPr/>
      </xdr:nvSpPr>
      <xdr:spPr>
        <a:xfrm>
          <a:off x="1968500" y="1030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66675</xdr:rowOff>
    </xdr:from>
    <xdr:to>
      <xdr:col>15</xdr:col>
      <xdr:colOff>50800</xdr:colOff>
      <xdr:row>60</xdr:row>
      <xdr:rowOff>125730</xdr:rowOff>
    </xdr:to>
    <xdr:cxnSp macro="">
      <xdr:nvCxnSpPr>
        <xdr:cNvPr id="194" name="直線コネクタ 193">
          <a:extLst>
            <a:ext uri="{FF2B5EF4-FFF2-40B4-BE49-F238E27FC236}">
              <a16:creationId xmlns:a16="http://schemas.microsoft.com/office/drawing/2014/main" id="{00000000-0008-0000-0E00-0000C2000000}"/>
            </a:ext>
          </a:extLst>
        </xdr:cNvPr>
        <xdr:cNvCxnSpPr/>
      </xdr:nvCxnSpPr>
      <xdr:spPr>
        <a:xfrm>
          <a:off x="2019300" y="10353675"/>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6350</xdr:rowOff>
    </xdr:from>
    <xdr:to>
      <xdr:col>6</xdr:col>
      <xdr:colOff>38100</xdr:colOff>
      <xdr:row>60</xdr:row>
      <xdr:rowOff>107950</xdr:rowOff>
    </xdr:to>
    <xdr:sp macro="" textlink="">
      <xdr:nvSpPr>
        <xdr:cNvPr id="195" name="楕円 194">
          <a:extLst>
            <a:ext uri="{FF2B5EF4-FFF2-40B4-BE49-F238E27FC236}">
              <a16:creationId xmlns:a16="http://schemas.microsoft.com/office/drawing/2014/main" id="{00000000-0008-0000-0E00-0000C3000000}"/>
            </a:ext>
          </a:extLst>
        </xdr:cNvPr>
        <xdr:cNvSpPr/>
      </xdr:nvSpPr>
      <xdr:spPr>
        <a:xfrm>
          <a:off x="1079500" y="1029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57150</xdr:rowOff>
    </xdr:from>
    <xdr:to>
      <xdr:col>10</xdr:col>
      <xdr:colOff>114300</xdr:colOff>
      <xdr:row>60</xdr:row>
      <xdr:rowOff>66675</xdr:rowOff>
    </xdr:to>
    <xdr:cxnSp macro="">
      <xdr:nvCxnSpPr>
        <xdr:cNvPr id="196" name="直線コネクタ 195">
          <a:extLst>
            <a:ext uri="{FF2B5EF4-FFF2-40B4-BE49-F238E27FC236}">
              <a16:creationId xmlns:a16="http://schemas.microsoft.com/office/drawing/2014/main" id="{00000000-0008-0000-0E00-0000C4000000}"/>
            </a:ext>
          </a:extLst>
        </xdr:cNvPr>
        <xdr:cNvCxnSpPr/>
      </xdr:nvCxnSpPr>
      <xdr:spPr>
        <a:xfrm>
          <a:off x="1130300" y="1034415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63</xdr:row>
      <xdr:rowOff>7637</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00000000-0008-0000-0E00-0000C5000000}"/>
            </a:ext>
          </a:extLst>
        </xdr:cNvPr>
        <xdr:cNvSpPr txBox="1"/>
      </xdr:nvSpPr>
      <xdr:spPr>
        <a:xfrm>
          <a:off x="3582044" y="1080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118127</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00000000-0008-0000-0E00-0000C6000000}"/>
            </a:ext>
          </a:extLst>
        </xdr:cNvPr>
        <xdr:cNvSpPr txBox="1"/>
      </xdr:nvSpPr>
      <xdr:spPr>
        <a:xfrm>
          <a:off x="2705744" y="1074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85742</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00000000-0008-0000-0E00-0000C7000000}"/>
            </a:ext>
          </a:extLst>
        </xdr:cNvPr>
        <xdr:cNvSpPr txBox="1"/>
      </xdr:nvSpPr>
      <xdr:spPr>
        <a:xfrm>
          <a:off x="1816744" y="10715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95267</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927744" y="1072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53992</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3582044" y="10169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21607</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2705744" y="1013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134002</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1816744" y="1007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124477</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927744"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0000000-0008-0000-0E00-0000C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0000000-0008-0000-0E00-0000C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0000000-0008-0000-0E00-0000C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0000000-0008-0000-0E00-0000D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0000000-0008-0000-0E00-0000D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5" name="直線コネクタ 214">
          <a:extLst>
            <a:ext uri="{FF2B5EF4-FFF2-40B4-BE49-F238E27FC236}">
              <a16:creationId xmlns:a16="http://schemas.microsoft.com/office/drawing/2014/main" id="{00000000-0008-0000-0E00-0000D7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6" name="テキスト ボックス 215">
          <a:extLst>
            <a:ext uri="{FF2B5EF4-FFF2-40B4-BE49-F238E27FC236}">
              <a16:creationId xmlns:a16="http://schemas.microsoft.com/office/drawing/2014/main" id="{00000000-0008-0000-0E00-0000D8000000}"/>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18" name="テキスト ボックス 217">
          <a:extLst>
            <a:ext uri="{FF2B5EF4-FFF2-40B4-BE49-F238E27FC236}">
              <a16:creationId xmlns:a16="http://schemas.microsoft.com/office/drawing/2014/main" id="{00000000-0008-0000-0E00-0000DA000000}"/>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9" name="直線コネクタ 218">
          <a:extLst>
            <a:ext uri="{FF2B5EF4-FFF2-40B4-BE49-F238E27FC236}">
              <a16:creationId xmlns:a16="http://schemas.microsoft.com/office/drawing/2014/main" id="{00000000-0008-0000-0E00-0000DB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20" name="テキスト ボックス 219">
          <a:extLst>
            <a:ext uri="{FF2B5EF4-FFF2-40B4-BE49-F238E27FC236}">
              <a16:creationId xmlns:a16="http://schemas.microsoft.com/office/drawing/2014/main" id="{00000000-0008-0000-0E00-0000DC000000}"/>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1" name="直線コネクタ 220">
          <a:extLst>
            <a:ext uri="{FF2B5EF4-FFF2-40B4-BE49-F238E27FC236}">
              <a16:creationId xmlns:a16="http://schemas.microsoft.com/office/drawing/2014/main" id="{00000000-0008-0000-0E00-0000DD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22" name="テキスト ボックス 221">
          <a:extLst>
            <a:ext uri="{FF2B5EF4-FFF2-40B4-BE49-F238E27FC236}">
              <a16:creationId xmlns:a16="http://schemas.microsoft.com/office/drawing/2014/main" id="{00000000-0008-0000-0E00-0000DE000000}"/>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3" name="直線コネクタ 222">
          <a:extLst>
            <a:ext uri="{FF2B5EF4-FFF2-40B4-BE49-F238E27FC236}">
              <a16:creationId xmlns:a16="http://schemas.microsoft.com/office/drawing/2014/main" id="{00000000-0008-0000-0E00-0000DF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4" name="テキスト ボックス 223">
          <a:extLst>
            <a:ext uri="{FF2B5EF4-FFF2-40B4-BE49-F238E27FC236}">
              <a16:creationId xmlns:a16="http://schemas.microsoft.com/office/drawing/2014/main" id="{00000000-0008-0000-0E00-0000E0000000}"/>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5" name="直線コネクタ 224">
          <a:extLst>
            <a:ext uri="{FF2B5EF4-FFF2-40B4-BE49-F238E27FC236}">
              <a16:creationId xmlns:a16="http://schemas.microsoft.com/office/drawing/2014/main" id="{00000000-0008-0000-0E00-0000E1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70049</xdr:rowOff>
    </xdr:from>
    <xdr:ext cx="749692" cy="259045"/>
    <xdr:sp macro="" textlink="">
      <xdr:nvSpPr>
        <xdr:cNvPr id="226" name="テキスト ボックス 225">
          <a:extLst>
            <a:ext uri="{FF2B5EF4-FFF2-40B4-BE49-F238E27FC236}">
              <a16:creationId xmlns:a16="http://schemas.microsoft.com/office/drawing/2014/main" id="{00000000-0008-0000-0E00-0000E2000000}"/>
            </a:ext>
          </a:extLst>
        </xdr:cNvPr>
        <xdr:cNvSpPr txBox="1"/>
      </xdr:nvSpPr>
      <xdr:spPr>
        <a:xfrm>
          <a:off x="5854308" y="93283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00000000-0008-0000-0E00-0000E3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8" name="テキスト ボックス 227">
          <a:extLst>
            <a:ext uri="{FF2B5EF4-FFF2-40B4-BE49-F238E27FC236}">
              <a16:creationId xmlns:a16="http://schemas.microsoft.com/office/drawing/2014/main" id="{00000000-0008-0000-0E00-0000E4000000}"/>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00000000-0008-0000-0E00-0000E5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69994</xdr:rowOff>
    </xdr:from>
    <xdr:to>
      <xdr:col>54</xdr:col>
      <xdr:colOff>189865</xdr:colOff>
      <xdr:row>64</xdr:row>
      <xdr:rowOff>128794</xdr:rowOff>
    </xdr:to>
    <xdr:cxnSp macro="">
      <xdr:nvCxnSpPr>
        <xdr:cNvPr id="230" name="直線コネクタ 229">
          <a:extLst>
            <a:ext uri="{FF2B5EF4-FFF2-40B4-BE49-F238E27FC236}">
              <a16:creationId xmlns:a16="http://schemas.microsoft.com/office/drawing/2014/main" id="{00000000-0008-0000-0E00-0000E6000000}"/>
            </a:ext>
          </a:extLst>
        </xdr:cNvPr>
        <xdr:cNvCxnSpPr/>
      </xdr:nvCxnSpPr>
      <xdr:spPr>
        <a:xfrm flipV="1">
          <a:off x="10476865" y="9671194"/>
          <a:ext cx="0" cy="1430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132621</xdr:rowOff>
    </xdr:from>
    <xdr:ext cx="534377" cy="259045"/>
    <xdr:sp macro="" textlink="">
      <xdr:nvSpPr>
        <xdr:cNvPr id="231" name="【橋りょう・トンネル】&#10;一人当たり有形固定資産（償却資産）額最小値テキスト">
          <a:extLst>
            <a:ext uri="{FF2B5EF4-FFF2-40B4-BE49-F238E27FC236}">
              <a16:creationId xmlns:a16="http://schemas.microsoft.com/office/drawing/2014/main" id="{00000000-0008-0000-0E00-0000E7000000}"/>
            </a:ext>
          </a:extLst>
        </xdr:cNvPr>
        <xdr:cNvSpPr txBox="1"/>
      </xdr:nvSpPr>
      <xdr:spPr>
        <a:xfrm>
          <a:off x="10515600" y="11105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128794</xdr:rowOff>
    </xdr:from>
    <xdr:to>
      <xdr:col>55</xdr:col>
      <xdr:colOff>88900</xdr:colOff>
      <xdr:row>64</xdr:row>
      <xdr:rowOff>128794</xdr:rowOff>
    </xdr:to>
    <xdr:cxnSp macro="">
      <xdr:nvCxnSpPr>
        <xdr:cNvPr id="232" name="直線コネクタ 231">
          <a:extLst>
            <a:ext uri="{FF2B5EF4-FFF2-40B4-BE49-F238E27FC236}">
              <a16:creationId xmlns:a16="http://schemas.microsoft.com/office/drawing/2014/main" id="{00000000-0008-0000-0E00-0000E8000000}"/>
            </a:ext>
          </a:extLst>
        </xdr:cNvPr>
        <xdr:cNvCxnSpPr/>
      </xdr:nvCxnSpPr>
      <xdr:spPr>
        <a:xfrm>
          <a:off x="10388600" y="11101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16671</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00000000-0008-0000-0E00-0000E9000000}"/>
            </a:ext>
          </a:extLst>
        </xdr:cNvPr>
        <xdr:cNvSpPr txBox="1"/>
      </xdr:nvSpPr>
      <xdr:spPr>
        <a:xfrm>
          <a:off x="10515600" y="944642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8,771,338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69994</xdr:rowOff>
    </xdr:from>
    <xdr:to>
      <xdr:col>55</xdr:col>
      <xdr:colOff>88900</xdr:colOff>
      <xdr:row>56</xdr:row>
      <xdr:rowOff>69994</xdr:rowOff>
    </xdr:to>
    <xdr:cxnSp macro="">
      <xdr:nvCxnSpPr>
        <xdr:cNvPr id="234" name="直線コネクタ 233">
          <a:extLst>
            <a:ext uri="{FF2B5EF4-FFF2-40B4-BE49-F238E27FC236}">
              <a16:creationId xmlns:a16="http://schemas.microsoft.com/office/drawing/2014/main" id="{00000000-0008-0000-0E00-0000EA000000}"/>
            </a:ext>
          </a:extLst>
        </xdr:cNvPr>
        <xdr:cNvCxnSpPr/>
      </xdr:nvCxnSpPr>
      <xdr:spPr>
        <a:xfrm>
          <a:off x="10388600" y="967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41031</xdr:rowOff>
    </xdr:from>
    <xdr:ext cx="690189" cy="259045"/>
    <xdr:sp macro="" textlink="">
      <xdr:nvSpPr>
        <xdr:cNvPr id="235" name="【橋りょう・トンネル】&#10;一人当たり有形固定資産（償却資産）額平均値テキスト">
          <a:extLst>
            <a:ext uri="{FF2B5EF4-FFF2-40B4-BE49-F238E27FC236}">
              <a16:creationId xmlns:a16="http://schemas.microsoft.com/office/drawing/2014/main" id="{00000000-0008-0000-0E00-0000EB000000}"/>
            </a:ext>
          </a:extLst>
        </xdr:cNvPr>
        <xdr:cNvSpPr txBox="1"/>
      </xdr:nvSpPr>
      <xdr:spPr>
        <a:xfrm>
          <a:off x="10515600" y="1084238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62604</xdr:rowOff>
    </xdr:from>
    <xdr:to>
      <xdr:col>55</xdr:col>
      <xdr:colOff>50800</xdr:colOff>
      <xdr:row>63</xdr:row>
      <xdr:rowOff>164204</xdr:rowOff>
    </xdr:to>
    <xdr:sp macro="" textlink="">
      <xdr:nvSpPr>
        <xdr:cNvPr id="236" name="フローチャート: 判断 235">
          <a:extLst>
            <a:ext uri="{FF2B5EF4-FFF2-40B4-BE49-F238E27FC236}">
              <a16:creationId xmlns:a16="http://schemas.microsoft.com/office/drawing/2014/main" id="{00000000-0008-0000-0E00-0000EC000000}"/>
            </a:ext>
          </a:extLst>
        </xdr:cNvPr>
        <xdr:cNvSpPr/>
      </xdr:nvSpPr>
      <xdr:spPr>
        <a:xfrm>
          <a:off x="10426700" y="1086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58883</xdr:rowOff>
    </xdr:from>
    <xdr:to>
      <xdr:col>50</xdr:col>
      <xdr:colOff>165100</xdr:colOff>
      <xdr:row>63</xdr:row>
      <xdr:rowOff>160483</xdr:rowOff>
    </xdr:to>
    <xdr:sp macro="" textlink="">
      <xdr:nvSpPr>
        <xdr:cNvPr id="237" name="フローチャート: 判断 236">
          <a:extLst>
            <a:ext uri="{FF2B5EF4-FFF2-40B4-BE49-F238E27FC236}">
              <a16:creationId xmlns:a16="http://schemas.microsoft.com/office/drawing/2014/main" id="{00000000-0008-0000-0E00-0000ED000000}"/>
            </a:ext>
          </a:extLst>
        </xdr:cNvPr>
        <xdr:cNvSpPr/>
      </xdr:nvSpPr>
      <xdr:spPr>
        <a:xfrm>
          <a:off x="9588500" y="1086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95665</xdr:rowOff>
    </xdr:from>
    <xdr:to>
      <xdr:col>46</xdr:col>
      <xdr:colOff>38100</xdr:colOff>
      <xdr:row>64</xdr:row>
      <xdr:rowOff>25815</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8699500" y="1089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100186</xdr:rowOff>
    </xdr:from>
    <xdr:to>
      <xdr:col>41</xdr:col>
      <xdr:colOff>101600</xdr:colOff>
      <xdr:row>64</xdr:row>
      <xdr:rowOff>30336</xdr:rowOff>
    </xdr:to>
    <xdr:sp macro="" textlink="">
      <xdr:nvSpPr>
        <xdr:cNvPr id="239" name="フローチャート: 判断 238">
          <a:extLst>
            <a:ext uri="{FF2B5EF4-FFF2-40B4-BE49-F238E27FC236}">
              <a16:creationId xmlns:a16="http://schemas.microsoft.com/office/drawing/2014/main" id="{00000000-0008-0000-0E00-0000EF000000}"/>
            </a:ext>
          </a:extLst>
        </xdr:cNvPr>
        <xdr:cNvSpPr/>
      </xdr:nvSpPr>
      <xdr:spPr>
        <a:xfrm>
          <a:off x="7810500" y="1090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62985</xdr:rowOff>
    </xdr:from>
    <xdr:to>
      <xdr:col>36</xdr:col>
      <xdr:colOff>165100</xdr:colOff>
      <xdr:row>63</xdr:row>
      <xdr:rowOff>164585</xdr:rowOff>
    </xdr:to>
    <xdr:sp macro="" textlink="">
      <xdr:nvSpPr>
        <xdr:cNvPr id="240" name="フローチャート: 判断 239">
          <a:extLst>
            <a:ext uri="{FF2B5EF4-FFF2-40B4-BE49-F238E27FC236}">
              <a16:creationId xmlns:a16="http://schemas.microsoft.com/office/drawing/2014/main" id="{00000000-0008-0000-0E00-0000F0000000}"/>
            </a:ext>
          </a:extLst>
        </xdr:cNvPr>
        <xdr:cNvSpPr/>
      </xdr:nvSpPr>
      <xdr:spPr>
        <a:xfrm>
          <a:off x="6921500" y="1086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E00-0000F1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E00-0000F5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21123</xdr:rowOff>
    </xdr:from>
    <xdr:to>
      <xdr:col>55</xdr:col>
      <xdr:colOff>50800</xdr:colOff>
      <xdr:row>63</xdr:row>
      <xdr:rowOff>122723</xdr:rowOff>
    </xdr:to>
    <xdr:sp macro="" textlink="">
      <xdr:nvSpPr>
        <xdr:cNvPr id="246" name="楕円 245">
          <a:extLst>
            <a:ext uri="{FF2B5EF4-FFF2-40B4-BE49-F238E27FC236}">
              <a16:creationId xmlns:a16="http://schemas.microsoft.com/office/drawing/2014/main" id="{00000000-0008-0000-0E00-0000F6000000}"/>
            </a:ext>
          </a:extLst>
        </xdr:cNvPr>
        <xdr:cNvSpPr/>
      </xdr:nvSpPr>
      <xdr:spPr>
        <a:xfrm>
          <a:off x="10426700" y="1082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44000</xdr:rowOff>
    </xdr:from>
    <xdr:ext cx="690189" cy="259045"/>
    <xdr:sp macro="" textlink="">
      <xdr:nvSpPr>
        <xdr:cNvPr id="247" name="【橋りょう・トンネル】&#10;一人当たり有形固定資産（償却資産）額該当値テキスト">
          <a:extLst>
            <a:ext uri="{FF2B5EF4-FFF2-40B4-BE49-F238E27FC236}">
              <a16:creationId xmlns:a16="http://schemas.microsoft.com/office/drawing/2014/main" id="{00000000-0008-0000-0E00-0000F7000000}"/>
            </a:ext>
          </a:extLst>
        </xdr:cNvPr>
        <xdr:cNvSpPr txBox="1"/>
      </xdr:nvSpPr>
      <xdr:spPr>
        <a:xfrm>
          <a:off x="10515600" y="106739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1,409,529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30014</xdr:rowOff>
    </xdr:from>
    <xdr:to>
      <xdr:col>50</xdr:col>
      <xdr:colOff>165100</xdr:colOff>
      <xdr:row>63</xdr:row>
      <xdr:rowOff>131614</xdr:rowOff>
    </xdr:to>
    <xdr:sp macro="" textlink="">
      <xdr:nvSpPr>
        <xdr:cNvPr id="248" name="楕円 247">
          <a:extLst>
            <a:ext uri="{FF2B5EF4-FFF2-40B4-BE49-F238E27FC236}">
              <a16:creationId xmlns:a16="http://schemas.microsoft.com/office/drawing/2014/main" id="{00000000-0008-0000-0E00-0000F8000000}"/>
            </a:ext>
          </a:extLst>
        </xdr:cNvPr>
        <xdr:cNvSpPr/>
      </xdr:nvSpPr>
      <xdr:spPr>
        <a:xfrm>
          <a:off x="9588500" y="1083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71923</xdr:rowOff>
    </xdr:from>
    <xdr:to>
      <xdr:col>55</xdr:col>
      <xdr:colOff>0</xdr:colOff>
      <xdr:row>63</xdr:row>
      <xdr:rowOff>80814</xdr:rowOff>
    </xdr:to>
    <xdr:cxnSp macro="">
      <xdr:nvCxnSpPr>
        <xdr:cNvPr id="249" name="直線コネクタ 248">
          <a:extLst>
            <a:ext uri="{FF2B5EF4-FFF2-40B4-BE49-F238E27FC236}">
              <a16:creationId xmlns:a16="http://schemas.microsoft.com/office/drawing/2014/main" id="{00000000-0008-0000-0E00-0000F9000000}"/>
            </a:ext>
          </a:extLst>
        </xdr:cNvPr>
        <xdr:cNvCxnSpPr/>
      </xdr:nvCxnSpPr>
      <xdr:spPr>
        <a:xfrm flipV="1">
          <a:off x="9639300" y="10873273"/>
          <a:ext cx="838200" cy="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40742</xdr:rowOff>
    </xdr:from>
    <xdr:to>
      <xdr:col>46</xdr:col>
      <xdr:colOff>38100</xdr:colOff>
      <xdr:row>63</xdr:row>
      <xdr:rowOff>142342</xdr:rowOff>
    </xdr:to>
    <xdr:sp macro="" textlink="">
      <xdr:nvSpPr>
        <xdr:cNvPr id="250" name="楕円 249">
          <a:extLst>
            <a:ext uri="{FF2B5EF4-FFF2-40B4-BE49-F238E27FC236}">
              <a16:creationId xmlns:a16="http://schemas.microsoft.com/office/drawing/2014/main" id="{00000000-0008-0000-0E00-0000FA000000}"/>
            </a:ext>
          </a:extLst>
        </xdr:cNvPr>
        <xdr:cNvSpPr/>
      </xdr:nvSpPr>
      <xdr:spPr>
        <a:xfrm>
          <a:off x="8699500" y="10842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80814</xdr:rowOff>
    </xdr:from>
    <xdr:to>
      <xdr:col>50</xdr:col>
      <xdr:colOff>114300</xdr:colOff>
      <xdr:row>63</xdr:row>
      <xdr:rowOff>91542</xdr:rowOff>
    </xdr:to>
    <xdr:cxnSp macro="">
      <xdr:nvCxnSpPr>
        <xdr:cNvPr id="251" name="直線コネクタ 250">
          <a:extLst>
            <a:ext uri="{FF2B5EF4-FFF2-40B4-BE49-F238E27FC236}">
              <a16:creationId xmlns:a16="http://schemas.microsoft.com/office/drawing/2014/main" id="{00000000-0008-0000-0E00-0000FB000000}"/>
            </a:ext>
          </a:extLst>
        </xdr:cNvPr>
        <xdr:cNvCxnSpPr/>
      </xdr:nvCxnSpPr>
      <xdr:spPr>
        <a:xfrm flipV="1">
          <a:off x="8750300" y="10882164"/>
          <a:ext cx="889000" cy="10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47052</xdr:rowOff>
    </xdr:from>
    <xdr:to>
      <xdr:col>41</xdr:col>
      <xdr:colOff>101600</xdr:colOff>
      <xdr:row>63</xdr:row>
      <xdr:rowOff>148652</xdr:rowOff>
    </xdr:to>
    <xdr:sp macro="" textlink="">
      <xdr:nvSpPr>
        <xdr:cNvPr id="252" name="楕円 251">
          <a:extLst>
            <a:ext uri="{FF2B5EF4-FFF2-40B4-BE49-F238E27FC236}">
              <a16:creationId xmlns:a16="http://schemas.microsoft.com/office/drawing/2014/main" id="{00000000-0008-0000-0E00-0000FC000000}"/>
            </a:ext>
          </a:extLst>
        </xdr:cNvPr>
        <xdr:cNvSpPr/>
      </xdr:nvSpPr>
      <xdr:spPr>
        <a:xfrm>
          <a:off x="7810500" y="10848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91542</xdr:rowOff>
    </xdr:from>
    <xdr:to>
      <xdr:col>45</xdr:col>
      <xdr:colOff>177800</xdr:colOff>
      <xdr:row>63</xdr:row>
      <xdr:rowOff>97852</xdr:rowOff>
    </xdr:to>
    <xdr:cxnSp macro="">
      <xdr:nvCxnSpPr>
        <xdr:cNvPr id="253" name="直線コネクタ 252">
          <a:extLst>
            <a:ext uri="{FF2B5EF4-FFF2-40B4-BE49-F238E27FC236}">
              <a16:creationId xmlns:a16="http://schemas.microsoft.com/office/drawing/2014/main" id="{00000000-0008-0000-0E00-0000FD000000}"/>
            </a:ext>
          </a:extLst>
        </xdr:cNvPr>
        <xdr:cNvCxnSpPr/>
      </xdr:nvCxnSpPr>
      <xdr:spPr>
        <a:xfrm flipV="1">
          <a:off x="7861300" y="10892892"/>
          <a:ext cx="889000" cy="6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61237</xdr:rowOff>
    </xdr:from>
    <xdr:to>
      <xdr:col>36</xdr:col>
      <xdr:colOff>165100</xdr:colOff>
      <xdr:row>63</xdr:row>
      <xdr:rowOff>162837</xdr:rowOff>
    </xdr:to>
    <xdr:sp macro="" textlink="">
      <xdr:nvSpPr>
        <xdr:cNvPr id="254" name="楕円 253">
          <a:extLst>
            <a:ext uri="{FF2B5EF4-FFF2-40B4-BE49-F238E27FC236}">
              <a16:creationId xmlns:a16="http://schemas.microsoft.com/office/drawing/2014/main" id="{00000000-0008-0000-0E00-0000FE000000}"/>
            </a:ext>
          </a:extLst>
        </xdr:cNvPr>
        <xdr:cNvSpPr/>
      </xdr:nvSpPr>
      <xdr:spPr>
        <a:xfrm>
          <a:off x="6921500" y="10862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97852</xdr:rowOff>
    </xdr:from>
    <xdr:to>
      <xdr:col>41</xdr:col>
      <xdr:colOff>50800</xdr:colOff>
      <xdr:row>63</xdr:row>
      <xdr:rowOff>112037</xdr:rowOff>
    </xdr:to>
    <xdr:cxnSp macro="">
      <xdr:nvCxnSpPr>
        <xdr:cNvPr id="255" name="直線コネクタ 254">
          <a:extLst>
            <a:ext uri="{FF2B5EF4-FFF2-40B4-BE49-F238E27FC236}">
              <a16:creationId xmlns:a16="http://schemas.microsoft.com/office/drawing/2014/main" id="{00000000-0008-0000-0E00-0000FF000000}"/>
            </a:ext>
          </a:extLst>
        </xdr:cNvPr>
        <xdr:cNvCxnSpPr/>
      </xdr:nvCxnSpPr>
      <xdr:spPr>
        <a:xfrm flipV="1">
          <a:off x="6972300" y="10899202"/>
          <a:ext cx="889000" cy="14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63</xdr:row>
      <xdr:rowOff>151610</xdr:rowOff>
    </xdr:from>
    <xdr:ext cx="690189" cy="259045"/>
    <xdr:sp macro="" textlink="">
      <xdr:nvSpPr>
        <xdr:cNvPr id="256" name="n_1aveValue【橋りょう・トンネル】&#10;一人当たり有形固定資産（償却資産）額">
          <a:extLst>
            <a:ext uri="{FF2B5EF4-FFF2-40B4-BE49-F238E27FC236}">
              <a16:creationId xmlns:a16="http://schemas.microsoft.com/office/drawing/2014/main" id="{00000000-0008-0000-0E00-000000010000}"/>
            </a:ext>
          </a:extLst>
        </xdr:cNvPr>
        <xdr:cNvSpPr txBox="1"/>
      </xdr:nvSpPr>
      <xdr:spPr>
        <a:xfrm>
          <a:off x="9281505" y="109529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1,178,272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16942</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8450795" y="10989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21463</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7561795" y="10994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63</xdr:row>
      <xdr:rowOff>155712</xdr:rowOff>
    </xdr:from>
    <xdr:ext cx="690189" cy="259045"/>
    <xdr:sp macro="" textlink="">
      <xdr:nvSpPr>
        <xdr:cNvPr id="259" name="n_4ave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6627205" y="109570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1,153,150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61</xdr:row>
      <xdr:rowOff>148141</xdr:rowOff>
    </xdr:from>
    <xdr:ext cx="690189" cy="259045"/>
    <xdr:sp macro="" textlink="">
      <xdr:nvSpPr>
        <xdr:cNvPr id="260" name="n_1main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9281505" y="106065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158869</xdr:rowOff>
    </xdr:from>
    <xdr:ext cx="690189" cy="259045"/>
    <xdr:sp macro="" textlink="">
      <xdr:nvSpPr>
        <xdr:cNvPr id="261" name="n_2main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8405205" y="1061731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165179</xdr:rowOff>
    </xdr:from>
    <xdr:ext cx="690189" cy="259045"/>
    <xdr:sp macro="" textlink="">
      <xdr:nvSpPr>
        <xdr:cNvPr id="262" name="n_3mainValue【橋りょう・トンネル】&#10;一人当たり有形固定資産（償却資産）額">
          <a:extLst>
            <a:ext uri="{FF2B5EF4-FFF2-40B4-BE49-F238E27FC236}">
              <a16:creationId xmlns:a16="http://schemas.microsoft.com/office/drawing/2014/main" id="{00000000-0008-0000-0E00-000006010000}"/>
            </a:ext>
          </a:extLst>
        </xdr:cNvPr>
        <xdr:cNvSpPr txBox="1"/>
      </xdr:nvSpPr>
      <xdr:spPr>
        <a:xfrm>
          <a:off x="7516205" y="106236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62</xdr:row>
      <xdr:rowOff>7914</xdr:rowOff>
    </xdr:from>
    <xdr:ext cx="690189" cy="259045"/>
    <xdr:sp macro="" textlink="">
      <xdr:nvSpPr>
        <xdr:cNvPr id="263" name="n_4mainValue【橋りょう・トンネル】&#10;一人当たり有形固定資産（償却資産）額">
          <a:extLst>
            <a:ext uri="{FF2B5EF4-FFF2-40B4-BE49-F238E27FC236}">
              <a16:creationId xmlns:a16="http://schemas.microsoft.com/office/drawing/2014/main" id="{00000000-0008-0000-0E00-000007010000}"/>
            </a:ext>
          </a:extLst>
        </xdr:cNvPr>
        <xdr:cNvSpPr txBox="1"/>
      </xdr:nvSpPr>
      <xdr:spPr>
        <a:xfrm>
          <a:off x="6627205" y="1063781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E00-00000E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00000000-0008-0000-0E00-00000F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00000000-0008-0000-0E00-000010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00000000-0008-0000-0E00-000011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00000000-0008-0000-0E00-000012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a:extLst>
            <a:ext uri="{FF2B5EF4-FFF2-40B4-BE49-F238E27FC236}">
              <a16:creationId xmlns:a16="http://schemas.microsoft.com/office/drawing/2014/main" id="{00000000-0008-0000-0E00-000013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a:extLst>
            <a:ext uri="{FF2B5EF4-FFF2-40B4-BE49-F238E27FC236}">
              <a16:creationId xmlns:a16="http://schemas.microsoft.com/office/drawing/2014/main" id="{00000000-0008-0000-0E00-000014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a:extLst>
            <a:ext uri="{FF2B5EF4-FFF2-40B4-BE49-F238E27FC236}">
              <a16:creationId xmlns:a16="http://schemas.microsoft.com/office/drawing/2014/main" id="{00000000-0008-0000-0E00-000015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a:extLst>
            <a:ext uri="{FF2B5EF4-FFF2-40B4-BE49-F238E27FC236}">
              <a16:creationId xmlns:a16="http://schemas.microsoft.com/office/drawing/2014/main" id="{00000000-0008-0000-0E00-000016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a:extLst>
            <a:ext uri="{FF2B5EF4-FFF2-40B4-BE49-F238E27FC236}">
              <a16:creationId xmlns:a16="http://schemas.microsoft.com/office/drawing/2014/main" id="{00000000-0008-0000-0E00-000017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a:extLst>
            <a:ext uri="{FF2B5EF4-FFF2-40B4-BE49-F238E27FC236}">
              <a16:creationId xmlns:a16="http://schemas.microsoft.com/office/drawing/2014/main" id="{00000000-0008-0000-0E00-000018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a:extLst>
            <a:ext uri="{FF2B5EF4-FFF2-40B4-BE49-F238E27FC236}">
              <a16:creationId xmlns:a16="http://schemas.microsoft.com/office/drawing/2014/main" id="{00000000-0008-0000-0E00-000019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a:extLst>
            <a:ext uri="{FF2B5EF4-FFF2-40B4-BE49-F238E27FC236}">
              <a16:creationId xmlns:a16="http://schemas.microsoft.com/office/drawing/2014/main" id="{00000000-0008-0000-0E00-00001A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a:extLst>
            <a:ext uri="{FF2B5EF4-FFF2-40B4-BE49-F238E27FC236}">
              <a16:creationId xmlns:a16="http://schemas.microsoft.com/office/drawing/2014/main" id="{00000000-0008-0000-0E00-00001B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a:extLst>
            <a:ext uri="{FF2B5EF4-FFF2-40B4-BE49-F238E27FC236}">
              <a16:creationId xmlns:a16="http://schemas.microsoft.com/office/drawing/2014/main" id="{00000000-0008-0000-0E00-00001C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00000000-0008-0000-0E00-00001D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a:extLst>
            <a:ext uri="{FF2B5EF4-FFF2-40B4-BE49-F238E27FC236}">
              <a16:creationId xmlns:a16="http://schemas.microsoft.com/office/drawing/2014/main" id="{00000000-0008-0000-0E00-00001E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00000000-0008-0000-0E00-00001F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74295</xdr:rowOff>
    </xdr:from>
    <xdr:to>
      <xdr:col>24</xdr:col>
      <xdr:colOff>62865</xdr:colOff>
      <xdr:row>86</xdr:row>
      <xdr:rowOff>55245</xdr:rowOff>
    </xdr:to>
    <xdr:cxnSp macro="">
      <xdr:nvCxnSpPr>
        <xdr:cNvPr id="288" name="直線コネクタ 287">
          <a:extLst>
            <a:ext uri="{FF2B5EF4-FFF2-40B4-BE49-F238E27FC236}">
              <a16:creationId xmlns:a16="http://schemas.microsoft.com/office/drawing/2014/main" id="{00000000-0008-0000-0E00-000020010000}"/>
            </a:ext>
          </a:extLst>
        </xdr:cNvPr>
        <xdr:cNvCxnSpPr/>
      </xdr:nvCxnSpPr>
      <xdr:spPr>
        <a:xfrm flipV="1">
          <a:off x="4634865" y="13447395"/>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59072</xdr:rowOff>
    </xdr:from>
    <xdr:ext cx="405111" cy="259045"/>
    <xdr:sp macro="" textlink="">
      <xdr:nvSpPr>
        <xdr:cNvPr id="289" name="【公営住宅】&#10;有形固定資産減価償却率最小値テキスト">
          <a:extLst>
            <a:ext uri="{FF2B5EF4-FFF2-40B4-BE49-F238E27FC236}">
              <a16:creationId xmlns:a16="http://schemas.microsoft.com/office/drawing/2014/main" id="{00000000-0008-0000-0E00-000021010000}"/>
            </a:ext>
          </a:extLst>
        </xdr:cNvPr>
        <xdr:cNvSpPr txBox="1"/>
      </xdr:nvSpPr>
      <xdr:spPr>
        <a:xfrm>
          <a:off x="4673600" y="1480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55245</xdr:rowOff>
    </xdr:from>
    <xdr:to>
      <xdr:col>24</xdr:col>
      <xdr:colOff>152400</xdr:colOff>
      <xdr:row>86</xdr:row>
      <xdr:rowOff>55245</xdr:rowOff>
    </xdr:to>
    <xdr:cxnSp macro="">
      <xdr:nvCxnSpPr>
        <xdr:cNvPr id="290" name="直線コネクタ 289">
          <a:extLst>
            <a:ext uri="{FF2B5EF4-FFF2-40B4-BE49-F238E27FC236}">
              <a16:creationId xmlns:a16="http://schemas.microsoft.com/office/drawing/2014/main" id="{00000000-0008-0000-0E00-000022010000}"/>
            </a:ext>
          </a:extLst>
        </xdr:cNvPr>
        <xdr:cNvCxnSpPr/>
      </xdr:nvCxnSpPr>
      <xdr:spPr>
        <a:xfrm>
          <a:off x="4546600" y="1479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20972</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00000000-0008-0000-0E00-000023010000}"/>
            </a:ext>
          </a:extLst>
        </xdr:cNvPr>
        <xdr:cNvSpPr txBox="1"/>
      </xdr:nvSpPr>
      <xdr:spPr>
        <a:xfrm>
          <a:off x="4673600" y="13222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74295</xdr:rowOff>
    </xdr:from>
    <xdr:to>
      <xdr:col>24</xdr:col>
      <xdr:colOff>152400</xdr:colOff>
      <xdr:row>78</xdr:row>
      <xdr:rowOff>74295</xdr:rowOff>
    </xdr:to>
    <xdr:cxnSp macro="">
      <xdr:nvCxnSpPr>
        <xdr:cNvPr id="292" name="直線コネクタ 291">
          <a:extLst>
            <a:ext uri="{FF2B5EF4-FFF2-40B4-BE49-F238E27FC236}">
              <a16:creationId xmlns:a16="http://schemas.microsoft.com/office/drawing/2014/main" id="{00000000-0008-0000-0E00-000024010000}"/>
            </a:ext>
          </a:extLst>
        </xdr:cNvPr>
        <xdr:cNvCxnSpPr/>
      </xdr:nvCxnSpPr>
      <xdr:spPr>
        <a:xfrm>
          <a:off x="4546600" y="1344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11447</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00000000-0008-0000-0E00-000025010000}"/>
            </a:ext>
          </a:extLst>
        </xdr:cNvPr>
        <xdr:cNvSpPr txBox="1"/>
      </xdr:nvSpPr>
      <xdr:spPr>
        <a:xfrm>
          <a:off x="4673600" y="1407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33020</xdr:rowOff>
    </xdr:from>
    <xdr:to>
      <xdr:col>24</xdr:col>
      <xdr:colOff>114300</xdr:colOff>
      <xdr:row>82</xdr:row>
      <xdr:rowOff>134620</xdr:rowOff>
    </xdr:to>
    <xdr:sp macro="" textlink="">
      <xdr:nvSpPr>
        <xdr:cNvPr id="294" name="フローチャート: 判断 293">
          <a:extLst>
            <a:ext uri="{FF2B5EF4-FFF2-40B4-BE49-F238E27FC236}">
              <a16:creationId xmlns:a16="http://schemas.microsoft.com/office/drawing/2014/main" id="{00000000-0008-0000-0E00-000026010000}"/>
            </a:ext>
          </a:extLst>
        </xdr:cNvPr>
        <xdr:cNvSpPr/>
      </xdr:nvSpPr>
      <xdr:spPr>
        <a:xfrm>
          <a:off x="45847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73025</xdr:rowOff>
    </xdr:from>
    <xdr:to>
      <xdr:col>20</xdr:col>
      <xdr:colOff>38100</xdr:colOff>
      <xdr:row>83</xdr:row>
      <xdr:rowOff>3175</xdr:rowOff>
    </xdr:to>
    <xdr:sp macro="" textlink="">
      <xdr:nvSpPr>
        <xdr:cNvPr id="295" name="フローチャート: 判断 294">
          <a:extLst>
            <a:ext uri="{FF2B5EF4-FFF2-40B4-BE49-F238E27FC236}">
              <a16:creationId xmlns:a16="http://schemas.microsoft.com/office/drawing/2014/main" id="{00000000-0008-0000-0E00-000027010000}"/>
            </a:ext>
          </a:extLst>
        </xdr:cNvPr>
        <xdr:cNvSpPr/>
      </xdr:nvSpPr>
      <xdr:spPr>
        <a:xfrm>
          <a:off x="3746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103505</xdr:rowOff>
    </xdr:from>
    <xdr:to>
      <xdr:col>15</xdr:col>
      <xdr:colOff>101600</xdr:colOff>
      <xdr:row>83</xdr:row>
      <xdr:rowOff>33655</xdr:rowOff>
    </xdr:to>
    <xdr:sp macro="" textlink="">
      <xdr:nvSpPr>
        <xdr:cNvPr id="296" name="フローチャート: 判断 295">
          <a:extLst>
            <a:ext uri="{FF2B5EF4-FFF2-40B4-BE49-F238E27FC236}">
              <a16:creationId xmlns:a16="http://schemas.microsoft.com/office/drawing/2014/main" id="{00000000-0008-0000-0E00-000028010000}"/>
            </a:ext>
          </a:extLst>
        </xdr:cNvPr>
        <xdr:cNvSpPr/>
      </xdr:nvSpPr>
      <xdr:spPr>
        <a:xfrm>
          <a:off x="2857500" y="1416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4445</xdr:rowOff>
    </xdr:from>
    <xdr:to>
      <xdr:col>10</xdr:col>
      <xdr:colOff>165100</xdr:colOff>
      <xdr:row>82</xdr:row>
      <xdr:rowOff>106045</xdr:rowOff>
    </xdr:to>
    <xdr:sp macro="" textlink="">
      <xdr:nvSpPr>
        <xdr:cNvPr id="297" name="フローチャート: 判断 296">
          <a:extLst>
            <a:ext uri="{FF2B5EF4-FFF2-40B4-BE49-F238E27FC236}">
              <a16:creationId xmlns:a16="http://schemas.microsoft.com/office/drawing/2014/main" id="{00000000-0008-0000-0E00-000029010000}"/>
            </a:ext>
          </a:extLst>
        </xdr:cNvPr>
        <xdr:cNvSpPr/>
      </xdr:nvSpPr>
      <xdr:spPr>
        <a:xfrm>
          <a:off x="1968500" y="1406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61595</xdr:rowOff>
    </xdr:from>
    <xdr:to>
      <xdr:col>6</xdr:col>
      <xdr:colOff>38100</xdr:colOff>
      <xdr:row>82</xdr:row>
      <xdr:rowOff>163195</xdr:rowOff>
    </xdr:to>
    <xdr:sp macro="" textlink="">
      <xdr:nvSpPr>
        <xdr:cNvPr id="298" name="フローチャート: 判断 297">
          <a:extLst>
            <a:ext uri="{FF2B5EF4-FFF2-40B4-BE49-F238E27FC236}">
              <a16:creationId xmlns:a16="http://schemas.microsoft.com/office/drawing/2014/main" id="{00000000-0008-0000-0E00-00002A010000}"/>
            </a:ext>
          </a:extLst>
        </xdr:cNvPr>
        <xdr:cNvSpPr/>
      </xdr:nvSpPr>
      <xdr:spPr>
        <a:xfrm>
          <a:off x="1079500" y="141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E00-00002B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E00-00002C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E00-00002E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E00-00002F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6350</xdr:rowOff>
    </xdr:from>
    <xdr:to>
      <xdr:col>24</xdr:col>
      <xdr:colOff>114300</xdr:colOff>
      <xdr:row>82</xdr:row>
      <xdr:rowOff>107950</xdr:rowOff>
    </xdr:to>
    <xdr:sp macro="" textlink="">
      <xdr:nvSpPr>
        <xdr:cNvPr id="304" name="楕円 303">
          <a:extLst>
            <a:ext uri="{FF2B5EF4-FFF2-40B4-BE49-F238E27FC236}">
              <a16:creationId xmlns:a16="http://schemas.microsoft.com/office/drawing/2014/main" id="{00000000-0008-0000-0E00-000030010000}"/>
            </a:ext>
          </a:extLst>
        </xdr:cNvPr>
        <xdr:cNvSpPr/>
      </xdr:nvSpPr>
      <xdr:spPr>
        <a:xfrm>
          <a:off x="4584700" y="1406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29227</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00000000-0008-0000-0E00-000031010000}"/>
            </a:ext>
          </a:extLst>
        </xdr:cNvPr>
        <xdr:cNvSpPr txBox="1"/>
      </xdr:nvSpPr>
      <xdr:spPr>
        <a:xfrm>
          <a:off x="4673600"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111125</xdr:rowOff>
    </xdr:from>
    <xdr:to>
      <xdr:col>20</xdr:col>
      <xdr:colOff>38100</xdr:colOff>
      <xdr:row>82</xdr:row>
      <xdr:rowOff>41275</xdr:rowOff>
    </xdr:to>
    <xdr:sp macro="" textlink="">
      <xdr:nvSpPr>
        <xdr:cNvPr id="306" name="楕円 305">
          <a:extLst>
            <a:ext uri="{FF2B5EF4-FFF2-40B4-BE49-F238E27FC236}">
              <a16:creationId xmlns:a16="http://schemas.microsoft.com/office/drawing/2014/main" id="{00000000-0008-0000-0E00-000032010000}"/>
            </a:ext>
          </a:extLst>
        </xdr:cNvPr>
        <xdr:cNvSpPr/>
      </xdr:nvSpPr>
      <xdr:spPr>
        <a:xfrm>
          <a:off x="3746500" y="1399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161925</xdr:rowOff>
    </xdr:from>
    <xdr:to>
      <xdr:col>24</xdr:col>
      <xdr:colOff>63500</xdr:colOff>
      <xdr:row>82</xdr:row>
      <xdr:rowOff>57150</xdr:rowOff>
    </xdr:to>
    <xdr:cxnSp macro="">
      <xdr:nvCxnSpPr>
        <xdr:cNvPr id="307" name="直線コネクタ 306">
          <a:extLst>
            <a:ext uri="{FF2B5EF4-FFF2-40B4-BE49-F238E27FC236}">
              <a16:creationId xmlns:a16="http://schemas.microsoft.com/office/drawing/2014/main" id="{00000000-0008-0000-0E00-000033010000}"/>
            </a:ext>
          </a:extLst>
        </xdr:cNvPr>
        <xdr:cNvCxnSpPr/>
      </xdr:nvCxnSpPr>
      <xdr:spPr>
        <a:xfrm>
          <a:off x="3797300" y="14049375"/>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44450</xdr:rowOff>
    </xdr:from>
    <xdr:to>
      <xdr:col>15</xdr:col>
      <xdr:colOff>101600</xdr:colOff>
      <xdr:row>81</xdr:row>
      <xdr:rowOff>146050</xdr:rowOff>
    </xdr:to>
    <xdr:sp macro="" textlink="">
      <xdr:nvSpPr>
        <xdr:cNvPr id="308" name="楕円 307">
          <a:extLst>
            <a:ext uri="{FF2B5EF4-FFF2-40B4-BE49-F238E27FC236}">
              <a16:creationId xmlns:a16="http://schemas.microsoft.com/office/drawing/2014/main" id="{00000000-0008-0000-0E00-000034010000}"/>
            </a:ext>
          </a:extLst>
        </xdr:cNvPr>
        <xdr:cNvSpPr/>
      </xdr:nvSpPr>
      <xdr:spPr>
        <a:xfrm>
          <a:off x="2857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95250</xdr:rowOff>
    </xdr:from>
    <xdr:to>
      <xdr:col>19</xdr:col>
      <xdr:colOff>177800</xdr:colOff>
      <xdr:row>81</xdr:row>
      <xdr:rowOff>161925</xdr:rowOff>
    </xdr:to>
    <xdr:cxnSp macro="">
      <xdr:nvCxnSpPr>
        <xdr:cNvPr id="309" name="直線コネクタ 308">
          <a:extLst>
            <a:ext uri="{FF2B5EF4-FFF2-40B4-BE49-F238E27FC236}">
              <a16:creationId xmlns:a16="http://schemas.microsoft.com/office/drawing/2014/main" id="{00000000-0008-0000-0E00-000035010000}"/>
            </a:ext>
          </a:extLst>
        </xdr:cNvPr>
        <xdr:cNvCxnSpPr/>
      </xdr:nvCxnSpPr>
      <xdr:spPr>
        <a:xfrm>
          <a:off x="2908300" y="1398270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147320</xdr:rowOff>
    </xdr:from>
    <xdr:to>
      <xdr:col>10</xdr:col>
      <xdr:colOff>165100</xdr:colOff>
      <xdr:row>81</xdr:row>
      <xdr:rowOff>77470</xdr:rowOff>
    </xdr:to>
    <xdr:sp macro="" textlink="">
      <xdr:nvSpPr>
        <xdr:cNvPr id="310" name="楕円 309">
          <a:extLst>
            <a:ext uri="{FF2B5EF4-FFF2-40B4-BE49-F238E27FC236}">
              <a16:creationId xmlns:a16="http://schemas.microsoft.com/office/drawing/2014/main" id="{00000000-0008-0000-0E00-000036010000}"/>
            </a:ext>
          </a:extLst>
        </xdr:cNvPr>
        <xdr:cNvSpPr/>
      </xdr:nvSpPr>
      <xdr:spPr>
        <a:xfrm>
          <a:off x="1968500" y="1386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26670</xdr:rowOff>
    </xdr:from>
    <xdr:to>
      <xdr:col>15</xdr:col>
      <xdr:colOff>50800</xdr:colOff>
      <xdr:row>81</xdr:row>
      <xdr:rowOff>95250</xdr:rowOff>
    </xdr:to>
    <xdr:cxnSp macro="">
      <xdr:nvCxnSpPr>
        <xdr:cNvPr id="311" name="直線コネクタ 310">
          <a:extLst>
            <a:ext uri="{FF2B5EF4-FFF2-40B4-BE49-F238E27FC236}">
              <a16:creationId xmlns:a16="http://schemas.microsoft.com/office/drawing/2014/main" id="{00000000-0008-0000-0E00-000037010000}"/>
            </a:ext>
          </a:extLst>
        </xdr:cNvPr>
        <xdr:cNvCxnSpPr/>
      </xdr:nvCxnSpPr>
      <xdr:spPr>
        <a:xfrm>
          <a:off x="2019300" y="139141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113030</xdr:rowOff>
    </xdr:from>
    <xdr:to>
      <xdr:col>6</xdr:col>
      <xdr:colOff>38100</xdr:colOff>
      <xdr:row>82</xdr:row>
      <xdr:rowOff>43180</xdr:rowOff>
    </xdr:to>
    <xdr:sp macro="" textlink="">
      <xdr:nvSpPr>
        <xdr:cNvPr id="312" name="楕円 311">
          <a:extLst>
            <a:ext uri="{FF2B5EF4-FFF2-40B4-BE49-F238E27FC236}">
              <a16:creationId xmlns:a16="http://schemas.microsoft.com/office/drawing/2014/main" id="{00000000-0008-0000-0E00-000038010000}"/>
            </a:ext>
          </a:extLst>
        </xdr:cNvPr>
        <xdr:cNvSpPr/>
      </xdr:nvSpPr>
      <xdr:spPr>
        <a:xfrm>
          <a:off x="1079500" y="1400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26670</xdr:rowOff>
    </xdr:from>
    <xdr:to>
      <xdr:col>10</xdr:col>
      <xdr:colOff>114300</xdr:colOff>
      <xdr:row>81</xdr:row>
      <xdr:rowOff>163830</xdr:rowOff>
    </xdr:to>
    <xdr:cxnSp macro="">
      <xdr:nvCxnSpPr>
        <xdr:cNvPr id="313" name="直線コネクタ 312">
          <a:extLst>
            <a:ext uri="{FF2B5EF4-FFF2-40B4-BE49-F238E27FC236}">
              <a16:creationId xmlns:a16="http://schemas.microsoft.com/office/drawing/2014/main" id="{00000000-0008-0000-0E00-000039010000}"/>
            </a:ext>
          </a:extLst>
        </xdr:cNvPr>
        <xdr:cNvCxnSpPr/>
      </xdr:nvCxnSpPr>
      <xdr:spPr>
        <a:xfrm flipV="1">
          <a:off x="1130300" y="139141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165752</xdr:rowOff>
    </xdr:from>
    <xdr:ext cx="405111" cy="259045"/>
    <xdr:sp macro="" textlink="">
      <xdr:nvSpPr>
        <xdr:cNvPr id="314" name="n_1aveValue【公営住宅】&#10;有形固定資産減価償却率">
          <a:extLst>
            <a:ext uri="{FF2B5EF4-FFF2-40B4-BE49-F238E27FC236}">
              <a16:creationId xmlns:a16="http://schemas.microsoft.com/office/drawing/2014/main" id="{00000000-0008-0000-0E00-00003A010000}"/>
            </a:ext>
          </a:extLst>
        </xdr:cNvPr>
        <xdr:cNvSpPr txBox="1"/>
      </xdr:nvSpPr>
      <xdr:spPr>
        <a:xfrm>
          <a:off x="3582044" y="1422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24782</xdr:rowOff>
    </xdr:from>
    <xdr:ext cx="405111" cy="259045"/>
    <xdr:sp macro="" textlink="">
      <xdr:nvSpPr>
        <xdr:cNvPr id="315" name="n_2aveValue【公営住宅】&#10;有形固定資産減価償却率">
          <a:extLst>
            <a:ext uri="{FF2B5EF4-FFF2-40B4-BE49-F238E27FC236}">
              <a16:creationId xmlns:a16="http://schemas.microsoft.com/office/drawing/2014/main" id="{00000000-0008-0000-0E00-00003B010000}"/>
            </a:ext>
          </a:extLst>
        </xdr:cNvPr>
        <xdr:cNvSpPr txBox="1"/>
      </xdr:nvSpPr>
      <xdr:spPr>
        <a:xfrm>
          <a:off x="2705744" y="1425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97172</xdr:rowOff>
    </xdr:from>
    <xdr:ext cx="405111" cy="259045"/>
    <xdr:sp macro="" textlink="">
      <xdr:nvSpPr>
        <xdr:cNvPr id="316" name="n_3aveValue【公営住宅】&#10;有形固定資産減価償却率">
          <a:extLst>
            <a:ext uri="{FF2B5EF4-FFF2-40B4-BE49-F238E27FC236}">
              <a16:creationId xmlns:a16="http://schemas.microsoft.com/office/drawing/2014/main" id="{00000000-0008-0000-0E00-00003C010000}"/>
            </a:ext>
          </a:extLst>
        </xdr:cNvPr>
        <xdr:cNvSpPr txBox="1"/>
      </xdr:nvSpPr>
      <xdr:spPr>
        <a:xfrm>
          <a:off x="1816744" y="1415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154322</xdr:rowOff>
    </xdr:from>
    <xdr:ext cx="405111" cy="259045"/>
    <xdr:sp macro="" textlink="">
      <xdr:nvSpPr>
        <xdr:cNvPr id="317" name="n_4aveValue【公営住宅】&#10;有形固定資産減価償却率">
          <a:extLst>
            <a:ext uri="{FF2B5EF4-FFF2-40B4-BE49-F238E27FC236}">
              <a16:creationId xmlns:a16="http://schemas.microsoft.com/office/drawing/2014/main" id="{00000000-0008-0000-0E00-00003D010000}"/>
            </a:ext>
          </a:extLst>
        </xdr:cNvPr>
        <xdr:cNvSpPr txBox="1"/>
      </xdr:nvSpPr>
      <xdr:spPr>
        <a:xfrm>
          <a:off x="927744" y="1421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57802</xdr:rowOff>
    </xdr:from>
    <xdr:ext cx="405111" cy="259045"/>
    <xdr:sp macro="" textlink="">
      <xdr:nvSpPr>
        <xdr:cNvPr id="318" name="n_1mainValue【公営住宅】&#10;有形固定資産減価償却率">
          <a:extLst>
            <a:ext uri="{FF2B5EF4-FFF2-40B4-BE49-F238E27FC236}">
              <a16:creationId xmlns:a16="http://schemas.microsoft.com/office/drawing/2014/main" id="{00000000-0008-0000-0E00-00003E010000}"/>
            </a:ext>
          </a:extLst>
        </xdr:cNvPr>
        <xdr:cNvSpPr txBox="1"/>
      </xdr:nvSpPr>
      <xdr:spPr>
        <a:xfrm>
          <a:off x="3582044" y="1377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162577</xdr:rowOff>
    </xdr:from>
    <xdr:ext cx="405111" cy="259045"/>
    <xdr:sp macro="" textlink="">
      <xdr:nvSpPr>
        <xdr:cNvPr id="319" name="n_2mainValue【公営住宅】&#10;有形固定資産減価償却率">
          <a:extLst>
            <a:ext uri="{FF2B5EF4-FFF2-40B4-BE49-F238E27FC236}">
              <a16:creationId xmlns:a16="http://schemas.microsoft.com/office/drawing/2014/main" id="{00000000-0008-0000-0E00-00003F010000}"/>
            </a:ext>
          </a:extLst>
        </xdr:cNvPr>
        <xdr:cNvSpPr txBox="1"/>
      </xdr:nvSpPr>
      <xdr:spPr>
        <a:xfrm>
          <a:off x="2705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93997</xdr:rowOff>
    </xdr:from>
    <xdr:ext cx="405111" cy="259045"/>
    <xdr:sp macro="" textlink="">
      <xdr:nvSpPr>
        <xdr:cNvPr id="320" name="n_3mainValue【公営住宅】&#10;有形固定資産減価償却率">
          <a:extLst>
            <a:ext uri="{FF2B5EF4-FFF2-40B4-BE49-F238E27FC236}">
              <a16:creationId xmlns:a16="http://schemas.microsoft.com/office/drawing/2014/main" id="{00000000-0008-0000-0E00-000040010000}"/>
            </a:ext>
          </a:extLst>
        </xdr:cNvPr>
        <xdr:cNvSpPr txBox="1"/>
      </xdr:nvSpPr>
      <xdr:spPr>
        <a:xfrm>
          <a:off x="18167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59707</xdr:rowOff>
    </xdr:from>
    <xdr:ext cx="405111" cy="259045"/>
    <xdr:sp macro="" textlink="">
      <xdr:nvSpPr>
        <xdr:cNvPr id="321" name="n_4mainValue【公営住宅】&#10;有形固定資産減価償却率">
          <a:extLst>
            <a:ext uri="{FF2B5EF4-FFF2-40B4-BE49-F238E27FC236}">
              <a16:creationId xmlns:a16="http://schemas.microsoft.com/office/drawing/2014/main" id="{00000000-0008-0000-0E00-000041010000}"/>
            </a:ext>
          </a:extLst>
        </xdr:cNvPr>
        <xdr:cNvSpPr txBox="1"/>
      </xdr:nvSpPr>
      <xdr:spPr>
        <a:xfrm>
          <a:off x="9277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00000000-0008-0000-0E00-000042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00000000-0008-0000-0E00-000049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00000000-0008-0000-0E00-00004A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00000000-0008-0000-0E00-00004B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a:extLst>
            <a:ext uri="{FF2B5EF4-FFF2-40B4-BE49-F238E27FC236}">
              <a16:creationId xmlns:a16="http://schemas.microsoft.com/office/drawing/2014/main" id="{00000000-0008-0000-0E00-00004C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a:extLst>
            <a:ext uri="{FF2B5EF4-FFF2-40B4-BE49-F238E27FC236}">
              <a16:creationId xmlns:a16="http://schemas.microsoft.com/office/drawing/2014/main" id="{00000000-0008-0000-0E00-00004D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a:extLst>
            <a:ext uri="{FF2B5EF4-FFF2-40B4-BE49-F238E27FC236}">
              <a16:creationId xmlns:a16="http://schemas.microsoft.com/office/drawing/2014/main" id="{00000000-0008-0000-0E00-00004E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a:extLst>
            <a:ext uri="{FF2B5EF4-FFF2-40B4-BE49-F238E27FC236}">
              <a16:creationId xmlns:a16="http://schemas.microsoft.com/office/drawing/2014/main" id="{00000000-0008-0000-0E00-00004F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a:extLst>
            <a:ext uri="{FF2B5EF4-FFF2-40B4-BE49-F238E27FC236}">
              <a16:creationId xmlns:a16="http://schemas.microsoft.com/office/drawing/2014/main" id="{00000000-0008-0000-0E00-000050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a:extLst>
            <a:ext uri="{FF2B5EF4-FFF2-40B4-BE49-F238E27FC236}">
              <a16:creationId xmlns:a16="http://schemas.microsoft.com/office/drawing/2014/main" id="{00000000-0008-0000-0E00-000051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a:extLst>
            <a:ext uri="{FF2B5EF4-FFF2-40B4-BE49-F238E27FC236}">
              <a16:creationId xmlns:a16="http://schemas.microsoft.com/office/drawing/2014/main" id="{00000000-0008-0000-0E00-000052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a:extLst>
            <a:ext uri="{FF2B5EF4-FFF2-40B4-BE49-F238E27FC236}">
              <a16:creationId xmlns:a16="http://schemas.microsoft.com/office/drawing/2014/main" id="{00000000-0008-0000-0E00-000053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a:extLst>
            <a:ext uri="{FF2B5EF4-FFF2-40B4-BE49-F238E27FC236}">
              <a16:creationId xmlns:a16="http://schemas.microsoft.com/office/drawing/2014/main" id="{00000000-0008-0000-0E00-000054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1" name="テキスト ボックス 340">
          <a:extLst>
            <a:ext uri="{FF2B5EF4-FFF2-40B4-BE49-F238E27FC236}">
              <a16:creationId xmlns:a16="http://schemas.microsoft.com/office/drawing/2014/main" id="{00000000-0008-0000-0E00-000055010000}"/>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00000000-0008-0000-0E00-000056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3" name="テキスト ボックス 342">
          <a:extLst>
            <a:ext uri="{FF2B5EF4-FFF2-40B4-BE49-F238E27FC236}">
              <a16:creationId xmlns:a16="http://schemas.microsoft.com/office/drawing/2014/main" id="{00000000-0008-0000-0E00-000057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a16="http://schemas.microsoft.com/office/drawing/2014/main" id="{00000000-0008-0000-0E00-000058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23113</xdr:rowOff>
    </xdr:from>
    <xdr:to>
      <xdr:col>54</xdr:col>
      <xdr:colOff>189865</xdr:colOff>
      <xdr:row>86</xdr:row>
      <xdr:rowOff>26036</xdr:rowOff>
    </xdr:to>
    <xdr:cxnSp macro="">
      <xdr:nvCxnSpPr>
        <xdr:cNvPr id="345" name="直線コネクタ 344">
          <a:extLst>
            <a:ext uri="{FF2B5EF4-FFF2-40B4-BE49-F238E27FC236}">
              <a16:creationId xmlns:a16="http://schemas.microsoft.com/office/drawing/2014/main" id="{00000000-0008-0000-0E00-000059010000}"/>
            </a:ext>
          </a:extLst>
        </xdr:cNvPr>
        <xdr:cNvCxnSpPr/>
      </xdr:nvCxnSpPr>
      <xdr:spPr>
        <a:xfrm flipV="1">
          <a:off x="10476865" y="13396213"/>
          <a:ext cx="0" cy="1374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29863</xdr:rowOff>
    </xdr:from>
    <xdr:ext cx="469744" cy="259045"/>
    <xdr:sp macro="" textlink="">
      <xdr:nvSpPr>
        <xdr:cNvPr id="346" name="【公営住宅】&#10;一人当たり面積最小値テキスト">
          <a:extLst>
            <a:ext uri="{FF2B5EF4-FFF2-40B4-BE49-F238E27FC236}">
              <a16:creationId xmlns:a16="http://schemas.microsoft.com/office/drawing/2014/main" id="{00000000-0008-0000-0E00-00005A010000}"/>
            </a:ext>
          </a:extLst>
        </xdr:cNvPr>
        <xdr:cNvSpPr txBox="1"/>
      </xdr:nvSpPr>
      <xdr:spPr>
        <a:xfrm>
          <a:off x="10515600" y="14774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26036</xdr:rowOff>
    </xdr:from>
    <xdr:to>
      <xdr:col>55</xdr:col>
      <xdr:colOff>88900</xdr:colOff>
      <xdr:row>86</xdr:row>
      <xdr:rowOff>26036</xdr:rowOff>
    </xdr:to>
    <xdr:cxnSp macro="">
      <xdr:nvCxnSpPr>
        <xdr:cNvPr id="347" name="直線コネクタ 346">
          <a:extLst>
            <a:ext uri="{FF2B5EF4-FFF2-40B4-BE49-F238E27FC236}">
              <a16:creationId xmlns:a16="http://schemas.microsoft.com/office/drawing/2014/main" id="{00000000-0008-0000-0E00-00005B010000}"/>
            </a:ext>
          </a:extLst>
        </xdr:cNvPr>
        <xdr:cNvCxnSpPr/>
      </xdr:nvCxnSpPr>
      <xdr:spPr>
        <a:xfrm>
          <a:off x="10388600" y="14770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141240</xdr:rowOff>
    </xdr:from>
    <xdr:ext cx="534377" cy="259045"/>
    <xdr:sp macro="" textlink="">
      <xdr:nvSpPr>
        <xdr:cNvPr id="348" name="【公営住宅】&#10;一人当たり面積最大値テキスト">
          <a:extLst>
            <a:ext uri="{FF2B5EF4-FFF2-40B4-BE49-F238E27FC236}">
              <a16:creationId xmlns:a16="http://schemas.microsoft.com/office/drawing/2014/main" id="{00000000-0008-0000-0E00-00005C010000}"/>
            </a:ext>
          </a:extLst>
        </xdr:cNvPr>
        <xdr:cNvSpPr txBox="1"/>
      </xdr:nvSpPr>
      <xdr:spPr>
        <a:xfrm>
          <a:off x="10515600" y="1317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23113</xdr:rowOff>
    </xdr:from>
    <xdr:to>
      <xdr:col>55</xdr:col>
      <xdr:colOff>88900</xdr:colOff>
      <xdr:row>78</xdr:row>
      <xdr:rowOff>23113</xdr:rowOff>
    </xdr:to>
    <xdr:cxnSp macro="">
      <xdr:nvCxnSpPr>
        <xdr:cNvPr id="349" name="直線コネクタ 348">
          <a:extLst>
            <a:ext uri="{FF2B5EF4-FFF2-40B4-BE49-F238E27FC236}">
              <a16:creationId xmlns:a16="http://schemas.microsoft.com/office/drawing/2014/main" id="{00000000-0008-0000-0E00-00005D010000}"/>
            </a:ext>
          </a:extLst>
        </xdr:cNvPr>
        <xdr:cNvCxnSpPr/>
      </xdr:nvCxnSpPr>
      <xdr:spPr>
        <a:xfrm>
          <a:off x="10388600" y="13396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109238</xdr:rowOff>
    </xdr:from>
    <xdr:ext cx="469744" cy="259045"/>
    <xdr:sp macro="" textlink="">
      <xdr:nvSpPr>
        <xdr:cNvPr id="350" name="【公営住宅】&#10;一人当たり面積平均値テキスト">
          <a:extLst>
            <a:ext uri="{FF2B5EF4-FFF2-40B4-BE49-F238E27FC236}">
              <a16:creationId xmlns:a16="http://schemas.microsoft.com/office/drawing/2014/main" id="{00000000-0008-0000-0E00-00005E010000}"/>
            </a:ext>
          </a:extLst>
        </xdr:cNvPr>
        <xdr:cNvSpPr txBox="1"/>
      </xdr:nvSpPr>
      <xdr:spPr>
        <a:xfrm>
          <a:off x="10515600" y="14339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86361</xdr:rowOff>
    </xdr:from>
    <xdr:to>
      <xdr:col>55</xdr:col>
      <xdr:colOff>50800</xdr:colOff>
      <xdr:row>85</xdr:row>
      <xdr:rowOff>16511</xdr:rowOff>
    </xdr:to>
    <xdr:sp macro="" textlink="">
      <xdr:nvSpPr>
        <xdr:cNvPr id="351" name="フローチャート: 判断 350">
          <a:extLst>
            <a:ext uri="{FF2B5EF4-FFF2-40B4-BE49-F238E27FC236}">
              <a16:creationId xmlns:a16="http://schemas.microsoft.com/office/drawing/2014/main" id="{00000000-0008-0000-0E00-00005F010000}"/>
            </a:ext>
          </a:extLst>
        </xdr:cNvPr>
        <xdr:cNvSpPr/>
      </xdr:nvSpPr>
      <xdr:spPr>
        <a:xfrm>
          <a:off x="10426700" y="1448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64897</xdr:rowOff>
    </xdr:from>
    <xdr:to>
      <xdr:col>50</xdr:col>
      <xdr:colOff>165100</xdr:colOff>
      <xdr:row>84</xdr:row>
      <xdr:rowOff>166497</xdr:rowOff>
    </xdr:to>
    <xdr:sp macro="" textlink="">
      <xdr:nvSpPr>
        <xdr:cNvPr id="352" name="フローチャート: 判断 351">
          <a:extLst>
            <a:ext uri="{FF2B5EF4-FFF2-40B4-BE49-F238E27FC236}">
              <a16:creationId xmlns:a16="http://schemas.microsoft.com/office/drawing/2014/main" id="{00000000-0008-0000-0E00-000060010000}"/>
            </a:ext>
          </a:extLst>
        </xdr:cNvPr>
        <xdr:cNvSpPr/>
      </xdr:nvSpPr>
      <xdr:spPr>
        <a:xfrm>
          <a:off x="9588500" y="14466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43435</xdr:rowOff>
    </xdr:from>
    <xdr:to>
      <xdr:col>46</xdr:col>
      <xdr:colOff>38100</xdr:colOff>
      <xdr:row>84</xdr:row>
      <xdr:rowOff>145035</xdr:rowOff>
    </xdr:to>
    <xdr:sp macro="" textlink="">
      <xdr:nvSpPr>
        <xdr:cNvPr id="353" name="フローチャート: 判断 352">
          <a:extLst>
            <a:ext uri="{FF2B5EF4-FFF2-40B4-BE49-F238E27FC236}">
              <a16:creationId xmlns:a16="http://schemas.microsoft.com/office/drawing/2014/main" id="{00000000-0008-0000-0E00-000061010000}"/>
            </a:ext>
          </a:extLst>
        </xdr:cNvPr>
        <xdr:cNvSpPr/>
      </xdr:nvSpPr>
      <xdr:spPr>
        <a:xfrm>
          <a:off x="8699500" y="144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84328</xdr:rowOff>
    </xdr:from>
    <xdr:to>
      <xdr:col>41</xdr:col>
      <xdr:colOff>101600</xdr:colOff>
      <xdr:row>85</xdr:row>
      <xdr:rowOff>14478</xdr:rowOff>
    </xdr:to>
    <xdr:sp macro="" textlink="">
      <xdr:nvSpPr>
        <xdr:cNvPr id="354" name="フローチャート: 判断 353">
          <a:extLst>
            <a:ext uri="{FF2B5EF4-FFF2-40B4-BE49-F238E27FC236}">
              <a16:creationId xmlns:a16="http://schemas.microsoft.com/office/drawing/2014/main" id="{00000000-0008-0000-0E00-000062010000}"/>
            </a:ext>
          </a:extLst>
        </xdr:cNvPr>
        <xdr:cNvSpPr/>
      </xdr:nvSpPr>
      <xdr:spPr>
        <a:xfrm>
          <a:off x="7810500" y="1448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102997</xdr:rowOff>
    </xdr:from>
    <xdr:to>
      <xdr:col>36</xdr:col>
      <xdr:colOff>165100</xdr:colOff>
      <xdr:row>85</xdr:row>
      <xdr:rowOff>33147</xdr:rowOff>
    </xdr:to>
    <xdr:sp macro="" textlink="">
      <xdr:nvSpPr>
        <xdr:cNvPr id="355" name="フローチャート: 判断 354">
          <a:extLst>
            <a:ext uri="{FF2B5EF4-FFF2-40B4-BE49-F238E27FC236}">
              <a16:creationId xmlns:a16="http://schemas.microsoft.com/office/drawing/2014/main" id="{00000000-0008-0000-0E00-000063010000}"/>
            </a:ext>
          </a:extLst>
        </xdr:cNvPr>
        <xdr:cNvSpPr/>
      </xdr:nvSpPr>
      <xdr:spPr>
        <a:xfrm>
          <a:off x="6921500" y="1450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E00-000064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E00-000065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E00-000066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E00-000067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E00-000068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63627</xdr:rowOff>
    </xdr:from>
    <xdr:to>
      <xdr:col>55</xdr:col>
      <xdr:colOff>50800</xdr:colOff>
      <xdr:row>85</xdr:row>
      <xdr:rowOff>165227</xdr:rowOff>
    </xdr:to>
    <xdr:sp macro="" textlink="">
      <xdr:nvSpPr>
        <xdr:cNvPr id="361" name="楕円 360">
          <a:extLst>
            <a:ext uri="{FF2B5EF4-FFF2-40B4-BE49-F238E27FC236}">
              <a16:creationId xmlns:a16="http://schemas.microsoft.com/office/drawing/2014/main" id="{00000000-0008-0000-0E00-000069010000}"/>
            </a:ext>
          </a:extLst>
        </xdr:cNvPr>
        <xdr:cNvSpPr/>
      </xdr:nvSpPr>
      <xdr:spPr>
        <a:xfrm>
          <a:off x="10426700" y="14636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150004</xdr:rowOff>
    </xdr:from>
    <xdr:ext cx="469744" cy="259045"/>
    <xdr:sp macro="" textlink="">
      <xdr:nvSpPr>
        <xdr:cNvPr id="362" name="【公営住宅】&#10;一人当たり面積該当値テキスト">
          <a:extLst>
            <a:ext uri="{FF2B5EF4-FFF2-40B4-BE49-F238E27FC236}">
              <a16:creationId xmlns:a16="http://schemas.microsoft.com/office/drawing/2014/main" id="{00000000-0008-0000-0E00-00006A010000}"/>
            </a:ext>
          </a:extLst>
        </xdr:cNvPr>
        <xdr:cNvSpPr txBox="1"/>
      </xdr:nvSpPr>
      <xdr:spPr>
        <a:xfrm>
          <a:off x="10515600" y="14551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70231</xdr:rowOff>
    </xdr:from>
    <xdr:to>
      <xdr:col>50</xdr:col>
      <xdr:colOff>165100</xdr:colOff>
      <xdr:row>86</xdr:row>
      <xdr:rowOff>381</xdr:rowOff>
    </xdr:to>
    <xdr:sp macro="" textlink="">
      <xdr:nvSpPr>
        <xdr:cNvPr id="363" name="楕円 362">
          <a:extLst>
            <a:ext uri="{FF2B5EF4-FFF2-40B4-BE49-F238E27FC236}">
              <a16:creationId xmlns:a16="http://schemas.microsoft.com/office/drawing/2014/main" id="{00000000-0008-0000-0E00-00006B010000}"/>
            </a:ext>
          </a:extLst>
        </xdr:cNvPr>
        <xdr:cNvSpPr/>
      </xdr:nvSpPr>
      <xdr:spPr>
        <a:xfrm>
          <a:off x="9588500" y="14643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114427</xdr:rowOff>
    </xdr:from>
    <xdr:to>
      <xdr:col>55</xdr:col>
      <xdr:colOff>0</xdr:colOff>
      <xdr:row>85</xdr:row>
      <xdr:rowOff>121031</xdr:rowOff>
    </xdr:to>
    <xdr:cxnSp macro="">
      <xdr:nvCxnSpPr>
        <xdr:cNvPr id="364" name="直線コネクタ 363">
          <a:extLst>
            <a:ext uri="{FF2B5EF4-FFF2-40B4-BE49-F238E27FC236}">
              <a16:creationId xmlns:a16="http://schemas.microsoft.com/office/drawing/2014/main" id="{00000000-0008-0000-0E00-00006C010000}"/>
            </a:ext>
          </a:extLst>
        </xdr:cNvPr>
        <xdr:cNvCxnSpPr/>
      </xdr:nvCxnSpPr>
      <xdr:spPr>
        <a:xfrm flipV="1">
          <a:off x="9639300" y="14687677"/>
          <a:ext cx="838200" cy="6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78232</xdr:rowOff>
    </xdr:from>
    <xdr:to>
      <xdr:col>46</xdr:col>
      <xdr:colOff>38100</xdr:colOff>
      <xdr:row>86</xdr:row>
      <xdr:rowOff>8382</xdr:rowOff>
    </xdr:to>
    <xdr:sp macro="" textlink="">
      <xdr:nvSpPr>
        <xdr:cNvPr id="365" name="楕円 364">
          <a:extLst>
            <a:ext uri="{FF2B5EF4-FFF2-40B4-BE49-F238E27FC236}">
              <a16:creationId xmlns:a16="http://schemas.microsoft.com/office/drawing/2014/main" id="{00000000-0008-0000-0E00-00006D010000}"/>
            </a:ext>
          </a:extLst>
        </xdr:cNvPr>
        <xdr:cNvSpPr/>
      </xdr:nvSpPr>
      <xdr:spPr>
        <a:xfrm>
          <a:off x="8699500" y="14651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121031</xdr:rowOff>
    </xdr:from>
    <xdr:to>
      <xdr:col>50</xdr:col>
      <xdr:colOff>114300</xdr:colOff>
      <xdr:row>85</xdr:row>
      <xdr:rowOff>129032</xdr:rowOff>
    </xdr:to>
    <xdr:cxnSp macro="">
      <xdr:nvCxnSpPr>
        <xdr:cNvPr id="366" name="直線コネクタ 365">
          <a:extLst>
            <a:ext uri="{FF2B5EF4-FFF2-40B4-BE49-F238E27FC236}">
              <a16:creationId xmlns:a16="http://schemas.microsoft.com/office/drawing/2014/main" id="{00000000-0008-0000-0E00-00006E010000}"/>
            </a:ext>
          </a:extLst>
        </xdr:cNvPr>
        <xdr:cNvCxnSpPr/>
      </xdr:nvCxnSpPr>
      <xdr:spPr>
        <a:xfrm flipV="1">
          <a:off x="8750300" y="14694281"/>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82931</xdr:rowOff>
    </xdr:from>
    <xdr:to>
      <xdr:col>41</xdr:col>
      <xdr:colOff>101600</xdr:colOff>
      <xdr:row>86</xdr:row>
      <xdr:rowOff>13081</xdr:rowOff>
    </xdr:to>
    <xdr:sp macro="" textlink="">
      <xdr:nvSpPr>
        <xdr:cNvPr id="367" name="楕円 366">
          <a:extLst>
            <a:ext uri="{FF2B5EF4-FFF2-40B4-BE49-F238E27FC236}">
              <a16:creationId xmlns:a16="http://schemas.microsoft.com/office/drawing/2014/main" id="{00000000-0008-0000-0E00-00006F010000}"/>
            </a:ext>
          </a:extLst>
        </xdr:cNvPr>
        <xdr:cNvSpPr/>
      </xdr:nvSpPr>
      <xdr:spPr>
        <a:xfrm>
          <a:off x="7810500" y="14656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129032</xdr:rowOff>
    </xdr:from>
    <xdr:to>
      <xdr:col>45</xdr:col>
      <xdr:colOff>177800</xdr:colOff>
      <xdr:row>85</xdr:row>
      <xdr:rowOff>133731</xdr:rowOff>
    </xdr:to>
    <xdr:cxnSp macro="">
      <xdr:nvCxnSpPr>
        <xdr:cNvPr id="368" name="直線コネクタ 367">
          <a:extLst>
            <a:ext uri="{FF2B5EF4-FFF2-40B4-BE49-F238E27FC236}">
              <a16:creationId xmlns:a16="http://schemas.microsoft.com/office/drawing/2014/main" id="{00000000-0008-0000-0E00-000070010000}"/>
            </a:ext>
          </a:extLst>
        </xdr:cNvPr>
        <xdr:cNvCxnSpPr/>
      </xdr:nvCxnSpPr>
      <xdr:spPr>
        <a:xfrm flipV="1">
          <a:off x="7861300" y="14702282"/>
          <a:ext cx="889000" cy="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108713</xdr:rowOff>
    </xdr:from>
    <xdr:to>
      <xdr:col>36</xdr:col>
      <xdr:colOff>165100</xdr:colOff>
      <xdr:row>86</xdr:row>
      <xdr:rowOff>38863</xdr:rowOff>
    </xdr:to>
    <xdr:sp macro="" textlink="">
      <xdr:nvSpPr>
        <xdr:cNvPr id="369" name="楕円 368">
          <a:extLst>
            <a:ext uri="{FF2B5EF4-FFF2-40B4-BE49-F238E27FC236}">
              <a16:creationId xmlns:a16="http://schemas.microsoft.com/office/drawing/2014/main" id="{00000000-0008-0000-0E00-000071010000}"/>
            </a:ext>
          </a:extLst>
        </xdr:cNvPr>
        <xdr:cNvSpPr/>
      </xdr:nvSpPr>
      <xdr:spPr>
        <a:xfrm>
          <a:off x="6921500" y="1468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133731</xdr:rowOff>
    </xdr:from>
    <xdr:to>
      <xdr:col>41</xdr:col>
      <xdr:colOff>50800</xdr:colOff>
      <xdr:row>85</xdr:row>
      <xdr:rowOff>159513</xdr:rowOff>
    </xdr:to>
    <xdr:cxnSp macro="">
      <xdr:nvCxnSpPr>
        <xdr:cNvPr id="370" name="直線コネクタ 369">
          <a:extLst>
            <a:ext uri="{FF2B5EF4-FFF2-40B4-BE49-F238E27FC236}">
              <a16:creationId xmlns:a16="http://schemas.microsoft.com/office/drawing/2014/main" id="{00000000-0008-0000-0E00-000072010000}"/>
            </a:ext>
          </a:extLst>
        </xdr:cNvPr>
        <xdr:cNvCxnSpPr/>
      </xdr:nvCxnSpPr>
      <xdr:spPr>
        <a:xfrm flipV="1">
          <a:off x="6972300" y="14706981"/>
          <a:ext cx="889000" cy="25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11574</xdr:rowOff>
    </xdr:from>
    <xdr:ext cx="469744" cy="259045"/>
    <xdr:sp macro="" textlink="">
      <xdr:nvSpPr>
        <xdr:cNvPr id="371" name="n_1aveValue【公営住宅】&#10;一人当たり面積">
          <a:extLst>
            <a:ext uri="{FF2B5EF4-FFF2-40B4-BE49-F238E27FC236}">
              <a16:creationId xmlns:a16="http://schemas.microsoft.com/office/drawing/2014/main" id="{00000000-0008-0000-0E00-000073010000}"/>
            </a:ext>
          </a:extLst>
        </xdr:cNvPr>
        <xdr:cNvSpPr txBox="1"/>
      </xdr:nvSpPr>
      <xdr:spPr>
        <a:xfrm>
          <a:off x="9391727" y="14241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161562</xdr:rowOff>
    </xdr:from>
    <xdr:ext cx="469744" cy="259045"/>
    <xdr:sp macro="" textlink="">
      <xdr:nvSpPr>
        <xdr:cNvPr id="372" name="n_2aveValue【公営住宅】&#10;一人当たり面積">
          <a:extLst>
            <a:ext uri="{FF2B5EF4-FFF2-40B4-BE49-F238E27FC236}">
              <a16:creationId xmlns:a16="http://schemas.microsoft.com/office/drawing/2014/main" id="{00000000-0008-0000-0E00-000074010000}"/>
            </a:ext>
          </a:extLst>
        </xdr:cNvPr>
        <xdr:cNvSpPr txBox="1"/>
      </xdr:nvSpPr>
      <xdr:spPr>
        <a:xfrm>
          <a:off x="8515427" y="1422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31005</xdr:rowOff>
    </xdr:from>
    <xdr:ext cx="469744" cy="259045"/>
    <xdr:sp macro="" textlink="">
      <xdr:nvSpPr>
        <xdr:cNvPr id="373" name="n_3aveValue【公営住宅】&#10;一人当たり面積">
          <a:extLst>
            <a:ext uri="{FF2B5EF4-FFF2-40B4-BE49-F238E27FC236}">
              <a16:creationId xmlns:a16="http://schemas.microsoft.com/office/drawing/2014/main" id="{00000000-0008-0000-0E00-000075010000}"/>
            </a:ext>
          </a:extLst>
        </xdr:cNvPr>
        <xdr:cNvSpPr txBox="1"/>
      </xdr:nvSpPr>
      <xdr:spPr>
        <a:xfrm>
          <a:off x="7626427" y="14261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49674</xdr:rowOff>
    </xdr:from>
    <xdr:ext cx="469744" cy="259045"/>
    <xdr:sp macro="" textlink="">
      <xdr:nvSpPr>
        <xdr:cNvPr id="374" name="n_4aveValue【公営住宅】&#10;一人当たり面積">
          <a:extLst>
            <a:ext uri="{FF2B5EF4-FFF2-40B4-BE49-F238E27FC236}">
              <a16:creationId xmlns:a16="http://schemas.microsoft.com/office/drawing/2014/main" id="{00000000-0008-0000-0E00-000076010000}"/>
            </a:ext>
          </a:extLst>
        </xdr:cNvPr>
        <xdr:cNvSpPr txBox="1"/>
      </xdr:nvSpPr>
      <xdr:spPr>
        <a:xfrm>
          <a:off x="6737427" y="14280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162958</xdr:rowOff>
    </xdr:from>
    <xdr:ext cx="469744" cy="259045"/>
    <xdr:sp macro="" textlink="">
      <xdr:nvSpPr>
        <xdr:cNvPr id="375" name="n_1mainValue【公営住宅】&#10;一人当たり面積">
          <a:extLst>
            <a:ext uri="{FF2B5EF4-FFF2-40B4-BE49-F238E27FC236}">
              <a16:creationId xmlns:a16="http://schemas.microsoft.com/office/drawing/2014/main" id="{00000000-0008-0000-0E00-000077010000}"/>
            </a:ext>
          </a:extLst>
        </xdr:cNvPr>
        <xdr:cNvSpPr txBox="1"/>
      </xdr:nvSpPr>
      <xdr:spPr>
        <a:xfrm>
          <a:off x="9391727" y="14736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170959</xdr:rowOff>
    </xdr:from>
    <xdr:ext cx="469744" cy="259045"/>
    <xdr:sp macro="" textlink="">
      <xdr:nvSpPr>
        <xdr:cNvPr id="376" name="n_2mainValue【公営住宅】&#10;一人当たり面積">
          <a:extLst>
            <a:ext uri="{FF2B5EF4-FFF2-40B4-BE49-F238E27FC236}">
              <a16:creationId xmlns:a16="http://schemas.microsoft.com/office/drawing/2014/main" id="{00000000-0008-0000-0E00-000078010000}"/>
            </a:ext>
          </a:extLst>
        </xdr:cNvPr>
        <xdr:cNvSpPr txBox="1"/>
      </xdr:nvSpPr>
      <xdr:spPr>
        <a:xfrm>
          <a:off x="8515427" y="14744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4208</xdr:rowOff>
    </xdr:from>
    <xdr:ext cx="469744" cy="259045"/>
    <xdr:sp macro="" textlink="">
      <xdr:nvSpPr>
        <xdr:cNvPr id="377" name="n_3mainValue【公営住宅】&#10;一人当たり面積">
          <a:extLst>
            <a:ext uri="{FF2B5EF4-FFF2-40B4-BE49-F238E27FC236}">
              <a16:creationId xmlns:a16="http://schemas.microsoft.com/office/drawing/2014/main" id="{00000000-0008-0000-0E00-000079010000}"/>
            </a:ext>
          </a:extLst>
        </xdr:cNvPr>
        <xdr:cNvSpPr txBox="1"/>
      </xdr:nvSpPr>
      <xdr:spPr>
        <a:xfrm>
          <a:off x="7626427" y="14748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29990</xdr:rowOff>
    </xdr:from>
    <xdr:ext cx="469744" cy="259045"/>
    <xdr:sp macro="" textlink="">
      <xdr:nvSpPr>
        <xdr:cNvPr id="378" name="n_4mainValue【公営住宅】&#10;一人当たり面積">
          <a:extLst>
            <a:ext uri="{FF2B5EF4-FFF2-40B4-BE49-F238E27FC236}">
              <a16:creationId xmlns:a16="http://schemas.microsoft.com/office/drawing/2014/main" id="{00000000-0008-0000-0E00-00007A010000}"/>
            </a:ext>
          </a:extLst>
        </xdr:cNvPr>
        <xdr:cNvSpPr txBox="1"/>
      </xdr:nvSpPr>
      <xdr:spPr>
        <a:xfrm>
          <a:off x="6737427" y="14774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a:extLst>
            <a:ext uri="{FF2B5EF4-FFF2-40B4-BE49-F238E27FC236}">
              <a16:creationId xmlns:a16="http://schemas.microsoft.com/office/drawing/2014/main" id="{00000000-0008-0000-0E00-000087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a:extLst>
            <a:ext uri="{FF2B5EF4-FFF2-40B4-BE49-F238E27FC236}">
              <a16:creationId xmlns:a16="http://schemas.microsoft.com/office/drawing/2014/main" id="{00000000-0008-0000-0E00-000088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a:extLst>
            <a:ext uri="{FF2B5EF4-FFF2-40B4-BE49-F238E27FC236}">
              <a16:creationId xmlns:a16="http://schemas.microsoft.com/office/drawing/2014/main" id="{00000000-0008-0000-0E00-000089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a:extLst>
            <a:ext uri="{FF2B5EF4-FFF2-40B4-BE49-F238E27FC236}">
              <a16:creationId xmlns:a16="http://schemas.microsoft.com/office/drawing/2014/main" id="{00000000-0008-0000-0E00-00008A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00000000-0008-0000-0E00-00008B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00000000-0008-0000-0E00-00008C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00000000-0008-0000-0E00-00008D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00000000-0008-0000-0E00-00008E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00000000-0008-0000-0E00-00008F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00000000-0008-0000-0E00-000090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00000000-0008-0000-0E00-000091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00000000-0008-0000-0E00-00009201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03" name="正方形/長方形 402">
          <a:extLst>
            <a:ext uri="{FF2B5EF4-FFF2-40B4-BE49-F238E27FC236}">
              <a16:creationId xmlns:a16="http://schemas.microsoft.com/office/drawing/2014/main" id="{00000000-0008-0000-0E00-000093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4" name="正方形/長方形 403">
          <a:extLst>
            <a:ext uri="{FF2B5EF4-FFF2-40B4-BE49-F238E27FC236}">
              <a16:creationId xmlns:a16="http://schemas.microsoft.com/office/drawing/2014/main" id="{00000000-0008-0000-0E00-000094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5" name="正方形/長方形 404">
          <a:extLst>
            <a:ext uri="{FF2B5EF4-FFF2-40B4-BE49-F238E27FC236}">
              <a16:creationId xmlns:a16="http://schemas.microsoft.com/office/drawing/2014/main" id="{00000000-0008-0000-0E00-000095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6" name="正方形/長方形 405">
          <a:extLst>
            <a:ext uri="{FF2B5EF4-FFF2-40B4-BE49-F238E27FC236}">
              <a16:creationId xmlns:a16="http://schemas.microsoft.com/office/drawing/2014/main" id="{00000000-0008-0000-0E00-000096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7" name="正方形/長方形 406">
          <a:extLst>
            <a:ext uri="{FF2B5EF4-FFF2-40B4-BE49-F238E27FC236}">
              <a16:creationId xmlns:a16="http://schemas.microsoft.com/office/drawing/2014/main" id="{00000000-0008-0000-0E00-000097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8" name="正方形/長方形 407">
          <a:extLst>
            <a:ext uri="{FF2B5EF4-FFF2-40B4-BE49-F238E27FC236}">
              <a16:creationId xmlns:a16="http://schemas.microsoft.com/office/drawing/2014/main" id="{00000000-0008-0000-0E00-000098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9" name="正方形/長方形 408">
          <a:extLst>
            <a:ext uri="{FF2B5EF4-FFF2-40B4-BE49-F238E27FC236}">
              <a16:creationId xmlns:a16="http://schemas.microsoft.com/office/drawing/2014/main" id="{00000000-0008-0000-0E00-000099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0" name="正方形/長方形 409">
          <a:extLst>
            <a:ext uri="{FF2B5EF4-FFF2-40B4-BE49-F238E27FC236}">
              <a16:creationId xmlns:a16="http://schemas.microsoft.com/office/drawing/2014/main" id="{00000000-0008-0000-0E00-00009A01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11" name="正方形/長方形 410">
          <a:extLst>
            <a:ext uri="{FF2B5EF4-FFF2-40B4-BE49-F238E27FC236}">
              <a16:creationId xmlns:a16="http://schemas.microsoft.com/office/drawing/2014/main" id="{00000000-0008-0000-0E00-00009B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2" name="正方形/長方形 411">
          <a:extLst>
            <a:ext uri="{FF2B5EF4-FFF2-40B4-BE49-F238E27FC236}">
              <a16:creationId xmlns:a16="http://schemas.microsoft.com/office/drawing/2014/main" id="{00000000-0008-0000-0E00-00009C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3" name="正方形/長方形 412">
          <a:extLst>
            <a:ext uri="{FF2B5EF4-FFF2-40B4-BE49-F238E27FC236}">
              <a16:creationId xmlns:a16="http://schemas.microsoft.com/office/drawing/2014/main" id="{00000000-0008-0000-0E00-00009D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4" name="正方形/長方形 413">
          <a:extLst>
            <a:ext uri="{FF2B5EF4-FFF2-40B4-BE49-F238E27FC236}">
              <a16:creationId xmlns:a16="http://schemas.microsoft.com/office/drawing/2014/main" id="{00000000-0008-0000-0E00-00009E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5" name="正方形/長方形 414">
          <a:extLst>
            <a:ext uri="{FF2B5EF4-FFF2-40B4-BE49-F238E27FC236}">
              <a16:creationId xmlns:a16="http://schemas.microsoft.com/office/drawing/2014/main" id="{00000000-0008-0000-0E00-00009F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6" name="正方形/長方形 415">
          <a:extLst>
            <a:ext uri="{FF2B5EF4-FFF2-40B4-BE49-F238E27FC236}">
              <a16:creationId xmlns:a16="http://schemas.microsoft.com/office/drawing/2014/main" id="{00000000-0008-0000-0E00-0000A0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7" name="正方形/長方形 416">
          <a:extLst>
            <a:ext uri="{FF2B5EF4-FFF2-40B4-BE49-F238E27FC236}">
              <a16:creationId xmlns:a16="http://schemas.microsoft.com/office/drawing/2014/main" id="{00000000-0008-0000-0E00-0000A1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8" name="正方形/長方形 417">
          <a:extLst>
            <a:ext uri="{FF2B5EF4-FFF2-40B4-BE49-F238E27FC236}">
              <a16:creationId xmlns:a16="http://schemas.microsoft.com/office/drawing/2014/main" id="{00000000-0008-0000-0E00-0000A2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9" name="テキスト ボックス 418">
          <a:extLst>
            <a:ext uri="{FF2B5EF4-FFF2-40B4-BE49-F238E27FC236}">
              <a16:creationId xmlns:a16="http://schemas.microsoft.com/office/drawing/2014/main" id="{00000000-0008-0000-0E00-0000A3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0" name="直線コネクタ 419">
          <a:extLst>
            <a:ext uri="{FF2B5EF4-FFF2-40B4-BE49-F238E27FC236}">
              <a16:creationId xmlns:a16="http://schemas.microsoft.com/office/drawing/2014/main" id="{00000000-0008-0000-0E00-0000A4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1" name="テキスト ボックス 420">
          <a:extLst>
            <a:ext uri="{FF2B5EF4-FFF2-40B4-BE49-F238E27FC236}">
              <a16:creationId xmlns:a16="http://schemas.microsoft.com/office/drawing/2014/main" id="{00000000-0008-0000-0E00-0000A5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2" name="直線コネクタ 421">
          <a:extLst>
            <a:ext uri="{FF2B5EF4-FFF2-40B4-BE49-F238E27FC236}">
              <a16:creationId xmlns:a16="http://schemas.microsoft.com/office/drawing/2014/main" id="{00000000-0008-0000-0E00-0000A6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23" name="テキスト ボックス 422">
          <a:extLst>
            <a:ext uri="{FF2B5EF4-FFF2-40B4-BE49-F238E27FC236}">
              <a16:creationId xmlns:a16="http://schemas.microsoft.com/office/drawing/2014/main" id="{00000000-0008-0000-0E00-0000A701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4" name="直線コネクタ 423">
          <a:extLst>
            <a:ext uri="{FF2B5EF4-FFF2-40B4-BE49-F238E27FC236}">
              <a16:creationId xmlns:a16="http://schemas.microsoft.com/office/drawing/2014/main" id="{00000000-0008-0000-0E00-0000A8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5" name="テキスト ボックス 424">
          <a:extLst>
            <a:ext uri="{FF2B5EF4-FFF2-40B4-BE49-F238E27FC236}">
              <a16:creationId xmlns:a16="http://schemas.microsoft.com/office/drawing/2014/main" id="{00000000-0008-0000-0E00-0000A9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6" name="直線コネクタ 425">
          <a:extLst>
            <a:ext uri="{FF2B5EF4-FFF2-40B4-BE49-F238E27FC236}">
              <a16:creationId xmlns:a16="http://schemas.microsoft.com/office/drawing/2014/main" id="{00000000-0008-0000-0E00-0000AA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7" name="テキスト ボックス 426">
          <a:extLst>
            <a:ext uri="{FF2B5EF4-FFF2-40B4-BE49-F238E27FC236}">
              <a16:creationId xmlns:a16="http://schemas.microsoft.com/office/drawing/2014/main" id="{00000000-0008-0000-0E00-0000AB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8" name="直線コネクタ 427">
          <a:extLst>
            <a:ext uri="{FF2B5EF4-FFF2-40B4-BE49-F238E27FC236}">
              <a16:creationId xmlns:a16="http://schemas.microsoft.com/office/drawing/2014/main" id="{00000000-0008-0000-0E00-0000AC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9" name="テキスト ボックス 428">
          <a:extLst>
            <a:ext uri="{FF2B5EF4-FFF2-40B4-BE49-F238E27FC236}">
              <a16:creationId xmlns:a16="http://schemas.microsoft.com/office/drawing/2014/main" id="{00000000-0008-0000-0E00-0000AD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30" name="直線コネクタ 429">
          <a:extLst>
            <a:ext uri="{FF2B5EF4-FFF2-40B4-BE49-F238E27FC236}">
              <a16:creationId xmlns:a16="http://schemas.microsoft.com/office/drawing/2014/main" id="{00000000-0008-0000-0E00-0000AE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31" name="テキスト ボックス 430">
          <a:extLst>
            <a:ext uri="{FF2B5EF4-FFF2-40B4-BE49-F238E27FC236}">
              <a16:creationId xmlns:a16="http://schemas.microsoft.com/office/drawing/2014/main" id="{00000000-0008-0000-0E00-0000AF01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2" name="直線コネクタ 431">
          <a:extLst>
            <a:ext uri="{FF2B5EF4-FFF2-40B4-BE49-F238E27FC236}">
              <a16:creationId xmlns:a16="http://schemas.microsoft.com/office/drawing/2014/main" id="{00000000-0008-0000-0E00-0000B0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33" name="テキスト ボックス 432">
          <a:extLst>
            <a:ext uri="{FF2B5EF4-FFF2-40B4-BE49-F238E27FC236}">
              <a16:creationId xmlns:a16="http://schemas.microsoft.com/office/drawing/2014/main" id="{00000000-0008-0000-0E00-0000B101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4" name="【学校施設】&#10;有形固定資産減価償却率グラフ枠">
          <a:extLst>
            <a:ext uri="{FF2B5EF4-FFF2-40B4-BE49-F238E27FC236}">
              <a16:creationId xmlns:a16="http://schemas.microsoft.com/office/drawing/2014/main" id="{00000000-0008-0000-0E00-0000B2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118110</xdr:rowOff>
    </xdr:from>
    <xdr:to>
      <xdr:col>85</xdr:col>
      <xdr:colOff>126364</xdr:colOff>
      <xdr:row>64</xdr:row>
      <xdr:rowOff>5715</xdr:rowOff>
    </xdr:to>
    <xdr:cxnSp macro="">
      <xdr:nvCxnSpPr>
        <xdr:cNvPr id="435" name="直線コネクタ 434">
          <a:extLst>
            <a:ext uri="{FF2B5EF4-FFF2-40B4-BE49-F238E27FC236}">
              <a16:creationId xmlns:a16="http://schemas.microsoft.com/office/drawing/2014/main" id="{00000000-0008-0000-0E00-0000B3010000}"/>
            </a:ext>
          </a:extLst>
        </xdr:cNvPr>
        <xdr:cNvCxnSpPr/>
      </xdr:nvCxnSpPr>
      <xdr:spPr>
        <a:xfrm flipV="1">
          <a:off x="16318864" y="954786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9542</xdr:rowOff>
    </xdr:from>
    <xdr:ext cx="405111" cy="259045"/>
    <xdr:sp macro="" textlink="">
      <xdr:nvSpPr>
        <xdr:cNvPr id="436" name="【学校施設】&#10;有形固定資産減価償却率最小値テキスト">
          <a:extLst>
            <a:ext uri="{FF2B5EF4-FFF2-40B4-BE49-F238E27FC236}">
              <a16:creationId xmlns:a16="http://schemas.microsoft.com/office/drawing/2014/main" id="{00000000-0008-0000-0E00-0000B4010000}"/>
            </a:ext>
          </a:extLst>
        </xdr:cNvPr>
        <xdr:cNvSpPr txBox="1"/>
      </xdr:nvSpPr>
      <xdr:spPr>
        <a:xfrm>
          <a:off x="16357600" y="1098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5715</xdr:rowOff>
    </xdr:from>
    <xdr:to>
      <xdr:col>86</xdr:col>
      <xdr:colOff>25400</xdr:colOff>
      <xdr:row>64</xdr:row>
      <xdr:rowOff>5715</xdr:rowOff>
    </xdr:to>
    <xdr:cxnSp macro="">
      <xdr:nvCxnSpPr>
        <xdr:cNvPr id="437" name="直線コネクタ 436">
          <a:extLst>
            <a:ext uri="{FF2B5EF4-FFF2-40B4-BE49-F238E27FC236}">
              <a16:creationId xmlns:a16="http://schemas.microsoft.com/office/drawing/2014/main" id="{00000000-0008-0000-0E00-0000B5010000}"/>
            </a:ext>
          </a:extLst>
        </xdr:cNvPr>
        <xdr:cNvCxnSpPr/>
      </xdr:nvCxnSpPr>
      <xdr:spPr>
        <a:xfrm>
          <a:off x="16230600" y="1097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64787</xdr:rowOff>
    </xdr:from>
    <xdr:ext cx="405111" cy="259045"/>
    <xdr:sp macro="" textlink="">
      <xdr:nvSpPr>
        <xdr:cNvPr id="438" name="【学校施設】&#10;有形固定資産減価償却率最大値テキスト">
          <a:extLst>
            <a:ext uri="{FF2B5EF4-FFF2-40B4-BE49-F238E27FC236}">
              <a16:creationId xmlns:a16="http://schemas.microsoft.com/office/drawing/2014/main" id="{00000000-0008-0000-0E00-0000B6010000}"/>
            </a:ext>
          </a:extLst>
        </xdr:cNvPr>
        <xdr:cNvSpPr txBox="1"/>
      </xdr:nvSpPr>
      <xdr:spPr>
        <a:xfrm>
          <a:off x="16357600" y="9323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118110</xdr:rowOff>
    </xdr:from>
    <xdr:to>
      <xdr:col>86</xdr:col>
      <xdr:colOff>25400</xdr:colOff>
      <xdr:row>55</xdr:row>
      <xdr:rowOff>118110</xdr:rowOff>
    </xdr:to>
    <xdr:cxnSp macro="">
      <xdr:nvCxnSpPr>
        <xdr:cNvPr id="439" name="直線コネクタ 438">
          <a:extLst>
            <a:ext uri="{FF2B5EF4-FFF2-40B4-BE49-F238E27FC236}">
              <a16:creationId xmlns:a16="http://schemas.microsoft.com/office/drawing/2014/main" id="{00000000-0008-0000-0E00-0000B7010000}"/>
            </a:ext>
          </a:extLst>
        </xdr:cNvPr>
        <xdr:cNvCxnSpPr/>
      </xdr:nvCxnSpPr>
      <xdr:spPr>
        <a:xfrm>
          <a:off x="16230600" y="954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44467</xdr:rowOff>
    </xdr:from>
    <xdr:ext cx="405111" cy="259045"/>
    <xdr:sp macro="" textlink="">
      <xdr:nvSpPr>
        <xdr:cNvPr id="440" name="【学校施設】&#10;有形固定資産減価償却率平均値テキスト">
          <a:extLst>
            <a:ext uri="{FF2B5EF4-FFF2-40B4-BE49-F238E27FC236}">
              <a16:creationId xmlns:a16="http://schemas.microsoft.com/office/drawing/2014/main" id="{00000000-0008-0000-0E00-0000B8010000}"/>
            </a:ext>
          </a:extLst>
        </xdr:cNvPr>
        <xdr:cNvSpPr txBox="1"/>
      </xdr:nvSpPr>
      <xdr:spPr>
        <a:xfrm>
          <a:off x="16357600" y="10160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21590</xdr:rowOff>
    </xdr:from>
    <xdr:to>
      <xdr:col>85</xdr:col>
      <xdr:colOff>177800</xdr:colOff>
      <xdr:row>60</xdr:row>
      <xdr:rowOff>123190</xdr:rowOff>
    </xdr:to>
    <xdr:sp macro="" textlink="">
      <xdr:nvSpPr>
        <xdr:cNvPr id="441" name="フローチャート: 判断 440">
          <a:extLst>
            <a:ext uri="{FF2B5EF4-FFF2-40B4-BE49-F238E27FC236}">
              <a16:creationId xmlns:a16="http://schemas.microsoft.com/office/drawing/2014/main" id="{00000000-0008-0000-0E00-0000B9010000}"/>
            </a:ext>
          </a:extLst>
        </xdr:cNvPr>
        <xdr:cNvSpPr/>
      </xdr:nvSpPr>
      <xdr:spPr>
        <a:xfrm>
          <a:off x="162687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31115</xdr:rowOff>
    </xdr:from>
    <xdr:to>
      <xdr:col>81</xdr:col>
      <xdr:colOff>101600</xdr:colOff>
      <xdr:row>60</xdr:row>
      <xdr:rowOff>132715</xdr:rowOff>
    </xdr:to>
    <xdr:sp macro="" textlink="">
      <xdr:nvSpPr>
        <xdr:cNvPr id="442" name="フローチャート: 判断 441">
          <a:extLst>
            <a:ext uri="{FF2B5EF4-FFF2-40B4-BE49-F238E27FC236}">
              <a16:creationId xmlns:a16="http://schemas.microsoft.com/office/drawing/2014/main" id="{00000000-0008-0000-0E00-0000BA010000}"/>
            </a:ext>
          </a:extLst>
        </xdr:cNvPr>
        <xdr:cNvSpPr/>
      </xdr:nvSpPr>
      <xdr:spPr>
        <a:xfrm>
          <a:off x="15430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162560</xdr:rowOff>
    </xdr:from>
    <xdr:to>
      <xdr:col>76</xdr:col>
      <xdr:colOff>165100</xdr:colOff>
      <xdr:row>60</xdr:row>
      <xdr:rowOff>92710</xdr:rowOff>
    </xdr:to>
    <xdr:sp macro="" textlink="">
      <xdr:nvSpPr>
        <xdr:cNvPr id="443" name="フローチャート: 判断 442">
          <a:extLst>
            <a:ext uri="{FF2B5EF4-FFF2-40B4-BE49-F238E27FC236}">
              <a16:creationId xmlns:a16="http://schemas.microsoft.com/office/drawing/2014/main" id="{00000000-0008-0000-0E00-0000BB010000}"/>
            </a:ext>
          </a:extLst>
        </xdr:cNvPr>
        <xdr:cNvSpPr/>
      </xdr:nvSpPr>
      <xdr:spPr>
        <a:xfrm>
          <a:off x="14541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97790</xdr:rowOff>
    </xdr:from>
    <xdr:to>
      <xdr:col>72</xdr:col>
      <xdr:colOff>38100</xdr:colOff>
      <xdr:row>60</xdr:row>
      <xdr:rowOff>27940</xdr:rowOff>
    </xdr:to>
    <xdr:sp macro="" textlink="">
      <xdr:nvSpPr>
        <xdr:cNvPr id="444" name="フローチャート: 判断 443">
          <a:extLst>
            <a:ext uri="{FF2B5EF4-FFF2-40B4-BE49-F238E27FC236}">
              <a16:creationId xmlns:a16="http://schemas.microsoft.com/office/drawing/2014/main" id="{00000000-0008-0000-0E00-0000BC010000}"/>
            </a:ext>
          </a:extLst>
        </xdr:cNvPr>
        <xdr:cNvSpPr/>
      </xdr:nvSpPr>
      <xdr:spPr>
        <a:xfrm>
          <a:off x="13652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99695</xdr:rowOff>
    </xdr:from>
    <xdr:to>
      <xdr:col>67</xdr:col>
      <xdr:colOff>101600</xdr:colOff>
      <xdr:row>60</xdr:row>
      <xdr:rowOff>29845</xdr:rowOff>
    </xdr:to>
    <xdr:sp macro="" textlink="">
      <xdr:nvSpPr>
        <xdr:cNvPr id="445" name="フローチャート: 判断 444">
          <a:extLst>
            <a:ext uri="{FF2B5EF4-FFF2-40B4-BE49-F238E27FC236}">
              <a16:creationId xmlns:a16="http://schemas.microsoft.com/office/drawing/2014/main" id="{00000000-0008-0000-0E00-0000BD010000}"/>
            </a:ext>
          </a:extLst>
        </xdr:cNvPr>
        <xdr:cNvSpPr/>
      </xdr:nvSpPr>
      <xdr:spPr>
        <a:xfrm>
          <a:off x="12763500" y="1021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6" name="テキスト ボックス 445">
          <a:extLst>
            <a:ext uri="{FF2B5EF4-FFF2-40B4-BE49-F238E27FC236}">
              <a16:creationId xmlns:a16="http://schemas.microsoft.com/office/drawing/2014/main" id="{00000000-0008-0000-0E00-0000BE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7" name="テキスト ボックス 446">
          <a:extLst>
            <a:ext uri="{FF2B5EF4-FFF2-40B4-BE49-F238E27FC236}">
              <a16:creationId xmlns:a16="http://schemas.microsoft.com/office/drawing/2014/main" id="{00000000-0008-0000-0E00-0000BF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id="{00000000-0008-0000-0E00-0000C0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9" name="テキスト ボックス 448">
          <a:extLst>
            <a:ext uri="{FF2B5EF4-FFF2-40B4-BE49-F238E27FC236}">
              <a16:creationId xmlns:a16="http://schemas.microsoft.com/office/drawing/2014/main" id="{00000000-0008-0000-0E00-0000C1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0" name="テキスト ボックス 449">
          <a:extLst>
            <a:ext uri="{FF2B5EF4-FFF2-40B4-BE49-F238E27FC236}">
              <a16:creationId xmlns:a16="http://schemas.microsoft.com/office/drawing/2014/main" id="{00000000-0008-0000-0E00-0000C2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80645</xdr:rowOff>
    </xdr:from>
    <xdr:to>
      <xdr:col>85</xdr:col>
      <xdr:colOff>177800</xdr:colOff>
      <xdr:row>64</xdr:row>
      <xdr:rowOff>10795</xdr:rowOff>
    </xdr:to>
    <xdr:sp macro="" textlink="">
      <xdr:nvSpPr>
        <xdr:cNvPr id="451" name="楕円 450">
          <a:extLst>
            <a:ext uri="{FF2B5EF4-FFF2-40B4-BE49-F238E27FC236}">
              <a16:creationId xmlns:a16="http://schemas.microsoft.com/office/drawing/2014/main" id="{00000000-0008-0000-0E00-0000C3010000}"/>
            </a:ext>
          </a:extLst>
        </xdr:cNvPr>
        <xdr:cNvSpPr/>
      </xdr:nvSpPr>
      <xdr:spPr>
        <a:xfrm>
          <a:off x="16268700" y="1088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167022</xdr:rowOff>
    </xdr:from>
    <xdr:ext cx="405111" cy="259045"/>
    <xdr:sp macro="" textlink="">
      <xdr:nvSpPr>
        <xdr:cNvPr id="452" name="【学校施設】&#10;有形固定資産減価償却率該当値テキスト">
          <a:extLst>
            <a:ext uri="{FF2B5EF4-FFF2-40B4-BE49-F238E27FC236}">
              <a16:creationId xmlns:a16="http://schemas.microsoft.com/office/drawing/2014/main" id="{00000000-0008-0000-0E00-0000C4010000}"/>
            </a:ext>
          </a:extLst>
        </xdr:cNvPr>
        <xdr:cNvSpPr txBox="1"/>
      </xdr:nvSpPr>
      <xdr:spPr>
        <a:xfrm>
          <a:off x="16357600" y="10796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46355</xdr:rowOff>
    </xdr:from>
    <xdr:to>
      <xdr:col>81</xdr:col>
      <xdr:colOff>101600</xdr:colOff>
      <xdr:row>63</xdr:row>
      <xdr:rowOff>147955</xdr:rowOff>
    </xdr:to>
    <xdr:sp macro="" textlink="">
      <xdr:nvSpPr>
        <xdr:cNvPr id="453" name="楕円 452">
          <a:extLst>
            <a:ext uri="{FF2B5EF4-FFF2-40B4-BE49-F238E27FC236}">
              <a16:creationId xmlns:a16="http://schemas.microsoft.com/office/drawing/2014/main" id="{00000000-0008-0000-0E00-0000C5010000}"/>
            </a:ext>
          </a:extLst>
        </xdr:cNvPr>
        <xdr:cNvSpPr/>
      </xdr:nvSpPr>
      <xdr:spPr>
        <a:xfrm>
          <a:off x="15430500" y="1084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97155</xdr:rowOff>
    </xdr:from>
    <xdr:to>
      <xdr:col>85</xdr:col>
      <xdr:colOff>127000</xdr:colOff>
      <xdr:row>63</xdr:row>
      <xdr:rowOff>131445</xdr:rowOff>
    </xdr:to>
    <xdr:cxnSp macro="">
      <xdr:nvCxnSpPr>
        <xdr:cNvPr id="454" name="直線コネクタ 453">
          <a:extLst>
            <a:ext uri="{FF2B5EF4-FFF2-40B4-BE49-F238E27FC236}">
              <a16:creationId xmlns:a16="http://schemas.microsoft.com/office/drawing/2014/main" id="{00000000-0008-0000-0E00-0000C6010000}"/>
            </a:ext>
          </a:extLst>
        </xdr:cNvPr>
        <xdr:cNvCxnSpPr/>
      </xdr:nvCxnSpPr>
      <xdr:spPr>
        <a:xfrm>
          <a:off x="15481300" y="1089850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21590</xdr:rowOff>
    </xdr:from>
    <xdr:to>
      <xdr:col>76</xdr:col>
      <xdr:colOff>165100</xdr:colOff>
      <xdr:row>63</xdr:row>
      <xdr:rowOff>123190</xdr:rowOff>
    </xdr:to>
    <xdr:sp macro="" textlink="">
      <xdr:nvSpPr>
        <xdr:cNvPr id="455" name="楕円 454">
          <a:extLst>
            <a:ext uri="{FF2B5EF4-FFF2-40B4-BE49-F238E27FC236}">
              <a16:creationId xmlns:a16="http://schemas.microsoft.com/office/drawing/2014/main" id="{00000000-0008-0000-0E00-0000C7010000}"/>
            </a:ext>
          </a:extLst>
        </xdr:cNvPr>
        <xdr:cNvSpPr/>
      </xdr:nvSpPr>
      <xdr:spPr>
        <a:xfrm>
          <a:off x="14541500" y="1082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72390</xdr:rowOff>
    </xdr:from>
    <xdr:to>
      <xdr:col>81</xdr:col>
      <xdr:colOff>50800</xdr:colOff>
      <xdr:row>63</xdr:row>
      <xdr:rowOff>97155</xdr:rowOff>
    </xdr:to>
    <xdr:cxnSp macro="">
      <xdr:nvCxnSpPr>
        <xdr:cNvPr id="456" name="直線コネクタ 455">
          <a:extLst>
            <a:ext uri="{FF2B5EF4-FFF2-40B4-BE49-F238E27FC236}">
              <a16:creationId xmlns:a16="http://schemas.microsoft.com/office/drawing/2014/main" id="{00000000-0008-0000-0E00-0000C8010000}"/>
            </a:ext>
          </a:extLst>
        </xdr:cNvPr>
        <xdr:cNvCxnSpPr/>
      </xdr:nvCxnSpPr>
      <xdr:spPr>
        <a:xfrm>
          <a:off x="14592300" y="1087374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158750</xdr:rowOff>
    </xdr:from>
    <xdr:to>
      <xdr:col>72</xdr:col>
      <xdr:colOff>38100</xdr:colOff>
      <xdr:row>63</xdr:row>
      <xdr:rowOff>88900</xdr:rowOff>
    </xdr:to>
    <xdr:sp macro="" textlink="">
      <xdr:nvSpPr>
        <xdr:cNvPr id="457" name="楕円 456">
          <a:extLst>
            <a:ext uri="{FF2B5EF4-FFF2-40B4-BE49-F238E27FC236}">
              <a16:creationId xmlns:a16="http://schemas.microsoft.com/office/drawing/2014/main" id="{00000000-0008-0000-0E00-0000C9010000}"/>
            </a:ext>
          </a:extLst>
        </xdr:cNvPr>
        <xdr:cNvSpPr/>
      </xdr:nvSpPr>
      <xdr:spPr>
        <a:xfrm>
          <a:off x="13652500" y="1078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38100</xdr:rowOff>
    </xdr:from>
    <xdr:to>
      <xdr:col>76</xdr:col>
      <xdr:colOff>114300</xdr:colOff>
      <xdr:row>63</xdr:row>
      <xdr:rowOff>72390</xdr:rowOff>
    </xdr:to>
    <xdr:cxnSp macro="">
      <xdr:nvCxnSpPr>
        <xdr:cNvPr id="458" name="直線コネクタ 457">
          <a:extLst>
            <a:ext uri="{FF2B5EF4-FFF2-40B4-BE49-F238E27FC236}">
              <a16:creationId xmlns:a16="http://schemas.microsoft.com/office/drawing/2014/main" id="{00000000-0008-0000-0E00-0000CA010000}"/>
            </a:ext>
          </a:extLst>
        </xdr:cNvPr>
        <xdr:cNvCxnSpPr/>
      </xdr:nvCxnSpPr>
      <xdr:spPr>
        <a:xfrm>
          <a:off x="13703300" y="1083945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124460</xdr:rowOff>
    </xdr:from>
    <xdr:to>
      <xdr:col>67</xdr:col>
      <xdr:colOff>101600</xdr:colOff>
      <xdr:row>63</xdr:row>
      <xdr:rowOff>54610</xdr:rowOff>
    </xdr:to>
    <xdr:sp macro="" textlink="">
      <xdr:nvSpPr>
        <xdr:cNvPr id="459" name="楕円 458">
          <a:extLst>
            <a:ext uri="{FF2B5EF4-FFF2-40B4-BE49-F238E27FC236}">
              <a16:creationId xmlns:a16="http://schemas.microsoft.com/office/drawing/2014/main" id="{00000000-0008-0000-0E00-0000CB010000}"/>
            </a:ext>
          </a:extLst>
        </xdr:cNvPr>
        <xdr:cNvSpPr/>
      </xdr:nvSpPr>
      <xdr:spPr>
        <a:xfrm>
          <a:off x="12763500" y="1075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63</xdr:row>
      <xdr:rowOff>3810</xdr:rowOff>
    </xdr:from>
    <xdr:to>
      <xdr:col>71</xdr:col>
      <xdr:colOff>177800</xdr:colOff>
      <xdr:row>63</xdr:row>
      <xdr:rowOff>38100</xdr:rowOff>
    </xdr:to>
    <xdr:cxnSp macro="">
      <xdr:nvCxnSpPr>
        <xdr:cNvPr id="460" name="直線コネクタ 459">
          <a:extLst>
            <a:ext uri="{FF2B5EF4-FFF2-40B4-BE49-F238E27FC236}">
              <a16:creationId xmlns:a16="http://schemas.microsoft.com/office/drawing/2014/main" id="{00000000-0008-0000-0E00-0000CC010000}"/>
            </a:ext>
          </a:extLst>
        </xdr:cNvPr>
        <xdr:cNvCxnSpPr/>
      </xdr:nvCxnSpPr>
      <xdr:spPr>
        <a:xfrm>
          <a:off x="12814300" y="1080516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149242</xdr:rowOff>
    </xdr:from>
    <xdr:ext cx="405111" cy="259045"/>
    <xdr:sp macro="" textlink="">
      <xdr:nvSpPr>
        <xdr:cNvPr id="461" name="n_1aveValue【学校施設】&#10;有形固定資産減価償却率">
          <a:extLst>
            <a:ext uri="{FF2B5EF4-FFF2-40B4-BE49-F238E27FC236}">
              <a16:creationId xmlns:a16="http://schemas.microsoft.com/office/drawing/2014/main" id="{00000000-0008-0000-0E00-0000CD010000}"/>
            </a:ext>
          </a:extLst>
        </xdr:cNvPr>
        <xdr:cNvSpPr txBox="1"/>
      </xdr:nvSpPr>
      <xdr:spPr>
        <a:xfrm>
          <a:off x="15266044" y="1009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109237</xdr:rowOff>
    </xdr:from>
    <xdr:ext cx="405111" cy="259045"/>
    <xdr:sp macro="" textlink="">
      <xdr:nvSpPr>
        <xdr:cNvPr id="462" name="n_2aveValue【学校施設】&#10;有形固定資産減価償却率">
          <a:extLst>
            <a:ext uri="{FF2B5EF4-FFF2-40B4-BE49-F238E27FC236}">
              <a16:creationId xmlns:a16="http://schemas.microsoft.com/office/drawing/2014/main" id="{00000000-0008-0000-0E00-0000CE010000}"/>
            </a:ext>
          </a:extLst>
        </xdr:cNvPr>
        <xdr:cNvSpPr txBox="1"/>
      </xdr:nvSpPr>
      <xdr:spPr>
        <a:xfrm>
          <a:off x="14389744" y="1005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44467</xdr:rowOff>
    </xdr:from>
    <xdr:ext cx="405111" cy="259045"/>
    <xdr:sp macro="" textlink="">
      <xdr:nvSpPr>
        <xdr:cNvPr id="463" name="n_3aveValue【学校施設】&#10;有形固定資産減価償却率">
          <a:extLst>
            <a:ext uri="{FF2B5EF4-FFF2-40B4-BE49-F238E27FC236}">
              <a16:creationId xmlns:a16="http://schemas.microsoft.com/office/drawing/2014/main" id="{00000000-0008-0000-0E00-0000CF010000}"/>
            </a:ext>
          </a:extLst>
        </xdr:cNvPr>
        <xdr:cNvSpPr txBox="1"/>
      </xdr:nvSpPr>
      <xdr:spPr>
        <a:xfrm>
          <a:off x="13500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46372</xdr:rowOff>
    </xdr:from>
    <xdr:ext cx="405111" cy="259045"/>
    <xdr:sp macro="" textlink="">
      <xdr:nvSpPr>
        <xdr:cNvPr id="464" name="n_4aveValue【学校施設】&#10;有形固定資産減価償却率">
          <a:extLst>
            <a:ext uri="{FF2B5EF4-FFF2-40B4-BE49-F238E27FC236}">
              <a16:creationId xmlns:a16="http://schemas.microsoft.com/office/drawing/2014/main" id="{00000000-0008-0000-0E00-0000D0010000}"/>
            </a:ext>
          </a:extLst>
        </xdr:cNvPr>
        <xdr:cNvSpPr txBox="1"/>
      </xdr:nvSpPr>
      <xdr:spPr>
        <a:xfrm>
          <a:off x="12611744" y="999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139082</xdr:rowOff>
    </xdr:from>
    <xdr:ext cx="405111" cy="259045"/>
    <xdr:sp macro="" textlink="">
      <xdr:nvSpPr>
        <xdr:cNvPr id="465" name="n_1mainValue【学校施設】&#10;有形固定資産減価償却率">
          <a:extLst>
            <a:ext uri="{FF2B5EF4-FFF2-40B4-BE49-F238E27FC236}">
              <a16:creationId xmlns:a16="http://schemas.microsoft.com/office/drawing/2014/main" id="{00000000-0008-0000-0E00-0000D1010000}"/>
            </a:ext>
          </a:extLst>
        </xdr:cNvPr>
        <xdr:cNvSpPr txBox="1"/>
      </xdr:nvSpPr>
      <xdr:spPr>
        <a:xfrm>
          <a:off x="15266044" y="1094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114317</xdr:rowOff>
    </xdr:from>
    <xdr:ext cx="405111" cy="259045"/>
    <xdr:sp macro="" textlink="">
      <xdr:nvSpPr>
        <xdr:cNvPr id="466" name="n_2mainValue【学校施設】&#10;有形固定資産減価償却率">
          <a:extLst>
            <a:ext uri="{FF2B5EF4-FFF2-40B4-BE49-F238E27FC236}">
              <a16:creationId xmlns:a16="http://schemas.microsoft.com/office/drawing/2014/main" id="{00000000-0008-0000-0E00-0000D2010000}"/>
            </a:ext>
          </a:extLst>
        </xdr:cNvPr>
        <xdr:cNvSpPr txBox="1"/>
      </xdr:nvSpPr>
      <xdr:spPr>
        <a:xfrm>
          <a:off x="14389744" y="1091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80027</xdr:rowOff>
    </xdr:from>
    <xdr:ext cx="405111" cy="259045"/>
    <xdr:sp macro="" textlink="">
      <xdr:nvSpPr>
        <xdr:cNvPr id="467" name="n_3mainValue【学校施設】&#10;有形固定資産減価償却率">
          <a:extLst>
            <a:ext uri="{FF2B5EF4-FFF2-40B4-BE49-F238E27FC236}">
              <a16:creationId xmlns:a16="http://schemas.microsoft.com/office/drawing/2014/main" id="{00000000-0008-0000-0E00-0000D3010000}"/>
            </a:ext>
          </a:extLst>
        </xdr:cNvPr>
        <xdr:cNvSpPr txBox="1"/>
      </xdr:nvSpPr>
      <xdr:spPr>
        <a:xfrm>
          <a:off x="13500744" y="1088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45737</xdr:rowOff>
    </xdr:from>
    <xdr:ext cx="405111" cy="259045"/>
    <xdr:sp macro="" textlink="">
      <xdr:nvSpPr>
        <xdr:cNvPr id="468" name="n_4mainValue【学校施設】&#10;有形固定資産減価償却率">
          <a:extLst>
            <a:ext uri="{FF2B5EF4-FFF2-40B4-BE49-F238E27FC236}">
              <a16:creationId xmlns:a16="http://schemas.microsoft.com/office/drawing/2014/main" id="{00000000-0008-0000-0E00-0000D4010000}"/>
            </a:ext>
          </a:extLst>
        </xdr:cNvPr>
        <xdr:cNvSpPr txBox="1"/>
      </xdr:nvSpPr>
      <xdr:spPr>
        <a:xfrm>
          <a:off x="12611744" y="1084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9" name="正方形/長方形 468">
          <a:extLst>
            <a:ext uri="{FF2B5EF4-FFF2-40B4-BE49-F238E27FC236}">
              <a16:creationId xmlns:a16="http://schemas.microsoft.com/office/drawing/2014/main" id="{00000000-0008-0000-0E00-0000D5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0" name="正方形/長方形 469">
          <a:extLst>
            <a:ext uri="{FF2B5EF4-FFF2-40B4-BE49-F238E27FC236}">
              <a16:creationId xmlns:a16="http://schemas.microsoft.com/office/drawing/2014/main" id="{00000000-0008-0000-0E00-0000D6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1" name="正方形/長方形 470">
          <a:extLst>
            <a:ext uri="{FF2B5EF4-FFF2-40B4-BE49-F238E27FC236}">
              <a16:creationId xmlns:a16="http://schemas.microsoft.com/office/drawing/2014/main" id="{00000000-0008-0000-0E00-0000D7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2" name="正方形/長方形 471">
          <a:extLst>
            <a:ext uri="{FF2B5EF4-FFF2-40B4-BE49-F238E27FC236}">
              <a16:creationId xmlns:a16="http://schemas.microsoft.com/office/drawing/2014/main" id="{00000000-0008-0000-0E00-0000D8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3" name="正方形/長方形 472">
          <a:extLst>
            <a:ext uri="{FF2B5EF4-FFF2-40B4-BE49-F238E27FC236}">
              <a16:creationId xmlns:a16="http://schemas.microsoft.com/office/drawing/2014/main" id="{00000000-0008-0000-0E00-0000D9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4" name="正方形/長方形 473">
          <a:extLst>
            <a:ext uri="{FF2B5EF4-FFF2-40B4-BE49-F238E27FC236}">
              <a16:creationId xmlns:a16="http://schemas.microsoft.com/office/drawing/2014/main" id="{00000000-0008-0000-0E00-0000DA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5" name="正方形/長方形 474">
          <a:extLst>
            <a:ext uri="{FF2B5EF4-FFF2-40B4-BE49-F238E27FC236}">
              <a16:creationId xmlns:a16="http://schemas.microsoft.com/office/drawing/2014/main" id="{00000000-0008-0000-0E00-0000DB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6" name="正方形/長方形 475">
          <a:extLst>
            <a:ext uri="{FF2B5EF4-FFF2-40B4-BE49-F238E27FC236}">
              <a16:creationId xmlns:a16="http://schemas.microsoft.com/office/drawing/2014/main" id="{00000000-0008-0000-0E00-0000DC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7" name="テキスト ボックス 476">
          <a:extLst>
            <a:ext uri="{FF2B5EF4-FFF2-40B4-BE49-F238E27FC236}">
              <a16:creationId xmlns:a16="http://schemas.microsoft.com/office/drawing/2014/main" id="{00000000-0008-0000-0E00-0000DD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8" name="直線コネクタ 477">
          <a:extLst>
            <a:ext uri="{FF2B5EF4-FFF2-40B4-BE49-F238E27FC236}">
              <a16:creationId xmlns:a16="http://schemas.microsoft.com/office/drawing/2014/main" id="{00000000-0008-0000-0E00-0000DE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79" name="直線コネクタ 478">
          <a:extLst>
            <a:ext uri="{FF2B5EF4-FFF2-40B4-BE49-F238E27FC236}">
              <a16:creationId xmlns:a16="http://schemas.microsoft.com/office/drawing/2014/main" id="{00000000-0008-0000-0E00-0000DF01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80" name="テキスト ボックス 479">
          <a:extLst>
            <a:ext uri="{FF2B5EF4-FFF2-40B4-BE49-F238E27FC236}">
              <a16:creationId xmlns:a16="http://schemas.microsoft.com/office/drawing/2014/main" id="{00000000-0008-0000-0E00-0000E001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1" name="直線コネクタ 480">
          <a:extLst>
            <a:ext uri="{FF2B5EF4-FFF2-40B4-BE49-F238E27FC236}">
              <a16:creationId xmlns:a16="http://schemas.microsoft.com/office/drawing/2014/main" id="{00000000-0008-0000-0E00-0000E101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2" name="テキスト ボックス 481">
          <a:extLst>
            <a:ext uri="{FF2B5EF4-FFF2-40B4-BE49-F238E27FC236}">
              <a16:creationId xmlns:a16="http://schemas.microsoft.com/office/drawing/2014/main" id="{00000000-0008-0000-0E00-0000E201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3" name="直線コネクタ 482">
          <a:extLst>
            <a:ext uri="{FF2B5EF4-FFF2-40B4-BE49-F238E27FC236}">
              <a16:creationId xmlns:a16="http://schemas.microsoft.com/office/drawing/2014/main" id="{00000000-0008-0000-0E00-0000E3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4" name="テキスト ボックス 483">
          <a:extLst>
            <a:ext uri="{FF2B5EF4-FFF2-40B4-BE49-F238E27FC236}">
              <a16:creationId xmlns:a16="http://schemas.microsoft.com/office/drawing/2014/main" id="{00000000-0008-0000-0E00-0000E401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5" name="直線コネクタ 484">
          <a:extLst>
            <a:ext uri="{FF2B5EF4-FFF2-40B4-BE49-F238E27FC236}">
              <a16:creationId xmlns:a16="http://schemas.microsoft.com/office/drawing/2014/main" id="{00000000-0008-0000-0E00-0000E501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6" name="テキスト ボックス 485">
          <a:extLst>
            <a:ext uri="{FF2B5EF4-FFF2-40B4-BE49-F238E27FC236}">
              <a16:creationId xmlns:a16="http://schemas.microsoft.com/office/drawing/2014/main" id="{00000000-0008-0000-0E00-0000E601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7" name="直線コネクタ 486">
          <a:extLst>
            <a:ext uri="{FF2B5EF4-FFF2-40B4-BE49-F238E27FC236}">
              <a16:creationId xmlns:a16="http://schemas.microsoft.com/office/drawing/2014/main" id="{00000000-0008-0000-0E00-0000E701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488" name="テキスト ボックス 487">
          <a:extLst>
            <a:ext uri="{FF2B5EF4-FFF2-40B4-BE49-F238E27FC236}">
              <a16:creationId xmlns:a16="http://schemas.microsoft.com/office/drawing/2014/main" id="{00000000-0008-0000-0E00-0000E8010000}"/>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9" name="直線コネクタ 488">
          <a:extLst>
            <a:ext uri="{FF2B5EF4-FFF2-40B4-BE49-F238E27FC236}">
              <a16:creationId xmlns:a16="http://schemas.microsoft.com/office/drawing/2014/main" id="{00000000-0008-0000-0E00-0000E9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90" name="テキスト ボックス 489">
          <a:extLst>
            <a:ext uri="{FF2B5EF4-FFF2-40B4-BE49-F238E27FC236}">
              <a16:creationId xmlns:a16="http://schemas.microsoft.com/office/drawing/2014/main" id="{00000000-0008-0000-0E00-0000EA01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1" name="【学校施設】&#10;一人当たり面積グラフ枠">
          <a:extLst>
            <a:ext uri="{FF2B5EF4-FFF2-40B4-BE49-F238E27FC236}">
              <a16:creationId xmlns:a16="http://schemas.microsoft.com/office/drawing/2014/main" id="{00000000-0008-0000-0E00-0000EB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49276</xdr:rowOff>
    </xdr:from>
    <xdr:to>
      <xdr:col>116</xdr:col>
      <xdr:colOff>62864</xdr:colOff>
      <xdr:row>63</xdr:row>
      <xdr:rowOff>29210</xdr:rowOff>
    </xdr:to>
    <xdr:cxnSp macro="">
      <xdr:nvCxnSpPr>
        <xdr:cNvPr id="492" name="直線コネクタ 491">
          <a:extLst>
            <a:ext uri="{FF2B5EF4-FFF2-40B4-BE49-F238E27FC236}">
              <a16:creationId xmlns:a16="http://schemas.microsoft.com/office/drawing/2014/main" id="{00000000-0008-0000-0E00-0000EC010000}"/>
            </a:ext>
          </a:extLst>
        </xdr:cNvPr>
        <xdr:cNvCxnSpPr/>
      </xdr:nvCxnSpPr>
      <xdr:spPr>
        <a:xfrm flipV="1">
          <a:off x="22160864" y="9479026"/>
          <a:ext cx="0" cy="1351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33037</xdr:rowOff>
    </xdr:from>
    <xdr:ext cx="469744" cy="259045"/>
    <xdr:sp macro="" textlink="">
      <xdr:nvSpPr>
        <xdr:cNvPr id="493" name="【学校施設】&#10;一人当たり面積最小値テキスト">
          <a:extLst>
            <a:ext uri="{FF2B5EF4-FFF2-40B4-BE49-F238E27FC236}">
              <a16:creationId xmlns:a16="http://schemas.microsoft.com/office/drawing/2014/main" id="{00000000-0008-0000-0E00-0000ED010000}"/>
            </a:ext>
          </a:extLst>
        </xdr:cNvPr>
        <xdr:cNvSpPr txBox="1"/>
      </xdr:nvSpPr>
      <xdr:spPr>
        <a:xfrm>
          <a:off x="22199600" y="10834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29210</xdr:rowOff>
    </xdr:from>
    <xdr:to>
      <xdr:col>116</xdr:col>
      <xdr:colOff>152400</xdr:colOff>
      <xdr:row>63</xdr:row>
      <xdr:rowOff>29210</xdr:rowOff>
    </xdr:to>
    <xdr:cxnSp macro="">
      <xdr:nvCxnSpPr>
        <xdr:cNvPr id="494" name="直線コネクタ 493">
          <a:extLst>
            <a:ext uri="{FF2B5EF4-FFF2-40B4-BE49-F238E27FC236}">
              <a16:creationId xmlns:a16="http://schemas.microsoft.com/office/drawing/2014/main" id="{00000000-0008-0000-0E00-0000EE010000}"/>
            </a:ext>
          </a:extLst>
        </xdr:cNvPr>
        <xdr:cNvCxnSpPr/>
      </xdr:nvCxnSpPr>
      <xdr:spPr>
        <a:xfrm>
          <a:off x="22072600" y="1083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167403</xdr:rowOff>
    </xdr:from>
    <xdr:ext cx="534377" cy="259045"/>
    <xdr:sp macro="" textlink="">
      <xdr:nvSpPr>
        <xdr:cNvPr id="495" name="【学校施設】&#10;一人当たり面積最大値テキスト">
          <a:extLst>
            <a:ext uri="{FF2B5EF4-FFF2-40B4-BE49-F238E27FC236}">
              <a16:creationId xmlns:a16="http://schemas.microsoft.com/office/drawing/2014/main" id="{00000000-0008-0000-0E00-0000EF010000}"/>
            </a:ext>
          </a:extLst>
        </xdr:cNvPr>
        <xdr:cNvSpPr txBox="1"/>
      </xdr:nvSpPr>
      <xdr:spPr>
        <a:xfrm>
          <a:off x="22199600" y="9254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49276</xdr:rowOff>
    </xdr:from>
    <xdr:to>
      <xdr:col>116</xdr:col>
      <xdr:colOff>152400</xdr:colOff>
      <xdr:row>55</xdr:row>
      <xdr:rowOff>49276</xdr:rowOff>
    </xdr:to>
    <xdr:cxnSp macro="">
      <xdr:nvCxnSpPr>
        <xdr:cNvPr id="496" name="直線コネクタ 495">
          <a:extLst>
            <a:ext uri="{FF2B5EF4-FFF2-40B4-BE49-F238E27FC236}">
              <a16:creationId xmlns:a16="http://schemas.microsoft.com/office/drawing/2014/main" id="{00000000-0008-0000-0E00-0000F0010000}"/>
            </a:ext>
          </a:extLst>
        </xdr:cNvPr>
        <xdr:cNvCxnSpPr/>
      </xdr:nvCxnSpPr>
      <xdr:spPr>
        <a:xfrm>
          <a:off x="22072600" y="9479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64152</xdr:rowOff>
    </xdr:from>
    <xdr:ext cx="469744" cy="259045"/>
    <xdr:sp macro="" textlink="">
      <xdr:nvSpPr>
        <xdr:cNvPr id="497" name="【学校施設】&#10;一人当たり面積平均値テキスト">
          <a:extLst>
            <a:ext uri="{FF2B5EF4-FFF2-40B4-BE49-F238E27FC236}">
              <a16:creationId xmlns:a16="http://schemas.microsoft.com/office/drawing/2014/main" id="{00000000-0008-0000-0E00-0000F1010000}"/>
            </a:ext>
          </a:extLst>
        </xdr:cNvPr>
        <xdr:cNvSpPr txBox="1"/>
      </xdr:nvSpPr>
      <xdr:spPr>
        <a:xfrm>
          <a:off x="22199600" y="105226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85725</xdr:rowOff>
    </xdr:from>
    <xdr:to>
      <xdr:col>116</xdr:col>
      <xdr:colOff>114300</xdr:colOff>
      <xdr:row>62</xdr:row>
      <xdr:rowOff>15875</xdr:rowOff>
    </xdr:to>
    <xdr:sp macro="" textlink="">
      <xdr:nvSpPr>
        <xdr:cNvPr id="498" name="フローチャート: 判断 497">
          <a:extLst>
            <a:ext uri="{FF2B5EF4-FFF2-40B4-BE49-F238E27FC236}">
              <a16:creationId xmlns:a16="http://schemas.microsoft.com/office/drawing/2014/main" id="{00000000-0008-0000-0E00-0000F2010000}"/>
            </a:ext>
          </a:extLst>
        </xdr:cNvPr>
        <xdr:cNvSpPr/>
      </xdr:nvSpPr>
      <xdr:spPr>
        <a:xfrm>
          <a:off x="22110700" y="1054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71247</xdr:rowOff>
    </xdr:from>
    <xdr:to>
      <xdr:col>112</xdr:col>
      <xdr:colOff>38100</xdr:colOff>
      <xdr:row>62</xdr:row>
      <xdr:rowOff>1397</xdr:rowOff>
    </xdr:to>
    <xdr:sp macro="" textlink="">
      <xdr:nvSpPr>
        <xdr:cNvPr id="499" name="フローチャート: 判断 498">
          <a:extLst>
            <a:ext uri="{FF2B5EF4-FFF2-40B4-BE49-F238E27FC236}">
              <a16:creationId xmlns:a16="http://schemas.microsoft.com/office/drawing/2014/main" id="{00000000-0008-0000-0E00-0000F3010000}"/>
            </a:ext>
          </a:extLst>
        </xdr:cNvPr>
        <xdr:cNvSpPr/>
      </xdr:nvSpPr>
      <xdr:spPr>
        <a:xfrm>
          <a:off x="21272500" y="10529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89535</xdr:rowOff>
    </xdr:from>
    <xdr:to>
      <xdr:col>107</xdr:col>
      <xdr:colOff>101600</xdr:colOff>
      <xdr:row>62</xdr:row>
      <xdr:rowOff>19685</xdr:rowOff>
    </xdr:to>
    <xdr:sp macro="" textlink="">
      <xdr:nvSpPr>
        <xdr:cNvPr id="500" name="フローチャート: 判断 499">
          <a:extLst>
            <a:ext uri="{FF2B5EF4-FFF2-40B4-BE49-F238E27FC236}">
              <a16:creationId xmlns:a16="http://schemas.microsoft.com/office/drawing/2014/main" id="{00000000-0008-0000-0E00-0000F4010000}"/>
            </a:ext>
          </a:extLst>
        </xdr:cNvPr>
        <xdr:cNvSpPr/>
      </xdr:nvSpPr>
      <xdr:spPr>
        <a:xfrm>
          <a:off x="20383500" y="1054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108966</xdr:rowOff>
    </xdr:from>
    <xdr:to>
      <xdr:col>102</xdr:col>
      <xdr:colOff>165100</xdr:colOff>
      <xdr:row>62</xdr:row>
      <xdr:rowOff>39116</xdr:rowOff>
    </xdr:to>
    <xdr:sp macro="" textlink="">
      <xdr:nvSpPr>
        <xdr:cNvPr id="501" name="フローチャート: 判断 500">
          <a:extLst>
            <a:ext uri="{FF2B5EF4-FFF2-40B4-BE49-F238E27FC236}">
              <a16:creationId xmlns:a16="http://schemas.microsoft.com/office/drawing/2014/main" id="{00000000-0008-0000-0E00-0000F5010000}"/>
            </a:ext>
          </a:extLst>
        </xdr:cNvPr>
        <xdr:cNvSpPr/>
      </xdr:nvSpPr>
      <xdr:spPr>
        <a:xfrm>
          <a:off x="19494500" y="1056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23876</xdr:rowOff>
    </xdr:from>
    <xdr:to>
      <xdr:col>98</xdr:col>
      <xdr:colOff>38100</xdr:colOff>
      <xdr:row>61</xdr:row>
      <xdr:rowOff>125476</xdr:rowOff>
    </xdr:to>
    <xdr:sp macro="" textlink="">
      <xdr:nvSpPr>
        <xdr:cNvPr id="502" name="フローチャート: 判断 501">
          <a:extLst>
            <a:ext uri="{FF2B5EF4-FFF2-40B4-BE49-F238E27FC236}">
              <a16:creationId xmlns:a16="http://schemas.microsoft.com/office/drawing/2014/main" id="{00000000-0008-0000-0E00-0000F6010000}"/>
            </a:ext>
          </a:extLst>
        </xdr:cNvPr>
        <xdr:cNvSpPr/>
      </xdr:nvSpPr>
      <xdr:spPr>
        <a:xfrm>
          <a:off x="18605500" y="104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00000000-0008-0000-0E00-0000F7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00000000-0008-0000-0E00-0000F8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00000000-0008-0000-0E00-0000F9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00000000-0008-0000-0E00-0000FA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00000000-0008-0000-0E00-0000FB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37465</xdr:rowOff>
    </xdr:from>
    <xdr:to>
      <xdr:col>116</xdr:col>
      <xdr:colOff>114300</xdr:colOff>
      <xdr:row>61</xdr:row>
      <xdr:rowOff>139065</xdr:rowOff>
    </xdr:to>
    <xdr:sp macro="" textlink="">
      <xdr:nvSpPr>
        <xdr:cNvPr id="508" name="楕円 507">
          <a:extLst>
            <a:ext uri="{FF2B5EF4-FFF2-40B4-BE49-F238E27FC236}">
              <a16:creationId xmlns:a16="http://schemas.microsoft.com/office/drawing/2014/main" id="{00000000-0008-0000-0E00-0000FC010000}"/>
            </a:ext>
          </a:extLst>
        </xdr:cNvPr>
        <xdr:cNvSpPr/>
      </xdr:nvSpPr>
      <xdr:spPr>
        <a:xfrm>
          <a:off x="22110700" y="1049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60342</xdr:rowOff>
    </xdr:from>
    <xdr:ext cx="469744" cy="259045"/>
    <xdr:sp macro="" textlink="">
      <xdr:nvSpPr>
        <xdr:cNvPr id="509" name="【学校施設】&#10;一人当たり面積該当値テキスト">
          <a:extLst>
            <a:ext uri="{FF2B5EF4-FFF2-40B4-BE49-F238E27FC236}">
              <a16:creationId xmlns:a16="http://schemas.microsoft.com/office/drawing/2014/main" id="{00000000-0008-0000-0E00-0000FD010000}"/>
            </a:ext>
          </a:extLst>
        </xdr:cNvPr>
        <xdr:cNvSpPr txBox="1"/>
      </xdr:nvSpPr>
      <xdr:spPr>
        <a:xfrm>
          <a:off x="22199600" y="10347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56896</xdr:rowOff>
    </xdr:from>
    <xdr:to>
      <xdr:col>112</xdr:col>
      <xdr:colOff>38100</xdr:colOff>
      <xdr:row>61</xdr:row>
      <xdr:rowOff>158496</xdr:rowOff>
    </xdr:to>
    <xdr:sp macro="" textlink="">
      <xdr:nvSpPr>
        <xdr:cNvPr id="510" name="楕円 509">
          <a:extLst>
            <a:ext uri="{FF2B5EF4-FFF2-40B4-BE49-F238E27FC236}">
              <a16:creationId xmlns:a16="http://schemas.microsoft.com/office/drawing/2014/main" id="{00000000-0008-0000-0E00-0000FE010000}"/>
            </a:ext>
          </a:extLst>
        </xdr:cNvPr>
        <xdr:cNvSpPr/>
      </xdr:nvSpPr>
      <xdr:spPr>
        <a:xfrm>
          <a:off x="21272500" y="1051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88265</xdr:rowOff>
    </xdr:from>
    <xdr:to>
      <xdr:col>116</xdr:col>
      <xdr:colOff>63500</xdr:colOff>
      <xdr:row>61</xdr:row>
      <xdr:rowOff>107696</xdr:rowOff>
    </xdr:to>
    <xdr:cxnSp macro="">
      <xdr:nvCxnSpPr>
        <xdr:cNvPr id="511" name="直線コネクタ 510">
          <a:extLst>
            <a:ext uri="{FF2B5EF4-FFF2-40B4-BE49-F238E27FC236}">
              <a16:creationId xmlns:a16="http://schemas.microsoft.com/office/drawing/2014/main" id="{00000000-0008-0000-0E00-0000FF010000}"/>
            </a:ext>
          </a:extLst>
        </xdr:cNvPr>
        <xdr:cNvCxnSpPr/>
      </xdr:nvCxnSpPr>
      <xdr:spPr>
        <a:xfrm flipV="1">
          <a:off x="21323300" y="10546715"/>
          <a:ext cx="8382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80391</xdr:rowOff>
    </xdr:from>
    <xdr:to>
      <xdr:col>107</xdr:col>
      <xdr:colOff>101600</xdr:colOff>
      <xdr:row>62</xdr:row>
      <xdr:rowOff>10541</xdr:rowOff>
    </xdr:to>
    <xdr:sp macro="" textlink="">
      <xdr:nvSpPr>
        <xdr:cNvPr id="512" name="楕円 511">
          <a:extLst>
            <a:ext uri="{FF2B5EF4-FFF2-40B4-BE49-F238E27FC236}">
              <a16:creationId xmlns:a16="http://schemas.microsoft.com/office/drawing/2014/main" id="{00000000-0008-0000-0E00-000000020000}"/>
            </a:ext>
          </a:extLst>
        </xdr:cNvPr>
        <xdr:cNvSpPr/>
      </xdr:nvSpPr>
      <xdr:spPr>
        <a:xfrm>
          <a:off x="20383500" y="10538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107696</xdr:rowOff>
    </xdr:from>
    <xdr:to>
      <xdr:col>111</xdr:col>
      <xdr:colOff>177800</xdr:colOff>
      <xdr:row>61</xdr:row>
      <xdr:rowOff>131191</xdr:rowOff>
    </xdr:to>
    <xdr:cxnSp macro="">
      <xdr:nvCxnSpPr>
        <xdr:cNvPr id="513" name="直線コネクタ 512">
          <a:extLst>
            <a:ext uri="{FF2B5EF4-FFF2-40B4-BE49-F238E27FC236}">
              <a16:creationId xmlns:a16="http://schemas.microsoft.com/office/drawing/2014/main" id="{00000000-0008-0000-0E00-000001020000}"/>
            </a:ext>
          </a:extLst>
        </xdr:cNvPr>
        <xdr:cNvCxnSpPr/>
      </xdr:nvCxnSpPr>
      <xdr:spPr>
        <a:xfrm flipV="1">
          <a:off x="20434300" y="10566146"/>
          <a:ext cx="889000" cy="23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107823</xdr:rowOff>
    </xdr:from>
    <xdr:to>
      <xdr:col>102</xdr:col>
      <xdr:colOff>165100</xdr:colOff>
      <xdr:row>62</xdr:row>
      <xdr:rowOff>37973</xdr:rowOff>
    </xdr:to>
    <xdr:sp macro="" textlink="">
      <xdr:nvSpPr>
        <xdr:cNvPr id="514" name="楕円 513">
          <a:extLst>
            <a:ext uri="{FF2B5EF4-FFF2-40B4-BE49-F238E27FC236}">
              <a16:creationId xmlns:a16="http://schemas.microsoft.com/office/drawing/2014/main" id="{00000000-0008-0000-0E00-000002020000}"/>
            </a:ext>
          </a:extLst>
        </xdr:cNvPr>
        <xdr:cNvSpPr/>
      </xdr:nvSpPr>
      <xdr:spPr>
        <a:xfrm>
          <a:off x="19494500" y="10566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131191</xdr:rowOff>
    </xdr:from>
    <xdr:to>
      <xdr:col>107</xdr:col>
      <xdr:colOff>50800</xdr:colOff>
      <xdr:row>61</xdr:row>
      <xdr:rowOff>158623</xdr:rowOff>
    </xdr:to>
    <xdr:cxnSp macro="">
      <xdr:nvCxnSpPr>
        <xdr:cNvPr id="515" name="直線コネクタ 514">
          <a:extLst>
            <a:ext uri="{FF2B5EF4-FFF2-40B4-BE49-F238E27FC236}">
              <a16:creationId xmlns:a16="http://schemas.microsoft.com/office/drawing/2014/main" id="{00000000-0008-0000-0E00-000003020000}"/>
            </a:ext>
          </a:extLst>
        </xdr:cNvPr>
        <xdr:cNvCxnSpPr/>
      </xdr:nvCxnSpPr>
      <xdr:spPr>
        <a:xfrm flipV="1">
          <a:off x="19545300" y="10589641"/>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127000</xdr:rowOff>
    </xdr:from>
    <xdr:to>
      <xdr:col>98</xdr:col>
      <xdr:colOff>38100</xdr:colOff>
      <xdr:row>62</xdr:row>
      <xdr:rowOff>57150</xdr:rowOff>
    </xdr:to>
    <xdr:sp macro="" textlink="">
      <xdr:nvSpPr>
        <xdr:cNvPr id="516" name="楕円 515">
          <a:extLst>
            <a:ext uri="{FF2B5EF4-FFF2-40B4-BE49-F238E27FC236}">
              <a16:creationId xmlns:a16="http://schemas.microsoft.com/office/drawing/2014/main" id="{00000000-0008-0000-0E00-000004020000}"/>
            </a:ext>
          </a:extLst>
        </xdr:cNvPr>
        <xdr:cNvSpPr/>
      </xdr:nvSpPr>
      <xdr:spPr>
        <a:xfrm>
          <a:off x="18605500" y="1058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158623</xdr:rowOff>
    </xdr:from>
    <xdr:to>
      <xdr:col>102</xdr:col>
      <xdr:colOff>114300</xdr:colOff>
      <xdr:row>62</xdr:row>
      <xdr:rowOff>6350</xdr:rowOff>
    </xdr:to>
    <xdr:cxnSp macro="">
      <xdr:nvCxnSpPr>
        <xdr:cNvPr id="517" name="直線コネクタ 516">
          <a:extLst>
            <a:ext uri="{FF2B5EF4-FFF2-40B4-BE49-F238E27FC236}">
              <a16:creationId xmlns:a16="http://schemas.microsoft.com/office/drawing/2014/main" id="{00000000-0008-0000-0E00-000005020000}"/>
            </a:ext>
          </a:extLst>
        </xdr:cNvPr>
        <xdr:cNvCxnSpPr/>
      </xdr:nvCxnSpPr>
      <xdr:spPr>
        <a:xfrm flipV="1">
          <a:off x="18656300" y="10617073"/>
          <a:ext cx="889000" cy="19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163974</xdr:rowOff>
    </xdr:from>
    <xdr:ext cx="469744" cy="259045"/>
    <xdr:sp macro="" textlink="">
      <xdr:nvSpPr>
        <xdr:cNvPr id="518" name="n_1aveValue【学校施設】&#10;一人当たり面積">
          <a:extLst>
            <a:ext uri="{FF2B5EF4-FFF2-40B4-BE49-F238E27FC236}">
              <a16:creationId xmlns:a16="http://schemas.microsoft.com/office/drawing/2014/main" id="{00000000-0008-0000-0E00-000006020000}"/>
            </a:ext>
          </a:extLst>
        </xdr:cNvPr>
        <xdr:cNvSpPr txBox="1"/>
      </xdr:nvSpPr>
      <xdr:spPr>
        <a:xfrm>
          <a:off x="21075727" y="10622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10812</xdr:rowOff>
    </xdr:from>
    <xdr:ext cx="469744" cy="259045"/>
    <xdr:sp macro="" textlink="">
      <xdr:nvSpPr>
        <xdr:cNvPr id="519" name="n_2aveValue【学校施設】&#10;一人当たり面積">
          <a:extLst>
            <a:ext uri="{FF2B5EF4-FFF2-40B4-BE49-F238E27FC236}">
              <a16:creationId xmlns:a16="http://schemas.microsoft.com/office/drawing/2014/main" id="{00000000-0008-0000-0E00-000007020000}"/>
            </a:ext>
          </a:extLst>
        </xdr:cNvPr>
        <xdr:cNvSpPr txBox="1"/>
      </xdr:nvSpPr>
      <xdr:spPr>
        <a:xfrm>
          <a:off x="20199427" y="10640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30243</xdr:rowOff>
    </xdr:from>
    <xdr:ext cx="469744" cy="259045"/>
    <xdr:sp macro="" textlink="">
      <xdr:nvSpPr>
        <xdr:cNvPr id="520" name="n_3aveValue【学校施設】&#10;一人当たり面積">
          <a:extLst>
            <a:ext uri="{FF2B5EF4-FFF2-40B4-BE49-F238E27FC236}">
              <a16:creationId xmlns:a16="http://schemas.microsoft.com/office/drawing/2014/main" id="{00000000-0008-0000-0E00-000008020000}"/>
            </a:ext>
          </a:extLst>
        </xdr:cNvPr>
        <xdr:cNvSpPr txBox="1"/>
      </xdr:nvSpPr>
      <xdr:spPr>
        <a:xfrm>
          <a:off x="19310427" y="10660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142003</xdr:rowOff>
    </xdr:from>
    <xdr:ext cx="469744" cy="259045"/>
    <xdr:sp macro="" textlink="">
      <xdr:nvSpPr>
        <xdr:cNvPr id="521" name="n_4aveValue【学校施設】&#10;一人当たり面積">
          <a:extLst>
            <a:ext uri="{FF2B5EF4-FFF2-40B4-BE49-F238E27FC236}">
              <a16:creationId xmlns:a16="http://schemas.microsoft.com/office/drawing/2014/main" id="{00000000-0008-0000-0E00-000009020000}"/>
            </a:ext>
          </a:extLst>
        </xdr:cNvPr>
        <xdr:cNvSpPr txBox="1"/>
      </xdr:nvSpPr>
      <xdr:spPr>
        <a:xfrm>
          <a:off x="18421427" y="1025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3573</xdr:rowOff>
    </xdr:from>
    <xdr:ext cx="469744" cy="259045"/>
    <xdr:sp macro="" textlink="">
      <xdr:nvSpPr>
        <xdr:cNvPr id="522" name="n_1mainValue【学校施設】&#10;一人当たり面積">
          <a:extLst>
            <a:ext uri="{FF2B5EF4-FFF2-40B4-BE49-F238E27FC236}">
              <a16:creationId xmlns:a16="http://schemas.microsoft.com/office/drawing/2014/main" id="{00000000-0008-0000-0E00-00000A020000}"/>
            </a:ext>
          </a:extLst>
        </xdr:cNvPr>
        <xdr:cNvSpPr txBox="1"/>
      </xdr:nvSpPr>
      <xdr:spPr>
        <a:xfrm>
          <a:off x="21075727" y="10290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27068</xdr:rowOff>
    </xdr:from>
    <xdr:ext cx="469744" cy="259045"/>
    <xdr:sp macro="" textlink="">
      <xdr:nvSpPr>
        <xdr:cNvPr id="523" name="n_2mainValue【学校施設】&#10;一人当たり面積">
          <a:extLst>
            <a:ext uri="{FF2B5EF4-FFF2-40B4-BE49-F238E27FC236}">
              <a16:creationId xmlns:a16="http://schemas.microsoft.com/office/drawing/2014/main" id="{00000000-0008-0000-0E00-00000B020000}"/>
            </a:ext>
          </a:extLst>
        </xdr:cNvPr>
        <xdr:cNvSpPr txBox="1"/>
      </xdr:nvSpPr>
      <xdr:spPr>
        <a:xfrm>
          <a:off x="20199427" y="10314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54500</xdr:rowOff>
    </xdr:from>
    <xdr:ext cx="469744" cy="259045"/>
    <xdr:sp macro="" textlink="">
      <xdr:nvSpPr>
        <xdr:cNvPr id="524" name="n_3mainValue【学校施設】&#10;一人当たり面積">
          <a:extLst>
            <a:ext uri="{FF2B5EF4-FFF2-40B4-BE49-F238E27FC236}">
              <a16:creationId xmlns:a16="http://schemas.microsoft.com/office/drawing/2014/main" id="{00000000-0008-0000-0E00-00000C020000}"/>
            </a:ext>
          </a:extLst>
        </xdr:cNvPr>
        <xdr:cNvSpPr txBox="1"/>
      </xdr:nvSpPr>
      <xdr:spPr>
        <a:xfrm>
          <a:off x="19310427" y="10341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48277</xdr:rowOff>
    </xdr:from>
    <xdr:ext cx="469744" cy="259045"/>
    <xdr:sp macro="" textlink="">
      <xdr:nvSpPr>
        <xdr:cNvPr id="525" name="n_4mainValue【学校施設】&#10;一人当たり面積">
          <a:extLst>
            <a:ext uri="{FF2B5EF4-FFF2-40B4-BE49-F238E27FC236}">
              <a16:creationId xmlns:a16="http://schemas.microsoft.com/office/drawing/2014/main" id="{00000000-0008-0000-0E00-00000D020000}"/>
            </a:ext>
          </a:extLst>
        </xdr:cNvPr>
        <xdr:cNvSpPr txBox="1"/>
      </xdr:nvSpPr>
      <xdr:spPr>
        <a:xfrm>
          <a:off x="18421427" y="10678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6" name="正方形/長方形 525">
          <a:extLst>
            <a:ext uri="{FF2B5EF4-FFF2-40B4-BE49-F238E27FC236}">
              <a16:creationId xmlns:a16="http://schemas.microsoft.com/office/drawing/2014/main" id="{00000000-0008-0000-0E00-00000E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7" name="正方形/長方形 526">
          <a:extLst>
            <a:ext uri="{FF2B5EF4-FFF2-40B4-BE49-F238E27FC236}">
              <a16:creationId xmlns:a16="http://schemas.microsoft.com/office/drawing/2014/main" id="{00000000-0008-0000-0E00-00000F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8" name="正方形/長方形 527">
          <a:extLst>
            <a:ext uri="{FF2B5EF4-FFF2-40B4-BE49-F238E27FC236}">
              <a16:creationId xmlns:a16="http://schemas.microsoft.com/office/drawing/2014/main" id="{00000000-0008-0000-0E00-000010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9" name="正方形/長方形 528">
          <a:extLst>
            <a:ext uri="{FF2B5EF4-FFF2-40B4-BE49-F238E27FC236}">
              <a16:creationId xmlns:a16="http://schemas.microsoft.com/office/drawing/2014/main" id="{00000000-0008-0000-0E00-000011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0" name="正方形/長方形 529">
          <a:extLst>
            <a:ext uri="{FF2B5EF4-FFF2-40B4-BE49-F238E27FC236}">
              <a16:creationId xmlns:a16="http://schemas.microsoft.com/office/drawing/2014/main" id="{00000000-0008-0000-0E00-000012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1" name="正方形/長方形 530">
          <a:extLst>
            <a:ext uri="{FF2B5EF4-FFF2-40B4-BE49-F238E27FC236}">
              <a16:creationId xmlns:a16="http://schemas.microsoft.com/office/drawing/2014/main" id="{00000000-0008-0000-0E00-000013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2" name="正方形/長方形 531">
          <a:extLst>
            <a:ext uri="{FF2B5EF4-FFF2-40B4-BE49-F238E27FC236}">
              <a16:creationId xmlns:a16="http://schemas.microsoft.com/office/drawing/2014/main" id="{00000000-0008-0000-0E00-000014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3" name="正方形/長方形 532">
          <a:extLst>
            <a:ext uri="{FF2B5EF4-FFF2-40B4-BE49-F238E27FC236}">
              <a16:creationId xmlns:a16="http://schemas.microsoft.com/office/drawing/2014/main" id="{00000000-0008-0000-0E00-000015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4" name="正方形/長方形 533">
          <a:extLst>
            <a:ext uri="{FF2B5EF4-FFF2-40B4-BE49-F238E27FC236}">
              <a16:creationId xmlns:a16="http://schemas.microsoft.com/office/drawing/2014/main" id="{00000000-0008-0000-0E00-000016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5" name="正方形/長方形 534">
          <a:extLst>
            <a:ext uri="{FF2B5EF4-FFF2-40B4-BE49-F238E27FC236}">
              <a16:creationId xmlns:a16="http://schemas.microsoft.com/office/drawing/2014/main" id="{00000000-0008-0000-0E00-000017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6" name="正方形/長方形 535">
          <a:extLst>
            <a:ext uri="{FF2B5EF4-FFF2-40B4-BE49-F238E27FC236}">
              <a16:creationId xmlns:a16="http://schemas.microsoft.com/office/drawing/2014/main" id="{00000000-0008-0000-0E00-000018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7" name="正方形/長方形 536">
          <a:extLst>
            <a:ext uri="{FF2B5EF4-FFF2-40B4-BE49-F238E27FC236}">
              <a16:creationId xmlns:a16="http://schemas.microsoft.com/office/drawing/2014/main" id="{00000000-0008-0000-0E00-000019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8" name="正方形/長方形 537">
          <a:extLst>
            <a:ext uri="{FF2B5EF4-FFF2-40B4-BE49-F238E27FC236}">
              <a16:creationId xmlns:a16="http://schemas.microsoft.com/office/drawing/2014/main" id="{00000000-0008-0000-0E00-00001A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9" name="正方形/長方形 538">
          <a:extLst>
            <a:ext uri="{FF2B5EF4-FFF2-40B4-BE49-F238E27FC236}">
              <a16:creationId xmlns:a16="http://schemas.microsoft.com/office/drawing/2014/main" id="{00000000-0008-0000-0E00-00001B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0" name="正方形/長方形 539">
          <a:extLst>
            <a:ext uri="{FF2B5EF4-FFF2-40B4-BE49-F238E27FC236}">
              <a16:creationId xmlns:a16="http://schemas.microsoft.com/office/drawing/2014/main" id="{00000000-0008-0000-0E00-00001C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1" name="正方形/長方形 540">
          <a:extLst>
            <a:ext uri="{FF2B5EF4-FFF2-40B4-BE49-F238E27FC236}">
              <a16:creationId xmlns:a16="http://schemas.microsoft.com/office/drawing/2014/main" id="{00000000-0008-0000-0E00-00001D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2" name="正方形/長方形 541">
          <a:extLst>
            <a:ext uri="{FF2B5EF4-FFF2-40B4-BE49-F238E27FC236}">
              <a16:creationId xmlns:a16="http://schemas.microsoft.com/office/drawing/2014/main" id="{00000000-0008-0000-0E00-00001E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3" name="正方形/長方形 542">
          <a:extLst>
            <a:ext uri="{FF2B5EF4-FFF2-40B4-BE49-F238E27FC236}">
              <a16:creationId xmlns:a16="http://schemas.microsoft.com/office/drawing/2014/main" id="{00000000-0008-0000-0E00-00001F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4" name="正方形/長方形 543">
          <a:extLst>
            <a:ext uri="{FF2B5EF4-FFF2-40B4-BE49-F238E27FC236}">
              <a16:creationId xmlns:a16="http://schemas.microsoft.com/office/drawing/2014/main" id="{00000000-0008-0000-0E00-000020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5" name="正方形/長方形 544">
          <a:extLst>
            <a:ext uri="{FF2B5EF4-FFF2-40B4-BE49-F238E27FC236}">
              <a16:creationId xmlns:a16="http://schemas.microsoft.com/office/drawing/2014/main" id="{00000000-0008-0000-0E00-000021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6" name="正方形/長方形 545">
          <a:extLst>
            <a:ext uri="{FF2B5EF4-FFF2-40B4-BE49-F238E27FC236}">
              <a16:creationId xmlns:a16="http://schemas.microsoft.com/office/drawing/2014/main" id="{00000000-0008-0000-0E00-000022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7" name="正方形/長方形 546">
          <a:extLst>
            <a:ext uri="{FF2B5EF4-FFF2-40B4-BE49-F238E27FC236}">
              <a16:creationId xmlns:a16="http://schemas.microsoft.com/office/drawing/2014/main" id="{00000000-0008-0000-0E00-000023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8" name="正方形/長方形 547">
          <a:extLst>
            <a:ext uri="{FF2B5EF4-FFF2-40B4-BE49-F238E27FC236}">
              <a16:creationId xmlns:a16="http://schemas.microsoft.com/office/drawing/2014/main" id="{00000000-0008-0000-0E00-000024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9" name="正方形/長方形 548">
          <a:extLst>
            <a:ext uri="{FF2B5EF4-FFF2-40B4-BE49-F238E27FC236}">
              <a16:creationId xmlns:a16="http://schemas.microsoft.com/office/drawing/2014/main" id="{00000000-0008-0000-0E00-000025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0" name="テキスト ボックス 549">
          <a:extLst>
            <a:ext uri="{FF2B5EF4-FFF2-40B4-BE49-F238E27FC236}">
              <a16:creationId xmlns:a16="http://schemas.microsoft.com/office/drawing/2014/main" id="{00000000-0008-0000-0E00-000026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1" name="直線コネクタ 550">
          <a:extLst>
            <a:ext uri="{FF2B5EF4-FFF2-40B4-BE49-F238E27FC236}">
              <a16:creationId xmlns:a16="http://schemas.microsoft.com/office/drawing/2014/main" id="{00000000-0008-0000-0E00-000027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2" name="テキスト ボックス 551">
          <a:extLst>
            <a:ext uri="{FF2B5EF4-FFF2-40B4-BE49-F238E27FC236}">
              <a16:creationId xmlns:a16="http://schemas.microsoft.com/office/drawing/2014/main" id="{00000000-0008-0000-0E00-000028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53" name="直線コネクタ 552">
          <a:extLst>
            <a:ext uri="{FF2B5EF4-FFF2-40B4-BE49-F238E27FC236}">
              <a16:creationId xmlns:a16="http://schemas.microsoft.com/office/drawing/2014/main" id="{00000000-0008-0000-0E00-000029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54" name="テキスト ボックス 553">
          <a:extLst>
            <a:ext uri="{FF2B5EF4-FFF2-40B4-BE49-F238E27FC236}">
              <a16:creationId xmlns:a16="http://schemas.microsoft.com/office/drawing/2014/main" id="{00000000-0008-0000-0E00-00002A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55" name="直線コネクタ 554">
          <a:extLst>
            <a:ext uri="{FF2B5EF4-FFF2-40B4-BE49-F238E27FC236}">
              <a16:creationId xmlns:a16="http://schemas.microsoft.com/office/drawing/2014/main" id="{00000000-0008-0000-0E00-00002B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56" name="テキスト ボックス 555">
          <a:extLst>
            <a:ext uri="{FF2B5EF4-FFF2-40B4-BE49-F238E27FC236}">
              <a16:creationId xmlns:a16="http://schemas.microsoft.com/office/drawing/2014/main" id="{00000000-0008-0000-0E00-00002C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57" name="直線コネクタ 556">
          <a:extLst>
            <a:ext uri="{FF2B5EF4-FFF2-40B4-BE49-F238E27FC236}">
              <a16:creationId xmlns:a16="http://schemas.microsoft.com/office/drawing/2014/main" id="{00000000-0008-0000-0E00-00002D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58" name="テキスト ボックス 557">
          <a:extLst>
            <a:ext uri="{FF2B5EF4-FFF2-40B4-BE49-F238E27FC236}">
              <a16:creationId xmlns:a16="http://schemas.microsoft.com/office/drawing/2014/main" id="{00000000-0008-0000-0E00-00002E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59" name="直線コネクタ 558">
          <a:extLst>
            <a:ext uri="{FF2B5EF4-FFF2-40B4-BE49-F238E27FC236}">
              <a16:creationId xmlns:a16="http://schemas.microsoft.com/office/drawing/2014/main" id="{00000000-0008-0000-0E00-00002F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60" name="テキスト ボックス 559">
          <a:extLst>
            <a:ext uri="{FF2B5EF4-FFF2-40B4-BE49-F238E27FC236}">
              <a16:creationId xmlns:a16="http://schemas.microsoft.com/office/drawing/2014/main" id="{00000000-0008-0000-0E00-000030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61" name="直線コネクタ 560">
          <a:extLst>
            <a:ext uri="{FF2B5EF4-FFF2-40B4-BE49-F238E27FC236}">
              <a16:creationId xmlns:a16="http://schemas.microsoft.com/office/drawing/2014/main" id="{00000000-0008-0000-0E00-000031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562" name="テキスト ボックス 561">
          <a:extLst>
            <a:ext uri="{FF2B5EF4-FFF2-40B4-BE49-F238E27FC236}">
              <a16:creationId xmlns:a16="http://schemas.microsoft.com/office/drawing/2014/main" id="{00000000-0008-0000-0E00-00003202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3" name="直線コネクタ 562">
          <a:extLst>
            <a:ext uri="{FF2B5EF4-FFF2-40B4-BE49-F238E27FC236}">
              <a16:creationId xmlns:a16="http://schemas.microsoft.com/office/drawing/2014/main" id="{00000000-0008-0000-0E00-000033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564" name="テキスト ボックス 563">
          <a:extLst>
            <a:ext uri="{FF2B5EF4-FFF2-40B4-BE49-F238E27FC236}">
              <a16:creationId xmlns:a16="http://schemas.microsoft.com/office/drawing/2014/main" id="{00000000-0008-0000-0E00-00003402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5" name="【公民館】&#10;有形固定資産減価償却率グラフ枠">
          <a:extLst>
            <a:ext uri="{FF2B5EF4-FFF2-40B4-BE49-F238E27FC236}">
              <a16:creationId xmlns:a16="http://schemas.microsoft.com/office/drawing/2014/main" id="{00000000-0008-0000-0E00-000035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32386</xdr:rowOff>
    </xdr:from>
    <xdr:to>
      <xdr:col>85</xdr:col>
      <xdr:colOff>126364</xdr:colOff>
      <xdr:row>108</xdr:row>
      <xdr:rowOff>152400</xdr:rowOff>
    </xdr:to>
    <xdr:cxnSp macro="">
      <xdr:nvCxnSpPr>
        <xdr:cNvPr id="566" name="直線コネクタ 565">
          <a:extLst>
            <a:ext uri="{FF2B5EF4-FFF2-40B4-BE49-F238E27FC236}">
              <a16:creationId xmlns:a16="http://schemas.microsoft.com/office/drawing/2014/main" id="{00000000-0008-0000-0E00-000036020000}"/>
            </a:ext>
          </a:extLst>
        </xdr:cNvPr>
        <xdr:cNvCxnSpPr/>
      </xdr:nvCxnSpPr>
      <xdr:spPr>
        <a:xfrm flipV="1">
          <a:off x="16318864" y="17348836"/>
          <a:ext cx="0" cy="1320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567" name="【公民館】&#10;有形固定資産減価償却率最小値テキスト">
          <a:extLst>
            <a:ext uri="{FF2B5EF4-FFF2-40B4-BE49-F238E27FC236}">
              <a16:creationId xmlns:a16="http://schemas.microsoft.com/office/drawing/2014/main" id="{00000000-0008-0000-0E00-000037020000}"/>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568" name="直線コネクタ 567">
          <a:extLst>
            <a:ext uri="{FF2B5EF4-FFF2-40B4-BE49-F238E27FC236}">
              <a16:creationId xmlns:a16="http://schemas.microsoft.com/office/drawing/2014/main" id="{00000000-0008-0000-0E00-00003802000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150513</xdr:rowOff>
    </xdr:from>
    <xdr:ext cx="405111" cy="259045"/>
    <xdr:sp macro="" textlink="">
      <xdr:nvSpPr>
        <xdr:cNvPr id="569" name="【公民館】&#10;有形固定資産減価償却率最大値テキスト">
          <a:extLst>
            <a:ext uri="{FF2B5EF4-FFF2-40B4-BE49-F238E27FC236}">
              <a16:creationId xmlns:a16="http://schemas.microsoft.com/office/drawing/2014/main" id="{00000000-0008-0000-0E00-000039020000}"/>
            </a:ext>
          </a:extLst>
        </xdr:cNvPr>
        <xdr:cNvSpPr txBox="1"/>
      </xdr:nvSpPr>
      <xdr:spPr>
        <a:xfrm>
          <a:off x="16357600" y="17124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32386</xdr:rowOff>
    </xdr:from>
    <xdr:to>
      <xdr:col>86</xdr:col>
      <xdr:colOff>25400</xdr:colOff>
      <xdr:row>101</xdr:row>
      <xdr:rowOff>32386</xdr:rowOff>
    </xdr:to>
    <xdr:cxnSp macro="">
      <xdr:nvCxnSpPr>
        <xdr:cNvPr id="570" name="直線コネクタ 569">
          <a:extLst>
            <a:ext uri="{FF2B5EF4-FFF2-40B4-BE49-F238E27FC236}">
              <a16:creationId xmlns:a16="http://schemas.microsoft.com/office/drawing/2014/main" id="{00000000-0008-0000-0E00-00003A020000}"/>
            </a:ext>
          </a:extLst>
        </xdr:cNvPr>
        <xdr:cNvCxnSpPr/>
      </xdr:nvCxnSpPr>
      <xdr:spPr>
        <a:xfrm>
          <a:off x="16230600" y="17348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80663</xdr:rowOff>
    </xdr:from>
    <xdr:ext cx="405111" cy="259045"/>
    <xdr:sp macro="" textlink="">
      <xdr:nvSpPr>
        <xdr:cNvPr id="571" name="【公民館】&#10;有形固定資産減価償却率平均値テキスト">
          <a:extLst>
            <a:ext uri="{FF2B5EF4-FFF2-40B4-BE49-F238E27FC236}">
              <a16:creationId xmlns:a16="http://schemas.microsoft.com/office/drawing/2014/main" id="{00000000-0008-0000-0E00-00003B020000}"/>
            </a:ext>
          </a:extLst>
        </xdr:cNvPr>
        <xdr:cNvSpPr txBox="1"/>
      </xdr:nvSpPr>
      <xdr:spPr>
        <a:xfrm>
          <a:off x="16357600" y="179114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57786</xdr:rowOff>
    </xdr:from>
    <xdr:to>
      <xdr:col>85</xdr:col>
      <xdr:colOff>177800</xdr:colOff>
      <xdr:row>105</xdr:row>
      <xdr:rowOff>159386</xdr:rowOff>
    </xdr:to>
    <xdr:sp macro="" textlink="">
      <xdr:nvSpPr>
        <xdr:cNvPr id="572" name="フローチャート: 判断 571">
          <a:extLst>
            <a:ext uri="{FF2B5EF4-FFF2-40B4-BE49-F238E27FC236}">
              <a16:creationId xmlns:a16="http://schemas.microsoft.com/office/drawing/2014/main" id="{00000000-0008-0000-0E00-00003C020000}"/>
            </a:ext>
          </a:extLst>
        </xdr:cNvPr>
        <xdr:cNvSpPr/>
      </xdr:nvSpPr>
      <xdr:spPr>
        <a:xfrm>
          <a:off x="16268700" y="1806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168275</xdr:rowOff>
    </xdr:from>
    <xdr:to>
      <xdr:col>81</xdr:col>
      <xdr:colOff>101600</xdr:colOff>
      <xdr:row>105</xdr:row>
      <xdr:rowOff>98425</xdr:rowOff>
    </xdr:to>
    <xdr:sp macro="" textlink="">
      <xdr:nvSpPr>
        <xdr:cNvPr id="573" name="フローチャート: 判断 572">
          <a:extLst>
            <a:ext uri="{FF2B5EF4-FFF2-40B4-BE49-F238E27FC236}">
              <a16:creationId xmlns:a16="http://schemas.microsoft.com/office/drawing/2014/main" id="{00000000-0008-0000-0E00-00003D020000}"/>
            </a:ext>
          </a:extLst>
        </xdr:cNvPr>
        <xdr:cNvSpPr/>
      </xdr:nvSpPr>
      <xdr:spPr>
        <a:xfrm>
          <a:off x="15430500" y="1799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103505</xdr:rowOff>
    </xdr:from>
    <xdr:to>
      <xdr:col>76</xdr:col>
      <xdr:colOff>165100</xdr:colOff>
      <xdr:row>105</xdr:row>
      <xdr:rowOff>33655</xdr:rowOff>
    </xdr:to>
    <xdr:sp macro="" textlink="">
      <xdr:nvSpPr>
        <xdr:cNvPr id="574" name="フローチャート: 判断 573">
          <a:extLst>
            <a:ext uri="{FF2B5EF4-FFF2-40B4-BE49-F238E27FC236}">
              <a16:creationId xmlns:a16="http://schemas.microsoft.com/office/drawing/2014/main" id="{00000000-0008-0000-0E00-00003E020000}"/>
            </a:ext>
          </a:extLst>
        </xdr:cNvPr>
        <xdr:cNvSpPr/>
      </xdr:nvSpPr>
      <xdr:spPr>
        <a:xfrm>
          <a:off x="14541500" y="1793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147320</xdr:rowOff>
    </xdr:from>
    <xdr:to>
      <xdr:col>72</xdr:col>
      <xdr:colOff>38100</xdr:colOff>
      <xdr:row>105</xdr:row>
      <xdr:rowOff>77470</xdr:rowOff>
    </xdr:to>
    <xdr:sp macro="" textlink="">
      <xdr:nvSpPr>
        <xdr:cNvPr id="575" name="フローチャート: 判断 574">
          <a:extLst>
            <a:ext uri="{FF2B5EF4-FFF2-40B4-BE49-F238E27FC236}">
              <a16:creationId xmlns:a16="http://schemas.microsoft.com/office/drawing/2014/main" id="{00000000-0008-0000-0E00-00003F020000}"/>
            </a:ext>
          </a:extLst>
        </xdr:cNvPr>
        <xdr:cNvSpPr/>
      </xdr:nvSpPr>
      <xdr:spPr>
        <a:xfrm>
          <a:off x="13652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132080</xdr:rowOff>
    </xdr:from>
    <xdr:to>
      <xdr:col>67</xdr:col>
      <xdr:colOff>101600</xdr:colOff>
      <xdr:row>105</xdr:row>
      <xdr:rowOff>62230</xdr:rowOff>
    </xdr:to>
    <xdr:sp macro="" textlink="">
      <xdr:nvSpPr>
        <xdr:cNvPr id="576" name="フローチャート: 判断 575">
          <a:extLst>
            <a:ext uri="{FF2B5EF4-FFF2-40B4-BE49-F238E27FC236}">
              <a16:creationId xmlns:a16="http://schemas.microsoft.com/office/drawing/2014/main" id="{00000000-0008-0000-0E00-000040020000}"/>
            </a:ext>
          </a:extLst>
        </xdr:cNvPr>
        <xdr:cNvSpPr/>
      </xdr:nvSpPr>
      <xdr:spPr>
        <a:xfrm>
          <a:off x="127635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7" name="テキスト ボックス 576">
          <a:extLst>
            <a:ext uri="{FF2B5EF4-FFF2-40B4-BE49-F238E27FC236}">
              <a16:creationId xmlns:a16="http://schemas.microsoft.com/office/drawing/2014/main" id="{00000000-0008-0000-0E00-000041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8" name="テキスト ボックス 577">
          <a:extLst>
            <a:ext uri="{FF2B5EF4-FFF2-40B4-BE49-F238E27FC236}">
              <a16:creationId xmlns:a16="http://schemas.microsoft.com/office/drawing/2014/main" id="{00000000-0008-0000-0E00-000042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9" name="テキスト ボックス 578">
          <a:extLst>
            <a:ext uri="{FF2B5EF4-FFF2-40B4-BE49-F238E27FC236}">
              <a16:creationId xmlns:a16="http://schemas.microsoft.com/office/drawing/2014/main" id="{00000000-0008-0000-0E00-000043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0" name="テキスト ボックス 579">
          <a:extLst>
            <a:ext uri="{FF2B5EF4-FFF2-40B4-BE49-F238E27FC236}">
              <a16:creationId xmlns:a16="http://schemas.microsoft.com/office/drawing/2014/main" id="{00000000-0008-0000-0E00-000044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1" name="テキスト ボックス 580">
          <a:extLst>
            <a:ext uri="{FF2B5EF4-FFF2-40B4-BE49-F238E27FC236}">
              <a16:creationId xmlns:a16="http://schemas.microsoft.com/office/drawing/2014/main" id="{00000000-0008-0000-0E00-000045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69214</xdr:rowOff>
    </xdr:from>
    <xdr:to>
      <xdr:col>85</xdr:col>
      <xdr:colOff>177800</xdr:colOff>
      <xdr:row>108</xdr:row>
      <xdr:rowOff>170814</xdr:rowOff>
    </xdr:to>
    <xdr:sp macro="" textlink="">
      <xdr:nvSpPr>
        <xdr:cNvPr id="582" name="楕円 581">
          <a:extLst>
            <a:ext uri="{FF2B5EF4-FFF2-40B4-BE49-F238E27FC236}">
              <a16:creationId xmlns:a16="http://schemas.microsoft.com/office/drawing/2014/main" id="{00000000-0008-0000-0E00-000046020000}"/>
            </a:ext>
          </a:extLst>
        </xdr:cNvPr>
        <xdr:cNvSpPr/>
      </xdr:nvSpPr>
      <xdr:spPr>
        <a:xfrm>
          <a:off x="16268700" y="1858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155591</xdr:rowOff>
    </xdr:from>
    <xdr:ext cx="405111" cy="259045"/>
    <xdr:sp macro="" textlink="">
      <xdr:nvSpPr>
        <xdr:cNvPr id="583" name="【公民館】&#10;有形固定資産減価償却率該当値テキスト">
          <a:extLst>
            <a:ext uri="{FF2B5EF4-FFF2-40B4-BE49-F238E27FC236}">
              <a16:creationId xmlns:a16="http://schemas.microsoft.com/office/drawing/2014/main" id="{00000000-0008-0000-0E00-000047020000}"/>
            </a:ext>
          </a:extLst>
        </xdr:cNvPr>
        <xdr:cNvSpPr txBox="1"/>
      </xdr:nvSpPr>
      <xdr:spPr>
        <a:xfrm>
          <a:off x="16357600" y="18500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31114</xdr:rowOff>
    </xdr:from>
    <xdr:to>
      <xdr:col>81</xdr:col>
      <xdr:colOff>101600</xdr:colOff>
      <xdr:row>108</xdr:row>
      <xdr:rowOff>132714</xdr:rowOff>
    </xdr:to>
    <xdr:sp macro="" textlink="">
      <xdr:nvSpPr>
        <xdr:cNvPr id="584" name="楕円 583">
          <a:extLst>
            <a:ext uri="{FF2B5EF4-FFF2-40B4-BE49-F238E27FC236}">
              <a16:creationId xmlns:a16="http://schemas.microsoft.com/office/drawing/2014/main" id="{00000000-0008-0000-0E00-000048020000}"/>
            </a:ext>
          </a:extLst>
        </xdr:cNvPr>
        <xdr:cNvSpPr/>
      </xdr:nvSpPr>
      <xdr:spPr>
        <a:xfrm>
          <a:off x="15430500" y="1854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81914</xdr:rowOff>
    </xdr:from>
    <xdr:to>
      <xdr:col>85</xdr:col>
      <xdr:colOff>127000</xdr:colOff>
      <xdr:row>108</xdr:row>
      <xdr:rowOff>120014</xdr:rowOff>
    </xdr:to>
    <xdr:cxnSp macro="">
      <xdr:nvCxnSpPr>
        <xdr:cNvPr id="585" name="直線コネクタ 584">
          <a:extLst>
            <a:ext uri="{FF2B5EF4-FFF2-40B4-BE49-F238E27FC236}">
              <a16:creationId xmlns:a16="http://schemas.microsoft.com/office/drawing/2014/main" id="{00000000-0008-0000-0E00-000049020000}"/>
            </a:ext>
          </a:extLst>
        </xdr:cNvPr>
        <xdr:cNvCxnSpPr/>
      </xdr:nvCxnSpPr>
      <xdr:spPr>
        <a:xfrm>
          <a:off x="15481300" y="18598514"/>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164464</xdr:rowOff>
    </xdr:from>
    <xdr:to>
      <xdr:col>76</xdr:col>
      <xdr:colOff>165100</xdr:colOff>
      <xdr:row>108</xdr:row>
      <xdr:rowOff>94614</xdr:rowOff>
    </xdr:to>
    <xdr:sp macro="" textlink="">
      <xdr:nvSpPr>
        <xdr:cNvPr id="586" name="楕円 585">
          <a:extLst>
            <a:ext uri="{FF2B5EF4-FFF2-40B4-BE49-F238E27FC236}">
              <a16:creationId xmlns:a16="http://schemas.microsoft.com/office/drawing/2014/main" id="{00000000-0008-0000-0E00-00004A020000}"/>
            </a:ext>
          </a:extLst>
        </xdr:cNvPr>
        <xdr:cNvSpPr/>
      </xdr:nvSpPr>
      <xdr:spPr>
        <a:xfrm>
          <a:off x="14541500" y="1850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43814</xdr:rowOff>
    </xdr:from>
    <xdr:to>
      <xdr:col>81</xdr:col>
      <xdr:colOff>50800</xdr:colOff>
      <xdr:row>108</xdr:row>
      <xdr:rowOff>81914</xdr:rowOff>
    </xdr:to>
    <xdr:cxnSp macro="">
      <xdr:nvCxnSpPr>
        <xdr:cNvPr id="587" name="直線コネクタ 586">
          <a:extLst>
            <a:ext uri="{FF2B5EF4-FFF2-40B4-BE49-F238E27FC236}">
              <a16:creationId xmlns:a16="http://schemas.microsoft.com/office/drawing/2014/main" id="{00000000-0008-0000-0E00-00004B020000}"/>
            </a:ext>
          </a:extLst>
        </xdr:cNvPr>
        <xdr:cNvCxnSpPr/>
      </xdr:nvCxnSpPr>
      <xdr:spPr>
        <a:xfrm>
          <a:off x="14592300" y="18560414"/>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126364</xdr:rowOff>
    </xdr:from>
    <xdr:to>
      <xdr:col>72</xdr:col>
      <xdr:colOff>38100</xdr:colOff>
      <xdr:row>108</xdr:row>
      <xdr:rowOff>56514</xdr:rowOff>
    </xdr:to>
    <xdr:sp macro="" textlink="">
      <xdr:nvSpPr>
        <xdr:cNvPr id="588" name="楕円 587">
          <a:extLst>
            <a:ext uri="{FF2B5EF4-FFF2-40B4-BE49-F238E27FC236}">
              <a16:creationId xmlns:a16="http://schemas.microsoft.com/office/drawing/2014/main" id="{00000000-0008-0000-0E00-00004C020000}"/>
            </a:ext>
          </a:extLst>
        </xdr:cNvPr>
        <xdr:cNvSpPr/>
      </xdr:nvSpPr>
      <xdr:spPr>
        <a:xfrm>
          <a:off x="13652500" y="1847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5714</xdr:rowOff>
    </xdr:from>
    <xdr:to>
      <xdr:col>76</xdr:col>
      <xdr:colOff>114300</xdr:colOff>
      <xdr:row>108</xdr:row>
      <xdr:rowOff>43814</xdr:rowOff>
    </xdr:to>
    <xdr:cxnSp macro="">
      <xdr:nvCxnSpPr>
        <xdr:cNvPr id="589" name="直線コネクタ 588">
          <a:extLst>
            <a:ext uri="{FF2B5EF4-FFF2-40B4-BE49-F238E27FC236}">
              <a16:creationId xmlns:a16="http://schemas.microsoft.com/office/drawing/2014/main" id="{00000000-0008-0000-0E00-00004D020000}"/>
            </a:ext>
          </a:extLst>
        </xdr:cNvPr>
        <xdr:cNvCxnSpPr/>
      </xdr:nvCxnSpPr>
      <xdr:spPr>
        <a:xfrm>
          <a:off x="13703300" y="18522314"/>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88264</xdr:rowOff>
    </xdr:from>
    <xdr:to>
      <xdr:col>67</xdr:col>
      <xdr:colOff>101600</xdr:colOff>
      <xdr:row>108</xdr:row>
      <xdr:rowOff>18414</xdr:rowOff>
    </xdr:to>
    <xdr:sp macro="" textlink="">
      <xdr:nvSpPr>
        <xdr:cNvPr id="590" name="楕円 589">
          <a:extLst>
            <a:ext uri="{FF2B5EF4-FFF2-40B4-BE49-F238E27FC236}">
              <a16:creationId xmlns:a16="http://schemas.microsoft.com/office/drawing/2014/main" id="{00000000-0008-0000-0E00-00004E020000}"/>
            </a:ext>
          </a:extLst>
        </xdr:cNvPr>
        <xdr:cNvSpPr/>
      </xdr:nvSpPr>
      <xdr:spPr>
        <a:xfrm>
          <a:off x="12763500" y="1843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139064</xdr:rowOff>
    </xdr:from>
    <xdr:to>
      <xdr:col>71</xdr:col>
      <xdr:colOff>177800</xdr:colOff>
      <xdr:row>108</xdr:row>
      <xdr:rowOff>5714</xdr:rowOff>
    </xdr:to>
    <xdr:cxnSp macro="">
      <xdr:nvCxnSpPr>
        <xdr:cNvPr id="591" name="直線コネクタ 590">
          <a:extLst>
            <a:ext uri="{FF2B5EF4-FFF2-40B4-BE49-F238E27FC236}">
              <a16:creationId xmlns:a16="http://schemas.microsoft.com/office/drawing/2014/main" id="{00000000-0008-0000-0E00-00004F020000}"/>
            </a:ext>
          </a:extLst>
        </xdr:cNvPr>
        <xdr:cNvCxnSpPr/>
      </xdr:nvCxnSpPr>
      <xdr:spPr>
        <a:xfrm>
          <a:off x="12814300" y="18484214"/>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114952</xdr:rowOff>
    </xdr:from>
    <xdr:ext cx="405111" cy="259045"/>
    <xdr:sp macro="" textlink="">
      <xdr:nvSpPr>
        <xdr:cNvPr id="592" name="n_1aveValue【公民館】&#10;有形固定資産減価償却率">
          <a:extLst>
            <a:ext uri="{FF2B5EF4-FFF2-40B4-BE49-F238E27FC236}">
              <a16:creationId xmlns:a16="http://schemas.microsoft.com/office/drawing/2014/main" id="{00000000-0008-0000-0E00-000050020000}"/>
            </a:ext>
          </a:extLst>
        </xdr:cNvPr>
        <xdr:cNvSpPr txBox="1"/>
      </xdr:nvSpPr>
      <xdr:spPr>
        <a:xfrm>
          <a:off x="15266044" y="17774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50182</xdr:rowOff>
    </xdr:from>
    <xdr:ext cx="405111" cy="259045"/>
    <xdr:sp macro="" textlink="">
      <xdr:nvSpPr>
        <xdr:cNvPr id="593" name="n_2aveValue【公民館】&#10;有形固定資産減価償却率">
          <a:extLst>
            <a:ext uri="{FF2B5EF4-FFF2-40B4-BE49-F238E27FC236}">
              <a16:creationId xmlns:a16="http://schemas.microsoft.com/office/drawing/2014/main" id="{00000000-0008-0000-0E00-000051020000}"/>
            </a:ext>
          </a:extLst>
        </xdr:cNvPr>
        <xdr:cNvSpPr txBox="1"/>
      </xdr:nvSpPr>
      <xdr:spPr>
        <a:xfrm>
          <a:off x="14389744" y="1770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93997</xdr:rowOff>
    </xdr:from>
    <xdr:ext cx="405111" cy="259045"/>
    <xdr:sp macro="" textlink="">
      <xdr:nvSpPr>
        <xdr:cNvPr id="594" name="n_3aveValue【公民館】&#10;有形固定資産減価償却率">
          <a:extLst>
            <a:ext uri="{FF2B5EF4-FFF2-40B4-BE49-F238E27FC236}">
              <a16:creationId xmlns:a16="http://schemas.microsoft.com/office/drawing/2014/main" id="{00000000-0008-0000-0E00-000052020000}"/>
            </a:ext>
          </a:extLst>
        </xdr:cNvPr>
        <xdr:cNvSpPr txBox="1"/>
      </xdr:nvSpPr>
      <xdr:spPr>
        <a:xfrm>
          <a:off x="13500744" y="1775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78757</xdr:rowOff>
    </xdr:from>
    <xdr:ext cx="405111" cy="259045"/>
    <xdr:sp macro="" textlink="">
      <xdr:nvSpPr>
        <xdr:cNvPr id="595" name="n_4aveValue【公民館】&#10;有形固定資産減価償却率">
          <a:extLst>
            <a:ext uri="{FF2B5EF4-FFF2-40B4-BE49-F238E27FC236}">
              <a16:creationId xmlns:a16="http://schemas.microsoft.com/office/drawing/2014/main" id="{00000000-0008-0000-0E00-000053020000}"/>
            </a:ext>
          </a:extLst>
        </xdr:cNvPr>
        <xdr:cNvSpPr txBox="1"/>
      </xdr:nvSpPr>
      <xdr:spPr>
        <a:xfrm>
          <a:off x="12611744" y="1773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123841</xdr:rowOff>
    </xdr:from>
    <xdr:ext cx="405111" cy="259045"/>
    <xdr:sp macro="" textlink="">
      <xdr:nvSpPr>
        <xdr:cNvPr id="596" name="n_1mainValue【公民館】&#10;有形固定資産減価償却率">
          <a:extLst>
            <a:ext uri="{FF2B5EF4-FFF2-40B4-BE49-F238E27FC236}">
              <a16:creationId xmlns:a16="http://schemas.microsoft.com/office/drawing/2014/main" id="{00000000-0008-0000-0E00-000054020000}"/>
            </a:ext>
          </a:extLst>
        </xdr:cNvPr>
        <xdr:cNvSpPr txBox="1"/>
      </xdr:nvSpPr>
      <xdr:spPr>
        <a:xfrm>
          <a:off x="15266044" y="1864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85741</xdr:rowOff>
    </xdr:from>
    <xdr:ext cx="405111" cy="259045"/>
    <xdr:sp macro="" textlink="">
      <xdr:nvSpPr>
        <xdr:cNvPr id="597" name="n_2mainValue【公民館】&#10;有形固定資産減価償却率">
          <a:extLst>
            <a:ext uri="{FF2B5EF4-FFF2-40B4-BE49-F238E27FC236}">
              <a16:creationId xmlns:a16="http://schemas.microsoft.com/office/drawing/2014/main" id="{00000000-0008-0000-0E00-000055020000}"/>
            </a:ext>
          </a:extLst>
        </xdr:cNvPr>
        <xdr:cNvSpPr txBox="1"/>
      </xdr:nvSpPr>
      <xdr:spPr>
        <a:xfrm>
          <a:off x="14389744" y="1860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47641</xdr:rowOff>
    </xdr:from>
    <xdr:ext cx="405111" cy="259045"/>
    <xdr:sp macro="" textlink="">
      <xdr:nvSpPr>
        <xdr:cNvPr id="598" name="n_3mainValue【公民館】&#10;有形固定資産減価償却率">
          <a:extLst>
            <a:ext uri="{FF2B5EF4-FFF2-40B4-BE49-F238E27FC236}">
              <a16:creationId xmlns:a16="http://schemas.microsoft.com/office/drawing/2014/main" id="{00000000-0008-0000-0E00-000056020000}"/>
            </a:ext>
          </a:extLst>
        </xdr:cNvPr>
        <xdr:cNvSpPr txBox="1"/>
      </xdr:nvSpPr>
      <xdr:spPr>
        <a:xfrm>
          <a:off x="13500744" y="1856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9541</xdr:rowOff>
    </xdr:from>
    <xdr:ext cx="405111" cy="259045"/>
    <xdr:sp macro="" textlink="">
      <xdr:nvSpPr>
        <xdr:cNvPr id="599" name="n_4mainValue【公民館】&#10;有形固定資産減価償却率">
          <a:extLst>
            <a:ext uri="{FF2B5EF4-FFF2-40B4-BE49-F238E27FC236}">
              <a16:creationId xmlns:a16="http://schemas.microsoft.com/office/drawing/2014/main" id="{00000000-0008-0000-0E00-000057020000}"/>
            </a:ext>
          </a:extLst>
        </xdr:cNvPr>
        <xdr:cNvSpPr txBox="1"/>
      </xdr:nvSpPr>
      <xdr:spPr>
        <a:xfrm>
          <a:off x="12611744" y="18526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0" name="正方形/長方形 599">
          <a:extLst>
            <a:ext uri="{FF2B5EF4-FFF2-40B4-BE49-F238E27FC236}">
              <a16:creationId xmlns:a16="http://schemas.microsoft.com/office/drawing/2014/main" id="{00000000-0008-0000-0E00-000058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1" name="正方形/長方形 600">
          <a:extLst>
            <a:ext uri="{FF2B5EF4-FFF2-40B4-BE49-F238E27FC236}">
              <a16:creationId xmlns:a16="http://schemas.microsoft.com/office/drawing/2014/main" id="{00000000-0008-0000-0E00-000059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2" name="正方形/長方形 601">
          <a:extLst>
            <a:ext uri="{FF2B5EF4-FFF2-40B4-BE49-F238E27FC236}">
              <a16:creationId xmlns:a16="http://schemas.microsoft.com/office/drawing/2014/main" id="{00000000-0008-0000-0E00-00005A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3" name="正方形/長方形 602">
          <a:extLst>
            <a:ext uri="{FF2B5EF4-FFF2-40B4-BE49-F238E27FC236}">
              <a16:creationId xmlns:a16="http://schemas.microsoft.com/office/drawing/2014/main" id="{00000000-0008-0000-0E00-00005B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4" name="正方形/長方形 603">
          <a:extLst>
            <a:ext uri="{FF2B5EF4-FFF2-40B4-BE49-F238E27FC236}">
              <a16:creationId xmlns:a16="http://schemas.microsoft.com/office/drawing/2014/main" id="{00000000-0008-0000-0E00-00005C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5" name="正方形/長方形 604">
          <a:extLst>
            <a:ext uri="{FF2B5EF4-FFF2-40B4-BE49-F238E27FC236}">
              <a16:creationId xmlns:a16="http://schemas.microsoft.com/office/drawing/2014/main" id="{00000000-0008-0000-0E00-00005D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6" name="正方形/長方形 605">
          <a:extLst>
            <a:ext uri="{FF2B5EF4-FFF2-40B4-BE49-F238E27FC236}">
              <a16:creationId xmlns:a16="http://schemas.microsoft.com/office/drawing/2014/main" id="{00000000-0008-0000-0E00-00005E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7" name="正方形/長方形 606">
          <a:extLst>
            <a:ext uri="{FF2B5EF4-FFF2-40B4-BE49-F238E27FC236}">
              <a16:creationId xmlns:a16="http://schemas.microsoft.com/office/drawing/2014/main" id="{00000000-0008-0000-0E00-00005F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8" name="テキスト ボックス 607">
          <a:extLst>
            <a:ext uri="{FF2B5EF4-FFF2-40B4-BE49-F238E27FC236}">
              <a16:creationId xmlns:a16="http://schemas.microsoft.com/office/drawing/2014/main" id="{00000000-0008-0000-0E00-000060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9" name="直線コネクタ 608">
          <a:extLst>
            <a:ext uri="{FF2B5EF4-FFF2-40B4-BE49-F238E27FC236}">
              <a16:creationId xmlns:a16="http://schemas.microsoft.com/office/drawing/2014/main" id="{00000000-0008-0000-0E00-000061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10" name="直線コネクタ 609">
          <a:extLst>
            <a:ext uri="{FF2B5EF4-FFF2-40B4-BE49-F238E27FC236}">
              <a16:creationId xmlns:a16="http://schemas.microsoft.com/office/drawing/2014/main" id="{00000000-0008-0000-0E00-000062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11" name="テキスト ボックス 610">
          <a:extLst>
            <a:ext uri="{FF2B5EF4-FFF2-40B4-BE49-F238E27FC236}">
              <a16:creationId xmlns:a16="http://schemas.microsoft.com/office/drawing/2014/main" id="{00000000-0008-0000-0E00-000063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12" name="直線コネクタ 611">
          <a:extLst>
            <a:ext uri="{FF2B5EF4-FFF2-40B4-BE49-F238E27FC236}">
              <a16:creationId xmlns:a16="http://schemas.microsoft.com/office/drawing/2014/main" id="{00000000-0008-0000-0E00-000064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13" name="テキスト ボックス 612">
          <a:extLst>
            <a:ext uri="{FF2B5EF4-FFF2-40B4-BE49-F238E27FC236}">
              <a16:creationId xmlns:a16="http://schemas.microsoft.com/office/drawing/2014/main" id="{00000000-0008-0000-0E00-000065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14" name="直線コネクタ 613">
          <a:extLst>
            <a:ext uri="{FF2B5EF4-FFF2-40B4-BE49-F238E27FC236}">
              <a16:creationId xmlns:a16="http://schemas.microsoft.com/office/drawing/2014/main" id="{00000000-0008-0000-0E00-000066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15" name="テキスト ボックス 614">
          <a:extLst>
            <a:ext uri="{FF2B5EF4-FFF2-40B4-BE49-F238E27FC236}">
              <a16:creationId xmlns:a16="http://schemas.microsoft.com/office/drawing/2014/main" id="{00000000-0008-0000-0E00-000067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16" name="直線コネクタ 615">
          <a:extLst>
            <a:ext uri="{FF2B5EF4-FFF2-40B4-BE49-F238E27FC236}">
              <a16:creationId xmlns:a16="http://schemas.microsoft.com/office/drawing/2014/main" id="{00000000-0008-0000-0E00-000068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17" name="テキスト ボックス 616">
          <a:extLst>
            <a:ext uri="{FF2B5EF4-FFF2-40B4-BE49-F238E27FC236}">
              <a16:creationId xmlns:a16="http://schemas.microsoft.com/office/drawing/2014/main" id="{00000000-0008-0000-0E00-000069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18" name="直線コネクタ 617">
          <a:extLst>
            <a:ext uri="{FF2B5EF4-FFF2-40B4-BE49-F238E27FC236}">
              <a16:creationId xmlns:a16="http://schemas.microsoft.com/office/drawing/2014/main" id="{00000000-0008-0000-0E00-00006A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19" name="テキスト ボックス 618">
          <a:extLst>
            <a:ext uri="{FF2B5EF4-FFF2-40B4-BE49-F238E27FC236}">
              <a16:creationId xmlns:a16="http://schemas.microsoft.com/office/drawing/2014/main" id="{00000000-0008-0000-0E00-00006B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0" name="直線コネクタ 619">
          <a:extLst>
            <a:ext uri="{FF2B5EF4-FFF2-40B4-BE49-F238E27FC236}">
              <a16:creationId xmlns:a16="http://schemas.microsoft.com/office/drawing/2014/main" id="{00000000-0008-0000-0E00-00006C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1" name="テキスト ボックス 620">
          <a:extLst>
            <a:ext uri="{FF2B5EF4-FFF2-40B4-BE49-F238E27FC236}">
              <a16:creationId xmlns:a16="http://schemas.microsoft.com/office/drawing/2014/main" id="{00000000-0008-0000-0E00-00006D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2" name="【公民館】&#10;一人当たり面積グラフ枠">
          <a:extLst>
            <a:ext uri="{FF2B5EF4-FFF2-40B4-BE49-F238E27FC236}">
              <a16:creationId xmlns:a16="http://schemas.microsoft.com/office/drawing/2014/main" id="{00000000-0008-0000-0E00-00006E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129921</xdr:rowOff>
    </xdr:from>
    <xdr:to>
      <xdr:col>116</xdr:col>
      <xdr:colOff>62864</xdr:colOff>
      <xdr:row>108</xdr:row>
      <xdr:rowOff>108965</xdr:rowOff>
    </xdr:to>
    <xdr:cxnSp macro="">
      <xdr:nvCxnSpPr>
        <xdr:cNvPr id="623" name="直線コネクタ 622">
          <a:extLst>
            <a:ext uri="{FF2B5EF4-FFF2-40B4-BE49-F238E27FC236}">
              <a16:creationId xmlns:a16="http://schemas.microsoft.com/office/drawing/2014/main" id="{00000000-0008-0000-0E00-00006F020000}"/>
            </a:ext>
          </a:extLst>
        </xdr:cNvPr>
        <xdr:cNvCxnSpPr/>
      </xdr:nvCxnSpPr>
      <xdr:spPr>
        <a:xfrm flipV="1">
          <a:off x="22160864" y="17274921"/>
          <a:ext cx="0" cy="1350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112792</xdr:rowOff>
    </xdr:from>
    <xdr:ext cx="469744" cy="259045"/>
    <xdr:sp macro="" textlink="">
      <xdr:nvSpPr>
        <xdr:cNvPr id="624" name="【公民館】&#10;一人当たり面積最小値テキスト">
          <a:extLst>
            <a:ext uri="{FF2B5EF4-FFF2-40B4-BE49-F238E27FC236}">
              <a16:creationId xmlns:a16="http://schemas.microsoft.com/office/drawing/2014/main" id="{00000000-0008-0000-0E00-000070020000}"/>
            </a:ext>
          </a:extLst>
        </xdr:cNvPr>
        <xdr:cNvSpPr txBox="1"/>
      </xdr:nvSpPr>
      <xdr:spPr>
        <a:xfrm>
          <a:off x="22199600" y="18629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108965</xdr:rowOff>
    </xdr:from>
    <xdr:to>
      <xdr:col>116</xdr:col>
      <xdr:colOff>152400</xdr:colOff>
      <xdr:row>108</xdr:row>
      <xdr:rowOff>108965</xdr:rowOff>
    </xdr:to>
    <xdr:cxnSp macro="">
      <xdr:nvCxnSpPr>
        <xdr:cNvPr id="625" name="直線コネクタ 624">
          <a:extLst>
            <a:ext uri="{FF2B5EF4-FFF2-40B4-BE49-F238E27FC236}">
              <a16:creationId xmlns:a16="http://schemas.microsoft.com/office/drawing/2014/main" id="{00000000-0008-0000-0E00-000071020000}"/>
            </a:ext>
          </a:extLst>
        </xdr:cNvPr>
        <xdr:cNvCxnSpPr/>
      </xdr:nvCxnSpPr>
      <xdr:spPr>
        <a:xfrm>
          <a:off x="22072600" y="18625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76598</xdr:rowOff>
    </xdr:from>
    <xdr:ext cx="469744" cy="259045"/>
    <xdr:sp macro="" textlink="">
      <xdr:nvSpPr>
        <xdr:cNvPr id="626" name="【公民館】&#10;一人当たり面積最大値テキスト">
          <a:extLst>
            <a:ext uri="{FF2B5EF4-FFF2-40B4-BE49-F238E27FC236}">
              <a16:creationId xmlns:a16="http://schemas.microsoft.com/office/drawing/2014/main" id="{00000000-0008-0000-0E00-000072020000}"/>
            </a:ext>
          </a:extLst>
        </xdr:cNvPr>
        <xdr:cNvSpPr txBox="1"/>
      </xdr:nvSpPr>
      <xdr:spPr>
        <a:xfrm>
          <a:off x="22199600" y="17050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129921</xdr:rowOff>
    </xdr:from>
    <xdr:to>
      <xdr:col>116</xdr:col>
      <xdr:colOff>152400</xdr:colOff>
      <xdr:row>100</xdr:row>
      <xdr:rowOff>129921</xdr:rowOff>
    </xdr:to>
    <xdr:cxnSp macro="">
      <xdr:nvCxnSpPr>
        <xdr:cNvPr id="627" name="直線コネクタ 626">
          <a:extLst>
            <a:ext uri="{FF2B5EF4-FFF2-40B4-BE49-F238E27FC236}">
              <a16:creationId xmlns:a16="http://schemas.microsoft.com/office/drawing/2014/main" id="{00000000-0008-0000-0E00-000073020000}"/>
            </a:ext>
          </a:extLst>
        </xdr:cNvPr>
        <xdr:cNvCxnSpPr/>
      </xdr:nvCxnSpPr>
      <xdr:spPr>
        <a:xfrm>
          <a:off x="22072600" y="1727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153052</xdr:rowOff>
    </xdr:from>
    <xdr:ext cx="469744" cy="259045"/>
    <xdr:sp macro="" textlink="">
      <xdr:nvSpPr>
        <xdr:cNvPr id="628" name="【公民館】&#10;一人当たり面積平均値テキスト">
          <a:extLst>
            <a:ext uri="{FF2B5EF4-FFF2-40B4-BE49-F238E27FC236}">
              <a16:creationId xmlns:a16="http://schemas.microsoft.com/office/drawing/2014/main" id="{00000000-0008-0000-0E00-000074020000}"/>
            </a:ext>
          </a:extLst>
        </xdr:cNvPr>
        <xdr:cNvSpPr txBox="1"/>
      </xdr:nvSpPr>
      <xdr:spPr>
        <a:xfrm>
          <a:off x="22199600" y="181553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130175</xdr:rowOff>
    </xdr:from>
    <xdr:to>
      <xdr:col>116</xdr:col>
      <xdr:colOff>114300</xdr:colOff>
      <xdr:row>107</xdr:row>
      <xdr:rowOff>60325</xdr:rowOff>
    </xdr:to>
    <xdr:sp macro="" textlink="">
      <xdr:nvSpPr>
        <xdr:cNvPr id="629" name="フローチャート: 判断 628">
          <a:extLst>
            <a:ext uri="{FF2B5EF4-FFF2-40B4-BE49-F238E27FC236}">
              <a16:creationId xmlns:a16="http://schemas.microsoft.com/office/drawing/2014/main" id="{00000000-0008-0000-0E00-000075020000}"/>
            </a:ext>
          </a:extLst>
        </xdr:cNvPr>
        <xdr:cNvSpPr/>
      </xdr:nvSpPr>
      <xdr:spPr>
        <a:xfrm>
          <a:off x="22110700" y="1830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124079</xdr:rowOff>
    </xdr:from>
    <xdr:to>
      <xdr:col>112</xdr:col>
      <xdr:colOff>38100</xdr:colOff>
      <xdr:row>107</xdr:row>
      <xdr:rowOff>54229</xdr:rowOff>
    </xdr:to>
    <xdr:sp macro="" textlink="">
      <xdr:nvSpPr>
        <xdr:cNvPr id="630" name="フローチャート: 判断 629">
          <a:extLst>
            <a:ext uri="{FF2B5EF4-FFF2-40B4-BE49-F238E27FC236}">
              <a16:creationId xmlns:a16="http://schemas.microsoft.com/office/drawing/2014/main" id="{00000000-0008-0000-0E00-000076020000}"/>
            </a:ext>
          </a:extLst>
        </xdr:cNvPr>
        <xdr:cNvSpPr/>
      </xdr:nvSpPr>
      <xdr:spPr>
        <a:xfrm>
          <a:off x="21272500" y="18297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123317</xdr:rowOff>
    </xdr:from>
    <xdr:to>
      <xdr:col>107</xdr:col>
      <xdr:colOff>101600</xdr:colOff>
      <xdr:row>107</xdr:row>
      <xdr:rowOff>53467</xdr:rowOff>
    </xdr:to>
    <xdr:sp macro="" textlink="">
      <xdr:nvSpPr>
        <xdr:cNvPr id="631" name="フローチャート: 判断 630">
          <a:extLst>
            <a:ext uri="{FF2B5EF4-FFF2-40B4-BE49-F238E27FC236}">
              <a16:creationId xmlns:a16="http://schemas.microsoft.com/office/drawing/2014/main" id="{00000000-0008-0000-0E00-000077020000}"/>
            </a:ext>
          </a:extLst>
        </xdr:cNvPr>
        <xdr:cNvSpPr/>
      </xdr:nvSpPr>
      <xdr:spPr>
        <a:xfrm>
          <a:off x="20383500" y="1829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9017</xdr:rowOff>
    </xdr:from>
    <xdr:to>
      <xdr:col>102</xdr:col>
      <xdr:colOff>165100</xdr:colOff>
      <xdr:row>107</xdr:row>
      <xdr:rowOff>110617</xdr:rowOff>
    </xdr:to>
    <xdr:sp macro="" textlink="">
      <xdr:nvSpPr>
        <xdr:cNvPr id="632" name="フローチャート: 判断 631">
          <a:extLst>
            <a:ext uri="{FF2B5EF4-FFF2-40B4-BE49-F238E27FC236}">
              <a16:creationId xmlns:a16="http://schemas.microsoft.com/office/drawing/2014/main" id="{00000000-0008-0000-0E00-000078020000}"/>
            </a:ext>
          </a:extLst>
        </xdr:cNvPr>
        <xdr:cNvSpPr/>
      </xdr:nvSpPr>
      <xdr:spPr>
        <a:xfrm>
          <a:off x="19494500" y="1835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10161</xdr:rowOff>
    </xdr:from>
    <xdr:to>
      <xdr:col>98</xdr:col>
      <xdr:colOff>38100</xdr:colOff>
      <xdr:row>107</xdr:row>
      <xdr:rowOff>111761</xdr:rowOff>
    </xdr:to>
    <xdr:sp macro="" textlink="">
      <xdr:nvSpPr>
        <xdr:cNvPr id="633" name="フローチャート: 判断 632">
          <a:extLst>
            <a:ext uri="{FF2B5EF4-FFF2-40B4-BE49-F238E27FC236}">
              <a16:creationId xmlns:a16="http://schemas.microsoft.com/office/drawing/2014/main" id="{00000000-0008-0000-0E00-000079020000}"/>
            </a:ext>
          </a:extLst>
        </xdr:cNvPr>
        <xdr:cNvSpPr/>
      </xdr:nvSpPr>
      <xdr:spPr>
        <a:xfrm>
          <a:off x="18605500" y="1835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4" name="テキスト ボックス 633">
          <a:extLst>
            <a:ext uri="{FF2B5EF4-FFF2-40B4-BE49-F238E27FC236}">
              <a16:creationId xmlns:a16="http://schemas.microsoft.com/office/drawing/2014/main" id="{00000000-0008-0000-0E00-00007A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5" name="テキスト ボックス 634">
          <a:extLst>
            <a:ext uri="{FF2B5EF4-FFF2-40B4-BE49-F238E27FC236}">
              <a16:creationId xmlns:a16="http://schemas.microsoft.com/office/drawing/2014/main" id="{00000000-0008-0000-0E00-00007B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6" name="テキスト ボックス 635">
          <a:extLst>
            <a:ext uri="{FF2B5EF4-FFF2-40B4-BE49-F238E27FC236}">
              <a16:creationId xmlns:a16="http://schemas.microsoft.com/office/drawing/2014/main" id="{00000000-0008-0000-0E00-00007C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7" name="テキスト ボックス 636">
          <a:extLst>
            <a:ext uri="{FF2B5EF4-FFF2-40B4-BE49-F238E27FC236}">
              <a16:creationId xmlns:a16="http://schemas.microsoft.com/office/drawing/2014/main" id="{00000000-0008-0000-0E00-00007D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8" name="テキスト ボックス 637">
          <a:extLst>
            <a:ext uri="{FF2B5EF4-FFF2-40B4-BE49-F238E27FC236}">
              <a16:creationId xmlns:a16="http://schemas.microsoft.com/office/drawing/2014/main" id="{00000000-0008-0000-0E00-00007E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61976</xdr:rowOff>
    </xdr:from>
    <xdr:to>
      <xdr:col>116</xdr:col>
      <xdr:colOff>114300</xdr:colOff>
      <xdr:row>107</xdr:row>
      <xdr:rowOff>163576</xdr:rowOff>
    </xdr:to>
    <xdr:sp macro="" textlink="">
      <xdr:nvSpPr>
        <xdr:cNvPr id="639" name="楕円 638">
          <a:extLst>
            <a:ext uri="{FF2B5EF4-FFF2-40B4-BE49-F238E27FC236}">
              <a16:creationId xmlns:a16="http://schemas.microsoft.com/office/drawing/2014/main" id="{00000000-0008-0000-0E00-00007F020000}"/>
            </a:ext>
          </a:extLst>
        </xdr:cNvPr>
        <xdr:cNvSpPr/>
      </xdr:nvSpPr>
      <xdr:spPr>
        <a:xfrm>
          <a:off x="22110700" y="1840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40403</xdr:rowOff>
    </xdr:from>
    <xdr:ext cx="469744" cy="259045"/>
    <xdr:sp macro="" textlink="">
      <xdr:nvSpPr>
        <xdr:cNvPr id="640" name="【公民館】&#10;一人当たり面積該当値テキスト">
          <a:extLst>
            <a:ext uri="{FF2B5EF4-FFF2-40B4-BE49-F238E27FC236}">
              <a16:creationId xmlns:a16="http://schemas.microsoft.com/office/drawing/2014/main" id="{00000000-0008-0000-0E00-000080020000}"/>
            </a:ext>
          </a:extLst>
        </xdr:cNvPr>
        <xdr:cNvSpPr txBox="1"/>
      </xdr:nvSpPr>
      <xdr:spPr>
        <a:xfrm>
          <a:off x="22199600" y="1838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69977</xdr:rowOff>
    </xdr:from>
    <xdr:to>
      <xdr:col>112</xdr:col>
      <xdr:colOff>38100</xdr:colOff>
      <xdr:row>108</xdr:row>
      <xdr:rowOff>127</xdr:rowOff>
    </xdr:to>
    <xdr:sp macro="" textlink="">
      <xdr:nvSpPr>
        <xdr:cNvPr id="641" name="楕円 640">
          <a:extLst>
            <a:ext uri="{FF2B5EF4-FFF2-40B4-BE49-F238E27FC236}">
              <a16:creationId xmlns:a16="http://schemas.microsoft.com/office/drawing/2014/main" id="{00000000-0008-0000-0E00-000081020000}"/>
            </a:ext>
          </a:extLst>
        </xdr:cNvPr>
        <xdr:cNvSpPr/>
      </xdr:nvSpPr>
      <xdr:spPr>
        <a:xfrm>
          <a:off x="21272500" y="1841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112776</xdr:rowOff>
    </xdr:from>
    <xdr:to>
      <xdr:col>116</xdr:col>
      <xdr:colOff>63500</xdr:colOff>
      <xdr:row>107</xdr:row>
      <xdr:rowOff>120777</xdr:rowOff>
    </xdr:to>
    <xdr:cxnSp macro="">
      <xdr:nvCxnSpPr>
        <xdr:cNvPr id="642" name="直線コネクタ 641">
          <a:extLst>
            <a:ext uri="{FF2B5EF4-FFF2-40B4-BE49-F238E27FC236}">
              <a16:creationId xmlns:a16="http://schemas.microsoft.com/office/drawing/2014/main" id="{00000000-0008-0000-0E00-000082020000}"/>
            </a:ext>
          </a:extLst>
        </xdr:cNvPr>
        <xdr:cNvCxnSpPr/>
      </xdr:nvCxnSpPr>
      <xdr:spPr>
        <a:xfrm flipV="1">
          <a:off x="21323300" y="18457926"/>
          <a:ext cx="8382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79883</xdr:rowOff>
    </xdr:from>
    <xdr:to>
      <xdr:col>107</xdr:col>
      <xdr:colOff>101600</xdr:colOff>
      <xdr:row>108</xdr:row>
      <xdr:rowOff>10033</xdr:rowOff>
    </xdr:to>
    <xdr:sp macro="" textlink="">
      <xdr:nvSpPr>
        <xdr:cNvPr id="643" name="楕円 642">
          <a:extLst>
            <a:ext uri="{FF2B5EF4-FFF2-40B4-BE49-F238E27FC236}">
              <a16:creationId xmlns:a16="http://schemas.microsoft.com/office/drawing/2014/main" id="{00000000-0008-0000-0E00-000083020000}"/>
            </a:ext>
          </a:extLst>
        </xdr:cNvPr>
        <xdr:cNvSpPr/>
      </xdr:nvSpPr>
      <xdr:spPr>
        <a:xfrm>
          <a:off x="20383500" y="1842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120777</xdr:rowOff>
    </xdr:from>
    <xdr:to>
      <xdr:col>111</xdr:col>
      <xdr:colOff>177800</xdr:colOff>
      <xdr:row>107</xdr:row>
      <xdr:rowOff>130683</xdr:rowOff>
    </xdr:to>
    <xdr:cxnSp macro="">
      <xdr:nvCxnSpPr>
        <xdr:cNvPr id="644" name="直線コネクタ 643">
          <a:extLst>
            <a:ext uri="{FF2B5EF4-FFF2-40B4-BE49-F238E27FC236}">
              <a16:creationId xmlns:a16="http://schemas.microsoft.com/office/drawing/2014/main" id="{00000000-0008-0000-0E00-000084020000}"/>
            </a:ext>
          </a:extLst>
        </xdr:cNvPr>
        <xdr:cNvCxnSpPr/>
      </xdr:nvCxnSpPr>
      <xdr:spPr>
        <a:xfrm flipV="1">
          <a:off x="20434300" y="18465927"/>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85598</xdr:rowOff>
    </xdr:from>
    <xdr:to>
      <xdr:col>102</xdr:col>
      <xdr:colOff>165100</xdr:colOff>
      <xdr:row>108</xdr:row>
      <xdr:rowOff>15748</xdr:rowOff>
    </xdr:to>
    <xdr:sp macro="" textlink="">
      <xdr:nvSpPr>
        <xdr:cNvPr id="645" name="楕円 644">
          <a:extLst>
            <a:ext uri="{FF2B5EF4-FFF2-40B4-BE49-F238E27FC236}">
              <a16:creationId xmlns:a16="http://schemas.microsoft.com/office/drawing/2014/main" id="{00000000-0008-0000-0E00-000085020000}"/>
            </a:ext>
          </a:extLst>
        </xdr:cNvPr>
        <xdr:cNvSpPr/>
      </xdr:nvSpPr>
      <xdr:spPr>
        <a:xfrm>
          <a:off x="19494500" y="18430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130683</xdr:rowOff>
    </xdr:from>
    <xdr:to>
      <xdr:col>107</xdr:col>
      <xdr:colOff>50800</xdr:colOff>
      <xdr:row>107</xdr:row>
      <xdr:rowOff>136398</xdr:rowOff>
    </xdr:to>
    <xdr:cxnSp macro="">
      <xdr:nvCxnSpPr>
        <xdr:cNvPr id="646" name="直線コネクタ 645">
          <a:extLst>
            <a:ext uri="{FF2B5EF4-FFF2-40B4-BE49-F238E27FC236}">
              <a16:creationId xmlns:a16="http://schemas.microsoft.com/office/drawing/2014/main" id="{00000000-0008-0000-0E00-000086020000}"/>
            </a:ext>
          </a:extLst>
        </xdr:cNvPr>
        <xdr:cNvCxnSpPr/>
      </xdr:nvCxnSpPr>
      <xdr:spPr>
        <a:xfrm flipV="1">
          <a:off x="19545300" y="18475833"/>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93980</xdr:rowOff>
    </xdr:from>
    <xdr:to>
      <xdr:col>98</xdr:col>
      <xdr:colOff>38100</xdr:colOff>
      <xdr:row>108</xdr:row>
      <xdr:rowOff>24130</xdr:rowOff>
    </xdr:to>
    <xdr:sp macro="" textlink="">
      <xdr:nvSpPr>
        <xdr:cNvPr id="647" name="楕円 646">
          <a:extLst>
            <a:ext uri="{FF2B5EF4-FFF2-40B4-BE49-F238E27FC236}">
              <a16:creationId xmlns:a16="http://schemas.microsoft.com/office/drawing/2014/main" id="{00000000-0008-0000-0E00-000087020000}"/>
            </a:ext>
          </a:extLst>
        </xdr:cNvPr>
        <xdr:cNvSpPr/>
      </xdr:nvSpPr>
      <xdr:spPr>
        <a:xfrm>
          <a:off x="18605500" y="1843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136398</xdr:rowOff>
    </xdr:from>
    <xdr:to>
      <xdr:col>102</xdr:col>
      <xdr:colOff>114300</xdr:colOff>
      <xdr:row>107</xdr:row>
      <xdr:rowOff>144780</xdr:rowOff>
    </xdr:to>
    <xdr:cxnSp macro="">
      <xdr:nvCxnSpPr>
        <xdr:cNvPr id="648" name="直線コネクタ 647">
          <a:extLst>
            <a:ext uri="{FF2B5EF4-FFF2-40B4-BE49-F238E27FC236}">
              <a16:creationId xmlns:a16="http://schemas.microsoft.com/office/drawing/2014/main" id="{00000000-0008-0000-0E00-000088020000}"/>
            </a:ext>
          </a:extLst>
        </xdr:cNvPr>
        <xdr:cNvCxnSpPr/>
      </xdr:nvCxnSpPr>
      <xdr:spPr>
        <a:xfrm flipV="1">
          <a:off x="18656300" y="18481548"/>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70756</xdr:rowOff>
    </xdr:from>
    <xdr:ext cx="469744" cy="259045"/>
    <xdr:sp macro="" textlink="">
      <xdr:nvSpPr>
        <xdr:cNvPr id="649" name="n_1aveValue【公民館】&#10;一人当たり面積">
          <a:extLst>
            <a:ext uri="{FF2B5EF4-FFF2-40B4-BE49-F238E27FC236}">
              <a16:creationId xmlns:a16="http://schemas.microsoft.com/office/drawing/2014/main" id="{00000000-0008-0000-0E00-000089020000}"/>
            </a:ext>
          </a:extLst>
        </xdr:cNvPr>
        <xdr:cNvSpPr txBox="1"/>
      </xdr:nvSpPr>
      <xdr:spPr>
        <a:xfrm>
          <a:off x="21075727" y="18073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69994</xdr:rowOff>
    </xdr:from>
    <xdr:ext cx="469744" cy="259045"/>
    <xdr:sp macro="" textlink="">
      <xdr:nvSpPr>
        <xdr:cNvPr id="650" name="n_2aveValue【公民館】&#10;一人当たり面積">
          <a:extLst>
            <a:ext uri="{FF2B5EF4-FFF2-40B4-BE49-F238E27FC236}">
              <a16:creationId xmlns:a16="http://schemas.microsoft.com/office/drawing/2014/main" id="{00000000-0008-0000-0E00-00008A020000}"/>
            </a:ext>
          </a:extLst>
        </xdr:cNvPr>
        <xdr:cNvSpPr txBox="1"/>
      </xdr:nvSpPr>
      <xdr:spPr>
        <a:xfrm>
          <a:off x="20199427" y="1807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127144</xdr:rowOff>
    </xdr:from>
    <xdr:ext cx="469744" cy="259045"/>
    <xdr:sp macro="" textlink="">
      <xdr:nvSpPr>
        <xdr:cNvPr id="651" name="n_3aveValue【公民館】&#10;一人当たり面積">
          <a:extLst>
            <a:ext uri="{FF2B5EF4-FFF2-40B4-BE49-F238E27FC236}">
              <a16:creationId xmlns:a16="http://schemas.microsoft.com/office/drawing/2014/main" id="{00000000-0008-0000-0E00-00008B020000}"/>
            </a:ext>
          </a:extLst>
        </xdr:cNvPr>
        <xdr:cNvSpPr txBox="1"/>
      </xdr:nvSpPr>
      <xdr:spPr>
        <a:xfrm>
          <a:off x="19310427" y="18129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128288</xdr:rowOff>
    </xdr:from>
    <xdr:ext cx="469744" cy="259045"/>
    <xdr:sp macro="" textlink="">
      <xdr:nvSpPr>
        <xdr:cNvPr id="652" name="n_4aveValue【公民館】&#10;一人当たり面積">
          <a:extLst>
            <a:ext uri="{FF2B5EF4-FFF2-40B4-BE49-F238E27FC236}">
              <a16:creationId xmlns:a16="http://schemas.microsoft.com/office/drawing/2014/main" id="{00000000-0008-0000-0E00-00008C020000}"/>
            </a:ext>
          </a:extLst>
        </xdr:cNvPr>
        <xdr:cNvSpPr txBox="1"/>
      </xdr:nvSpPr>
      <xdr:spPr>
        <a:xfrm>
          <a:off x="18421427" y="1813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162704</xdr:rowOff>
    </xdr:from>
    <xdr:ext cx="469744" cy="259045"/>
    <xdr:sp macro="" textlink="">
      <xdr:nvSpPr>
        <xdr:cNvPr id="653" name="n_1mainValue【公民館】&#10;一人当たり面積">
          <a:extLst>
            <a:ext uri="{FF2B5EF4-FFF2-40B4-BE49-F238E27FC236}">
              <a16:creationId xmlns:a16="http://schemas.microsoft.com/office/drawing/2014/main" id="{00000000-0008-0000-0E00-00008D020000}"/>
            </a:ext>
          </a:extLst>
        </xdr:cNvPr>
        <xdr:cNvSpPr txBox="1"/>
      </xdr:nvSpPr>
      <xdr:spPr>
        <a:xfrm>
          <a:off x="21075727" y="18507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1160</xdr:rowOff>
    </xdr:from>
    <xdr:ext cx="469744" cy="259045"/>
    <xdr:sp macro="" textlink="">
      <xdr:nvSpPr>
        <xdr:cNvPr id="654" name="n_2mainValue【公民館】&#10;一人当たり面積">
          <a:extLst>
            <a:ext uri="{FF2B5EF4-FFF2-40B4-BE49-F238E27FC236}">
              <a16:creationId xmlns:a16="http://schemas.microsoft.com/office/drawing/2014/main" id="{00000000-0008-0000-0E00-00008E020000}"/>
            </a:ext>
          </a:extLst>
        </xdr:cNvPr>
        <xdr:cNvSpPr txBox="1"/>
      </xdr:nvSpPr>
      <xdr:spPr>
        <a:xfrm>
          <a:off x="20199427" y="18517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6875</xdr:rowOff>
    </xdr:from>
    <xdr:ext cx="469744" cy="259045"/>
    <xdr:sp macro="" textlink="">
      <xdr:nvSpPr>
        <xdr:cNvPr id="655" name="n_3mainValue【公民館】&#10;一人当たり面積">
          <a:extLst>
            <a:ext uri="{FF2B5EF4-FFF2-40B4-BE49-F238E27FC236}">
              <a16:creationId xmlns:a16="http://schemas.microsoft.com/office/drawing/2014/main" id="{00000000-0008-0000-0E00-00008F020000}"/>
            </a:ext>
          </a:extLst>
        </xdr:cNvPr>
        <xdr:cNvSpPr txBox="1"/>
      </xdr:nvSpPr>
      <xdr:spPr>
        <a:xfrm>
          <a:off x="19310427" y="185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15257</xdr:rowOff>
    </xdr:from>
    <xdr:ext cx="469744" cy="259045"/>
    <xdr:sp macro="" textlink="">
      <xdr:nvSpPr>
        <xdr:cNvPr id="656" name="n_4mainValue【公民館】&#10;一人当たり面積">
          <a:extLst>
            <a:ext uri="{FF2B5EF4-FFF2-40B4-BE49-F238E27FC236}">
              <a16:creationId xmlns:a16="http://schemas.microsoft.com/office/drawing/2014/main" id="{00000000-0008-0000-0E00-000090020000}"/>
            </a:ext>
          </a:extLst>
        </xdr:cNvPr>
        <xdr:cNvSpPr txBox="1"/>
      </xdr:nvSpPr>
      <xdr:spPr>
        <a:xfrm>
          <a:off x="18421427" y="1853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7" name="正方形/長方形 656">
          <a:extLst>
            <a:ext uri="{FF2B5EF4-FFF2-40B4-BE49-F238E27FC236}">
              <a16:creationId xmlns:a16="http://schemas.microsoft.com/office/drawing/2014/main" id="{00000000-0008-0000-0E00-000091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8" name="正方形/長方形 657">
          <a:extLst>
            <a:ext uri="{FF2B5EF4-FFF2-40B4-BE49-F238E27FC236}">
              <a16:creationId xmlns:a16="http://schemas.microsoft.com/office/drawing/2014/main" id="{00000000-0008-0000-0E00-000092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9" name="テキスト ボックス 658">
          <a:extLst>
            <a:ext uri="{FF2B5EF4-FFF2-40B4-BE49-F238E27FC236}">
              <a16:creationId xmlns:a16="http://schemas.microsoft.com/office/drawing/2014/main" id="{00000000-0008-0000-0E00-000093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類似団体と比較して特に有形固定資産減価償却率が高くなっている施設は、学校施設と公民館であり、特に低くなっている施設は、道路、橋りょうである。　　</a:t>
          </a:r>
          <a:endParaRPr lang="ja-JP" altLang="ja-JP" sz="1400">
            <a:effectLst/>
            <a:latin typeface="+mn-ea"/>
            <a:ea typeface="+mn-ea"/>
          </a:endParaRPr>
        </a:p>
        <a:p>
          <a:r>
            <a:rPr kumimoji="1" lang="ja-JP" altLang="ja-JP" sz="1100">
              <a:solidFill>
                <a:schemeClr val="dk1"/>
              </a:solidFill>
              <a:effectLst/>
              <a:latin typeface="+mn-ea"/>
              <a:ea typeface="+mn-ea"/>
              <a:cs typeface="+mn-cs"/>
            </a:rPr>
            <a:t>道路関係は、継続して改良に取り組んでいるが、建物関係は小規模改修にとどまっている。</a:t>
          </a:r>
          <a:endParaRPr lang="ja-JP" altLang="ja-JP" sz="1400">
            <a:effectLst/>
            <a:latin typeface="+mn-ea"/>
            <a:ea typeface="+mn-ea"/>
          </a:endParaRPr>
        </a:p>
        <a:p>
          <a:r>
            <a:rPr kumimoji="1" lang="ja-JP" altLang="ja-JP" sz="1100">
              <a:solidFill>
                <a:schemeClr val="dk1"/>
              </a:solidFill>
              <a:effectLst/>
              <a:latin typeface="+mn-ea"/>
              <a:ea typeface="+mn-ea"/>
              <a:cs typeface="+mn-cs"/>
            </a:rPr>
            <a:t>小・中学校、公民館においては、耐震化工事を実施しているものの、築年数が</a:t>
          </a:r>
          <a:r>
            <a:rPr kumimoji="1" lang="en-US" altLang="ja-JP" sz="1100">
              <a:solidFill>
                <a:schemeClr val="dk1"/>
              </a:solidFill>
              <a:effectLst/>
              <a:latin typeface="+mn-ea"/>
              <a:ea typeface="+mn-ea"/>
              <a:cs typeface="+mn-cs"/>
            </a:rPr>
            <a:t>4</a:t>
          </a:r>
          <a:r>
            <a:rPr kumimoji="1" lang="ja-JP" altLang="ja-JP" sz="1100">
              <a:solidFill>
                <a:schemeClr val="dk1"/>
              </a:solidFill>
              <a:effectLst/>
              <a:latin typeface="+mn-ea"/>
              <a:ea typeface="+mn-ea"/>
              <a:cs typeface="+mn-cs"/>
            </a:rPr>
            <a:t>０年以上を経過しているため有形固定資産の減価償却率が高くなっている</a:t>
          </a:r>
          <a:r>
            <a:rPr kumimoji="1" lang="ja-JP" altLang="en-US" sz="1100">
              <a:solidFill>
                <a:schemeClr val="dk1"/>
              </a:solidFill>
              <a:effectLst/>
              <a:latin typeface="+mn-ea"/>
              <a:ea typeface="+mn-ea"/>
              <a:cs typeface="+mn-cs"/>
            </a:rPr>
            <a:t>。</a:t>
          </a:r>
          <a:br>
            <a:rPr kumimoji="1" lang="en-US" altLang="ja-JP" sz="1100">
              <a:solidFill>
                <a:schemeClr val="dk1"/>
              </a:solidFill>
              <a:effectLst/>
              <a:latin typeface="+mn-ea"/>
              <a:ea typeface="+mn-ea"/>
              <a:cs typeface="+mn-cs"/>
            </a:rPr>
          </a:br>
          <a:r>
            <a:rPr kumimoji="1" lang="ja-JP" altLang="en-US" sz="1100">
              <a:solidFill>
                <a:schemeClr val="dk1"/>
              </a:solidFill>
              <a:effectLst/>
              <a:latin typeface="+mn-ea"/>
              <a:ea typeface="+mn-ea"/>
              <a:cs typeface="+mn-cs"/>
            </a:rPr>
            <a:t>小・中学校</a:t>
          </a:r>
          <a:r>
            <a:rPr kumimoji="1" lang="ja-JP" altLang="ja-JP" sz="1100">
              <a:solidFill>
                <a:schemeClr val="dk1"/>
              </a:solidFill>
              <a:effectLst/>
              <a:latin typeface="+mn-ea"/>
              <a:ea typeface="+mn-ea"/>
              <a:cs typeface="+mn-cs"/>
            </a:rPr>
            <a:t>については、</a:t>
          </a:r>
          <a:r>
            <a:rPr kumimoji="1" lang="ja-JP" altLang="en-US" sz="1100">
              <a:solidFill>
                <a:schemeClr val="dk1"/>
              </a:solidFill>
              <a:effectLst/>
              <a:latin typeface="+mn-ea"/>
              <a:ea typeface="+mn-ea"/>
              <a:cs typeface="+mn-cs"/>
            </a:rPr>
            <a:t>既存施設を集約し、令和６年度までに小中一貫校の建設が予定されているため、</a:t>
          </a:r>
          <a:r>
            <a:rPr kumimoji="1" lang="ja-JP" altLang="ja-JP" sz="1100">
              <a:solidFill>
                <a:schemeClr val="dk1"/>
              </a:solidFill>
              <a:effectLst/>
              <a:latin typeface="+mn-ea"/>
              <a:ea typeface="+mn-ea"/>
              <a:cs typeface="+mn-cs"/>
            </a:rPr>
            <a:t>減価償却比率の上昇は抑制される見込みである。</a:t>
          </a:r>
          <a:endParaRPr lang="ja-JP" altLang="ja-JP" sz="1400">
            <a:effectLst/>
            <a:latin typeface="+mn-ea"/>
            <a:ea typeface="+mn-ea"/>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群馬県南牧村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1,717
1,710
118.83
2,568,220
2,371,814
187,439
1,471,093
1,874,671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0000000-0008-0000-0F00-00002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00000000-0008-0000-0F00-00002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0000000-0008-0000-0F00-00002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00000000-0008-0000-0F00-00002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00000000-0008-0000-0F00-00002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00000000-0008-0000-0F00-00002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0000000-0008-0000-0F00-00002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0000000-0008-0000-0F00-000030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00000000-0008-0000-0F00-00003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00000000-0008-0000-0F00-00003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00000000-0008-0000-0F00-00003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00000000-0008-0000-0F00-00003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00000000-0008-0000-0F00-00003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0000000-0008-0000-0F00-00003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0000000-0008-0000-0F00-00003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0000000-0008-0000-0F00-00003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00000000-0008-0000-0F00-00003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00000000-0008-0000-0F00-00003B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00000000-0008-0000-0F00-00003D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00000000-0008-0000-0F00-00003F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00000000-0008-0000-0F00-000040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00000000-0008-0000-0F00-000041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00000000-0008-0000-0F00-000042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00000000-0008-0000-0F00-000043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00000000-0008-0000-0F00-000044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00000000-0008-0000-0F00-000046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00000000-0008-0000-0F00-000048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00000000-0008-0000-0F00-000049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127363</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00000000-0008-0000-0F00-00004A000000}"/>
            </a:ext>
          </a:extLst>
        </xdr:cNvPr>
        <xdr:cNvCxnSpPr/>
      </xdr:nvCxnSpPr>
      <xdr:spPr>
        <a:xfrm flipV="1">
          <a:off x="4634865" y="9557113"/>
          <a:ext cx="0" cy="154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00000000-0008-0000-0F00-00004B00000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00000000-0008-0000-0F00-00004C00000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74040</xdr:rowOff>
    </xdr:from>
    <xdr:ext cx="340478" cy="259045"/>
    <xdr:sp macro="" textlink="">
      <xdr:nvSpPr>
        <xdr:cNvPr id="77" name="【体育館・プール】&#10;有形固定資産減価償却率最大値テキスト">
          <a:extLst>
            <a:ext uri="{FF2B5EF4-FFF2-40B4-BE49-F238E27FC236}">
              <a16:creationId xmlns:a16="http://schemas.microsoft.com/office/drawing/2014/main" id="{00000000-0008-0000-0F00-00004D000000}"/>
            </a:ext>
          </a:extLst>
        </xdr:cNvPr>
        <xdr:cNvSpPr txBox="1"/>
      </xdr:nvSpPr>
      <xdr:spPr>
        <a:xfrm>
          <a:off x="4673600" y="933234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127363</xdr:rowOff>
    </xdr:from>
    <xdr:to>
      <xdr:col>24</xdr:col>
      <xdr:colOff>152400</xdr:colOff>
      <xdr:row>55</xdr:row>
      <xdr:rowOff>127363</xdr:rowOff>
    </xdr:to>
    <xdr:cxnSp macro="">
      <xdr:nvCxnSpPr>
        <xdr:cNvPr id="78" name="直線コネクタ 77">
          <a:extLst>
            <a:ext uri="{FF2B5EF4-FFF2-40B4-BE49-F238E27FC236}">
              <a16:creationId xmlns:a16="http://schemas.microsoft.com/office/drawing/2014/main" id="{00000000-0008-0000-0F00-00004E000000}"/>
            </a:ext>
          </a:extLst>
        </xdr:cNvPr>
        <xdr:cNvCxnSpPr/>
      </xdr:nvCxnSpPr>
      <xdr:spPr>
        <a:xfrm>
          <a:off x="4546600" y="9557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27594</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00000000-0008-0000-0F00-00004F000000}"/>
            </a:ext>
          </a:extLst>
        </xdr:cNvPr>
        <xdr:cNvSpPr txBox="1"/>
      </xdr:nvSpPr>
      <xdr:spPr>
        <a:xfrm>
          <a:off x="4673600" y="101431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4717</xdr:rowOff>
    </xdr:from>
    <xdr:to>
      <xdr:col>24</xdr:col>
      <xdr:colOff>114300</xdr:colOff>
      <xdr:row>60</xdr:row>
      <xdr:rowOff>106317</xdr:rowOff>
    </xdr:to>
    <xdr:sp macro="" textlink="">
      <xdr:nvSpPr>
        <xdr:cNvPr id="80" name="フローチャート: 判断 79">
          <a:extLst>
            <a:ext uri="{FF2B5EF4-FFF2-40B4-BE49-F238E27FC236}">
              <a16:creationId xmlns:a16="http://schemas.microsoft.com/office/drawing/2014/main" id="{00000000-0008-0000-0F00-000050000000}"/>
            </a:ext>
          </a:extLst>
        </xdr:cNvPr>
        <xdr:cNvSpPr/>
      </xdr:nvSpPr>
      <xdr:spPr>
        <a:xfrm>
          <a:off x="45847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132080</xdr:rowOff>
    </xdr:from>
    <xdr:to>
      <xdr:col>20</xdr:col>
      <xdr:colOff>38100</xdr:colOff>
      <xdr:row>62</xdr:row>
      <xdr:rowOff>62230</xdr:rowOff>
    </xdr:to>
    <xdr:sp macro="" textlink="">
      <xdr:nvSpPr>
        <xdr:cNvPr id="81" name="フローチャート: 判断 80">
          <a:extLst>
            <a:ext uri="{FF2B5EF4-FFF2-40B4-BE49-F238E27FC236}">
              <a16:creationId xmlns:a16="http://schemas.microsoft.com/office/drawing/2014/main" id="{00000000-0008-0000-0F00-000051000000}"/>
            </a:ext>
          </a:extLst>
        </xdr:cNvPr>
        <xdr:cNvSpPr/>
      </xdr:nvSpPr>
      <xdr:spPr>
        <a:xfrm>
          <a:off x="3746500" y="1059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123916</xdr:rowOff>
    </xdr:from>
    <xdr:to>
      <xdr:col>15</xdr:col>
      <xdr:colOff>101600</xdr:colOff>
      <xdr:row>62</xdr:row>
      <xdr:rowOff>54066</xdr:rowOff>
    </xdr:to>
    <xdr:sp macro="" textlink="">
      <xdr:nvSpPr>
        <xdr:cNvPr id="82" name="フローチャート: 判断 81">
          <a:extLst>
            <a:ext uri="{FF2B5EF4-FFF2-40B4-BE49-F238E27FC236}">
              <a16:creationId xmlns:a16="http://schemas.microsoft.com/office/drawing/2014/main" id="{00000000-0008-0000-0F00-000052000000}"/>
            </a:ext>
          </a:extLst>
        </xdr:cNvPr>
        <xdr:cNvSpPr/>
      </xdr:nvSpPr>
      <xdr:spPr>
        <a:xfrm>
          <a:off x="2857500" y="1058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141877</xdr:rowOff>
    </xdr:from>
    <xdr:to>
      <xdr:col>10</xdr:col>
      <xdr:colOff>165100</xdr:colOff>
      <xdr:row>62</xdr:row>
      <xdr:rowOff>72027</xdr:rowOff>
    </xdr:to>
    <xdr:sp macro="" textlink="">
      <xdr:nvSpPr>
        <xdr:cNvPr id="83" name="フローチャート: 判断 82">
          <a:extLst>
            <a:ext uri="{FF2B5EF4-FFF2-40B4-BE49-F238E27FC236}">
              <a16:creationId xmlns:a16="http://schemas.microsoft.com/office/drawing/2014/main" id="{00000000-0008-0000-0F00-000053000000}"/>
            </a:ext>
          </a:extLst>
        </xdr:cNvPr>
        <xdr:cNvSpPr/>
      </xdr:nvSpPr>
      <xdr:spPr>
        <a:xfrm>
          <a:off x="1968500" y="1060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89626</xdr:rowOff>
    </xdr:from>
    <xdr:to>
      <xdr:col>6</xdr:col>
      <xdr:colOff>38100</xdr:colOff>
      <xdr:row>62</xdr:row>
      <xdr:rowOff>19776</xdr:rowOff>
    </xdr:to>
    <xdr:sp macro="" textlink="">
      <xdr:nvSpPr>
        <xdr:cNvPr id="84" name="フローチャート: 判断 83">
          <a:extLst>
            <a:ext uri="{FF2B5EF4-FFF2-40B4-BE49-F238E27FC236}">
              <a16:creationId xmlns:a16="http://schemas.microsoft.com/office/drawing/2014/main" id="{00000000-0008-0000-0F00-000054000000}"/>
            </a:ext>
          </a:extLst>
        </xdr:cNvPr>
        <xdr:cNvSpPr/>
      </xdr:nvSpPr>
      <xdr:spPr>
        <a:xfrm>
          <a:off x="1079500" y="1054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F00-000055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F00-000056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F00-000057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0000000-0008-0000-0F00-000058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00000000-0008-0000-0F00-000059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79828</xdr:rowOff>
    </xdr:from>
    <xdr:to>
      <xdr:col>24</xdr:col>
      <xdr:colOff>114300</xdr:colOff>
      <xdr:row>65</xdr:row>
      <xdr:rowOff>9978</xdr:rowOff>
    </xdr:to>
    <xdr:sp macro="" textlink="">
      <xdr:nvSpPr>
        <xdr:cNvPr id="90" name="楕円 89">
          <a:extLst>
            <a:ext uri="{FF2B5EF4-FFF2-40B4-BE49-F238E27FC236}">
              <a16:creationId xmlns:a16="http://schemas.microsoft.com/office/drawing/2014/main" id="{00000000-0008-0000-0F00-00005A000000}"/>
            </a:ext>
          </a:extLst>
        </xdr:cNvPr>
        <xdr:cNvSpPr/>
      </xdr:nvSpPr>
      <xdr:spPr>
        <a:xfrm>
          <a:off x="45847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166205</xdr:rowOff>
    </xdr:from>
    <xdr:ext cx="469744" cy="259045"/>
    <xdr:sp macro="" textlink="">
      <xdr:nvSpPr>
        <xdr:cNvPr id="91" name="【体育館・プール】&#10;有形固定資産減価償却率該当値テキスト">
          <a:extLst>
            <a:ext uri="{FF2B5EF4-FFF2-40B4-BE49-F238E27FC236}">
              <a16:creationId xmlns:a16="http://schemas.microsoft.com/office/drawing/2014/main" id="{00000000-0008-0000-0F00-00005B000000}"/>
            </a:ext>
          </a:extLst>
        </xdr:cNvPr>
        <xdr:cNvSpPr txBox="1"/>
      </xdr:nvSpPr>
      <xdr:spPr>
        <a:xfrm>
          <a:off x="4673600" y="1096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79828</xdr:rowOff>
    </xdr:from>
    <xdr:to>
      <xdr:col>20</xdr:col>
      <xdr:colOff>38100</xdr:colOff>
      <xdr:row>65</xdr:row>
      <xdr:rowOff>9978</xdr:rowOff>
    </xdr:to>
    <xdr:sp macro="" textlink="">
      <xdr:nvSpPr>
        <xdr:cNvPr id="92" name="楕円 91">
          <a:extLst>
            <a:ext uri="{FF2B5EF4-FFF2-40B4-BE49-F238E27FC236}">
              <a16:creationId xmlns:a16="http://schemas.microsoft.com/office/drawing/2014/main" id="{00000000-0008-0000-0F00-00005C000000}"/>
            </a:ext>
          </a:extLst>
        </xdr:cNvPr>
        <xdr:cNvSpPr/>
      </xdr:nvSpPr>
      <xdr:spPr>
        <a:xfrm>
          <a:off x="3746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130628</xdr:rowOff>
    </xdr:from>
    <xdr:to>
      <xdr:col>24</xdr:col>
      <xdr:colOff>63500</xdr:colOff>
      <xdr:row>64</xdr:row>
      <xdr:rowOff>130628</xdr:rowOff>
    </xdr:to>
    <xdr:cxnSp macro="">
      <xdr:nvCxnSpPr>
        <xdr:cNvPr id="93" name="直線コネクタ 92">
          <a:extLst>
            <a:ext uri="{FF2B5EF4-FFF2-40B4-BE49-F238E27FC236}">
              <a16:creationId xmlns:a16="http://schemas.microsoft.com/office/drawing/2014/main" id="{00000000-0008-0000-0F00-00005D000000}"/>
            </a:ext>
          </a:extLst>
        </xdr:cNvPr>
        <xdr:cNvCxnSpPr/>
      </xdr:nvCxnSpPr>
      <xdr:spPr>
        <a:xfrm>
          <a:off x="3797300" y="11103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64</xdr:row>
      <xdr:rowOff>78196</xdr:rowOff>
    </xdr:from>
    <xdr:to>
      <xdr:col>15</xdr:col>
      <xdr:colOff>101600</xdr:colOff>
      <xdr:row>65</xdr:row>
      <xdr:rowOff>8346</xdr:rowOff>
    </xdr:to>
    <xdr:sp macro="" textlink="">
      <xdr:nvSpPr>
        <xdr:cNvPr id="94" name="楕円 93">
          <a:extLst>
            <a:ext uri="{FF2B5EF4-FFF2-40B4-BE49-F238E27FC236}">
              <a16:creationId xmlns:a16="http://schemas.microsoft.com/office/drawing/2014/main" id="{00000000-0008-0000-0F00-00005E000000}"/>
            </a:ext>
          </a:extLst>
        </xdr:cNvPr>
        <xdr:cNvSpPr/>
      </xdr:nvSpPr>
      <xdr:spPr>
        <a:xfrm>
          <a:off x="2857500" y="1105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128996</xdr:rowOff>
    </xdr:from>
    <xdr:to>
      <xdr:col>19</xdr:col>
      <xdr:colOff>177800</xdr:colOff>
      <xdr:row>64</xdr:row>
      <xdr:rowOff>130628</xdr:rowOff>
    </xdr:to>
    <xdr:cxnSp macro="">
      <xdr:nvCxnSpPr>
        <xdr:cNvPr id="95" name="直線コネクタ 94">
          <a:extLst>
            <a:ext uri="{FF2B5EF4-FFF2-40B4-BE49-F238E27FC236}">
              <a16:creationId xmlns:a16="http://schemas.microsoft.com/office/drawing/2014/main" id="{00000000-0008-0000-0F00-00005F000000}"/>
            </a:ext>
          </a:extLst>
        </xdr:cNvPr>
        <xdr:cNvCxnSpPr/>
      </xdr:nvCxnSpPr>
      <xdr:spPr>
        <a:xfrm>
          <a:off x="2908300" y="11101796"/>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64</xdr:row>
      <xdr:rowOff>34109</xdr:rowOff>
    </xdr:from>
    <xdr:to>
      <xdr:col>10</xdr:col>
      <xdr:colOff>165100</xdr:colOff>
      <xdr:row>64</xdr:row>
      <xdr:rowOff>135709</xdr:rowOff>
    </xdr:to>
    <xdr:sp macro="" textlink="">
      <xdr:nvSpPr>
        <xdr:cNvPr id="96" name="楕円 95">
          <a:extLst>
            <a:ext uri="{FF2B5EF4-FFF2-40B4-BE49-F238E27FC236}">
              <a16:creationId xmlns:a16="http://schemas.microsoft.com/office/drawing/2014/main" id="{00000000-0008-0000-0F00-000060000000}"/>
            </a:ext>
          </a:extLst>
        </xdr:cNvPr>
        <xdr:cNvSpPr/>
      </xdr:nvSpPr>
      <xdr:spPr>
        <a:xfrm>
          <a:off x="1968500" y="1100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84909</xdr:rowOff>
    </xdr:from>
    <xdr:to>
      <xdr:col>15</xdr:col>
      <xdr:colOff>50800</xdr:colOff>
      <xdr:row>64</xdr:row>
      <xdr:rowOff>128996</xdr:rowOff>
    </xdr:to>
    <xdr:cxnSp macro="">
      <xdr:nvCxnSpPr>
        <xdr:cNvPr id="97" name="直線コネクタ 96">
          <a:extLst>
            <a:ext uri="{FF2B5EF4-FFF2-40B4-BE49-F238E27FC236}">
              <a16:creationId xmlns:a16="http://schemas.microsoft.com/office/drawing/2014/main" id="{00000000-0008-0000-0F00-000061000000}"/>
            </a:ext>
          </a:extLst>
        </xdr:cNvPr>
        <xdr:cNvCxnSpPr/>
      </xdr:nvCxnSpPr>
      <xdr:spPr>
        <a:xfrm>
          <a:off x="2019300" y="11057709"/>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161472</xdr:rowOff>
    </xdr:from>
    <xdr:to>
      <xdr:col>6</xdr:col>
      <xdr:colOff>38100</xdr:colOff>
      <xdr:row>64</xdr:row>
      <xdr:rowOff>91622</xdr:rowOff>
    </xdr:to>
    <xdr:sp macro="" textlink="">
      <xdr:nvSpPr>
        <xdr:cNvPr id="98" name="楕円 97">
          <a:extLst>
            <a:ext uri="{FF2B5EF4-FFF2-40B4-BE49-F238E27FC236}">
              <a16:creationId xmlns:a16="http://schemas.microsoft.com/office/drawing/2014/main" id="{00000000-0008-0000-0F00-000062000000}"/>
            </a:ext>
          </a:extLst>
        </xdr:cNvPr>
        <xdr:cNvSpPr/>
      </xdr:nvSpPr>
      <xdr:spPr>
        <a:xfrm>
          <a:off x="1079500" y="1096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64</xdr:row>
      <xdr:rowOff>40822</xdr:rowOff>
    </xdr:from>
    <xdr:to>
      <xdr:col>10</xdr:col>
      <xdr:colOff>114300</xdr:colOff>
      <xdr:row>64</xdr:row>
      <xdr:rowOff>84909</xdr:rowOff>
    </xdr:to>
    <xdr:cxnSp macro="">
      <xdr:nvCxnSpPr>
        <xdr:cNvPr id="99" name="直線コネクタ 98">
          <a:extLst>
            <a:ext uri="{FF2B5EF4-FFF2-40B4-BE49-F238E27FC236}">
              <a16:creationId xmlns:a16="http://schemas.microsoft.com/office/drawing/2014/main" id="{00000000-0008-0000-0F00-000063000000}"/>
            </a:ext>
          </a:extLst>
        </xdr:cNvPr>
        <xdr:cNvCxnSpPr/>
      </xdr:nvCxnSpPr>
      <xdr:spPr>
        <a:xfrm>
          <a:off x="1130300" y="11013622"/>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78757</xdr:rowOff>
    </xdr:from>
    <xdr:ext cx="405111" cy="259045"/>
    <xdr:sp macro="" textlink="">
      <xdr:nvSpPr>
        <xdr:cNvPr id="100" name="n_1aveValue【体育館・プール】&#10;有形固定資産減価償却率">
          <a:extLst>
            <a:ext uri="{FF2B5EF4-FFF2-40B4-BE49-F238E27FC236}">
              <a16:creationId xmlns:a16="http://schemas.microsoft.com/office/drawing/2014/main" id="{00000000-0008-0000-0F00-000064000000}"/>
            </a:ext>
          </a:extLst>
        </xdr:cNvPr>
        <xdr:cNvSpPr txBox="1"/>
      </xdr:nvSpPr>
      <xdr:spPr>
        <a:xfrm>
          <a:off x="3582044" y="1036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70593</xdr:rowOff>
    </xdr:from>
    <xdr:ext cx="405111" cy="259045"/>
    <xdr:sp macro="" textlink="">
      <xdr:nvSpPr>
        <xdr:cNvPr id="101" name="n_2aveValue【体育館・プール】&#10;有形固定資産減価償却率">
          <a:extLst>
            <a:ext uri="{FF2B5EF4-FFF2-40B4-BE49-F238E27FC236}">
              <a16:creationId xmlns:a16="http://schemas.microsoft.com/office/drawing/2014/main" id="{00000000-0008-0000-0F00-000065000000}"/>
            </a:ext>
          </a:extLst>
        </xdr:cNvPr>
        <xdr:cNvSpPr txBox="1"/>
      </xdr:nvSpPr>
      <xdr:spPr>
        <a:xfrm>
          <a:off x="2705744" y="10357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88554</xdr:rowOff>
    </xdr:from>
    <xdr:ext cx="405111" cy="259045"/>
    <xdr:sp macro="" textlink="">
      <xdr:nvSpPr>
        <xdr:cNvPr id="102" name="n_3aveValue【体育館・プール】&#10;有形固定資産減価償却率">
          <a:extLst>
            <a:ext uri="{FF2B5EF4-FFF2-40B4-BE49-F238E27FC236}">
              <a16:creationId xmlns:a16="http://schemas.microsoft.com/office/drawing/2014/main" id="{00000000-0008-0000-0F00-000066000000}"/>
            </a:ext>
          </a:extLst>
        </xdr:cNvPr>
        <xdr:cNvSpPr txBox="1"/>
      </xdr:nvSpPr>
      <xdr:spPr>
        <a:xfrm>
          <a:off x="1816744" y="10375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36303</xdr:rowOff>
    </xdr:from>
    <xdr:ext cx="405111" cy="259045"/>
    <xdr:sp macro="" textlink="">
      <xdr:nvSpPr>
        <xdr:cNvPr id="103" name="n_4aveValue【体育館・プール】&#10;有形固定資産減価償却率">
          <a:extLst>
            <a:ext uri="{FF2B5EF4-FFF2-40B4-BE49-F238E27FC236}">
              <a16:creationId xmlns:a16="http://schemas.microsoft.com/office/drawing/2014/main" id="{00000000-0008-0000-0F00-000067000000}"/>
            </a:ext>
          </a:extLst>
        </xdr:cNvPr>
        <xdr:cNvSpPr txBox="1"/>
      </xdr:nvSpPr>
      <xdr:spPr>
        <a:xfrm>
          <a:off x="927744" y="10323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65</xdr:row>
      <xdr:rowOff>1105</xdr:rowOff>
    </xdr:from>
    <xdr:ext cx="469744" cy="259045"/>
    <xdr:sp macro="" textlink="">
      <xdr:nvSpPr>
        <xdr:cNvPr id="104" name="n_1mainValue【体育館・プール】&#10;有形固定資産減価償却率">
          <a:extLst>
            <a:ext uri="{FF2B5EF4-FFF2-40B4-BE49-F238E27FC236}">
              <a16:creationId xmlns:a16="http://schemas.microsoft.com/office/drawing/2014/main" id="{00000000-0008-0000-0F00-000068000000}"/>
            </a:ext>
          </a:extLst>
        </xdr:cNvPr>
        <xdr:cNvSpPr txBox="1"/>
      </xdr:nvSpPr>
      <xdr:spPr>
        <a:xfrm>
          <a:off x="35497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170923</xdr:rowOff>
    </xdr:from>
    <xdr:ext cx="405111" cy="259045"/>
    <xdr:sp macro="" textlink="">
      <xdr:nvSpPr>
        <xdr:cNvPr id="105" name="n_2mainValue【体育館・プール】&#10;有形固定資産減価償却率">
          <a:extLst>
            <a:ext uri="{FF2B5EF4-FFF2-40B4-BE49-F238E27FC236}">
              <a16:creationId xmlns:a16="http://schemas.microsoft.com/office/drawing/2014/main" id="{00000000-0008-0000-0F00-000069000000}"/>
            </a:ext>
          </a:extLst>
        </xdr:cNvPr>
        <xdr:cNvSpPr txBox="1"/>
      </xdr:nvSpPr>
      <xdr:spPr>
        <a:xfrm>
          <a:off x="2705744" y="11143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126836</xdr:rowOff>
    </xdr:from>
    <xdr:ext cx="405111" cy="259045"/>
    <xdr:sp macro="" textlink="">
      <xdr:nvSpPr>
        <xdr:cNvPr id="106" name="n_3mainValue【体育館・プール】&#10;有形固定資産減価償却率">
          <a:extLst>
            <a:ext uri="{FF2B5EF4-FFF2-40B4-BE49-F238E27FC236}">
              <a16:creationId xmlns:a16="http://schemas.microsoft.com/office/drawing/2014/main" id="{00000000-0008-0000-0F00-00006A000000}"/>
            </a:ext>
          </a:extLst>
        </xdr:cNvPr>
        <xdr:cNvSpPr txBox="1"/>
      </xdr:nvSpPr>
      <xdr:spPr>
        <a:xfrm>
          <a:off x="1816744" y="110996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64</xdr:row>
      <xdr:rowOff>82749</xdr:rowOff>
    </xdr:from>
    <xdr:ext cx="405111" cy="259045"/>
    <xdr:sp macro="" textlink="">
      <xdr:nvSpPr>
        <xdr:cNvPr id="107" name="n_4mainValue【体育館・プール】&#10;有形固定資産減価償却率">
          <a:extLst>
            <a:ext uri="{FF2B5EF4-FFF2-40B4-BE49-F238E27FC236}">
              <a16:creationId xmlns:a16="http://schemas.microsoft.com/office/drawing/2014/main" id="{00000000-0008-0000-0F00-00006B000000}"/>
            </a:ext>
          </a:extLst>
        </xdr:cNvPr>
        <xdr:cNvSpPr txBox="1"/>
      </xdr:nvSpPr>
      <xdr:spPr>
        <a:xfrm>
          <a:off x="927744" y="11055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00000000-0008-0000-0F00-00006C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00000000-0008-0000-0F00-00006D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00000000-0008-0000-0F00-00006E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00000000-0008-0000-0F00-00006F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00000000-0008-0000-0F00-000070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00000000-0008-0000-0F00-000071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00000000-0008-0000-0F00-000072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00000000-0008-0000-0F00-000073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id="{00000000-0008-0000-0F00-000074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8" name="直線コネクタ 117">
          <a:extLst>
            <a:ext uri="{FF2B5EF4-FFF2-40B4-BE49-F238E27FC236}">
              <a16:creationId xmlns:a16="http://schemas.microsoft.com/office/drawing/2014/main" id="{00000000-0008-0000-0F00-000076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9" name="テキスト ボックス 118">
          <a:extLst>
            <a:ext uri="{FF2B5EF4-FFF2-40B4-BE49-F238E27FC236}">
              <a16:creationId xmlns:a16="http://schemas.microsoft.com/office/drawing/2014/main" id="{00000000-0008-0000-0F00-000077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20" name="直線コネクタ 119">
          <a:extLst>
            <a:ext uri="{FF2B5EF4-FFF2-40B4-BE49-F238E27FC236}">
              <a16:creationId xmlns:a16="http://schemas.microsoft.com/office/drawing/2014/main" id="{00000000-0008-0000-0F00-000078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21" name="テキスト ボックス 120">
          <a:extLst>
            <a:ext uri="{FF2B5EF4-FFF2-40B4-BE49-F238E27FC236}">
              <a16:creationId xmlns:a16="http://schemas.microsoft.com/office/drawing/2014/main" id="{00000000-0008-0000-0F00-000079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2" name="直線コネクタ 121">
          <a:extLst>
            <a:ext uri="{FF2B5EF4-FFF2-40B4-BE49-F238E27FC236}">
              <a16:creationId xmlns:a16="http://schemas.microsoft.com/office/drawing/2014/main" id="{00000000-0008-0000-0F00-00007A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3" name="テキスト ボックス 122">
          <a:extLst>
            <a:ext uri="{FF2B5EF4-FFF2-40B4-BE49-F238E27FC236}">
              <a16:creationId xmlns:a16="http://schemas.microsoft.com/office/drawing/2014/main" id="{00000000-0008-0000-0F00-00007B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4" name="直線コネクタ 123">
          <a:extLst>
            <a:ext uri="{FF2B5EF4-FFF2-40B4-BE49-F238E27FC236}">
              <a16:creationId xmlns:a16="http://schemas.microsoft.com/office/drawing/2014/main" id="{00000000-0008-0000-0F00-00007C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5" name="テキスト ボックス 124">
          <a:extLst>
            <a:ext uri="{FF2B5EF4-FFF2-40B4-BE49-F238E27FC236}">
              <a16:creationId xmlns:a16="http://schemas.microsoft.com/office/drawing/2014/main" id="{00000000-0008-0000-0F00-00007D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6" name="直線コネクタ 125">
          <a:extLst>
            <a:ext uri="{FF2B5EF4-FFF2-40B4-BE49-F238E27FC236}">
              <a16:creationId xmlns:a16="http://schemas.microsoft.com/office/drawing/2014/main" id="{00000000-0008-0000-0F00-00007E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8" name="直線コネクタ 127">
          <a:extLst>
            <a:ext uri="{FF2B5EF4-FFF2-40B4-BE49-F238E27FC236}">
              <a16:creationId xmlns:a16="http://schemas.microsoft.com/office/drawing/2014/main" id="{00000000-0008-0000-0F00-000080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9" name="テキスト ボックス 128">
          <a:extLst>
            <a:ext uri="{FF2B5EF4-FFF2-40B4-BE49-F238E27FC236}">
              <a16:creationId xmlns:a16="http://schemas.microsoft.com/office/drawing/2014/main" id="{00000000-0008-0000-0F00-000081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0" name="【体育館・プール】&#10;一人当たり面積グラフ枠">
          <a:extLst>
            <a:ext uri="{FF2B5EF4-FFF2-40B4-BE49-F238E27FC236}">
              <a16:creationId xmlns:a16="http://schemas.microsoft.com/office/drawing/2014/main" id="{00000000-0008-0000-0F00-000082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155829</xdr:rowOff>
    </xdr:from>
    <xdr:to>
      <xdr:col>54</xdr:col>
      <xdr:colOff>189865</xdr:colOff>
      <xdr:row>64</xdr:row>
      <xdr:rowOff>25146</xdr:rowOff>
    </xdr:to>
    <xdr:cxnSp macro="">
      <xdr:nvCxnSpPr>
        <xdr:cNvPr id="131" name="直線コネクタ 130">
          <a:extLst>
            <a:ext uri="{FF2B5EF4-FFF2-40B4-BE49-F238E27FC236}">
              <a16:creationId xmlns:a16="http://schemas.microsoft.com/office/drawing/2014/main" id="{00000000-0008-0000-0F00-000083000000}"/>
            </a:ext>
          </a:extLst>
        </xdr:cNvPr>
        <xdr:cNvCxnSpPr/>
      </xdr:nvCxnSpPr>
      <xdr:spPr>
        <a:xfrm flipV="1">
          <a:off x="10476865" y="9585579"/>
          <a:ext cx="0" cy="1412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28973</xdr:rowOff>
    </xdr:from>
    <xdr:ext cx="469744" cy="259045"/>
    <xdr:sp macro="" textlink="">
      <xdr:nvSpPr>
        <xdr:cNvPr id="132" name="【体育館・プール】&#10;一人当たり面積最小値テキスト">
          <a:extLst>
            <a:ext uri="{FF2B5EF4-FFF2-40B4-BE49-F238E27FC236}">
              <a16:creationId xmlns:a16="http://schemas.microsoft.com/office/drawing/2014/main" id="{00000000-0008-0000-0F00-000084000000}"/>
            </a:ext>
          </a:extLst>
        </xdr:cNvPr>
        <xdr:cNvSpPr txBox="1"/>
      </xdr:nvSpPr>
      <xdr:spPr>
        <a:xfrm>
          <a:off x="10515600" y="11001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25146</xdr:rowOff>
    </xdr:from>
    <xdr:to>
      <xdr:col>55</xdr:col>
      <xdr:colOff>88900</xdr:colOff>
      <xdr:row>64</xdr:row>
      <xdr:rowOff>25146</xdr:rowOff>
    </xdr:to>
    <xdr:cxnSp macro="">
      <xdr:nvCxnSpPr>
        <xdr:cNvPr id="133" name="直線コネクタ 132">
          <a:extLst>
            <a:ext uri="{FF2B5EF4-FFF2-40B4-BE49-F238E27FC236}">
              <a16:creationId xmlns:a16="http://schemas.microsoft.com/office/drawing/2014/main" id="{00000000-0008-0000-0F00-000085000000}"/>
            </a:ext>
          </a:extLst>
        </xdr:cNvPr>
        <xdr:cNvCxnSpPr/>
      </xdr:nvCxnSpPr>
      <xdr:spPr>
        <a:xfrm>
          <a:off x="10388600" y="10997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102506</xdr:rowOff>
    </xdr:from>
    <xdr:ext cx="469744" cy="259045"/>
    <xdr:sp macro="" textlink="">
      <xdr:nvSpPr>
        <xdr:cNvPr id="134" name="【体育館・プール】&#10;一人当たり面積最大値テキスト">
          <a:extLst>
            <a:ext uri="{FF2B5EF4-FFF2-40B4-BE49-F238E27FC236}">
              <a16:creationId xmlns:a16="http://schemas.microsoft.com/office/drawing/2014/main" id="{00000000-0008-0000-0F00-000086000000}"/>
            </a:ext>
          </a:extLst>
        </xdr:cNvPr>
        <xdr:cNvSpPr txBox="1"/>
      </xdr:nvSpPr>
      <xdr:spPr>
        <a:xfrm>
          <a:off x="10515600" y="9360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155829</xdr:rowOff>
    </xdr:from>
    <xdr:to>
      <xdr:col>55</xdr:col>
      <xdr:colOff>88900</xdr:colOff>
      <xdr:row>55</xdr:row>
      <xdr:rowOff>155829</xdr:rowOff>
    </xdr:to>
    <xdr:cxnSp macro="">
      <xdr:nvCxnSpPr>
        <xdr:cNvPr id="135" name="直線コネクタ 134">
          <a:extLst>
            <a:ext uri="{FF2B5EF4-FFF2-40B4-BE49-F238E27FC236}">
              <a16:creationId xmlns:a16="http://schemas.microsoft.com/office/drawing/2014/main" id="{00000000-0008-0000-0F00-000087000000}"/>
            </a:ext>
          </a:extLst>
        </xdr:cNvPr>
        <xdr:cNvCxnSpPr/>
      </xdr:nvCxnSpPr>
      <xdr:spPr>
        <a:xfrm>
          <a:off x="10388600" y="9585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11320</xdr:rowOff>
    </xdr:from>
    <xdr:ext cx="469744" cy="259045"/>
    <xdr:sp macro="" textlink="">
      <xdr:nvSpPr>
        <xdr:cNvPr id="136" name="【体育館・プール】&#10;一人当たり面積平均値テキスト">
          <a:extLst>
            <a:ext uri="{FF2B5EF4-FFF2-40B4-BE49-F238E27FC236}">
              <a16:creationId xmlns:a16="http://schemas.microsoft.com/office/drawing/2014/main" id="{00000000-0008-0000-0F00-000088000000}"/>
            </a:ext>
          </a:extLst>
        </xdr:cNvPr>
        <xdr:cNvSpPr txBox="1"/>
      </xdr:nvSpPr>
      <xdr:spPr>
        <a:xfrm>
          <a:off x="10515600" y="104697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159893</xdr:rowOff>
    </xdr:from>
    <xdr:to>
      <xdr:col>55</xdr:col>
      <xdr:colOff>50800</xdr:colOff>
      <xdr:row>62</xdr:row>
      <xdr:rowOff>90043</xdr:rowOff>
    </xdr:to>
    <xdr:sp macro="" textlink="">
      <xdr:nvSpPr>
        <xdr:cNvPr id="137" name="フローチャート: 判断 136">
          <a:extLst>
            <a:ext uri="{FF2B5EF4-FFF2-40B4-BE49-F238E27FC236}">
              <a16:creationId xmlns:a16="http://schemas.microsoft.com/office/drawing/2014/main" id="{00000000-0008-0000-0F00-000089000000}"/>
            </a:ext>
          </a:extLst>
        </xdr:cNvPr>
        <xdr:cNvSpPr/>
      </xdr:nvSpPr>
      <xdr:spPr>
        <a:xfrm>
          <a:off x="10426700" y="106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13970</xdr:rowOff>
    </xdr:from>
    <xdr:to>
      <xdr:col>50</xdr:col>
      <xdr:colOff>165100</xdr:colOff>
      <xdr:row>62</xdr:row>
      <xdr:rowOff>115570</xdr:rowOff>
    </xdr:to>
    <xdr:sp macro="" textlink="">
      <xdr:nvSpPr>
        <xdr:cNvPr id="138" name="フローチャート: 判断 137">
          <a:extLst>
            <a:ext uri="{FF2B5EF4-FFF2-40B4-BE49-F238E27FC236}">
              <a16:creationId xmlns:a16="http://schemas.microsoft.com/office/drawing/2014/main" id="{00000000-0008-0000-0F00-00008A000000}"/>
            </a:ext>
          </a:extLst>
        </xdr:cNvPr>
        <xdr:cNvSpPr/>
      </xdr:nvSpPr>
      <xdr:spPr>
        <a:xfrm>
          <a:off x="9588500" y="1064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127127</xdr:rowOff>
    </xdr:from>
    <xdr:to>
      <xdr:col>46</xdr:col>
      <xdr:colOff>38100</xdr:colOff>
      <xdr:row>62</xdr:row>
      <xdr:rowOff>57277</xdr:rowOff>
    </xdr:to>
    <xdr:sp macro="" textlink="">
      <xdr:nvSpPr>
        <xdr:cNvPr id="139" name="フローチャート: 判断 138">
          <a:extLst>
            <a:ext uri="{FF2B5EF4-FFF2-40B4-BE49-F238E27FC236}">
              <a16:creationId xmlns:a16="http://schemas.microsoft.com/office/drawing/2014/main" id="{00000000-0008-0000-0F00-00008B000000}"/>
            </a:ext>
          </a:extLst>
        </xdr:cNvPr>
        <xdr:cNvSpPr/>
      </xdr:nvSpPr>
      <xdr:spPr>
        <a:xfrm>
          <a:off x="8699500" y="10585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56642</xdr:rowOff>
    </xdr:from>
    <xdr:to>
      <xdr:col>41</xdr:col>
      <xdr:colOff>101600</xdr:colOff>
      <xdr:row>62</xdr:row>
      <xdr:rowOff>158242</xdr:rowOff>
    </xdr:to>
    <xdr:sp macro="" textlink="">
      <xdr:nvSpPr>
        <xdr:cNvPr id="140" name="フローチャート: 判断 139">
          <a:extLst>
            <a:ext uri="{FF2B5EF4-FFF2-40B4-BE49-F238E27FC236}">
              <a16:creationId xmlns:a16="http://schemas.microsoft.com/office/drawing/2014/main" id="{00000000-0008-0000-0F00-00008C000000}"/>
            </a:ext>
          </a:extLst>
        </xdr:cNvPr>
        <xdr:cNvSpPr/>
      </xdr:nvSpPr>
      <xdr:spPr>
        <a:xfrm>
          <a:off x="7810500" y="1068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15875</xdr:rowOff>
    </xdr:from>
    <xdr:to>
      <xdr:col>36</xdr:col>
      <xdr:colOff>165100</xdr:colOff>
      <xdr:row>62</xdr:row>
      <xdr:rowOff>117475</xdr:rowOff>
    </xdr:to>
    <xdr:sp macro="" textlink="">
      <xdr:nvSpPr>
        <xdr:cNvPr id="141" name="フローチャート: 判断 140">
          <a:extLst>
            <a:ext uri="{FF2B5EF4-FFF2-40B4-BE49-F238E27FC236}">
              <a16:creationId xmlns:a16="http://schemas.microsoft.com/office/drawing/2014/main" id="{00000000-0008-0000-0F00-00008D000000}"/>
            </a:ext>
          </a:extLst>
        </xdr:cNvPr>
        <xdr:cNvSpPr/>
      </xdr:nvSpPr>
      <xdr:spPr>
        <a:xfrm>
          <a:off x="6921500" y="1064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00000000-0008-0000-0F00-00008E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00000000-0008-0000-0F00-00008F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00000000-0008-0000-0F00-000090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00000000-0008-0000-0F00-000091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00000000-0008-0000-0F00-000092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169799</xdr:rowOff>
    </xdr:from>
    <xdr:to>
      <xdr:col>55</xdr:col>
      <xdr:colOff>50800</xdr:colOff>
      <xdr:row>63</xdr:row>
      <xdr:rowOff>99949</xdr:rowOff>
    </xdr:to>
    <xdr:sp macro="" textlink="">
      <xdr:nvSpPr>
        <xdr:cNvPr id="147" name="楕円 146">
          <a:extLst>
            <a:ext uri="{FF2B5EF4-FFF2-40B4-BE49-F238E27FC236}">
              <a16:creationId xmlns:a16="http://schemas.microsoft.com/office/drawing/2014/main" id="{00000000-0008-0000-0F00-000093000000}"/>
            </a:ext>
          </a:extLst>
        </xdr:cNvPr>
        <xdr:cNvSpPr/>
      </xdr:nvSpPr>
      <xdr:spPr>
        <a:xfrm>
          <a:off x="10426700" y="1079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148226</xdr:rowOff>
    </xdr:from>
    <xdr:ext cx="469744" cy="259045"/>
    <xdr:sp macro="" textlink="">
      <xdr:nvSpPr>
        <xdr:cNvPr id="148" name="【体育館・プール】&#10;一人当たり面積該当値テキスト">
          <a:extLst>
            <a:ext uri="{FF2B5EF4-FFF2-40B4-BE49-F238E27FC236}">
              <a16:creationId xmlns:a16="http://schemas.microsoft.com/office/drawing/2014/main" id="{00000000-0008-0000-0F00-000094000000}"/>
            </a:ext>
          </a:extLst>
        </xdr:cNvPr>
        <xdr:cNvSpPr txBox="1"/>
      </xdr:nvSpPr>
      <xdr:spPr>
        <a:xfrm>
          <a:off x="10515600" y="10778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5969</xdr:rowOff>
    </xdr:from>
    <xdr:to>
      <xdr:col>50</xdr:col>
      <xdr:colOff>165100</xdr:colOff>
      <xdr:row>63</xdr:row>
      <xdr:rowOff>107569</xdr:rowOff>
    </xdr:to>
    <xdr:sp macro="" textlink="">
      <xdr:nvSpPr>
        <xdr:cNvPr id="149" name="楕円 148">
          <a:extLst>
            <a:ext uri="{FF2B5EF4-FFF2-40B4-BE49-F238E27FC236}">
              <a16:creationId xmlns:a16="http://schemas.microsoft.com/office/drawing/2014/main" id="{00000000-0008-0000-0F00-000095000000}"/>
            </a:ext>
          </a:extLst>
        </xdr:cNvPr>
        <xdr:cNvSpPr/>
      </xdr:nvSpPr>
      <xdr:spPr>
        <a:xfrm>
          <a:off x="9588500" y="1080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49149</xdr:rowOff>
    </xdr:from>
    <xdr:to>
      <xdr:col>55</xdr:col>
      <xdr:colOff>0</xdr:colOff>
      <xdr:row>63</xdr:row>
      <xdr:rowOff>56769</xdr:rowOff>
    </xdr:to>
    <xdr:cxnSp macro="">
      <xdr:nvCxnSpPr>
        <xdr:cNvPr id="150" name="直線コネクタ 149">
          <a:extLst>
            <a:ext uri="{FF2B5EF4-FFF2-40B4-BE49-F238E27FC236}">
              <a16:creationId xmlns:a16="http://schemas.microsoft.com/office/drawing/2014/main" id="{00000000-0008-0000-0F00-000096000000}"/>
            </a:ext>
          </a:extLst>
        </xdr:cNvPr>
        <xdr:cNvCxnSpPr/>
      </xdr:nvCxnSpPr>
      <xdr:spPr>
        <a:xfrm flipV="1">
          <a:off x="9639300" y="10850499"/>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15113</xdr:rowOff>
    </xdr:from>
    <xdr:to>
      <xdr:col>46</xdr:col>
      <xdr:colOff>38100</xdr:colOff>
      <xdr:row>63</xdr:row>
      <xdr:rowOff>116713</xdr:rowOff>
    </xdr:to>
    <xdr:sp macro="" textlink="">
      <xdr:nvSpPr>
        <xdr:cNvPr id="151" name="楕円 150">
          <a:extLst>
            <a:ext uri="{FF2B5EF4-FFF2-40B4-BE49-F238E27FC236}">
              <a16:creationId xmlns:a16="http://schemas.microsoft.com/office/drawing/2014/main" id="{00000000-0008-0000-0F00-000097000000}"/>
            </a:ext>
          </a:extLst>
        </xdr:cNvPr>
        <xdr:cNvSpPr/>
      </xdr:nvSpPr>
      <xdr:spPr>
        <a:xfrm>
          <a:off x="8699500" y="1081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56769</xdr:rowOff>
    </xdr:from>
    <xdr:to>
      <xdr:col>50</xdr:col>
      <xdr:colOff>114300</xdr:colOff>
      <xdr:row>63</xdr:row>
      <xdr:rowOff>65913</xdr:rowOff>
    </xdr:to>
    <xdr:cxnSp macro="">
      <xdr:nvCxnSpPr>
        <xdr:cNvPr id="152" name="直線コネクタ 151">
          <a:extLst>
            <a:ext uri="{FF2B5EF4-FFF2-40B4-BE49-F238E27FC236}">
              <a16:creationId xmlns:a16="http://schemas.microsoft.com/office/drawing/2014/main" id="{00000000-0008-0000-0F00-000098000000}"/>
            </a:ext>
          </a:extLst>
        </xdr:cNvPr>
        <xdr:cNvCxnSpPr/>
      </xdr:nvCxnSpPr>
      <xdr:spPr>
        <a:xfrm flipV="1">
          <a:off x="8750300" y="10858119"/>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20447</xdr:rowOff>
    </xdr:from>
    <xdr:to>
      <xdr:col>41</xdr:col>
      <xdr:colOff>101600</xdr:colOff>
      <xdr:row>63</xdr:row>
      <xdr:rowOff>122047</xdr:rowOff>
    </xdr:to>
    <xdr:sp macro="" textlink="">
      <xdr:nvSpPr>
        <xdr:cNvPr id="153" name="楕円 152">
          <a:extLst>
            <a:ext uri="{FF2B5EF4-FFF2-40B4-BE49-F238E27FC236}">
              <a16:creationId xmlns:a16="http://schemas.microsoft.com/office/drawing/2014/main" id="{00000000-0008-0000-0F00-000099000000}"/>
            </a:ext>
          </a:extLst>
        </xdr:cNvPr>
        <xdr:cNvSpPr/>
      </xdr:nvSpPr>
      <xdr:spPr>
        <a:xfrm>
          <a:off x="7810500" y="1082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65913</xdr:rowOff>
    </xdr:from>
    <xdr:to>
      <xdr:col>45</xdr:col>
      <xdr:colOff>177800</xdr:colOff>
      <xdr:row>63</xdr:row>
      <xdr:rowOff>71247</xdr:rowOff>
    </xdr:to>
    <xdr:cxnSp macro="">
      <xdr:nvCxnSpPr>
        <xdr:cNvPr id="154" name="直線コネクタ 153">
          <a:extLst>
            <a:ext uri="{FF2B5EF4-FFF2-40B4-BE49-F238E27FC236}">
              <a16:creationId xmlns:a16="http://schemas.microsoft.com/office/drawing/2014/main" id="{00000000-0008-0000-0F00-00009A000000}"/>
            </a:ext>
          </a:extLst>
        </xdr:cNvPr>
        <xdr:cNvCxnSpPr/>
      </xdr:nvCxnSpPr>
      <xdr:spPr>
        <a:xfrm flipV="1">
          <a:off x="7861300" y="10867263"/>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28448</xdr:rowOff>
    </xdr:from>
    <xdr:to>
      <xdr:col>36</xdr:col>
      <xdr:colOff>165100</xdr:colOff>
      <xdr:row>63</xdr:row>
      <xdr:rowOff>130048</xdr:rowOff>
    </xdr:to>
    <xdr:sp macro="" textlink="">
      <xdr:nvSpPr>
        <xdr:cNvPr id="155" name="楕円 154">
          <a:extLst>
            <a:ext uri="{FF2B5EF4-FFF2-40B4-BE49-F238E27FC236}">
              <a16:creationId xmlns:a16="http://schemas.microsoft.com/office/drawing/2014/main" id="{00000000-0008-0000-0F00-00009B000000}"/>
            </a:ext>
          </a:extLst>
        </xdr:cNvPr>
        <xdr:cNvSpPr/>
      </xdr:nvSpPr>
      <xdr:spPr>
        <a:xfrm>
          <a:off x="6921500" y="10829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71247</xdr:rowOff>
    </xdr:from>
    <xdr:to>
      <xdr:col>41</xdr:col>
      <xdr:colOff>50800</xdr:colOff>
      <xdr:row>63</xdr:row>
      <xdr:rowOff>79248</xdr:rowOff>
    </xdr:to>
    <xdr:cxnSp macro="">
      <xdr:nvCxnSpPr>
        <xdr:cNvPr id="156" name="直線コネクタ 155">
          <a:extLst>
            <a:ext uri="{FF2B5EF4-FFF2-40B4-BE49-F238E27FC236}">
              <a16:creationId xmlns:a16="http://schemas.microsoft.com/office/drawing/2014/main" id="{00000000-0008-0000-0F00-00009C000000}"/>
            </a:ext>
          </a:extLst>
        </xdr:cNvPr>
        <xdr:cNvCxnSpPr/>
      </xdr:nvCxnSpPr>
      <xdr:spPr>
        <a:xfrm flipV="1">
          <a:off x="6972300" y="10872597"/>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132097</xdr:rowOff>
    </xdr:from>
    <xdr:ext cx="469744" cy="259045"/>
    <xdr:sp macro="" textlink="">
      <xdr:nvSpPr>
        <xdr:cNvPr id="157" name="n_1aveValue【体育館・プール】&#10;一人当たり面積">
          <a:extLst>
            <a:ext uri="{FF2B5EF4-FFF2-40B4-BE49-F238E27FC236}">
              <a16:creationId xmlns:a16="http://schemas.microsoft.com/office/drawing/2014/main" id="{00000000-0008-0000-0F00-00009D000000}"/>
            </a:ext>
          </a:extLst>
        </xdr:cNvPr>
        <xdr:cNvSpPr txBox="1"/>
      </xdr:nvSpPr>
      <xdr:spPr>
        <a:xfrm>
          <a:off x="9391727" y="10419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73804</xdr:rowOff>
    </xdr:from>
    <xdr:ext cx="469744" cy="259045"/>
    <xdr:sp macro="" textlink="">
      <xdr:nvSpPr>
        <xdr:cNvPr id="158" name="n_2aveValue【体育館・プール】&#10;一人当たり面積">
          <a:extLst>
            <a:ext uri="{FF2B5EF4-FFF2-40B4-BE49-F238E27FC236}">
              <a16:creationId xmlns:a16="http://schemas.microsoft.com/office/drawing/2014/main" id="{00000000-0008-0000-0F00-00009E000000}"/>
            </a:ext>
          </a:extLst>
        </xdr:cNvPr>
        <xdr:cNvSpPr txBox="1"/>
      </xdr:nvSpPr>
      <xdr:spPr>
        <a:xfrm>
          <a:off x="8515427" y="10360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3319</xdr:rowOff>
    </xdr:from>
    <xdr:ext cx="469744" cy="259045"/>
    <xdr:sp macro="" textlink="">
      <xdr:nvSpPr>
        <xdr:cNvPr id="159" name="n_3aveValue【体育館・プール】&#10;一人当たり面積">
          <a:extLst>
            <a:ext uri="{FF2B5EF4-FFF2-40B4-BE49-F238E27FC236}">
              <a16:creationId xmlns:a16="http://schemas.microsoft.com/office/drawing/2014/main" id="{00000000-0008-0000-0F00-00009F000000}"/>
            </a:ext>
          </a:extLst>
        </xdr:cNvPr>
        <xdr:cNvSpPr txBox="1"/>
      </xdr:nvSpPr>
      <xdr:spPr>
        <a:xfrm>
          <a:off x="7626427" y="1046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134002</xdr:rowOff>
    </xdr:from>
    <xdr:ext cx="469744" cy="259045"/>
    <xdr:sp macro="" textlink="">
      <xdr:nvSpPr>
        <xdr:cNvPr id="160" name="n_4aveValue【体育館・プール】&#10;一人当たり面積">
          <a:extLst>
            <a:ext uri="{FF2B5EF4-FFF2-40B4-BE49-F238E27FC236}">
              <a16:creationId xmlns:a16="http://schemas.microsoft.com/office/drawing/2014/main" id="{00000000-0008-0000-0F00-0000A0000000}"/>
            </a:ext>
          </a:extLst>
        </xdr:cNvPr>
        <xdr:cNvSpPr txBox="1"/>
      </xdr:nvSpPr>
      <xdr:spPr>
        <a:xfrm>
          <a:off x="6737427" y="10421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98696</xdr:rowOff>
    </xdr:from>
    <xdr:ext cx="469744" cy="259045"/>
    <xdr:sp macro="" textlink="">
      <xdr:nvSpPr>
        <xdr:cNvPr id="161" name="n_1mainValue【体育館・プール】&#10;一人当たり面積">
          <a:extLst>
            <a:ext uri="{FF2B5EF4-FFF2-40B4-BE49-F238E27FC236}">
              <a16:creationId xmlns:a16="http://schemas.microsoft.com/office/drawing/2014/main" id="{00000000-0008-0000-0F00-0000A1000000}"/>
            </a:ext>
          </a:extLst>
        </xdr:cNvPr>
        <xdr:cNvSpPr txBox="1"/>
      </xdr:nvSpPr>
      <xdr:spPr>
        <a:xfrm>
          <a:off x="9391727" y="10900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107840</xdr:rowOff>
    </xdr:from>
    <xdr:ext cx="469744" cy="259045"/>
    <xdr:sp macro="" textlink="">
      <xdr:nvSpPr>
        <xdr:cNvPr id="162" name="n_2mainValue【体育館・プール】&#10;一人当たり面積">
          <a:extLst>
            <a:ext uri="{FF2B5EF4-FFF2-40B4-BE49-F238E27FC236}">
              <a16:creationId xmlns:a16="http://schemas.microsoft.com/office/drawing/2014/main" id="{00000000-0008-0000-0F00-0000A2000000}"/>
            </a:ext>
          </a:extLst>
        </xdr:cNvPr>
        <xdr:cNvSpPr txBox="1"/>
      </xdr:nvSpPr>
      <xdr:spPr>
        <a:xfrm>
          <a:off x="8515427" y="1090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113174</xdr:rowOff>
    </xdr:from>
    <xdr:ext cx="469744" cy="259045"/>
    <xdr:sp macro="" textlink="">
      <xdr:nvSpPr>
        <xdr:cNvPr id="163" name="n_3mainValue【体育館・プール】&#10;一人当たり面積">
          <a:extLst>
            <a:ext uri="{FF2B5EF4-FFF2-40B4-BE49-F238E27FC236}">
              <a16:creationId xmlns:a16="http://schemas.microsoft.com/office/drawing/2014/main" id="{00000000-0008-0000-0F00-0000A3000000}"/>
            </a:ext>
          </a:extLst>
        </xdr:cNvPr>
        <xdr:cNvSpPr txBox="1"/>
      </xdr:nvSpPr>
      <xdr:spPr>
        <a:xfrm>
          <a:off x="7626427" y="10914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121175</xdr:rowOff>
    </xdr:from>
    <xdr:ext cx="469744" cy="259045"/>
    <xdr:sp macro="" textlink="">
      <xdr:nvSpPr>
        <xdr:cNvPr id="164" name="n_4mainValue【体育館・プール】&#10;一人当たり面積">
          <a:extLst>
            <a:ext uri="{FF2B5EF4-FFF2-40B4-BE49-F238E27FC236}">
              <a16:creationId xmlns:a16="http://schemas.microsoft.com/office/drawing/2014/main" id="{00000000-0008-0000-0F00-0000A4000000}"/>
            </a:ext>
          </a:extLst>
        </xdr:cNvPr>
        <xdr:cNvSpPr txBox="1"/>
      </xdr:nvSpPr>
      <xdr:spPr>
        <a:xfrm>
          <a:off x="6737427" y="10922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5" name="正方形/長方形 164">
          <a:extLst>
            <a:ext uri="{FF2B5EF4-FFF2-40B4-BE49-F238E27FC236}">
              <a16:creationId xmlns:a16="http://schemas.microsoft.com/office/drawing/2014/main" id="{00000000-0008-0000-0F00-0000A5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6" name="正方形/長方形 165">
          <a:extLst>
            <a:ext uri="{FF2B5EF4-FFF2-40B4-BE49-F238E27FC236}">
              <a16:creationId xmlns:a16="http://schemas.microsoft.com/office/drawing/2014/main" id="{00000000-0008-0000-0F00-0000A6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7" name="正方形/長方形 166">
          <a:extLst>
            <a:ext uri="{FF2B5EF4-FFF2-40B4-BE49-F238E27FC236}">
              <a16:creationId xmlns:a16="http://schemas.microsoft.com/office/drawing/2014/main" id="{00000000-0008-0000-0F00-0000A7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8" name="正方形/長方形 167">
          <a:extLst>
            <a:ext uri="{FF2B5EF4-FFF2-40B4-BE49-F238E27FC236}">
              <a16:creationId xmlns:a16="http://schemas.microsoft.com/office/drawing/2014/main" id="{00000000-0008-0000-0F00-0000A8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9" name="正方形/長方形 168">
          <a:extLst>
            <a:ext uri="{FF2B5EF4-FFF2-40B4-BE49-F238E27FC236}">
              <a16:creationId xmlns:a16="http://schemas.microsoft.com/office/drawing/2014/main" id="{00000000-0008-0000-0F00-0000A9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0" name="正方形/長方形 169">
          <a:extLst>
            <a:ext uri="{FF2B5EF4-FFF2-40B4-BE49-F238E27FC236}">
              <a16:creationId xmlns:a16="http://schemas.microsoft.com/office/drawing/2014/main" id="{00000000-0008-0000-0F00-0000AA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1" name="正方形/長方形 170">
          <a:extLst>
            <a:ext uri="{FF2B5EF4-FFF2-40B4-BE49-F238E27FC236}">
              <a16:creationId xmlns:a16="http://schemas.microsoft.com/office/drawing/2014/main" id="{00000000-0008-0000-0F00-0000AB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2" name="正方形/長方形 171">
          <a:extLst>
            <a:ext uri="{FF2B5EF4-FFF2-40B4-BE49-F238E27FC236}">
              <a16:creationId xmlns:a16="http://schemas.microsoft.com/office/drawing/2014/main" id="{00000000-0008-0000-0F00-0000AC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3" name="テキスト ボックス 172">
          <a:extLst>
            <a:ext uri="{FF2B5EF4-FFF2-40B4-BE49-F238E27FC236}">
              <a16:creationId xmlns:a16="http://schemas.microsoft.com/office/drawing/2014/main" id="{00000000-0008-0000-0F00-0000AD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4" name="直線コネクタ 173">
          <a:extLst>
            <a:ext uri="{FF2B5EF4-FFF2-40B4-BE49-F238E27FC236}">
              <a16:creationId xmlns:a16="http://schemas.microsoft.com/office/drawing/2014/main" id="{00000000-0008-0000-0F00-0000AE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5" name="テキスト ボックス 174">
          <a:extLst>
            <a:ext uri="{FF2B5EF4-FFF2-40B4-BE49-F238E27FC236}">
              <a16:creationId xmlns:a16="http://schemas.microsoft.com/office/drawing/2014/main" id="{00000000-0008-0000-0F00-0000AF00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6" name="直線コネクタ 175">
          <a:extLst>
            <a:ext uri="{FF2B5EF4-FFF2-40B4-BE49-F238E27FC236}">
              <a16:creationId xmlns:a16="http://schemas.microsoft.com/office/drawing/2014/main" id="{00000000-0008-0000-0F00-0000B000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7" name="テキスト ボックス 176">
          <a:extLst>
            <a:ext uri="{FF2B5EF4-FFF2-40B4-BE49-F238E27FC236}">
              <a16:creationId xmlns:a16="http://schemas.microsoft.com/office/drawing/2014/main" id="{00000000-0008-0000-0F00-0000B100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8" name="直線コネクタ 177">
          <a:extLst>
            <a:ext uri="{FF2B5EF4-FFF2-40B4-BE49-F238E27FC236}">
              <a16:creationId xmlns:a16="http://schemas.microsoft.com/office/drawing/2014/main" id="{00000000-0008-0000-0F00-0000B200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9" name="テキスト ボックス 178">
          <a:extLst>
            <a:ext uri="{FF2B5EF4-FFF2-40B4-BE49-F238E27FC236}">
              <a16:creationId xmlns:a16="http://schemas.microsoft.com/office/drawing/2014/main" id="{00000000-0008-0000-0F00-0000B300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80" name="直線コネクタ 179">
          <a:extLst>
            <a:ext uri="{FF2B5EF4-FFF2-40B4-BE49-F238E27FC236}">
              <a16:creationId xmlns:a16="http://schemas.microsoft.com/office/drawing/2014/main" id="{00000000-0008-0000-0F00-0000B400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81" name="テキスト ボックス 180">
          <a:extLst>
            <a:ext uri="{FF2B5EF4-FFF2-40B4-BE49-F238E27FC236}">
              <a16:creationId xmlns:a16="http://schemas.microsoft.com/office/drawing/2014/main" id="{00000000-0008-0000-0F00-0000B500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2" name="直線コネクタ 181">
          <a:extLst>
            <a:ext uri="{FF2B5EF4-FFF2-40B4-BE49-F238E27FC236}">
              <a16:creationId xmlns:a16="http://schemas.microsoft.com/office/drawing/2014/main" id="{00000000-0008-0000-0F00-0000B600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3" name="テキスト ボックス 182">
          <a:extLst>
            <a:ext uri="{FF2B5EF4-FFF2-40B4-BE49-F238E27FC236}">
              <a16:creationId xmlns:a16="http://schemas.microsoft.com/office/drawing/2014/main" id="{00000000-0008-0000-0F00-0000B700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4" name="直線コネクタ 183">
          <a:extLst>
            <a:ext uri="{FF2B5EF4-FFF2-40B4-BE49-F238E27FC236}">
              <a16:creationId xmlns:a16="http://schemas.microsoft.com/office/drawing/2014/main" id="{00000000-0008-0000-0F00-0000B800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6" name="直線コネクタ 185">
          <a:extLst>
            <a:ext uri="{FF2B5EF4-FFF2-40B4-BE49-F238E27FC236}">
              <a16:creationId xmlns:a16="http://schemas.microsoft.com/office/drawing/2014/main" id="{00000000-0008-0000-0F00-0000BA00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7" name="テキスト ボックス 186">
          <a:extLst>
            <a:ext uri="{FF2B5EF4-FFF2-40B4-BE49-F238E27FC236}">
              <a16:creationId xmlns:a16="http://schemas.microsoft.com/office/drawing/2014/main" id="{00000000-0008-0000-0F00-0000BB00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8" name="直線コネクタ 187">
          <a:extLst>
            <a:ext uri="{FF2B5EF4-FFF2-40B4-BE49-F238E27FC236}">
              <a16:creationId xmlns:a16="http://schemas.microsoft.com/office/drawing/2014/main" id="{00000000-0008-0000-0F00-0000BC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9" name="【福祉施設】&#10;有形固定資産減価償却率グラフ枠">
          <a:extLst>
            <a:ext uri="{FF2B5EF4-FFF2-40B4-BE49-F238E27FC236}">
              <a16:creationId xmlns:a16="http://schemas.microsoft.com/office/drawing/2014/main" id="{00000000-0008-0000-0F00-0000BD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15239</xdr:rowOff>
    </xdr:from>
    <xdr:to>
      <xdr:col>24</xdr:col>
      <xdr:colOff>62865</xdr:colOff>
      <xdr:row>86</xdr:row>
      <xdr:rowOff>168729</xdr:rowOff>
    </xdr:to>
    <xdr:cxnSp macro="">
      <xdr:nvCxnSpPr>
        <xdr:cNvPr id="190" name="直線コネクタ 189">
          <a:extLst>
            <a:ext uri="{FF2B5EF4-FFF2-40B4-BE49-F238E27FC236}">
              <a16:creationId xmlns:a16="http://schemas.microsoft.com/office/drawing/2014/main" id="{00000000-0008-0000-0F00-0000BE000000}"/>
            </a:ext>
          </a:extLst>
        </xdr:cNvPr>
        <xdr:cNvCxnSpPr/>
      </xdr:nvCxnSpPr>
      <xdr:spPr>
        <a:xfrm flipV="1">
          <a:off x="4634865" y="13388339"/>
          <a:ext cx="0" cy="1525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91" name="【福祉施設】&#10;有形固定資産減価償却率最小値テキスト">
          <a:extLst>
            <a:ext uri="{FF2B5EF4-FFF2-40B4-BE49-F238E27FC236}">
              <a16:creationId xmlns:a16="http://schemas.microsoft.com/office/drawing/2014/main" id="{00000000-0008-0000-0F00-0000BF00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92" name="直線コネクタ 191">
          <a:extLst>
            <a:ext uri="{FF2B5EF4-FFF2-40B4-BE49-F238E27FC236}">
              <a16:creationId xmlns:a16="http://schemas.microsoft.com/office/drawing/2014/main" id="{00000000-0008-0000-0F00-0000C000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133366</xdr:rowOff>
    </xdr:from>
    <xdr:ext cx="340478" cy="259045"/>
    <xdr:sp macro="" textlink="">
      <xdr:nvSpPr>
        <xdr:cNvPr id="193" name="【福祉施設】&#10;有形固定資産減価償却率最大値テキスト">
          <a:extLst>
            <a:ext uri="{FF2B5EF4-FFF2-40B4-BE49-F238E27FC236}">
              <a16:creationId xmlns:a16="http://schemas.microsoft.com/office/drawing/2014/main" id="{00000000-0008-0000-0F00-0000C1000000}"/>
            </a:ext>
          </a:extLst>
        </xdr:cNvPr>
        <xdr:cNvSpPr txBox="1"/>
      </xdr:nvSpPr>
      <xdr:spPr>
        <a:xfrm>
          <a:off x="4673600" y="131635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15239</xdr:rowOff>
    </xdr:from>
    <xdr:to>
      <xdr:col>24</xdr:col>
      <xdr:colOff>152400</xdr:colOff>
      <xdr:row>78</xdr:row>
      <xdr:rowOff>15239</xdr:rowOff>
    </xdr:to>
    <xdr:cxnSp macro="">
      <xdr:nvCxnSpPr>
        <xdr:cNvPr id="194" name="直線コネクタ 193">
          <a:extLst>
            <a:ext uri="{FF2B5EF4-FFF2-40B4-BE49-F238E27FC236}">
              <a16:creationId xmlns:a16="http://schemas.microsoft.com/office/drawing/2014/main" id="{00000000-0008-0000-0F00-0000C2000000}"/>
            </a:ext>
          </a:extLst>
        </xdr:cNvPr>
        <xdr:cNvCxnSpPr/>
      </xdr:nvCxnSpPr>
      <xdr:spPr>
        <a:xfrm>
          <a:off x="4546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164935</xdr:rowOff>
    </xdr:from>
    <xdr:ext cx="405111" cy="259045"/>
    <xdr:sp macro="" textlink="">
      <xdr:nvSpPr>
        <xdr:cNvPr id="195" name="【福祉施設】&#10;有形固定資産減価償却率平均値テキスト">
          <a:extLst>
            <a:ext uri="{FF2B5EF4-FFF2-40B4-BE49-F238E27FC236}">
              <a16:creationId xmlns:a16="http://schemas.microsoft.com/office/drawing/2014/main" id="{00000000-0008-0000-0F00-0000C3000000}"/>
            </a:ext>
          </a:extLst>
        </xdr:cNvPr>
        <xdr:cNvSpPr txBox="1"/>
      </xdr:nvSpPr>
      <xdr:spPr>
        <a:xfrm>
          <a:off x="4673600" y="14052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15058</xdr:rowOff>
    </xdr:from>
    <xdr:to>
      <xdr:col>24</xdr:col>
      <xdr:colOff>114300</xdr:colOff>
      <xdr:row>82</xdr:row>
      <xdr:rowOff>116658</xdr:rowOff>
    </xdr:to>
    <xdr:sp macro="" textlink="">
      <xdr:nvSpPr>
        <xdr:cNvPr id="196" name="フローチャート: 判断 195">
          <a:extLst>
            <a:ext uri="{FF2B5EF4-FFF2-40B4-BE49-F238E27FC236}">
              <a16:creationId xmlns:a16="http://schemas.microsoft.com/office/drawing/2014/main" id="{00000000-0008-0000-0F00-0000C4000000}"/>
            </a:ext>
          </a:extLst>
        </xdr:cNvPr>
        <xdr:cNvSpPr/>
      </xdr:nvSpPr>
      <xdr:spPr>
        <a:xfrm>
          <a:off x="4584700" y="1407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36286</xdr:rowOff>
    </xdr:from>
    <xdr:to>
      <xdr:col>20</xdr:col>
      <xdr:colOff>38100</xdr:colOff>
      <xdr:row>82</xdr:row>
      <xdr:rowOff>137886</xdr:rowOff>
    </xdr:to>
    <xdr:sp macro="" textlink="">
      <xdr:nvSpPr>
        <xdr:cNvPr id="197" name="フローチャート: 判断 196">
          <a:extLst>
            <a:ext uri="{FF2B5EF4-FFF2-40B4-BE49-F238E27FC236}">
              <a16:creationId xmlns:a16="http://schemas.microsoft.com/office/drawing/2014/main" id="{00000000-0008-0000-0F00-0000C5000000}"/>
            </a:ext>
          </a:extLst>
        </xdr:cNvPr>
        <xdr:cNvSpPr/>
      </xdr:nvSpPr>
      <xdr:spPr>
        <a:xfrm>
          <a:off x="3746500" y="140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160382</xdr:rowOff>
    </xdr:from>
    <xdr:to>
      <xdr:col>15</xdr:col>
      <xdr:colOff>101600</xdr:colOff>
      <xdr:row>82</xdr:row>
      <xdr:rowOff>90532</xdr:rowOff>
    </xdr:to>
    <xdr:sp macro="" textlink="">
      <xdr:nvSpPr>
        <xdr:cNvPr id="198" name="フローチャート: 判断 197">
          <a:extLst>
            <a:ext uri="{FF2B5EF4-FFF2-40B4-BE49-F238E27FC236}">
              <a16:creationId xmlns:a16="http://schemas.microsoft.com/office/drawing/2014/main" id="{00000000-0008-0000-0F00-0000C6000000}"/>
            </a:ext>
          </a:extLst>
        </xdr:cNvPr>
        <xdr:cNvSpPr/>
      </xdr:nvSpPr>
      <xdr:spPr>
        <a:xfrm>
          <a:off x="2857500" y="1404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145687</xdr:rowOff>
    </xdr:from>
    <xdr:to>
      <xdr:col>10</xdr:col>
      <xdr:colOff>165100</xdr:colOff>
      <xdr:row>82</xdr:row>
      <xdr:rowOff>75837</xdr:rowOff>
    </xdr:to>
    <xdr:sp macro="" textlink="">
      <xdr:nvSpPr>
        <xdr:cNvPr id="199" name="フローチャート: 判断 198">
          <a:extLst>
            <a:ext uri="{FF2B5EF4-FFF2-40B4-BE49-F238E27FC236}">
              <a16:creationId xmlns:a16="http://schemas.microsoft.com/office/drawing/2014/main" id="{00000000-0008-0000-0F00-0000C7000000}"/>
            </a:ext>
          </a:extLst>
        </xdr:cNvPr>
        <xdr:cNvSpPr/>
      </xdr:nvSpPr>
      <xdr:spPr>
        <a:xfrm>
          <a:off x="1968500" y="140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1995</xdr:rowOff>
    </xdr:from>
    <xdr:to>
      <xdr:col>6</xdr:col>
      <xdr:colOff>38100</xdr:colOff>
      <xdr:row>82</xdr:row>
      <xdr:rowOff>103595</xdr:rowOff>
    </xdr:to>
    <xdr:sp macro="" textlink="">
      <xdr:nvSpPr>
        <xdr:cNvPr id="200" name="フローチャート: 判断 199">
          <a:extLst>
            <a:ext uri="{FF2B5EF4-FFF2-40B4-BE49-F238E27FC236}">
              <a16:creationId xmlns:a16="http://schemas.microsoft.com/office/drawing/2014/main" id="{00000000-0008-0000-0F00-0000C8000000}"/>
            </a:ext>
          </a:extLst>
        </xdr:cNvPr>
        <xdr:cNvSpPr/>
      </xdr:nvSpPr>
      <xdr:spPr>
        <a:xfrm>
          <a:off x="1079500" y="1406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00000000-0008-0000-0F00-0000C9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00000000-0008-0000-0F00-0000CA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00000000-0008-0000-0F00-0000CB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4" name="テキスト ボックス 203">
          <a:extLst>
            <a:ext uri="{FF2B5EF4-FFF2-40B4-BE49-F238E27FC236}">
              <a16:creationId xmlns:a16="http://schemas.microsoft.com/office/drawing/2014/main" id="{00000000-0008-0000-0F00-0000CC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5" name="テキスト ボックス 204">
          <a:extLst>
            <a:ext uri="{FF2B5EF4-FFF2-40B4-BE49-F238E27FC236}">
              <a16:creationId xmlns:a16="http://schemas.microsoft.com/office/drawing/2014/main" id="{00000000-0008-0000-0F00-0000CD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170180</xdr:rowOff>
    </xdr:from>
    <xdr:to>
      <xdr:col>24</xdr:col>
      <xdr:colOff>114300</xdr:colOff>
      <xdr:row>79</xdr:row>
      <xdr:rowOff>100330</xdr:rowOff>
    </xdr:to>
    <xdr:sp macro="" textlink="">
      <xdr:nvSpPr>
        <xdr:cNvPr id="206" name="楕円 205">
          <a:extLst>
            <a:ext uri="{FF2B5EF4-FFF2-40B4-BE49-F238E27FC236}">
              <a16:creationId xmlns:a16="http://schemas.microsoft.com/office/drawing/2014/main" id="{00000000-0008-0000-0F00-0000CE000000}"/>
            </a:ext>
          </a:extLst>
        </xdr:cNvPr>
        <xdr:cNvSpPr/>
      </xdr:nvSpPr>
      <xdr:spPr>
        <a:xfrm>
          <a:off x="4584700" y="1354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21607</xdr:rowOff>
    </xdr:from>
    <xdr:ext cx="405111" cy="259045"/>
    <xdr:sp macro="" textlink="">
      <xdr:nvSpPr>
        <xdr:cNvPr id="207" name="【福祉施設】&#10;有形固定資産減価償却率該当値テキスト">
          <a:extLst>
            <a:ext uri="{FF2B5EF4-FFF2-40B4-BE49-F238E27FC236}">
              <a16:creationId xmlns:a16="http://schemas.microsoft.com/office/drawing/2014/main" id="{00000000-0008-0000-0F00-0000CF000000}"/>
            </a:ext>
          </a:extLst>
        </xdr:cNvPr>
        <xdr:cNvSpPr txBox="1"/>
      </xdr:nvSpPr>
      <xdr:spPr>
        <a:xfrm>
          <a:off x="4673600" y="1339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86905</xdr:rowOff>
    </xdr:from>
    <xdr:to>
      <xdr:col>20</xdr:col>
      <xdr:colOff>38100</xdr:colOff>
      <xdr:row>79</xdr:row>
      <xdr:rowOff>17055</xdr:rowOff>
    </xdr:to>
    <xdr:sp macro="" textlink="">
      <xdr:nvSpPr>
        <xdr:cNvPr id="208" name="楕円 207">
          <a:extLst>
            <a:ext uri="{FF2B5EF4-FFF2-40B4-BE49-F238E27FC236}">
              <a16:creationId xmlns:a16="http://schemas.microsoft.com/office/drawing/2014/main" id="{00000000-0008-0000-0F00-0000D0000000}"/>
            </a:ext>
          </a:extLst>
        </xdr:cNvPr>
        <xdr:cNvSpPr/>
      </xdr:nvSpPr>
      <xdr:spPr>
        <a:xfrm>
          <a:off x="3746500" y="1346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137705</xdr:rowOff>
    </xdr:from>
    <xdr:to>
      <xdr:col>24</xdr:col>
      <xdr:colOff>63500</xdr:colOff>
      <xdr:row>79</xdr:row>
      <xdr:rowOff>49530</xdr:rowOff>
    </xdr:to>
    <xdr:cxnSp macro="">
      <xdr:nvCxnSpPr>
        <xdr:cNvPr id="209" name="直線コネクタ 208">
          <a:extLst>
            <a:ext uri="{FF2B5EF4-FFF2-40B4-BE49-F238E27FC236}">
              <a16:creationId xmlns:a16="http://schemas.microsoft.com/office/drawing/2014/main" id="{00000000-0008-0000-0F00-0000D1000000}"/>
            </a:ext>
          </a:extLst>
        </xdr:cNvPr>
        <xdr:cNvCxnSpPr/>
      </xdr:nvCxnSpPr>
      <xdr:spPr>
        <a:xfrm>
          <a:off x="3797300" y="13510805"/>
          <a:ext cx="838200" cy="8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6894</xdr:rowOff>
    </xdr:from>
    <xdr:to>
      <xdr:col>15</xdr:col>
      <xdr:colOff>101600</xdr:colOff>
      <xdr:row>78</xdr:row>
      <xdr:rowOff>108494</xdr:rowOff>
    </xdr:to>
    <xdr:sp macro="" textlink="">
      <xdr:nvSpPr>
        <xdr:cNvPr id="210" name="楕円 209">
          <a:extLst>
            <a:ext uri="{FF2B5EF4-FFF2-40B4-BE49-F238E27FC236}">
              <a16:creationId xmlns:a16="http://schemas.microsoft.com/office/drawing/2014/main" id="{00000000-0008-0000-0F00-0000D2000000}"/>
            </a:ext>
          </a:extLst>
        </xdr:cNvPr>
        <xdr:cNvSpPr/>
      </xdr:nvSpPr>
      <xdr:spPr>
        <a:xfrm>
          <a:off x="2857500" y="1337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57694</xdr:rowOff>
    </xdr:from>
    <xdr:to>
      <xdr:col>19</xdr:col>
      <xdr:colOff>177800</xdr:colOff>
      <xdr:row>78</xdr:row>
      <xdr:rowOff>137705</xdr:rowOff>
    </xdr:to>
    <xdr:cxnSp macro="">
      <xdr:nvCxnSpPr>
        <xdr:cNvPr id="211" name="直線コネクタ 210">
          <a:extLst>
            <a:ext uri="{FF2B5EF4-FFF2-40B4-BE49-F238E27FC236}">
              <a16:creationId xmlns:a16="http://schemas.microsoft.com/office/drawing/2014/main" id="{00000000-0008-0000-0F00-0000D3000000}"/>
            </a:ext>
          </a:extLst>
        </xdr:cNvPr>
        <xdr:cNvCxnSpPr/>
      </xdr:nvCxnSpPr>
      <xdr:spPr>
        <a:xfrm>
          <a:off x="2908300" y="13430794"/>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95069</xdr:rowOff>
    </xdr:from>
    <xdr:to>
      <xdr:col>10</xdr:col>
      <xdr:colOff>165100</xdr:colOff>
      <xdr:row>78</xdr:row>
      <xdr:rowOff>25219</xdr:rowOff>
    </xdr:to>
    <xdr:sp macro="" textlink="">
      <xdr:nvSpPr>
        <xdr:cNvPr id="212" name="楕円 211">
          <a:extLst>
            <a:ext uri="{FF2B5EF4-FFF2-40B4-BE49-F238E27FC236}">
              <a16:creationId xmlns:a16="http://schemas.microsoft.com/office/drawing/2014/main" id="{00000000-0008-0000-0F00-0000D4000000}"/>
            </a:ext>
          </a:extLst>
        </xdr:cNvPr>
        <xdr:cNvSpPr/>
      </xdr:nvSpPr>
      <xdr:spPr>
        <a:xfrm>
          <a:off x="1968500" y="13296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77</xdr:row>
      <xdr:rowOff>145869</xdr:rowOff>
    </xdr:from>
    <xdr:to>
      <xdr:col>15</xdr:col>
      <xdr:colOff>50800</xdr:colOff>
      <xdr:row>78</xdr:row>
      <xdr:rowOff>57694</xdr:rowOff>
    </xdr:to>
    <xdr:cxnSp macro="">
      <xdr:nvCxnSpPr>
        <xdr:cNvPr id="213" name="直線コネクタ 212">
          <a:extLst>
            <a:ext uri="{FF2B5EF4-FFF2-40B4-BE49-F238E27FC236}">
              <a16:creationId xmlns:a16="http://schemas.microsoft.com/office/drawing/2014/main" id="{00000000-0008-0000-0F00-0000D5000000}"/>
            </a:ext>
          </a:extLst>
        </xdr:cNvPr>
        <xdr:cNvCxnSpPr/>
      </xdr:nvCxnSpPr>
      <xdr:spPr>
        <a:xfrm>
          <a:off x="2019300" y="13347519"/>
          <a:ext cx="889000" cy="8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77</xdr:row>
      <xdr:rowOff>82006</xdr:rowOff>
    </xdr:from>
    <xdr:to>
      <xdr:col>6</xdr:col>
      <xdr:colOff>38100</xdr:colOff>
      <xdr:row>78</xdr:row>
      <xdr:rowOff>12156</xdr:rowOff>
    </xdr:to>
    <xdr:sp macro="" textlink="">
      <xdr:nvSpPr>
        <xdr:cNvPr id="214" name="楕円 213">
          <a:extLst>
            <a:ext uri="{FF2B5EF4-FFF2-40B4-BE49-F238E27FC236}">
              <a16:creationId xmlns:a16="http://schemas.microsoft.com/office/drawing/2014/main" id="{00000000-0008-0000-0F00-0000D6000000}"/>
            </a:ext>
          </a:extLst>
        </xdr:cNvPr>
        <xdr:cNvSpPr/>
      </xdr:nvSpPr>
      <xdr:spPr>
        <a:xfrm>
          <a:off x="1079500" y="1328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77</xdr:row>
      <xdr:rowOff>132806</xdr:rowOff>
    </xdr:from>
    <xdr:to>
      <xdr:col>10</xdr:col>
      <xdr:colOff>114300</xdr:colOff>
      <xdr:row>77</xdr:row>
      <xdr:rowOff>145869</xdr:rowOff>
    </xdr:to>
    <xdr:cxnSp macro="">
      <xdr:nvCxnSpPr>
        <xdr:cNvPr id="215" name="直線コネクタ 214">
          <a:extLst>
            <a:ext uri="{FF2B5EF4-FFF2-40B4-BE49-F238E27FC236}">
              <a16:creationId xmlns:a16="http://schemas.microsoft.com/office/drawing/2014/main" id="{00000000-0008-0000-0F00-0000D7000000}"/>
            </a:ext>
          </a:extLst>
        </xdr:cNvPr>
        <xdr:cNvCxnSpPr/>
      </xdr:nvCxnSpPr>
      <xdr:spPr>
        <a:xfrm>
          <a:off x="1130300" y="13334456"/>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129013</xdr:rowOff>
    </xdr:from>
    <xdr:ext cx="405111" cy="259045"/>
    <xdr:sp macro="" textlink="">
      <xdr:nvSpPr>
        <xdr:cNvPr id="216" name="n_1aveValue【福祉施設】&#10;有形固定資産減価償却率">
          <a:extLst>
            <a:ext uri="{FF2B5EF4-FFF2-40B4-BE49-F238E27FC236}">
              <a16:creationId xmlns:a16="http://schemas.microsoft.com/office/drawing/2014/main" id="{00000000-0008-0000-0F00-0000D8000000}"/>
            </a:ext>
          </a:extLst>
        </xdr:cNvPr>
        <xdr:cNvSpPr txBox="1"/>
      </xdr:nvSpPr>
      <xdr:spPr>
        <a:xfrm>
          <a:off x="3582044" y="14187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81659</xdr:rowOff>
    </xdr:from>
    <xdr:ext cx="405111" cy="259045"/>
    <xdr:sp macro="" textlink="">
      <xdr:nvSpPr>
        <xdr:cNvPr id="217" name="n_2aveValue【福祉施設】&#10;有形固定資産減価償却率">
          <a:extLst>
            <a:ext uri="{FF2B5EF4-FFF2-40B4-BE49-F238E27FC236}">
              <a16:creationId xmlns:a16="http://schemas.microsoft.com/office/drawing/2014/main" id="{00000000-0008-0000-0F00-0000D9000000}"/>
            </a:ext>
          </a:extLst>
        </xdr:cNvPr>
        <xdr:cNvSpPr txBox="1"/>
      </xdr:nvSpPr>
      <xdr:spPr>
        <a:xfrm>
          <a:off x="2705744" y="14140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66964</xdr:rowOff>
    </xdr:from>
    <xdr:ext cx="405111" cy="259045"/>
    <xdr:sp macro="" textlink="">
      <xdr:nvSpPr>
        <xdr:cNvPr id="218" name="n_3aveValue【福祉施設】&#10;有形固定資産減価償却率">
          <a:extLst>
            <a:ext uri="{FF2B5EF4-FFF2-40B4-BE49-F238E27FC236}">
              <a16:creationId xmlns:a16="http://schemas.microsoft.com/office/drawing/2014/main" id="{00000000-0008-0000-0F00-0000DA000000}"/>
            </a:ext>
          </a:extLst>
        </xdr:cNvPr>
        <xdr:cNvSpPr txBox="1"/>
      </xdr:nvSpPr>
      <xdr:spPr>
        <a:xfrm>
          <a:off x="1816744" y="1412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94722</xdr:rowOff>
    </xdr:from>
    <xdr:ext cx="405111" cy="259045"/>
    <xdr:sp macro="" textlink="">
      <xdr:nvSpPr>
        <xdr:cNvPr id="219" name="n_4aveValue【福祉施設】&#10;有形固定資産減価償却率">
          <a:extLst>
            <a:ext uri="{FF2B5EF4-FFF2-40B4-BE49-F238E27FC236}">
              <a16:creationId xmlns:a16="http://schemas.microsoft.com/office/drawing/2014/main" id="{00000000-0008-0000-0F00-0000DB000000}"/>
            </a:ext>
          </a:extLst>
        </xdr:cNvPr>
        <xdr:cNvSpPr txBox="1"/>
      </xdr:nvSpPr>
      <xdr:spPr>
        <a:xfrm>
          <a:off x="927744" y="14153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33582</xdr:rowOff>
    </xdr:from>
    <xdr:ext cx="405111" cy="259045"/>
    <xdr:sp macro="" textlink="">
      <xdr:nvSpPr>
        <xdr:cNvPr id="220" name="n_1mainValue【福祉施設】&#10;有形固定資産減価償却率">
          <a:extLst>
            <a:ext uri="{FF2B5EF4-FFF2-40B4-BE49-F238E27FC236}">
              <a16:creationId xmlns:a16="http://schemas.microsoft.com/office/drawing/2014/main" id="{00000000-0008-0000-0F00-0000DC000000}"/>
            </a:ext>
          </a:extLst>
        </xdr:cNvPr>
        <xdr:cNvSpPr txBox="1"/>
      </xdr:nvSpPr>
      <xdr:spPr>
        <a:xfrm>
          <a:off x="3582044" y="1323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76</xdr:row>
      <xdr:rowOff>125021</xdr:rowOff>
    </xdr:from>
    <xdr:ext cx="340478" cy="259045"/>
    <xdr:sp macro="" textlink="">
      <xdr:nvSpPr>
        <xdr:cNvPr id="221" name="n_2mainValue【福祉施設】&#10;有形固定資産減価償却率">
          <a:extLst>
            <a:ext uri="{FF2B5EF4-FFF2-40B4-BE49-F238E27FC236}">
              <a16:creationId xmlns:a16="http://schemas.microsoft.com/office/drawing/2014/main" id="{00000000-0008-0000-0F00-0000DD000000}"/>
            </a:ext>
          </a:extLst>
        </xdr:cNvPr>
        <xdr:cNvSpPr txBox="1"/>
      </xdr:nvSpPr>
      <xdr:spPr>
        <a:xfrm>
          <a:off x="2738061" y="131552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76</xdr:row>
      <xdr:rowOff>41746</xdr:rowOff>
    </xdr:from>
    <xdr:ext cx="340478" cy="259045"/>
    <xdr:sp macro="" textlink="">
      <xdr:nvSpPr>
        <xdr:cNvPr id="222" name="n_3mainValue【福祉施設】&#10;有形固定資産減価償却率">
          <a:extLst>
            <a:ext uri="{FF2B5EF4-FFF2-40B4-BE49-F238E27FC236}">
              <a16:creationId xmlns:a16="http://schemas.microsoft.com/office/drawing/2014/main" id="{00000000-0008-0000-0F00-0000DE000000}"/>
            </a:ext>
          </a:extLst>
        </xdr:cNvPr>
        <xdr:cNvSpPr txBox="1"/>
      </xdr:nvSpPr>
      <xdr:spPr>
        <a:xfrm>
          <a:off x="1849061" y="130719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76</xdr:row>
      <xdr:rowOff>28683</xdr:rowOff>
    </xdr:from>
    <xdr:ext cx="340478" cy="259045"/>
    <xdr:sp macro="" textlink="">
      <xdr:nvSpPr>
        <xdr:cNvPr id="223" name="n_4mainValue【福祉施設】&#10;有形固定資産減価償却率">
          <a:extLst>
            <a:ext uri="{FF2B5EF4-FFF2-40B4-BE49-F238E27FC236}">
              <a16:creationId xmlns:a16="http://schemas.microsoft.com/office/drawing/2014/main" id="{00000000-0008-0000-0F00-0000DF000000}"/>
            </a:ext>
          </a:extLst>
        </xdr:cNvPr>
        <xdr:cNvSpPr txBox="1"/>
      </xdr:nvSpPr>
      <xdr:spPr>
        <a:xfrm>
          <a:off x="960061" y="130588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4" name="正方形/長方形 223">
          <a:extLst>
            <a:ext uri="{FF2B5EF4-FFF2-40B4-BE49-F238E27FC236}">
              <a16:creationId xmlns:a16="http://schemas.microsoft.com/office/drawing/2014/main" id="{00000000-0008-0000-0F00-0000E0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5" name="正方形/長方形 224">
          <a:extLst>
            <a:ext uri="{FF2B5EF4-FFF2-40B4-BE49-F238E27FC236}">
              <a16:creationId xmlns:a16="http://schemas.microsoft.com/office/drawing/2014/main" id="{00000000-0008-0000-0F00-0000E1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6" name="正方形/長方形 225">
          <a:extLst>
            <a:ext uri="{FF2B5EF4-FFF2-40B4-BE49-F238E27FC236}">
              <a16:creationId xmlns:a16="http://schemas.microsoft.com/office/drawing/2014/main" id="{00000000-0008-0000-0F00-0000E2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7" name="正方形/長方形 226">
          <a:extLst>
            <a:ext uri="{FF2B5EF4-FFF2-40B4-BE49-F238E27FC236}">
              <a16:creationId xmlns:a16="http://schemas.microsoft.com/office/drawing/2014/main" id="{00000000-0008-0000-0F00-0000E3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8" name="正方形/長方形 227">
          <a:extLst>
            <a:ext uri="{FF2B5EF4-FFF2-40B4-BE49-F238E27FC236}">
              <a16:creationId xmlns:a16="http://schemas.microsoft.com/office/drawing/2014/main" id="{00000000-0008-0000-0F00-0000E4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9" name="正方形/長方形 228">
          <a:extLst>
            <a:ext uri="{FF2B5EF4-FFF2-40B4-BE49-F238E27FC236}">
              <a16:creationId xmlns:a16="http://schemas.microsoft.com/office/drawing/2014/main" id="{00000000-0008-0000-0F00-0000E5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0" name="正方形/長方形 229">
          <a:extLst>
            <a:ext uri="{FF2B5EF4-FFF2-40B4-BE49-F238E27FC236}">
              <a16:creationId xmlns:a16="http://schemas.microsoft.com/office/drawing/2014/main" id="{00000000-0008-0000-0F00-0000E6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1" name="正方形/長方形 230">
          <a:extLst>
            <a:ext uri="{FF2B5EF4-FFF2-40B4-BE49-F238E27FC236}">
              <a16:creationId xmlns:a16="http://schemas.microsoft.com/office/drawing/2014/main" id="{00000000-0008-0000-0F00-0000E7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2" name="テキスト ボックス 231">
          <a:extLst>
            <a:ext uri="{FF2B5EF4-FFF2-40B4-BE49-F238E27FC236}">
              <a16:creationId xmlns:a16="http://schemas.microsoft.com/office/drawing/2014/main" id="{00000000-0008-0000-0F00-0000E8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3" name="直線コネクタ 232">
          <a:extLst>
            <a:ext uri="{FF2B5EF4-FFF2-40B4-BE49-F238E27FC236}">
              <a16:creationId xmlns:a16="http://schemas.microsoft.com/office/drawing/2014/main" id="{00000000-0008-0000-0F00-0000E9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34" name="直線コネクタ 233">
          <a:extLst>
            <a:ext uri="{FF2B5EF4-FFF2-40B4-BE49-F238E27FC236}">
              <a16:creationId xmlns:a16="http://schemas.microsoft.com/office/drawing/2014/main" id="{00000000-0008-0000-0F00-0000EA00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35" name="テキスト ボックス 234">
          <a:extLst>
            <a:ext uri="{FF2B5EF4-FFF2-40B4-BE49-F238E27FC236}">
              <a16:creationId xmlns:a16="http://schemas.microsoft.com/office/drawing/2014/main" id="{00000000-0008-0000-0F00-0000EB00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36" name="直線コネクタ 235">
          <a:extLst>
            <a:ext uri="{FF2B5EF4-FFF2-40B4-BE49-F238E27FC236}">
              <a16:creationId xmlns:a16="http://schemas.microsoft.com/office/drawing/2014/main" id="{00000000-0008-0000-0F00-0000EC00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37" name="テキスト ボックス 236">
          <a:extLst>
            <a:ext uri="{FF2B5EF4-FFF2-40B4-BE49-F238E27FC236}">
              <a16:creationId xmlns:a16="http://schemas.microsoft.com/office/drawing/2014/main" id="{00000000-0008-0000-0F00-0000ED00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8" name="直線コネクタ 237">
          <a:extLst>
            <a:ext uri="{FF2B5EF4-FFF2-40B4-BE49-F238E27FC236}">
              <a16:creationId xmlns:a16="http://schemas.microsoft.com/office/drawing/2014/main" id="{00000000-0008-0000-0F00-0000EE00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39" name="テキスト ボックス 238">
          <a:extLst>
            <a:ext uri="{FF2B5EF4-FFF2-40B4-BE49-F238E27FC236}">
              <a16:creationId xmlns:a16="http://schemas.microsoft.com/office/drawing/2014/main" id="{00000000-0008-0000-0F00-0000EF00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40" name="直線コネクタ 239">
          <a:extLst>
            <a:ext uri="{FF2B5EF4-FFF2-40B4-BE49-F238E27FC236}">
              <a16:creationId xmlns:a16="http://schemas.microsoft.com/office/drawing/2014/main" id="{00000000-0008-0000-0F00-0000F000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41" name="テキスト ボックス 240">
          <a:extLst>
            <a:ext uri="{FF2B5EF4-FFF2-40B4-BE49-F238E27FC236}">
              <a16:creationId xmlns:a16="http://schemas.microsoft.com/office/drawing/2014/main" id="{00000000-0008-0000-0F00-0000F100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2" name="直線コネクタ 241">
          <a:extLst>
            <a:ext uri="{FF2B5EF4-FFF2-40B4-BE49-F238E27FC236}">
              <a16:creationId xmlns:a16="http://schemas.microsoft.com/office/drawing/2014/main" id="{00000000-0008-0000-0F00-0000F2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4" name="【福祉施設】&#10;一人当たり面積グラフ枠">
          <a:extLst>
            <a:ext uri="{FF2B5EF4-FFF2-40B4-BE49-F238E27FC236}">
              <a16:creationId xmlns:a16="http://schemas.microsoft.com/office/drawing/2014/main" id="{00000000-0008-0000-0F00-0000F4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8382</xdr:rowOff>
    </xdr:from>
    <xdr:to>
      <xdr:col>54</xdr:col>
      <xdr:colOff>189865</xdr:colOff>
      <xdr:row>86</xdr:row>
      <xdr:rowOff>19583</xdr:rowOff>
    </xdr:to>
    <xdr:cxnSp macro="">
      <xdr:nvCxnSpPr>
        <xdr:cNvPr id="245" name="直線コネクタ 244">
          <a:extLst>
            <a:ext uri="{FF2B5EF4-FFF2-40B4-BE49-F238E27FC236}">
              <a16:creationId xmlns:a16="http://schemas.microsoft.com/office/drawing/2014/main" id="{00000000-0008-0000-0F00-0000F5000000}"/>
            </a:ext>
          </a:extLst>
        </xdr:cNvPr>
        <xdr:cNvCxnSpPr/>
      </xdr:nvCxnSpPr>
      <xdr:spPr>
        <a:xfrm flipV="1">
          <a:off x="10476865" y="13381482"/>
          <a:ext cx="0" cy="1382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23410</xdr:rowOff>
    </xdr:from>
    <xdr:ext cx="469744" cy="259045"/>
    <xdr:sp macro="" textlink="">
      <xdr:nvSpPr>
        <xdr:cNvPr id="246" name="【福祉施設】&#10;一人当たり面積最小値テキスト">
          <a:extLst>
            <a:ext uri="{FF2B5EF4-FFF2-40B4-BE49-F238E27FC236}">
              <a16:creationId xmlns:a16="http://schemas.microsoft.com/office/drawing/2014/main" id="{00000000-0008-0000-0F00-0000F6000000}"/>
            </a:ext>
          </a:extLst>
        </xdr:cNvPr>
        <xdr:cNvSpPr txBox="1"/>
      </xdr:nvSpPr>
      <xdr:spPr>
        <a:xfrm>
          <a:off x="10515600" y="14768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19583</xdr:rowOff>
    </xdr:from>
    <xdr:to>
      <xdr:col>55</xdr:col>
      <xdr:colOff>88900</xdr:colOff>
      <xdr:row>86</xdr:row>
      <xdr:rowOff>19583</xdr:rowOff>
    </xdr:to>
    <xdr:cxnSp macro="">
      <xdr:nvCxnSpPr>
        <xdr:cNvPr id="247" name="直線コネクタ 246">
          <a:extLst>
            <a:ext uri="{FF2B5EF4-FFF2-40B4-BE49-F238E27FC236}">
              <a16:creationId xmlns:a16="http://schemas.microsoft.com/office/drawing/2014/main" id="{00000000-0008-0000-0F00-0000F7000000}"/>
            </a:ext>
          </a:extLst>
        </xdr:cNvPr>
        <xdr:cNvCxnSpPr/>
      </xdr:nvCxnSpPr>
      <xdr:spPr>
        <a:xfrm>
          <a:off x="10388600" y="14764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126509</xdr:rowOff>
    </xdr:from>
    <xdr:ext cx="469744" cy="259045"/>
    <xdr:sp macro="" textlink="">
      <xdr:nvSpPr>
        <xdr:cNvPr id="248" name="【福祉施設】&#10;一人当たり面積最大値テキスト">
          <a:extLst>
            <a:ext uri="{FF2B5EF4-FFF2-40B4-BE49-F238E27FC236}">
              <a16:creationId xmlns:a16="http://schemas.microsoft.com/office/drawing/2014/main" id="{00000000-0008-0000-0F00-0000F8000000}"/>
            </a:ext>
          </a:extLst>
        </xdr:cNvPr>
        <xdr:cNvSpPr txBox="1"/>
      </xdr:nvSpPr>
      <xdr:spPr>
        <a:xfrm>
          <a:off x="10515600" y="13156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8382</xdr:rowOff>
    </xdr:from>
    <xdr:to>
      <xdr:col>55</xdr:col>
      <xdr:colOff>88900</xdr:colOff>
      <xdr:row>78</xdr:row>
      <xdr:rowOff>8382</xdr:rowOff>
    </xdr:to>
    <xdr:cxnSp macro="">
      <xdr:nvCxnSpPr>
        <xdr:cNvPr id="249" name="直線コネクタ 248">
          <a:extLst>
            <a:ext uri="{FF2B5EF4-FFF2-40B4-BE49-F238E27FC236}">
              <a16:creationId xmlns:a16="http://schemas.microsoft.com/office/drawing/2014/main" id="{00000000-0008-0000-0F00-0000F9000000}"/>
            </a:ext>
          </a:extLst>
        </xdr:cNvPr>
        <xdr:cNvCxnSpPr/>
      </xdr:nvCxnSpPr>
      <xdr:spPr>
        <a:xfrm>
          <a:off x="10388600" y="13381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121632</xdr:rowOff>
    </xdr:from>
    <xdr:ext cx="469744" cy="259045"/>
    <xdr:sp macro="" textlink="">
      <xdr:nvSpPr>
        <xdr:cNvPr id="250" name="【福祉施設】&#10;一人当たり面積平均値テキスト">
          <a:extLst>
            <a:ext uri="{FF2B5EF4-FFF2-40B4-BE49-F238E27FC236}">
              <a16:creationId xmlns:a16="http://schemas.microsoft.com/office/drawing/2014/main" id="{00000000-0008-0000-0F00-0000FA000000}"/>
            </a:ext>
          </a:extLst>
        </xdr:cNvPr>
        <xdr:cNvSpPr txBox="1"/>
      </xdr:nvSpPr>
      <xdr:spPr>
        <a:xfrm>
          <a:off x="10515600" y="145234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143205</xdr:rowOff>
    </xdr:from>
    <xdr:to>
      <xdr:col>55</xdr:col>
      <xdr:colOff>50800</xdr:colOff>
      <xdr:row>85</xdr:row>
      <xdr:rowOff>73355</xdr:rowOff>
    </xdr:to>
    <xdr:sp macro="" textlink="">
      <xdr:nvSpPr>
        <xdr:cNvPr id="251" name="フローチャート: 判断 250">
          <a:extLst>
            <a:ext uri="{FF2B5EF4-FFF2-40B4-BE49-F238E27FC236}">
              <a16:creationId xmlns:a16="http://schemas.microsoft.com/office/drawing/2014/main" id="{00000000-0008-0000-0F00-0000FB000000}"/>
            </a:ext>
          </a:extLst>
        </xdr:cNvPr>
        <xdr:cNvSpPr/>
      </xdr:nvSpPr>
      <xdr:spPr>
        <a:xfrm>
          <a:off x="10426700" y="14545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140691</xdr:rowOff>
    </xdr:from>
    <xdr:to>
      <xdr:col>50</xdr:col>
      <xdr:colOff>165100</xdr:colOff>
      <xdr:row>85</xdr:row>
      <xdr:rowOff>70841</xdr:rowOff>
    </xdr:to>
    <xdr:sp macro="" textlink="">
      <xdr:nvSpPr>
        <xdr:cNvPr id="252" name="フローチャート: 判断 251">
          <a:extLst>
            <a:ext uri="{FF2B5EF4-FFF2-40B4-BE49-F238E27FC236}">
              <a16:creationId xmlns:a16="http://schemas.microsoft.com/office/drawing/2014/main" id="{00000000-0008-0000-0F00-0000FC000000}"/>
            </a:ext>
          </a:extLst>
        </xdr:cNvPr>
        <xdr:cNvSpPr/>
      </xdr:nvSpPr>
      <xdr:spPr>
        <a:xfrm>
          <a:off x="9588500" y="14542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131090</xdr:rowOff>
    </xdr:from>
    <xdr:to>
      <xdr:col>46</xdr:col>
      <xdr:colOff>38100</xdr:colOff>
      <xdr:row>85</xdr:row>
      <xdr:rowOff>61240</xdr:rowOff>
    </xdr:to>
    <xdr:sp macro="" textlink="">
      <xdr:nvSpPr>
        <xdr:cNvPr id="253" name="フローチャート: 判断 252">
          <a:extLst>
            <a:ext uri="{FF2B5EF4-FFF2-40B4-BE49-F238E27FC236}">
              <a16:creationId xmlns:a16="http://schemas.microsoft.com/office/drawing/2014/main" id="{00000000-0008-0000-0F00-0000FD000000}"/>
            </a:ext>
          </a:extLst>
        </xdr:cNvPr>
        <xdr:cNvSpPr/>
      </xdr:nvSpPr>
      <xdr:spPr>
        <a:xfrm>
          <a:off x="8699500" y="1453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167666</xdr:rowOff>
    </xdr:from>
    <xdr:to>
      <xdr:col>41</xdr:col>
      <xdr:colOff>101600</xdr:colOff>
      <xdr:row>85</xdr:row>
      <xdr:rowOff>97816</xdr:rowOff>
    </xdr:to>
    <xdr:sp macro="" textlink="">
      <xdr:nvSpPr>
        <xdr:cNvPr id="254" name="フローチャート: 判断 253">
          <a:extLst>
            <a:ext uri="{FF2B5EF4-FFF2-40B4-BE49-F238E27FC236}">
              <a16:creationId xmlns:a16="http://schemas.microsoft.com/office/drawing/2014/main" id="{00000000-0008-0000-0F00-0000FE000000}"/>
            </a:ext>
          </a:extLst>
        </xdr:cNvPr>
        <xdr:cNvSpPr/>
      </xdr:nvSpPr>
      <xdr:spPr>
        <a:xfrm>
          <a:off x="7810500" y="1456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161265</xdr:rowOff>
    </xdr:from>
    <xdr:to>
      <xdr:col>36</xdr:col>
      <xdr:colOff>165100</xdr:colOff>
      <xdr:row>85</xdr:row>
      <xdr:rowOff>91415</xdr:rowOff>
    </xdr:to>
    <xdr:sp macro="" textlink="">
      <xdr:nvSpPr>
        <xdr:cNvPr id="255" name="フローチャート: 判断 254">
          <a:extLst>
            <a:ext uri="{FF2B5EF4-FFF2-40B4-BE49-F238E27FC236}">
              <a16:creationId xmlns:a16="http://schemas.microsoft.com/office/drawing/2014/main" id="{00000000-0008-0000-0F00-0000FF000000}"/>
            </a:ext>
          </a:extLst>
        </xdr:cNvPr>
        <xdr:cNvSpPr/>
      </xdr:nvSpPr>
      <xdr:spPr>
        <a:xfrm>
          <a:off x="6921500" y="1456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00000000-0008-0000-0F00-000000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00000000-0008-0000-0F00-000001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00000000-0008-0000-0F00-000002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00000000-0008-0000-0F00-000003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00000000-0008-0000-0F00-000004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123089</xdr:rowOff>
    </xdr:from>
    <xdr:to>
      <xdr:col>55</xdr:col>
      <xdr:colOff>50800</xdr:colOff>
      <xdr:row>84</xdr:row>
      <xdr:rowOff>53239</xdr:rowOff>
    </xdr:to>
    <xdr:sp macro="" textlink="">
      <xdr:nvSpPr>
        <xdr:cNvPr id="261" name="楕円 260">
          <a:extLst>
            <a:ext uri="{FF2B5EF4-FFF2-40B4-BE49-F238E27FC236}">
              <a16:creationId xmlns:a16="http://schemas.microsoft.com/office/drawing/2014/main" id="{00000000-0008-0000-0F00-000005010000}"/>
            </a:ext>
          </a:extLst>
        </xdr:cNvPr>
        <xdr:cNvSpPr/>
      </xdr:nvSpPr>
      <xdr:spPr>
        <a:xfrm>
          <a:off x="10426700" y="1435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145966</xdr:rowOff>
    </xdr:from>
    <xdr:ext cx="469744" cy="259045"/>
    <xdr:sp macro="" textlink="">
      <xdr:nvSpPr>
        <xdr:cNvPr id="262" name="【福祉施設】&#10;一人当たり面積該当値テキスト">
          <a:extLst>
            <a:ext uri="{FF2B5EF4-FFF2-40B4-BE49-F238E27FC236}">
              <a16:creationId xmlns:a16="http://schemas.microsoft.com/office/drawing/2014/main" id="{00000000-0008-0000-0F00-000006010000}"/>
            </a:ext>
          </a:extLst>
        </xdr:cNvPr>
        <xdr:cNvSpPr txBox="1"/>
      </xdr:nvSpPr>
      <xdr:spPr>
        <a:xfrm>
          <a:off x="10515600" y="14204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137719</xdr:rowOff>
    </xdr:from>
    <xdr:to>
      <xdr:col>50</xdr:col>
      <xdr:colOff>165100</xdr:colOff>
      <xdr:row>84</xdr:row>
      <xdr:rowOff>67869</xdr:rowOff>
    </xdr:to>
    <xdr:sp macro="" textlink="">
      <xdr:nvSpPr>
        <xdr:cNvPr id="263" name="楕円 262">
          <a:extLst>
            <a:ext uri="{FF2B5EF4-FFF2-40B4-BE49-F238E27FC236}">
              <a16:creationId xmlns:a16="http://schemas.microsoft.com/office/drawing/2014/main" id="{00000000-0008-0000-0F00-000007010000}"/>
            </a:ext>
          </a:extLst>
        </xdr:cNvPr>
        <xdr:cNvSpPr/>
      </xdr:nvSpPr>
      <xdr:spPr>
        <a:xfrm>
          <a:off x="9588500" y="1436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2439</xdr:rowOff>
    </xdr:from>
    <xdr:to>
      <xdr:col>55</xdr:col>
      <xdr:colOff>0</xdr:colOff>
      <xdr:row>84</xdr:row>
      <xdr:rowOff>17069</xdr:rowOff>
    </xdr:to>
    <xdr:cxnSp macro="">
      <xdr:nvCxnSpPr>
        <xdr:cNvPr id="264" name="直線コネクタ 263">
          <a:extLst>
            <a:ext uri="{FF2B5EF4-FFF2-40B4-BE49-F238E27FC236}">
              <a16:creationId xmlns:a16="http://schemas.microsoft.com/office/drawing/2014/main" id="{00000000-0008-0000-0F00-000008010000}"/>
            </a:ext>
          </a:extLst>
        </xdr:cNvPr>
        <xdr:cNvCxnSpPr/>
      </xdr:nvCxnSpPr>
      <xdr:spPr>
        <a:xfrm flipV="1">
          <a:off x="9639300" y="14404239"/>
          <a:ext cx="8382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155321</xdr:rowOff>
    </xdr:from>
    <xdr:to>
      <xdr:col>46</xdr:col>
      <xdr:colOff>38100</xdr:colOff>
      <xdr:row>84</xdr:row>
      <xdr:rowOff>85471</xdr:rowOff>
    </xdr:to>
    <xdr:sp macro="" textlink="">
      <xdr:nvSpPr>
        <xdr:cNvPr id="265" name="楕円 264">
          <a:extLst>
            <a:ext uri="{FF2B5EF4-FFF2-40B4-BE49-F238E27FC236}">
              <a16:creationId xmlns:a16="http://schemas.microsoft.com/office/drawing/2014/main" id="{00000000-0008-0000-0F00-000009010000}"/>
            </a:ext>
          </a:extLst>
        </xdr:cNvPr>
        <xdr:cNvSpPr/>
      </xdr:nvSpPr>
      <xdr:spPr>
        <a:xfrm>
          <a:off x="8699500" y="1438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17069</xdr:rowOff>
    </xdr:from>
    <xdr:to>
      <xdr:col>50</xdr:col>
      <xdr:colOff>114300</xdr:colOff>
      <xdr:row>84</xdr:row>
      <xdr:rowOff>34671</xdr:rowOff>
    </xdr:to>
    <xdr:cxnSp macro="">
      <xdr:nvCxnSpPr>
        <xdr:cNvPr id="266" name="直線コネクタ 265">
          <a:extLst>
            <a:ext uri="{FF2B5EF4-FFF2-40B4-BE49-F238E27FC236}">
              <a16:creationId xmlns:a16="http://schemas.microsoft.com/office/drawing/2014/main" id="{00000000-0008-0000-0F00-00000A010000}"/>
            </a:ext>
          </a:extLst>
        </xdr:cNvPr>
        <xdr:cNvCxnSpPr/>
      </xdr:nvCxnSpPr>
      <xdr:spPr>
        <a:xfrm flipV="1">
          <a:off x="8750300" y="14418869"/>
          <a:ext cx="889000" cy="1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165836</xdr:rowOff>
    </xdr:from>
    <xdr:to>
      <xdr:col>41</xdr:col>
      <xdr:colOff>101600</xdr:colOff>
      <xdr:row>84</xdr:row>
      <xdr:rowOff>95986</xdr:rowOff>
    </xdr:to>
    <xdr:sp macro="" textlink="">
      <xdr:nvSpPr>
        <xdr:cNvPr id="267" name="楕円 266">
          <a:extLst>
            <a:ext uri="{FF2B5EF4-FFF2-40B4-BE49-F238E27FC236}">
              <a16:creationId xmlns:a16="http://schemas.microsoft.com/office/drawing/2014/main" id="{00000000-0008-0000-0F00-00000B010000}"/>
            </a:ext>
          </a:extLst>
        </xdr:cNvPr>
        <xdr:cNvSpPr/>
      </xdr:nvSpPr>
      <xdr:spPr>
        <a:xfrm>
          <a:off x="7810500" y="1439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34671</xdr:rowOff>
    </xdr:from>
    <xdr:to>
      <xdr:col>45</xdr:col>
      <xdr:colOff>177800</xdr:colOff>
      <xdr:row>84</xdr:row>
      <xdr:rowOff>45186</xdr:rowOff>
    </xdr:to>
    <xdr:cxnSp macro="">
      <xdr:nvCxnSpPr>
        <xdr:cNvPr id="268" name="直線コネクタ 267">
          <a:extLst>
            <a:ext uri="{FF2B5EF4-FFF2-40B4-BE49-F238E27FC236}">
              <a16:creationId xmlns:a16="http://schemas.microsoft.com/office/drawing/2014/main" id="{00000000-0008-0000-0F00-00000C010000}"/>
            </a:ext>
          </a:extLst>
        </xdr:cNvPr>
        <xdr:cNvCxnSpPr/>
      </xdr:nvCxnSpPr>
      <xdr:spPr>
        <a:xfrm flipV="1">
          <a:off x="7861300" y="14436471"/>
          <a:ext cx="889000" cy="1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142291</xdr:rowOff>
    </xdr:from>
    <xdr:to>
      <xdr:col>36</xdr:col>
      <xdr:colOff>165100</xdr:colOff>
      <xdr:row>85</xdr:row>
      <xdr:rowOff>72441</xdr:rowOff>
    </xdr:to>
    <xdr:sp macro="" textlink="">
      <xdr:nvSpPr>
        <xdr:cNvPr id="269" name="楕円 268">
          <a:extLst>
            <a:ext uri="{FF2B5EF4-FFF2-40B4-BE49-F238E27FC236}">
              <a16:creationId xmlns:a16="http://schemas.microsoft.com/office/drawing/2014/main" id="{00000000-0008-0000-0F00-00000D010000}"/>
            </a:ext>
          </a:extLst>
        </xdr:cNvPr>
        <xdr:cNvSpPr/>
      </xdr:nvSpPr>
      <xdr:spPr>
        <a:xfrm>
          <a:off x="6921500" y="1454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45186</xdr:rowOff>
    </xdr:from>
    <xdr:to>
      <xdr:col>41</xdr:col>
      <xdr:colOff>50800</xdr:colOff>
      <xdr:row>85</xdr:row>
      <xdr:rowOff>21641</xdr:rowOff>
    </xdr:to>
    <xdr:cxnSp macro="">
      <xdr:nvCxnSpPr>
        <xdr:cNvPr id="270" name="直線コネクタ 269">
          <a:extLst>
            <a:ext uri="{FF2B5EF4-FFF2-40B4-BE49-F238E27FC236}">
              <a16:creationId xmlns:a16="http://schemas.microsoft.com/office/drawing/2014/main" id="{00000000-0008-0000-0F00-00000E010000}"/>
            </a:ext>
          </a:extLst>
        </xdr:cNvPr>
        <xdr:cNvCxnSpPr/>
      </xdr:nvCxnSpPr>
      <xdr:spPr>
        <a:xfrm flipV="1">
          <a:off x="6972300" y="14446986"/>
          <a:ext cx="889000" cy="147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61968</xdr:rowOff>
    </xdr:from>
    <xdr:ext cx="469744" cy="259045"/>
    <xdr:sp macro="" textlink="">
      <xdr:nvSpPr>
        <xdr:cNvPr id="271" name="n_1aveValue【福祉施設】&#10;一人当たり面積">
          <a:extLst>
            <a:ext uri="{FF2B5EF4-FFF2-40B4-BE49-F238E27FC236}">
              <a16:creationId xmlns:a16="http://schemas.microsoft.com/office/drawing/2014/main" id="{00000000-0008-0000-0F00-00000F010000}"/>
            </a:ext>
          </a:extLst>
        </xdr:cNvPr>
        <xdr:cNvSpPr txBox="1"/>
      </xdr:nvSpPr>
      <xdr:spPr>
        <a:xfrm>
          <a:off x="9391727" y="14635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52367</xdr:rowOff>
    </xdr:from>
    <xdr:ext cx="469744" cy="259045"/>
    <xdr:sp macro="" textlink="">
      <xdr:nvSpPr>
        <xdr:cNvPr id="272" name="n_2aveValue【福祉施設】&#10;一人当たり面積">
          <a:extLst>
            <a:ext uri="{FF2B5EF4-FFF2-40B4-BE49-F238E27FC236}">
              <a16:creationId xmlns:a16="http://schemas.microsoft.com/office/drawing/2014/main" id="{00000000-0008-0000-0F00-000010010000}"/>
            </a:ext>
          </a:extLst>
        </xdr:cNvPr>
        <xdr:cNvSpPr txBox="1"/>
      </xdr:nvSpPr>
      <xdr:spPr>
        <a:xfrm>
          <a:off x="8515427" y="1462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88943</xdr:rowOff>
    </xdr:from>
    <xdr:ext cx="469744" cy="259045"/>
    <xdr:sp macro="" textlink="">
      <xdr:nvSpPr>
        <xdr:cNvPr id="273" name="n_3aveValue【福祉施設】&#10;一人当たり面積">
          <a:extLst>
            <a:ext uri="{FF2B5EF4-FFF2-40B4-BE49-F238E27FC236}">
              <a16:creationId xmlns:a16="http://schemas.microsoft.com/office/drawing/2014/main" id="{00000000-0008-0000-0F00-000011010000}"/>
            </a:ext>
          </a:extLst>
        </xdr:cNvPr>
        <xdr:cNvSpPr txBox="1"/>
      </xdr:nvSpPr>
      <xdr:spPr>
        <a:xfrm>
          <a:off x="7626427" y="14662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82542</xdr:rowOff>
    </xdr:from>
    <xdr:ext cx="469744" cy="259045"/>
    <xdr:sp macro="" textlink="">
      <xdr:nvSpPr>
        <xdr:cNvPr id="274" name="n_4aveValue【福祉施設】&#10;一人当たり面積">
          <a:extLst>
            <a:ext uri="{FF2B5EF4-FFF2-40B4-BE49-F238E27FC236}">
              <a16:creationId xmlns:a16="http://schemas.microsoft.com/office/drawing/2014/main" id="{00000000-0008-0000-0F00-000012010000}"/>
            </a:ext>
          </a:extLst>
        </xdr:cNvPr>
        <xdr:cNvSpPr txBox="1"/>
      </xdr:nvSpPr>
      <xdr:spPr>
        <a:xfrm>
          <a:off x="6737427" y="14655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84396</xdr:rowOff>
    </xdr:from>
    <xdr:ext cx="469744" cy="259045"/>
    <xdr:sp macro="" textlink="">
      <xdr:nvSpPr>
        <xdr:cNvPr id="275" name="n_1mainValue【福祉施設】&#10;一人当たり面積">
          <a:extLst>
            <a:ext uri="{FF2B5EF4-FFF2-40B4-BE49-F238E27FC236}">
              <a16:creationId xmlns:a16="http://schemas.microsoft.com/office/drawing/2014/main" id="{00000000-0008-0000-0F00-000013010000}"/>
            </a:ext>
          </a:extLst>
        </xdr:cNvPr>
        <xdr:cNvSpPr txBox="1"/>
      </xdr:nvSpPr>
      <xdr:spPr>
        <a:xfrm>
          <a:off x="9391727" y="14143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101998</xdr:rowOff>
    </xdr:from>
    <xdr:ext cx="469744" cy="259045"/>
    <xdr:sp macro="" textlink="">
      <xdr:nvSpPr>
        <xdr:cNvPr id="276" name="n_2mainValue【福祉施設】&#10;一人当たり面積">
          <a:extLst>
            <a:ext uri="{FF2B5EF4-FFF2-40B4-BE49-F238E27FC236}">
              <a16:creationId xmlns:a16="http://schemas.microsoft.com/office/drawing/2014/main" id="{00000000-0008-0000-0F00-000014010000}"/>
            </a:ext>
          </a:extLst>
        </xdr:cNvPr>
        <xdr:cNvSpPr txBox="1"/>
      </xdr:nvSpPr>
      <xdr:spPr>
        <a:xfrm>
          <a:off x="8515427" y="14160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112513</xdr:rowOff>
    </xdr:from>
    <xdr:ext cx="469744" cy="259045"/>
    <xdr:sp macro="" textlink="">
      <xdr:nvSpPr>
        <xdr:cNvPr id="277" name="n_3mainValue【福祉施設】&#10;一人当たり面積">
          <a:extLst>
            <a:ext uri="{FF2B5EF4-FFF2-40B4-BE49-F238E27FC236}">
              <a16:creationId xmlns:a16="http://schemas.microsoft.com/office/drawing/2014/main" id="{00000000-0008-0000-0F00-000015010000}"/>
            </a:ext>
          </a:extLst>
        </xdr:cNvPr>
        <xdr:cNvSpPr txBox="1"/>
      </xdr:nvSpPr>
      <xdr:spPr>
        <a:xfrm>
          <a:off x="7626427" y="14171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88968</xdr:rowOff>
    </xdr:from>
    <xdr:ext cx="469744" cy="259045"/>
    <xdr:sp macro="" textlink="">
      <xdr:nvSpPr>
        <xdr:cNvPr id="278" name="n_4mainValue【福祉施設】&#10;一人当たり面積">
          <a:extLst>
            <a:ext uri="{FF2B5EF4-FFF2-40B4-BE49-F238E27FC236}">
              <a16:creationId xmlns:a16="http://schemas.microsoft.com/office/drawing/2014/main" id="{00000000-0008-0000-0F00-000016010000}"/>
            </a:ext>
          </a:extLst>
        </xdr:cNvPr>
        <xdr:cNvSpPr txBox="1"/>
      </xdr:nvSpPr>
      <xdr:spPr>
        <a:xfrm>
          <a:off x="6737427" y="14319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9" name="正方形/長方形 278">
          <a:extLst>
            <a:ext uri="{FF2B5EF4-FFF2-40B4-BE49-F238E27FC236}">
              <a16:creationId xmlns:a16="http://schemas.microsoft.com/office/drawing/2014/main" id="{00000000-0008-0000-0F00-000017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0" name="正方形/長方形 279">
          <a:extLst>
            <a:ext uri="{FF2B5EF4-FFF2-40B4-BE49-F238E27FC236}">
              <a16:creationId xmlns:a16="http://schemas.microsoft.com/office/drawing/2014/main" id="{00000000-0008-0000-0F00-000018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1" name="正方形/長方形 280">
          <a:extLst>
            <a:ext uri="{FF2B5EF4-FFF2-40B4-BE49-F238E27FC236}">
              <a16:creationId xmlns:a16="http://schemas.microsoft.com/office/drawing/2014/main" id="{00000000-0008-0000-0F00-000019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2" name="正方形/長方形 281">
          <a:extLst>
            <a:ext uri="{FF2B5EF4-FFF2-40B4-BE49-F238E27FC236}">
              <a16:creationId xmlns:a16="http://schemas.microsoft.com/office/drawing/2014/main" id="{00000000-0008-0000-0F00-00001A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3" name="正方形/長方形 282">
          <a:extLst>
            <a:ext uri="{FF2B5EF4-FFF2-40B4-BE49-F238E27FC236}">
              <a16:creationId xmlns:a16="http://schemas.microsoft.com/office/drawing/2014/main" id="{00000000-0008-0000-0F00-00001B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4" name="正方形/長方形 283">
          <a:extLst>
            <a:ext uri="{FF2B5EF4-FFF2-40B4-BE49-F238E27FC236}">
              <a16:creationId xmlns:a16="http://schemas.microsoft.com/office/drawing/2014/main" id="{00000000-0008-0000-0F00-00001C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5" name="正方形/長方形 284">
          <a:extLst>
            <a:ext uri="{FF2B5EF4-FFF2-40B4-BE49-F238E27FC236}">
              <a16:creationId xmlns:a16="http://schemas.microsoft.com/office/drawing/2014/main" id="{00000000-0008-0000-0F00-00001D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6" name="正方形/長方形 285">
          <a:extLst>
            <a:ext uri="{FF2B5EF4-FFF2-40B4-BE49-F238E27FC236}">
              <a16:creationId xmlns:a16="http://schemas.microsoft.com/office/drawing/2014/main" id="{00000000-0008-0000-0F00-00001E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7" name="正方形/長方形 286">
          <a:extLst>
            <a:ext uri="{FF2B5EF4-FFF2-40B4-BE49-F238E27FC236}">
              <a16:creationId xmlns:a16="http://schemas.microsoft.com/office/drawing/2014/main" id="{00000000-0008-0000-0F00-00001F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8" name="正方形/長方形 287">
          <a:extLst>
            <a:ext uri="{FF2B5EF4-FFF2-40B4-BE49-F238E27FC236}">
              <a16:creationId xmlns:a16="http://schemas.microsoft.com/office/drawing/2014/main" id="{00000000-0008-0000-0F00-000020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9" name="正方形/長方形 288">
          <a:extLst>
            <a:ext uri="{FF2B5EF4-FFF2-40B4-BE49-F238E27FC236}">
              <a16:creationId xmlns:a16="http://schemas.microsoft.com/office/drawing/2014/main" id="{00000000-0008-0000-0F00-000021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0" name="正方形/長方形 289">
          <a:extLst>
            <a:ext uri="{FF2B5EF4-FFF2-40B4-BE49-F238E27FC236}">
              <a16:creationId xmlns:a16="http://schemas.microsoft.com/office/drawing/2014/main" id="{00000000-0008-0000-0F00-000022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1" name="正方形/長方形 290">
          <a:extLst>
            <a:ext uri="{FF2B5EF4-FFF2-40B4-BE49-F238E27FC236}">
              <a16:creationId xmlns:a16="http://schemas.microsoft.com/office/drawing/2014/main" id="{00000000-0008-0000-0F00-000023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2" name="正方形/長方形 291">
          <a:extLst>
            <a:ext uri="{FF2B5EF4-FFF2-40B4-BE49-F238E27FC236}">
              <a16:creationId xmlns:a16="http://schemas.microsoft.com/office/drawing/2014/main" id="{00000000-0008-0000-0F00-000024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3" name="正方形/長方形 292">
          <a:extLst>
            <a:ext uri="{FF2B5EF4-FFF2-40B4-BE49-F238E27FC236}">
              <a16:creationId xmlns:a16="http://schemas.microsoft.com/office/drawing/2014/main" id="{00000000-0008-0000-0F00-000025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4" name="正方形/長方形 293">
          <a:extLst>
            <a:ext uri="{FF2B5EF4-FFF2-40B4-BE49-F238E27FC236}">
              <a16:creationId xmlns:a16="http://schemas.microsoft.com/office/drawing/2014/main" id="{00000000-0008-0000-0F00-000026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5" name="正方形/長方形 294">
          <a:extLst>
            <a:ext uri="{FF2B5EF4-FFF2-40B4-BE49-F238E27FC236}">
              <a16:creationId xmlns:a16="http://schemas.microsoft.com/office/drawing/2014/main" id="{00000000-0008-0000-0F00-000027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6" name="正方形/長方形 295">
          <a:extLst>
            <a:ext uri="{FF2B5EF4-FFF2-40B4-BE49-F238E27FC236}">
              <a16:creationId xmlns:a16="http://schemas.microsoft.com/office/drawing/2014/main" id="{00000000-0008-0000-0F00-000028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7" name="正方形/長方形 296">
          <a:extLst>
            <a:ext uri="{FF2B5EF4-FFF2-40B4-BE49-F238E27FC236}">
              <a16:creationId xmlns:a16="http://schemas.microsoft.com/office/drawing/2014/main" id="{00000000-0008-0000-0F00-000029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8" name="正方形/長方形 297">
          <a:extLst>
            <a:ext uri="{FF2B5EF4-FFF2-40B4-BE49-F238E27FC236}">
              <a16:creationId xmlns:a16="http://schemas.microsoft.com/office/drawing/2014/main" id="{00000000-0008-0000-0F00-00002A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9" name="正方形/長方形 298">
          <a:extLst>
            <a:ext uri="{FF2B5EF4-FFF2-40B4-BE49-F238E27FC236}">
              <a16:creationId xmlns:a16="http://schemas.microsoft.com/office/drawing/2014/main" id="{00000000-0008-0000-0F00-00002B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0" name="正方形/長方形 299">
          <a:extLst>
            <a:ext uri="{FF2B5EF4-FFF2-40B4-BE49-F238E27FC236}">
              <a16:creationId xmlns:a16="http://schemas.microsoft.com/office/drawing/2014/main" id="{00000000-0008-0000-0F00-00002C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1" name="正方形/長方形 300">
          <a:extLst>
            <a:ext uri="{FF2B5EF4-FFF2-40B4-BE49-F238E27FC236}">
              <a16:creationId xmlns:a16="http://schemas.microsoft.com/office/drawing/2014/main" id="{00000000-0008-0000-0F00-00002D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2" name="正方形/長方形 301">
          <a:extLst>
            <a:ext uri="{FF2B5EF4-FFF2-40B4-BE49-F238E27FC236}">
              <a16:creationId xmlns:a16="http://schemas.microsoft.com/office/drawing/2014/main" id="{00000000-0008-0000-0F00-00002E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3" name="テキスト ボックス 302">
          <a:extLst>
            <a:ext uri="{FF2B5EF4-FFF2-40B4-BE49-F238E27FC236}">
              <a16:creationId xmlns:a16="http://schemas.microsoft.com/office/drawing/2014/main" id="{00000000-0008-0000-0F00-00002F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4" name="直線コネクタ 303">
          <a:extLst>
            <a:ext uri="{FF2B5EF4-FFF2-40B4-BE49-F238E27FC236}">
              <a16:creationId xmlns:a16="http://schemas.microsoft.com/office/drawing/2014/main" id="{00000000-0008-0000-0F00-000030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5" name="テキスト ボックス 304">
          <a:extLst>
            <a:ext uri="{FF2B5EF4-FFF2-40B4-BE49-F238E27FC236}">
              <a16:creationId xmlns:a16="http://schemas.microsoft.com/office/drawing/2014/main" id="{00000000-0008-0000-0F00-000031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6" name="直線コネクタ 305">
          <a:extLst>
            <a:ext uri="{FF2B5EF4-FFF2-40B4-BE49-F238E27FC236}">
              <a16:creationId xmlns:a16="http://schemas.microsoft.com/office/drawing/2014/main" id="{00000000-0008-0000-0F00-000032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7" name="テキスト ボックス 306">
          <a:extLst>
            <a:ext uri="{FF2B5EF4-FFF2-40B4-BE49-F238E27FC236}">
              <a16:creationId xmlns:a16="http://schemas.microsoft.com/office/drawing/2014/main" id="{00000000-0008-0000-0F00-000033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8" name="直線コネクタ 307">
          <a:extLst>
            <a:ext uri="{FF2B5EF4-FFF2-40B4-BE49-F238E27FC236}">
              <a16:creationId xmlns:a16="http://schemas.microsoft.com/office/drawing/2014/main" id="{00000000-0008-0000-0F00-000034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09" name="テキスト ボックス 308">
          <a:extLst>
            <a:ext uri="{FF2B5EF4-FFF2-40B4-BE49-F238E27FC236}">
              <a16:creationId xmlns:a16="http://schemas.microsoft.com/office/drawing/2014/main" id="{00000000-0008-0000-0F00-000035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0" name="直線コネクタ 309">
          <a:extLst>
            <a:ext uri="{FF2B5EF4-FFF2-40B4-BE49-F238E27FC236}">
              <a16:creationId xmlns:a16="http://schemas.microsoft.com/office/drawing/2014/main" id="{00000000-0008-0000-0F00-000036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1" name="テキスト ボックス 310">
          <a:extLst>
            <a:ext uri="{FF2B5EF4-FFF2-40B4-BE49-F238E27FC236}">
              <a16:creationId xmlns:a16="http://schemas.microsoft.com/office/drawing/2014/main" id="{00000000-0008-0000-0F00-000037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2" name="直線コネクタ 311">
          <a:extLst>
            <a:ext uri="{FF2B5EF4-FFF2-40B4-BE49-F238E27FC236}">
              <a16:creationId xmlns:a16="http://schemas.microsoft.com/office/drawing/2014/main" id="{00000000-0008-0000-0F00-000038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3" name="テキスト ボックス 312">
          <a:extLst>
            <a:ext uri="{FF2B5EF4-FFF2-40B4-BE49-F238E27FC236}">
              <a16:creationId xmlns:a16="http://schemas.microsoft.com/office/drawing/2014/main" id="{00000000-0008-0000-0F00-000039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4" name="直線コネクタ 313">
          <a:extLst>
            <a:ext uri="{FF2B5EF4-FFF2-40B4-BE49-F238E27FC236}">
              <a16:creationId xmlns:a16="http://schemas.microsoft.com/office/drawing/2014/main" id="{00000000-0008-0000-0F00-00003A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5" name="テキスト ボックス 314">
          <a:extLst>
            <a:ext uri="{FF2B5EF4-FFF2-40B4-BE49-F238E27FC236}">
              <a16:creationId xmlns:a16="http://schemas.microsoft.com/office/drawing/2014/main" id="{00000000-0008-0000-0F00-00003B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6" name="直線コネクタ 315">
          <a:extLst>
            <a:ext uri="{FF2B5EF4-FFF2-40B4-BE49-F238E27FC236}">
              <a16:creationId xmlns:a16="http://schemas.microsoft.com/office/drawing/2014/main" id="{00000000-0008-0000-0F00-00003C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7" name="テキスト ボックス 316">
          <a:extLst>
            <a:ext uri="{FF2B5EF4-FFF2-40B4-BE49-F238E27FC236}">
              <a16:creationId xmlns:a16="http://schemas.microsoft.com/office/drawing/2014/main" id="{00000000-0008-0000-0F00-00003D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8" name="直線コネクタ 317">
          <a:extLst>
            <a:ext uri="{FF2B5EF4-FFF2-40B4-BE49-F238E27FC236}">
              <a16:creationId xmlns:a16="http://schemas.microsoft.com/office/drawing/2014/main" id="{00000000-0008-0000-0F00-00003E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19" name="【一般廃棄物処理施設】&#10;有形固定資産減価償却率グラフ枠">
          <a:extLst>
            <a:ext uri="{FF2B5EF4-FFF2-40B4-BE49-F238E27FC236}">
              <a16:creationId xmlns:a16="http://schemas.microsoft.com/office/drawing/2014/main" id="{00000000-0008-0000-0F00-00003F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38644</xdr:rowOff>
    </xdr:from>
    <xdr:to>
      <xdr:col>85</xdr:col>
      <xdr:colOff>126364</xdr:colOff>
      <xdr:row>42</xdr:row>
      <xdr:rowOff>9253</xdr:rowOff>
    </xdr:to>
    <xdr:cxnSp macro="">
      <xdr:nvCxnSpPr>
        <xdr:cNvPr id="320" name="直線コネクタ 319">
          <a:extLst>
            <a:ext uri="{FF2B5EF4-FFF2-40B4-BE49-F238E27FC236}">
              <a16:creationId xmlns:a16="http://schemas.microsoft.com/office/drawing/2014/main" id="{00000000-0008-0000-0F00-000040010000}"/>
            </a:ext>
          </a:extLst>
        </xdr:cNvPr>
        <xdr:cNvCxnSpPr/>
      </xdr:nvCxnSpPr>
      <xdr:spPr>
        <a:xfrm flipV="1">
          <a:off x="16318864" y="5867944"/>
          <a:ext cx="0" cy="1342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13080</xdr:rowOff>
    </xdr:from>
    <xdr:ext cx="405111" cy="259045"/>
    <xdr:sp macro="" textlink="">
      <xdr:nvSpPr>
        <xdr:cNvPr id="321" name="【一般廃棄物処理施設】&#10;有形固定資産減価償却率最小値テキスト">
          <a:extLst>
            <a:ext uri="{FF2B5EF4-FFF2-40B4-BE49-F238E27FC236}">
              <a16:creationId xmlns:a16="http://schemas.microsoft.com/office/drawing/2014/main" id="{00000000-0008-0000-0F00-000041010000}"/>
            </a:ext>
          </a:extLst>
        </xdr:cNvPr>
        <xdr:cNvSpPr txBox="1"/>
      </xdr:nvSpPr>
      <xdr:spPr>
        <a:xfrm>
          <a:off x="16357600" y="7213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9253</xdr:rowOff>
    </xdr:from>
    <xdr:to>
      <xdr:col>86</xdr:col>
      <xdr:colOff>25400</xdr:colOff>
      <xdr:row>42</xdr:row>
      <xdr:rowOff>9253</xdr:rowOff>
    </xdr:to>
    <xdr:cxnSp macro="">
      <xdr:nvCxnSpPr>
        <xdr:cNvPr id="322" name="直線コネクタ 321">
          <a:extLst>
            <a:ext uri="{FF2B5EF4-FFF2-40B4-BE49-F238E27FC236}">
              <a16:creationId xmlns:a16="http://schemas.microsoft.com/office/drawing/2014/main" id="{00000000-0008-0000-0F00-000042010000}"/>
            </a:ext>
          </a:extLst>
        </xdr:cNvPr>
        <xdr:cNvCxnSpPr/>
      </xdr:nvCxnSpPr>
      <xdr:spPr>
        <a:xfrm>
          <a:off x="16230600" y="721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156771</xdr:rowOff>
    </xdr:from>
    <xdr:ext cx="405111" cy="259045"/>
    <xdr:sp macro="" textlink="">
      <xdr:nvSpPr>
        <xdr:cNvPr id="323" name="【一般廃棄物処理施設】&#10;有形固定資産減価償却率最大値テキスト">
          <a:extLst>
            <a:ext uri="{FF2B5EF4-FFF2-40B4-BE49-F238E27FC236}">
              <a16:creationId xmlns:a16="http://schemas.microsoft.com/office/drawing/2014/main" id="{00000000-0008-0000-0F00-000043010000}"/>
            </a:ext>
          </a:extLst>
        </xdr:cNvPr>
        <xdr:cNvSpPr txBox="1"/>
      </xdr:nvSpPr>
      <xdr:spPr>
        <a:xfrm>
          <a:off x="16357600" y="5643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38644</xdr:rowOff>
    </xdr:from>
    <xdr:to>
      <xdr:col>86</xdr:col>
      <xdr:colOff>25400</xdr:colOff>
      <xdr:row>34</xdr:row>
      <xdr:rowOff>38644</xdr:rowOff>
    </xdr:to>
    <xdr:cxnSp macro="">
      <xdr:nvCxnSpPr>
        <xdr:cNvPr id="324" name="直線コネクタ 323">
          <a:extLst>
            <a:ext uri="{FF2B5EF4-FFF2-40B4-BE49-F238E27FC236}">
              <a16:creationId xmlns:a16="http://schemas.microsoft.com/office/drawing/2014/main" id="{00000000-0008-0000-0F00-000044010000}"/>
            </a:ext>
          </a:extLst>
        </xdr:cNvPr>
        <xdr:cNvCxnSpPr/>
      </xdr:nvCxnSpPr>
      <xdr:spPr>
        <a:xfrm>
          <a:off x="16230600" y="586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147881</xdr:rowOff>
    </xdr:from>
    <xdr:ext cx="405111" cy="259045"/>
    <xdr:sp macro="" textlink="">
      <xdr:nvSpPr>
        <xdr:cNvPr id="325" name="【一般廃棄物処理施設】&#10;有形固定資産減価償却率平均値テキスト">
          <a:extLst>
            <a:ext uri="{FF2B5EF4-FFF2-40B4-BE49-F238E27FC236}">
              <a16:creationId xmlns:a16="http://schemas.microsoft.com/office/drawing/2014/main" id="{00000000-0008-0000-0F00-000045010000}"/>
            </a:ext>
          </a:extLst>
        </xdr:cNvPr>
        <xdr:cNvSpPr txBox="1"/>
      </xdr:nvSpPr>
      <xdr:spPr>
        <a:xfrm>
          <a:off x="16357600" y="61486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125004</xdr:rowOff>
    </xdr:from>
    <xdr:to>
      <xdr:col>85</xdr:col>
      <xdr:colOff>177800</xdr:colOff>
      <xdr:row>37</xdr:row>
      <xdr:rowOff>55154</xdr:rowOff>
    </xdr:to>
    <xdr:sp macro="" textlink="">
      <xdr:nvSpPr>
        <xdr:cNvPr id="326" name="フローチャート: 判断 325">
          <a:extLst>
            <a:ext uri="{FF2B5EF4-FFF2-40B4-BE49-F238E27FC236}">
              <a16:creationId xmlns:a16="http://schemas.microsoft.com/office/drawing/2014/main" id="{00000000-0008-0000-0F00-000046010000}"/>
            </a:ext>
          </a:extLst>
        </xdr:cNvPr>
        <xdr:cNvSpPr/>
      </xdr:nvSpPr>
      <xdr:spPr>
        <a:xfrm>
          <a:off x="16268700" y="629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169092</xdr:rowOff>
    </xdr:from>
    <xdr:to>
      <xdr:col>81</xdr:col>
      <xdr:colOff>101600</xdr:colOff>
      <xdr:row>37</xdr:row>
      <xdr:rowOff>99242</xdr:rowOff>
    </xdr:to>
    <xdr:sp macro="" textlink="">
      <xdr:nvSpPr>
        <xdr:cNvPr id="327" name="フローチャート: 判断 326">
          <a:extLst>
            <a:ext uri="{FF2B5EF4-FFF2-40B4-BE49-F238E27FC236}">
              <a16:creationId xmlns:a16="http://schemas.microsoft.com/office/drawing/2014/main" id="{00000000-0008-0000-0F00-000047010000}"/>
            </a:ext>
          </a:extLst>
        </xdr:cNvPr>
        <xdr:cNvSpPr/>
      </xdr:nvSpPr>
      <xdr:spPr>
        <a:xfrm>
          <a:off x="15430500" y="634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115207</xdr:rowOff>
    </xdr:from>
    <xdr:to>
      <xdr:col>76</xdr:col>
      <xdr:colOff>165100</xdr:colOff>
      <xdr:row>37</xdr:row>
      <xdr:rowOff>45357</xdr:rowOff>
    </xdr:to>
    <xdr:sp macro="" textlink="">
      <xdr:nvSpPr>
        <xdr:cNvPr id="328" name="フローチャート: 判断 327">
          <a:extLst>
            <a:ext uri="{FF2B5EF4-FFF2-40B4-BE49-F238E27FC236}">
              <a16:creationId xmlns:a16="http://schemas.microsoft.com/office/drawing/2014/main" id="{00000000-0008-0000-0F00-000048010000}"/>
            </a:ext>
          </a:extLst>
        </xdr:cNvPr>
        <xdr:cNvSpPr/>
      </xdr:nvSpPr>
      <xdr:spPr>
        <a:xfrm>
          <a:off x="14541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82550</xdr:rowOff>
    </xdr:from>
    <xdr:to>
      <xdr:col>72</xdr:col>
      <xdr:colOff>38100</xdr:colOff>
      <xdr:row>38</xdr:row>
      <xdr:rowOff>12700</xdr:rowOff>
    </xdr:to>
    <xdr:sp macro="" textlink="">
      <xdr:nvSpPr>
        <xdr:cNvPr id="329" name="フローチャート: 判断 328">
          <a:extLst>
            <a:ext uri="{FF2B5EF4-FFF2-40B4-BE49-F238E27FC236}">
              <a16:creationId xmlns:a16="http://schemas.microsoft.com/office/drawing/2014/main" id="{00000000-0008-0000-0F00-000049010000}"/>
            </a:ext>
          </a:extLst>
        </xdr:cNvPr>
        <xdr:cNvSpPr/>
      </xdr:nvSpPr>
      <xdr:spPr>
        <a:xfrm>
          <a:off x="13652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36830</xdr:rowOff>
    </xdr:from>
    <xdr:to>
      <xdr:col>67</xdr:col>
      <xdr:colOff>101600</xdr:colOff>
      <xdr:row>38</xdr:row>
      <xdr:rowOff>138430</xdr:rowOff>
    </xdr:to>
    <xdr:sp macro="" textlink="">
      <xdr:nvSpPr>
        <xdr:cNvPr id="330" name="フローチャート: 判断 329">
          <a:extLst>
            <a:ext uri="{FF2B5EF4-FFF2-40B4-BE49-F238E27FC236}">
              <a16:creationId xmlns:a16="http://schemas.microsoft.com/office/drawing/2014/main" id="{00000000-0008-0000-0F00-00004A010000}"/>
            </a:ext>
          </a:extLst>
        </xdr:cNvPr>
        <xdr:cNvSpPr/>
      </xdr:nvSpPr>
      <xdr:spPr>
        <a:xfrm>
          <a:off x="12763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1" name="テキスト ボックス 330">
          <a:extLst>
            <a:ext uri="{FF2B5EF4-FFF2-40B4-BE49-F238E27FC236}">
              <a16:creationId xmlns:a16="http://schemas.microsoft.com/office/drawing/2014/main" id="{00000000-0008-0000-0F00-00004B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2" name="テキスト ボックス 331">
          <a:extLst>
            <a:ext uri="{FF2B5EF4-FFF2-40B4-BE49-F238E27FC236}">
              <a16:creationId xmlns:a16="http://schemas.microsoft.com/office/drawing/2014/main" id="{00000000-0008-0000-0F00-00004C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3" name="テキスト ボックス 332">
          <a:extLst>
            <a:ext uri="{FF2B5EF4-FFF2-40B4-BE49-F238E27FC236}">
              <a16:creationId xmlns:a16="http://schemas.microsoft.com/office/drawing/2014/main" id="{00000000-0008-0000-0F00-00004D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4" name="テキスト ボックス 333">
          <a:extLst>
            <a:ext uri="{FF2B5EF4-FFF2-40B4-BE49-F238E27FC236}">
              <a16:creationId xmlns:a16="http://schemas.microsoft.com/office/drawing/2014/main" id="{00000000-0008-0000-0F00-00004E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5" name="テキスト ボックス 334">
          <a:extLst>
            <a:ext uri="{FF2B5EF4-FFF2-40B4-BE49-F238E27FC236}">
              <a16:creationId xmlns:a16="http://schemas.microsoft.com/office/drawing/2014/main" id="{00000000-0008-0000-0F00-00004F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97246</xdr:rowOff>
    </xdr:from>
    <xdr:to>
      <xdr:col>85</xdr:col>
      <xdr:colOff>177800</xdr:colOff>
      <xdr:row>38</xdr:row>
      <xdr:rowOff>27395</xdr:rowOff>
    </xdr:to>
    <xdr:sp macro="" textlink="">
      <xdr:nvSpPr>
        <xdr:cNvPr id="336" name="楕円 335">
          <a:extLst>
            <a:ext uri="{FF2B5EF4-FFF2-40B4-BE49-F238E27FC236}">
              <a16:creationId xmlns:a16="http://schemas.microsoft.com/office/drawing/2014/main" id="{00000000-0008-0000-0F00-000050010000}"/>
            </a:ext>
          </a:extLst>
        </xdr:cNvPr>
        <xdr:cNvSpPr/>
      </xdr:nvSpPr>
      <xdr:spPr>
        <a:xfrm>
          <a:off x="16268700" y="644089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75673</xdr:rowOff>
    </xdr:from>
    <xdr:ext cx="405111" cy="259045"/>
    <xdr:sp macro="" textlink="">
      <xdr:nvSpPr>
        <xdr:cNvPr id="337" name="【一般廃棄物処理施設】&#10;有形固定資産減価償却率該当値テキスト">
          <a:extLst>
            <a:ext uri="{FF2B5EF4-FFF2-40B4-BE49-F238E27FC236}">
              <a16:creationId xmlns:a16="http://schemas.microsoft.com/office/drawing/2014/main" id="{00000000-0008-0000-0F00-000051010000}"/>
            </a:ext>
          </a:extLst>
        </xdr:cNvPr>
        <xdr:cNvSpPr txBox="1"/>
      </xdr:nvSpPr>
      <xdr:spPr>
        <a:xfrm>
          <a:off x="16357600" y="6419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44994</xdr:rowOff>
    </xdr:from>
    <xdr:to>
      <xdr:col>81</xdr:col>
      <xdr:colOff>101600</xdr:colOff>
      <xdr:row>37</xdr:row>
      <xdr:rowOff>146594</xdr:rowOff>
    </xdr:to>
    <xdr:sp macro="" textlink="">
      <xdr:nvSpPr>
        <xdr:cNvPr id="338" name="楕円 337">
          <a:extLst>
            <a:ext uri="{FF2B5EF4-FFF2-40B4-BE49-F238E27FC236}">
              <a16:creationId xmlns:a16="http://schemas.microsoft.com/office/drawing/2014/main" id="{00000000-0008-0000-0F00-000052010000}"/>
            </a:ext>
          </a:extLst>
        </xdr:cNvPr>
        <xdr:cNvSpPr/>
      </xdr:nvSpPr>
      <xdr:spPr>
        <a:xfrm>
          <a:off x="15430500" y="638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95794</xdr:rowOff>
    </xdr:from>
    <xdr:to>
      <xdr:col>85</xdr:col>
      <xdr:colOff>127000</xdr:colOff>
      <xdr:row>37</xdr:row>
      <xdr:rowOff>148046</xdr:rowOff>
    </xdr:to>
    <xdr:cxnSp macro="">
      <xdr:nvCxnSpPr>
        <xdr:cNvPr id="339" name="直線コネクタ 338">
          <a:extLst>
            <a:ext uri="{FF2B5EF4-FFF2-40B4-BE49-F238E27FC236}">
              <a16:creationId xmlns:a16="http://schemas.microsoft.com/office/drawing/2014/main" id="{00000000-0008-0000-0F00-000053010000}"/>
            </a:ext>
          </a:extLst>
        </xdr:cNvPr>
        <xdr:cNvCxnSpPr/>
      </xdr:nvCxnSpPr>
      <xdr:spPr>
        <a:xfrm>
          <a:off x="15481300" y="6439444"/>
          <a:ext cx="8382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12337</xdr:rowOff>
    </xdr:from>
    <xdr:to>
      <xdr:col>76</xdr:col>
      <xdr:colOff>165100</xdr:colOff>
      <xdr:row>37</xdr:row>
      <xdr:rowOff>113937</xdr:rowOff>
    </xdr:to>
    <xdr:sp macro="" textlink="">
      <xdr:nvSpPr>
        <xdr:cNvPr id="340" name="楕円 339">
          <a:extLst>
            <a:ext uri="{FF2B5EF4-FFF2-40B4-BE49-F238E27FC236}">
              <a16:creationId xmlns:a16="http://schemas.microsoft.com/office/drawing/2014/main" id="{00000000-0008-0000-0F00-000054010000}"/>
            </a:ext>
          </a:extLst>
        </xdr:cNvPr>
        <xdr:cNvSpPr/>
      </xdr:nvSpPr>
      <xdr:spPr>
        <a:xfrm>
          <a:off x="14541500" y="635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63137</xdr:rowOff>
    </xdr:from>
    <xdr:to>
      <xdr:col>81</xdr:col>
      <xdr:colOff>50800</xdr:colOff>
      <xdr:row>37</xdr:row>
      <xdr:rowOff>95794</xdr:rowOff>
    </xdr:to>
    <xdr:cxnSp macro="">
      <xdr:nvCxnSpPr>
        <xdr:cNvPr id="341" name="直線コネクタ 340">
          <a:extLst>
            <a:ext uri="{FF2B5EF4-FFF2-40B4-BE49-F238E27FC236}">
              <a16:creationId xmlns:a16="http://schemas.microsoft.com/office/drawing/2014/main" id="{00000000-0008-0000-0F00-000055010000}"/>
            </a:ext>
          </a:extLst>
        </xdr:cNvPr>
        <xdr:cNvCxnSpPr/>
      </xdr:nvCxnSpPr>
      <xdr:spPr>
        <a:xfrm>
          <a:off x="14592300" y="640678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144599</xdr:rowOff>
    </xdr:from>
    <xdr:to>
      <xdr:col>72</xdr:col>
      <xdr:colOff>38100</xdr:colOff>
      <xdr:row>37</xdr:row>
      <xdr:rowOff>74749</xdr:rowOff>
    </xdr:to>
    <xdr:sp macro="" textlink="">
      <xdr:nvSpPr>
        <xdr:cNvPr id="342" name="楕円 341">
          <a:extLst>
            <a:ext uri="{FF2B5EF4-FFF2-40B4-BE49-F238E27FC236}">
              <a16:creationId xmlns:a16="http://schemas.microsoft.com/office/drawing/2014/main" id="{00000000-0008-0000-0F00-000056010000}"/>
            </a:ext>
          </a:extLst>
        </xdr:cNvPr>
        <xdr:cNvSpPr/>
      </xdr:nvSpPr>
      <xdr:spPr>
        <a:xfrm>
          <a:off x="13652500" y="631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23949</xdr:rowOff>
    </xdr:from>
    <xdr:to>
      <xdr:col>76</xdr:col>
      <xdr:colOff>114300</xdr:colOff>
      <xdr:row>37</xdr:row>
      <xdr:rowOff>63137</xdr:rowOff>
    </xdr:to>
    <xdr:cxnSp macro="">
      <xdr:nvCxnSpPr>
        <xdr:cNvPr id="343" name="直線コネクタ 342">
          <a:extLst>
            <a:ext uri="{FF2B5EF4-FFF2-40B4-BE49-F238E27FC236}">
              <a16:creationId xmlns:a16="http://schemas.microsoft.com/office/drawing/2014/main" id="{00000000-0008-0000-0F00-000057010000}"/>
            </a:ext>
          </a:extLst>
        </xdr:cNvPr>
        <xdr:cNvCxnSpPr/>
      </xdr:nvCxnSpPr>
      <xdr:spPr>
        <a:xfrm>
          <a:off x="13703300" y="6367599"/>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123372</xdr:rowOff>
    </xdr:from>
    <xdr:to>
      <xdr:col>67</xdr:col>
      <xdr:colOff>101600</xdr:colOff>
      <xdr:row>37</xdr:row>
      <xdr:rowOff>53522</xdr:rowOff>
    </xdr:to>
    <xdr:sp macro="" textlink="">
      <xdr:nvSpPr>
        <xdr:cNvPr id="344" name="楕円 343">
          <a:extLst>
            <a:ext uri="{FF2B5EF4-FFF2-40B4-BE49-F238E27FC236}">
              <a16:creationId xmlns:a16="http://schemas.microsoft.com/office/drawing/2014/main" id="{00000000-0008-0000-0F00-000058010000}"/>
            </a:ext>
          </a:extLst>
        </xdr:cNvPr>
        <xdr:cNvSpPr/>
      </xdr:nvSpPr>
      <xdr:spPr>
        <a:xfrm>
          <a:off x="12763500" y="629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2722</xdr:rowOff>
    </xdr:from>
    <xdr:to>
      <xdr:col>71</xdr:col>
      <xdr:colOff>177800</xdr:colOff>
      <xdr:row>37</xdr:row>
      <xdr:rowOff>23949</xdr:rowOff>
    </xdr:to>
    <xdr:cxnSp macro="">
      <xdr:nvCxnSpPr>
        <xdr:cNvPr id="345" name="直線コネクタ 344">
          <a:extLst>
            <a:ext uri="{FF2B5EF4-FFF2-40B4-BE49-F238E27FC236}">
              <a16:creationId xmlns:a16="http://schemas.microsoft.com/office/drawing/2014/main" id="{00000000-0008-0000-0F00-000059010000}"/>
            </a:ext>
          </a:extLst>
        </xdr:cNvPr>
        <xdr:cNvCxnSpPr/>
      </xdr:nvCxnSpPr>
      <xdr:spPr>
        <a:xfrm>
          <a:off x="12814300" y="6346372"/>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115769</xdr:rowOff>
    </xdr:from>
    <xdr:ext cx="405111" cy="259045"/>
    <xdr:sp macro="" textlink="">
      <xdr:nvSpPr>
        <xdr:cNvPr id="346" name="n_1aveValue【一般廃棄物処理施設】&#10;有形固定資産減価償却率">
          <a:extLst>
            <a:ext uri="{FF2B5EF4-FFF2-40B4-BE49-F238E27FC236}">
              <a16:creationId xmlns:a16="http://schemas.microsoft.com/office/drawing/2014/main" id="{00000000-0008-0000-0F00-00005A010000}"/>
            </a:ext>
          </a:extLst>
        </xdr:cNvPr>
        <xdr:cNvSpPr txBox="1"/>
      </xdr:nvSpPr>
      <xdr:spPr>
        <a:xfrm>
          <a:off x="15266044" y="6116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61884</xdr:rowOff>
    </xdr:from>
    <xdr:ext cx="405111" cy="259045"/>
    <xdr:sp macro="" textlink="">
      <xdr:nvSpPr>
        <xdr:cNvPr id="347" name="n_2aveValue【一般廃棄物処理施設】&#10;有形固定資産減価償却率">
          <a:extLst>
            <a:ext uri="{FF2B5EF4-FFF2-40B4-BE49-F238E27FC236}">
              <a16:creationId xmlns:a16="http://schemas.microsoft.com/office/drawing/2014/main" id="{00000000-0008-0000-0F00-00005B010000}"/>
            </a:ext>
          </a:extLst>
        </xdr:cNvPr>
        <xdr:cNvSpPr txBox="1"/>
      </xdr:nvSpPr>
      <xdr:spPr>
        <a:xfrm>
          <a:off x="14389744"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3827</xdr:rowOff>
    </xdr:from>
    <xdr:ext cx="405111" cy="259045"/>
    <xdr:sp macro="" textlink="">
      <xdr:nvSpPr>
        <xdr:cNvPr id="348" name="n_3aveValue【一般廃棄物処理施設】&#10;有形固定資産減価償却率">
          <a:extLst>
            <a:ext uri="{FF2B5EF4-FFF2-40B4-BE49-F238E27FC236}">
              <a16:creationId xmlns:a16="http://schemas.microsoft.com/office/drawing/2014/main" id="{00000000-0008-0000-0F00-00005C010000}"/>
            </a:ext>
          </a:extLst>
        </xdr:cNvPr>
        <xdr:cNvSpPr txBox="1"/>
      </xdr:nvSpPr>
      <xdr:spPr>
        <a:xfrm>
          <a:off x="13500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129557</xdr:rowOff>
    </xdr:from>
    <xdr:ext cx="405111" cy="259045"/>
    <xdr:sp macro="" textlink="">
      <xdr:nvSpPr>
        <xdr:cNvPr id="349" name="n_4aveValue【一般廃棄物処理施設】&#10;有形固定資産減価償却率">
          <a:extLst>
            <a:ext uri="{FF2B5EF4-FFF2-40B4-BE49-F238E27FC236}">
              <a16:creationId xmlns:a16="http://schemas.microsoft.com/office/drawing/2014/main" id="{00000000-0008-0000-0F00-00005D010000}"/>
            </a:ext>
          </a:extLst>
        </xdr:cNvPr>
        <xdr:cNvSpPr txBox="1"/>
      </xdr:nvSpPr>
      <xdr:spPr>
        <a:xfrm>
          <a:off x="126117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137721</xdr:rowOff>
    </xdr:from>
    <xdr:ext cx="405111" cy="259045"/>
    <xdr:sp macro="" textlink="">
      <xdr:nvSpPr>
        <xdr:cNvPr id="350" name="n_1mainValue【一般廃棄物処理施設】&#10;有形固定資産減価償却率">
          <a:extLst>
            <a:ext uri="{FF2B5EF4-FFF2-40B4-BE49-F238E27FC236}">
              <a16:creationId xmlns:a16="http://schemas.microsoft.com/office/drawing/2014/main" id="{00000000-0008-0000-0F00-00005E010000}"/>
            </a:ext>
          </a:extLst>
        </xdr:cNvPr>
        <xdr:cNvSpPr txBox="1"/>
      </xdr:nvSpPr>
      <xdr:spPr>
        <a:xfrm>
          <a:off x="15266044" y="6481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105064</xdr:rowOff>
    </xdr:from>
    <xdr:ext cx="405111" cy="259045"/>
    <xdr:sp macro="" textlink="">
      <xdr:nvSpPr>
        <xdr:cNvPr id="351" name="n_2mainValue【一般廃棄物処理施設】&#10;有形固定資産減価償却率">
          <a:extLst>
            <a:ext uri="{FF2B5EF4-FFF2-40B4-BE49-F238E27FC236}">
              <a16:creationId xmlns:a16="http://schemas.microsoft.com/office/drawing/2014/main" id="{00000000-0008-0000-0F00-00005F010000}"/>
            </a:ext>
          </a:extLst>
        </xdr:cNvPr>
        <xdr:cNvSpPr txBox="1"/>
      </xdr:nvSpPr>
      <xdr:spPr>
        <a:xfrm>
          <a:off x="14389744" y="6448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91276</xdr:rowOff>
    </xdr:from>
    <xdr:ext cx="405111" cy="259045"/>
    <xdr:sp macro="" textlink="">
      <xdr:nvSpPr>
        <xdr:cNvPr id="352" name="n_3mainValue【一般廃棄物処理施設】&#10;有形固定資産減価償却率">
          <a:extLst>
            <a:ext uri="{FF2B5EF4-FFF2-40B4-BE49-F238E27FC236}">
              <a16:creationId xmlns:a16="http://schemas.microsoft.com/office/drawing/2014/main" id="{00000000-0008-0000-0F00-000060010000}"/>
            </a:ext>
          </a:extLst>
        </xdr:cNvPr>
        <xdr:cNvSpPr txBox="1"/>
      </xdr:nvSpPr>
      <xdr:spPr>
        <a:xfrm>
          <a:off x="13500744" y="609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70049</xdr:rowOff>
    </xdr:from>
    <xdr:ext cx="405111" cy="259045"/>
    <xdr:sp macro="" textlink="">
      <xdr:nvSpPr>
        <xdr:cNvPr id="353" name="n_4mainValue【一般廃棄物処理施設】&#10;有形固定資産減価償却率">
          <a:extLst>
            <a:ext uri="{FF2B5EF4-FFF2-40B4-BE49-F238E27FC236}">
              <a16:creationId xmlns:a16="http://schemas.microsoft.com/office/drawing/2014/main" id="{00000000-0008-0000-0F00-000061010000}"/>
            </a:ext>
          </a:extLst>
        </xdr:cNvPr>
        <xdr:cNvSpPr txBox="1"/>
      </xdr:nvSpPr>
      <xdr:spPr>
        <a:xfrm>
          <a:off x="12611744" y="607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4" name="正方形/長方形 353">
          <a:extLst>
            <a:ext uri="{FF2B5EF4-FFF2-40B4-BE49-F238E27FC236}">
              <a16:creationId xmlns:a16="http://schemas.microsoft.com/office/drawing/2014/main" id="{00000000-0008-0000-0F00-000062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5" name="正方形/長方形 354">
          <a:extLst>
            <a:ext uri="{FF2B5EF4-FFF2-40B4-BE49-F238E27FC236}">
              <a16:creationId xmlns:a16="http://schemas.microsoft.com/office/drawing/2014/main" id="{00000000-0008-0000-0F00-000063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6" name="正方形/長方形 355">
          <a:extLst>
            <a:ext uri="{FF2B5EF4-FFF2-40B4-BE49-F238E27FC236}">
              <a16:creationId xmlns:a16="http://schemas.microsoft.com/office/drawing/2014/main" id="{00000000-0008-0000-0F00-000064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7" name="正方形/長方形 356">
          <a:extLst>
            <a:ext uri="{FF2B5EF4-FFF2-40B4-BE49-F238E27FC236}">
              <a16:creationId xmlns:a16="http://schemas.microsoft.com/office/drawing/2014/main" id="{00000000-0008-0000-0F00-000065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8" name="正方形/長方形 357">
          <a:extLst>
            <a:ext uri="{FF2B5EF4-FFF2-40B4-BE49-F238E27FC236}">
              <a16:creationId xmlns:a16="http://schemas.microsoft.com/office/drawing/2014/main" id="{00000000-0008-0000-0F00-000066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9" name="正方形/長方形 358">
          <a:extLst>
            <a:ext uri="{FF2B5EF4-FFF2-40B4-BE49-F238E27FC236}">
              <a16:creationId xmlns:a16="http://schemas.microsoft.com/office/drawing/2014/main" id="{00000000-0008-0000-0F00-000067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0" name="正方形/長方形 359">
          <a:extLst>
            <a:ext uri="{FF2B5EF4-FFF2-40B4-BE49-F238E27FC236}">
              <a16:creationId xmlns:a16="http://schemas.microsoft.com/office/drawing/2014/main" id="{00000000-0008-0000-0F00-000068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1" name="正方形/長方形 360">
          <a:extLst>
            <a:ext uri="{FF2B5EF4-FFF2-40B4-BE49-F238E27FC236}">
              <a16:creationId xmlns:a16="http://schemas.microsoft.com/office/drawing/2014/main" id="{00000000-0008-0000-0F00-000069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2" name="テキスト ボックス 361">
          <a:extLst>
            <a:ext uri="{FF2B5EF4-FFF2-40B4-BE49-F238E27FC236}">
              <a16:creationId xmlns:a16="http://schemas.microsoft.com/office/drawing/2014/main" id="{00000000-0008-0000-0F00-00006A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3" name="直線コネクタ 362">
          <a:extLst>
            <a:ext uri="{FF2B5EF4-FFF2-40B4-BE49-F238E27FC236}">
              <a16:creationId xmlns:a16="http://schemas.microsoft.com/office/drawing/2014/main" id="{00000000-0008-0000-0F00-00006B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4" name="直線コネクタ 363">
          <a:extLst>
            <a:ext uri="{FF2B5EF4-FFF2-40B4-BE49-F238E27FC236}">
              <a16:creationId xmlns:a16="http://schemas.microsoft.com/office/drawing/2014/main" id="{00000000-0008-0000-0F00-00006C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65" name="テキスト ボックス 364">
          <a:extLst>
            <a:ext uri="{FF2B5EF4-FFF2-40B4-BE49-F238E27FC236}">
              <a16:creationId xmlns:a16="http://schemas.microsoft.com/office/drawing/2014/main" id="{00000000-0008-0000-0F00-00006D01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6" name="直線コネクタ 365">
          <a:extLst>
            <a:ext uri="{FF2B5EF4-FFF2-40B4-BE49-F238E27FC236}">
              <a16:creationId xmlns:a16="http://schemas.microsoft.com/office/drawing/2014/main" id="{00000000-0008-0000-0F00-00006E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38</xdr:row>
      <xdr:rowOff>48277</xdr:rowOff>
    </xdr:from>
    <xdr:ext cx="685572" cy="259045"/>
    <xdr:sp macro="" textlink="">
      <xdr:nvSpPr>
        <xdr:cNvPr id="367" name="テキスト ボックス 366">
          <a:extLst>
            <a:ext uri="{FF2B5EF4-FFF2-40B4-BE49-F238E27FC236}">
              <a16:creationId xmlns:a16="http://schemas.microsoft.com/office/drawing/2014/main" id="{00000000-0008-0000-0F00-00006F010000}"/>
            </a:ext>
          </a:extLst>
        </xdr:cNvPr>
        <xdr:cNvSpPr txBox="1"/>
      </xdr:nvSpPr>
      <xdr:spPr>
        <a:xfrm>
          <a:off x="17602428" y="656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68" name="直線コネクタ 367">
          <a:extLst>
            <a:ext uri="{FF2B5EF4-FFF2-40B4-BE49-F238E27FC236}">
              <a16:creationId xmlns:a16="http://schemas.microsoft.com/office/drawing/2014/main" id="{00000000-0008-0000-0F00-000070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105427</xdr:rowOff>
    </xdr:from>
    <xdr:ext cx="685572" cy="259045"/>
    <xdr:sp macro="" textlink="">
      <xdr:nvSpPr>
        <xdr:cNvPr id="369" name="テキスト ボックス 368">
          <a:extLst>
            <a:ext uri="{FF2B5EF4-FFF2-40B4-BE49-F238E27FC236}">
              <a16:creationId xmlns:a16="http://schemas.microsoft.com/office/drawing/2014/main" id="{00000000-0008-0000-0F00-000071010000}"/>
            </a:ext>
          </a:extLst>
        </xdr:cNvPr>
        <xdr:cNvSpPr txBox="1"/>
      </xdr:nvSpPr>
      <xdr:spPr>
        <a:xfrm>
          <a:off x="17602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0" name="直線コネクタ 369">
          <a:extLst>
            <a:ext uri="{FF2B5EF4-FFF2-40B4-BE49-F238E27FC236}">
              <a16:creationId xmlns:a16="http://schemas.microsoft.com/office/drawing/2014/main" id="{00000000-0008-0000-0F00-000072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162577</xdr:rowOff>
    </xdr:from>
    <xdr:ext cx="685572" cy="259045"/>
    <xdr:sp macro="" textlink="">
      <xdr:nvSpPr>
        <xdr:cNvPr id="371" name="テキスト ボックス 370">
          <a:extLst>
            <a:ext uri="{FF2B5EF4-FFF2-40B4-BE49-F238E27FC236}">
              <a16:creationId xmlns:a16="http://schemas.microsoft.com/office/drawing/2014/main" id="{00000000-0008-0000-0F00-000073010000}"/>
            </a:ext>
          </a:extLst>
        </xdr:cNvPr>
        <xdr:cNvSpPr txBox="1"/>
      </xdr:nvSpPr>
      <xdr:spPr>
        <a:xfrm>
          <a:off x="17602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2" name="直線コネクタ 371">
          <a:extLst>
            <a:ext uri="{FF2B5EF4-FFF2-40B4-BE49-F238E27FC236}">
              <a16:creationId xmlns:a16="http://schemas.microsoft.com/office/drawing/2014/main" id="{00000000-0008-0000-0F00-000074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73" name="テキスト ボックス 372">
          <a:extLst>
            <a:ext uri="{FF2B5EF4-FFF2-40B4-BE49-F238E27FC236}">
              <a16:creationId xmlns:a16="http://schemas.microsoft.com/office/drawing/2014/main" id="{00000000-0008-0000-0F00-000075010000}"/>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4" name="【一般廃棄物処理施設】&#10;一人当たり有形固定資産（償却資産）額グラフ枠">
          <a:extLst>
            <a:ext uri="{FF2B5EF4-FFF2-40B4-BE49-F238E27FC236}">
              <a16:creationId xmlns:a16="http://schemas.microsoft.com/office/drawing/2014/main" id="{00000000-0008-0000-0F00-000076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153978</xdr:rowOff>
    </xdr:from>
    <xdr:to>
      <xdr:col>116</xdr:col>
      <xdr:colOff>62864</xdr:colOff>
      <xdr:row>41</xdr:row>
      <xdr:rowOff>132451</xdr:rowOff>
    </xdr:to>
    <xdr:cxnSp macro="">
      <xdr:nvCxnSpPr>
        <xdr:cNvPr id="375" name="直線コネクタ 374">
          <a:extLst>
            <a:ext uri="{FF2B5EF4-FFF2-40B4-BE49-F238E27FC236}">
              <a16:creationId xmlns:a16="http://schemas.microsoft.com/office/drawing/2014/main" id="{00000000-0008-0000-0F00-000077010000}"/>
            </a:ext>
          </a:extLst>
        </xdr:cNvPr>
        <xdr:cNvCxnSpPr/>
      </xdr:nvCxnSpPr>
      <xdr:spPr>
        <a:xfrm flipV="1">
          <a:off x="22160864" y="5983278"/>
          <a:ext cx="0" cy="1178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136278</xdr:rowOff>
    </xdr:from>
    <xdr:ext cx="469744" cy="259045"/>
    <xdr:sp macro="" textlink="">
      <xdr:nvSpPr>
        <xdr:cNvPr id="376" name="【一般廃棄物処理施設】&#10;一人当たり有形固定資産（償却資産）額最小値テキスト">
          <a:extLst>
            <a:ext uri="{FF2B5EF4-FFF2-40B4-BE49-F238E27FC236}">
              <a16:creationId xmlns:a16="http://schemas.microsoft.com/office/drawing/2014/main" id="{00000000-0008-0000-0F00-000078010000}"/>
            </a:ext>
          </a:extLst>
        </xdr:cNvPr>
        <xdr:cNvSpPr txBox="1"/>
      </xdr:nvSpPr>
      <xdr:spPr>
        <a:xfrm>
          <a:off x="22199600" y="716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132451</xdr:rowOff>
    </xdr:from>
    <xdr:to>
      <xdr:col>116</xdr:col>
      <xdr:colOff>152400</xdr:colOff>
      <xdr:row>41</xdr:row>
      <xdr:rowOff>132451</xdr:rowOff>
    </xdr:to>
    <xdr:cxnSp macro="">
      <xdr:nvCxnSpPr>
        <xdr:cNvPr id="377" name="直線コネクタ 376">
          <a:extLst>
            <a:ext uri="{FF2B5EF4-FFF2-40B4-BE49-F238E27FC236}">
              <a16:creationId xmlns:a16="http://schemas.microsoft.com/office/drawing/2014/main" id="{00000000-0008-0000-0F00-000079010000}"/>
            </a:ext>
          </a:extLst>
        </xdr:cNvPr>
        <xdr:cNvCxnSpPr/>
      </xdr:nvCxnSpPr>
      <xdr:spPr>
        <a:xfrm>
          <a:off x="22072600" y="7161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100655</xdr:rowOff>
    </xdr:from>
    <xdr:ext cx="690189" cy="259045"/>
    <xdr:sp macro="" textlink="">
      <xdr:nvSpPr>
        <xdr:cNvPr id="378" name="【一般廃棄物処理施設】&#10;一人当たり有形固定資産（償却資産）額最大値テキスト">
          <a:extLst>
            <a:ext uri="{FF2B5EF4-FFF2-40B4-BE49-F238E27FC236}">
              <a16:creationId xmlns:a16="http://schemas.microsoft.com/office/drawing/2014/main" id="{00000000-0008-0000-0F00-00007A010000}"/>
            </a:ext>
          </a:extLst>
        </xdr:cNvPr>
        <xdr:cNvSpPr txBox="1"/>
      </xdr:nvSpPr>
      <xdr:spPr>
        <a:xfrm>
          <a:off x="22199600" y="57585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2,579,882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153978</xdr:rowOff>
    </xdr:from>
    <xdr:to>
      <xdr:col>116</xdr:col>
      <xdr:colOff>152400</xdr:colOff>
      <xdr:row>34</xdr:row>
      <xdr:rowOff>153978</xdr:rowOff>
    </xdr:to>
    <xdr:cxnSp macro="">
      <xdr:nvCxnSpPr>
        <xdr:cNvPr id="379" name="直線コネクタ 378">
          <a:extLst>
            <a:ext uri="{FF2B5EF4-FFF2-40B4-BE49-F238E27FC236}">
              <a16:creationId xmlns:a16="http://schemas.microsoft.com/office/drawing/2014/main" id="{00000000-0008-0000-0F00-00007B010000}"/>
            </a:ext>
          </a:extLst>
        </xdr:cNvPr>
        <xdr:cNvCxnSpPr/>
      </xdr:nvCxnSpPr>
      <xdr:spPr>
        <a:xfrm>
          <a:off x="22072600" y="5983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139892</xdr:rowOff>
    </xdr:from>
    <xdr:ext cx="599010" cy="259045"/>
    <xdr:sp macro="" textlink="">
      <xdr:nvSpPr>
        <xdr:cNvPr id="380" name="【一般廃棄物処理施設】&#10;一人当たり有形固定資産（償却資産）額平均値テキスト">
          <a:extLst>
            <a:ext uri="{FF2B5EF4-FFF2-40B4-BE49-F238E27FC236}">
              <a16:creationId xmlns:a16="http://schemas.microsoft.com/office/drawing/2014/main" id="{00000000-0008-0000-0F00-00007C010000}"/>
            </a:ext>
          </a:extLst>
        </xdr:cNvPr>
        <xdr:cNvSpPr txBox="1"/>
      </xdr:nvSpPr>
      <xdr:spPr>
        <a:xfrm>
          <a:off x="22199600" y="69978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161465</xdr:rowOff>
    </xdr:from>
    <xdr:to>
      <xdr:col>116</xdr:col>
      <xdr:colOff>114300</xdr:colOff>
      <xdr:row>41</xdr:row>
      <xdr:rowOff>91615</xdr:rowOff>
    </xdr:to>
    <xdr:sp macro="" textlink="">
      <xdr:nvSpPr>
        <xdr:cNvPr id="381" name="フローチャート: 判断 380">
          <a:extLst>
            <a:ext uri="{FF2B5EF4-FFF2-40B4-BE49-F238E27FC236}">
              <a16:creationId xmlns:a16="http://schemas.microsoft.com/office/drawing/2014/main" id="{00000000-0008-0000-0F00-00007D010000}"/>
            </a:ext>
          </a:extLst>
        </xdr:cNvPr>
        <xdr:cNvSpPr/>
      </xdr:nvSpPr>
      <xdr:spPr>
        <a:xfrm>
          <a:off x="22110700" y="7019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165658</xdr:rowOff>
    </xdr:from>
    <xdr:to>
      <xdr:col>112</xdr:col>
      <xdr:colOff>38100</xdr:colOff>
      <xdr:row>41</xdr:row>
      <xdr:rowOff>95808</xdr:rowOff>
    </xdr:to>
    <xdr:sp macro="" textlink="">
      <xdr:nvSpPr>
        <xdr:cNvPr id="382" name="フローチャート: 判断 381">
          <a:extLst>
            <a:ext uri="{FF2B5EF4-FFF2-40B4-BE49-F238E27FC236}">
              <a16:creationId xmlns:a16="http://schemas.microsoft.com/office/drawing/2014/main" id="{00000000-0008-0000-0F00-00007E010000}"/>
            </a:ext>
          </a:extLst>
        </xdr:cNvPr>
        <xdr:cNvSpPr/>
      </xdr:nvSpPr>
      <xdr:spPr>
        <a:xfrm>
          <a:off x="21272500" y="702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166962</xdr:rowOff>
    </xdr:from>
    <xdr:to>
      <xdr:col>107</xdr:col>
      <xdr:colOff>101600</xdr:colOff>
      <xdr:row>41</xdr:row>
      <xdr:rowOff>97112</xdr:rowOff>
    </xdr:to>
    <xdr:sp macro="" textlink="">
      <xdr:nvSpPr>
        <xdr:cNvPr id="383" name="フローチャート: 判断 382">
          <a:extLst>
            <a:ext uri="{FF2B5EF4-FFF2-40B4-BE49-F238E27FC236}">
              <a16:creationId xmlns:a16="http://schemas.microsoft.com/office/drawing/2014/main" id="{00000000-0008-0000-0F00-00007F010000}"/>
            </a:ext>
          </a:extLst>
        </xdr:cNvPr>
        <xdr:cNvSpPr/>
      </xdr:nvSpPr>
      <xdr:spPr>
        <a:xfrm>
          <a:off x="20383500" y="702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26325</xdr:rowOff>
    </xdr:from>
    <xdr:to>
      <xdr:col>102</xdr:col>
      <xdr:colOff>165100</xdr:colOff>
      <xdr:row>41</xdr:row>
      <xdr:rowOff>127925</xdr:rowOff>
    </xdr:to>
    <xdr:sp macro="" textlink="">
      <xdr:nvSpPr>
        <xdr:cNvPr id="384" name="フローチャート: 判断 383">
          <a:extLst>
            <a:ext uri="{FF2B5EF4-FFF2-40B4-BE49-F238E27FC236}">
              <a16:creationId xmlns:a16="http://schemas.microsoft.com/office/drawing/2014/main" id="{00000000-0008-0000-0F00-000080010000}"/>
            </a:ext>
          </a:extLst>
        </xdr:cNvPr>
        <xdr:cNvSpPr/>
      </xdr:nvSpPr>
      <xdr:spPr>
        <a:xfrm>
          <a:off x="19494500" y="705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166740</xdr:rowOff>
    </xdr:from>
    <xdr:to>
      <xdr:col>98</xdr:col>
      <xdr:colOff>38100</xdr:colOff>
      <xdr:row>41</xdr:row>
      <xdr:rowOff>96890</xdr:rowOff>
    </xdr:to>
    <xdr:sp macro="" textlink="">
      <xdr:nvSpPr>
        <xdr:cNvPr id="385" name="フローチャート: 判断 384">
          <a:extLst>
            <a:ext uri="{FF2B5EF4-FFF2-40B4-BE49-F238E27FC236}">
              <a16:creationId xmlns:a16="http://schemas.microsoft.com/office/drawing/2014/main" id="{00000000-0008-0000-0F00-000081010000}"/>
            </a:ext>
          </a:extLst>
        </xdr:cNvPr>
        <xdr:cNvSpPr/>
      </xdr:nvSpPr>
      <xdr:spPr>
        <a:xfrm>
          <a:off x="18605500" y="702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6" name="テキスト ボックス 385">
          <a:extLst>
            <a:ext uri="{FF2B5EF4-FFF2-40B4-BE49-F238E27FC236}">
              <a16:creationId xmlns:a16="http://schemas.microsoft.com/office/drawing/2014/main" id="{00000000-0008-0000-0F00-000082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7" name="テキスト ボックス 386">
          <a:extLst>
            <a:ext uri="{FF2B5EF4-FFF2-40B4-BE49-F238E27FC236}">
              <a16:creationId xmlns:a16="http://schemas.microsoft.com/office/drawing/2014/main" id="{00000000-0008-0000-0F00-000083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8" name="テキスト ボックス 387">
          <a:extLst>
            <a:ext uri="{FF2B5EF4-FFF2-40B4-BE49-F238E27FC236}">
              <a16:creationId xmlns:a16="http://schemas.microsoft.com/office/drawing/2014/main" id="{00000000-0008-0000-0F00-000084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9" name="テキスト ボックス 388">
          <a:extLst>
            <a:ext uri="{FF2B5EF4-FFF2-40B4-BE49-F238E27FC236}">
              <a16:creationId xmlns:a16="http://schemas.microsoft.com/office/drawing/2014/main" id="{00000000-0008-0000-0F00-000085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0" name="テキスト ボックス 389">
          <a:extLst>
            <a:ext uri="{FF2B5EF4-FFF2-40B4-BE49-F238E27FC236}">
              <a16:creationId xmlns:a16="http://schemas.microsoft.com/office/drawing/2014/main" id="{00000000-0008-0000-0F00-000086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118470</xdr:rowOff>
    </xdr:from>
    <xdr:to>
      <xdr:col>116</xdr:col>
      <xdr:colOff>114300</xdr:colOff>
      <xdr:row>40</xdr:row>
      <xdr:rowOff>48620</xdr:rowOff>
    </xdr:to>
    <xdr:sp macro="" textlink="">
      <xdr:nvSpPr>
        <xdr:cNvPr id="391" name="楕円 390">
          <a:extLst>
            <a:ext uri="{FF2B5EF4-FFF2-40B4-BE49-F238E27FC236}">
              <a16:creationId xmlns:a16="http://schemas.microsoft.com/office/drawing/2014/main" id="{00000000-0008-0000-0F00-000087010000}"/>
            </a:ext>
          </a:extLst>
        </xdr:cNvPr>
        <xdr:cNvSpPr/>
      </xdr:nvSpPr>
      <xdr:spPr>
        <a:xfrm>
          <a:off x="22110700" y="680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141347</xdr:rowOff>
    </xdr:from>
    <xdr:ext cx="599010" cy="259045"/>
    <xdr:sp macro="" textlink="">
      <xdr:nvSpPr>
        <xdr:cNvPr id="392" name="【一般廃棄物処理施設】&#10;一人当たり有形固定資産（償却資産）額該当値テキスト">
          <a:extLst>
            <a:ext uri="{FF2B5EF4-FFF2-40B4-BE49-F238E27FC236}">
              <a16:creationId xmlns:a16="http://schemas.microsoft.com/office/drawing/2014/main" id="{00000000-0008-0000-0F00-000088010000}"/>
            </a:ext>
          </a:extLst>
        </xdr:cNvPr>
        <xdr:cNvSpPr txBox="1"/>
      </xdr:nvSpPr>
      <xdr:spPr>
        <a:xfrm>
          <a:off x="22199600" y="6656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133207</xdr:rowOff>
    </xdr:from>
    <xdr:to>
      <xdr:col>112</xdr:col>
      <xdr:colOff>38100</xdr:colOff>
      <xdr:row>40</xdr:row>
      <xdr:rowOff>63357</xdr:rowOff>
    </xdr:to>
    <xdr:sp macro="" textlink="">
      <xdr:nvSpPr>
        <xdr:cNvPr id="393" name="楕円 392">
          <a:extLst>
            <a:ext uri="{FF2B5EF4-FFF2-40B4-BE49-F238E27FC236}">
              <a16:creationId xmlns:a16="http://schemas.microsoft.com/office/drawing/2014/main" id="{00000000-0008-0000-0F00-000089010000}"/>
            </a:ext>
          </a:extLst>
        </xdr:cNvPr>
        <xdr:cNvSpPr/>
      </xdr:nvSpPr>
      <xdr:spPr>
        <a:xfrm>
          <a:off x="21272500" y="6819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169270</xdr:rowOff>
    </xdr:from>
    <xdr:to>
      <xdr:col>116</xdr:col>
      <xdr:colOff>63500</xdr:colOff>
      <xdr:row>40</xdr:row>
      <xdr:rowOff>12557</xdr:rowOff>
    </xdr:to>
    <xdr:cxnSp macro="">
      <xdr:nvCxnSpPr>
        <xdr:cNvPr id="394" name="直線コネクタ 393">
          <a:extLst>
            <a:ext uri="{FF2B5EF4-FFF2-40B4-BE49-F238E27FC236}">
              <a16:creationId xmlns:a16="http://schemas.microsoft.com/office/drawing/2014/main" id="{00000000-0008-0000-0F00-00008A010000}"/>
            </a:ext>
          </a:extLst>
        </xdr:cNvPr>
        <xdr:cNvCxnSpPr/>
      </xdr:nvCxnSpPr>
      <xdr:spPr>
        <a:xfrm flipV="1">
          <a:off x="21323300" y="6855820"/>
          <a:ext cx="838200" cy="14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149098</xdr:rowOff>
    </xdr:from>
    <xdr:to>
      <xdr:col>107</xdr:col>
      <xdr:colOff>101600</xdr:colOff>
      <xdr:row>40</xdr:row>
      <xdr:rowOff>79248</xdr:rowOff>
    </xdr:to>
    <xdr:sp macro="" textlink="">
      <xdr:nvSpPr>
        <xdr:cNvPr id="395" name="楕円 394">
          <a:extLst>
            <a:ext uri="{FF2B5EF4-FFF2-40B4-BE49-F238E27FC236}">
              <a16:creationId xmlns:a16="http://schemas.microsoft.com/office/drawing/2014/main" id="{00000000-0008-0000-0F00-00008B010000}"/>
            </a:ext>
          </a:extLst>
        </xdr:cNvPr>
        <xdr:cNvSpPr/>
      </xdr:nvSpPr>
      <xdr:spPr>
        <a:xfrm>
          <a:off x="20383500" y="683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12557</xdr:rowOff>
    </xdr:from>
    <xdr:to>
      <xdr:col>111</xdr:col>
      <xdr:colOff>177800</xdr:colOff>
      <xdr:row>40</xdr:row>
      <xdr:rowOff>28448</xdr:rowOff>
    </xdr:to>
    <xdr:cxnSp macro="">
      <xdr:nvCxnSpPr>
        <xdr:cNvPr id="396" name="直線コネクタ 395">
          <a:extLst>
            <a:ext uri="{FF2B5EF4-FFF2-40B4-BE49-F238E27FC236}">
              <a16:creationId xmlns:a16="http://schemas.microsoft.com/office/drawing/2014/main" id="{00000000-0008-0000-0F00-00008C010000}"/>
            </a:ext>
          </a:extLst>
        </xdr:cNvPr>
        <xdr:cNvCxnSpPr/>
      </xdr:nvCxnSpPr>
      <xdr:spPr>
        <a:xfrm flipV="1">
          <a:off x="20434300" y="6870557"/>
          <a:ext cx="889000" cy="15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159034</xdr:rowOff>
    </xdr:from>
    <xdr:to>
      <xdr:col>102</xdr:col>
      <xdr:colOff>165100</xdr:colOff>
      <xdr:row>40</xdr:row>
      <xdr:rowOff>89184</xdr:rowOff>
    </xdr:to>
    <xdr:sp macro="" textlink="">
      <xdr:nvSpPr>
        <xdr:cNvPr id="397" name="楕円 396">
          <a:extLst>
            <a:ext uri="{FF2B5EF4-FFF2-40B4-BE49-F238E27FC236}">
              <a16:creationId xmlns:a16="http://schemas.microsoft.com/office/drawing/2014/main" id="{00000000-0008-0000-0F00-00008D010000}"/>
            </a:ext>
          </a:extLst>
        </xdr:cNvPr>
        <xdr:cNvSpPr/>
      </xdr:nvSpPr>
      <xdr:spPr>
        <a:xfrm>
          <a:off x="19494500" y="6845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28448</xdr:rowOff>
    </xdr:from>
    <xdr:to>
      <xdr:col>107</xdr:col>
      <xdr:colOff>50800</xdr:colOff>
      <xdr:row>40</xdr:row>
      <xdr:rowOff>38384</xdr:rowOff>
    </xdr:to>
    <xdr:cxnSp macro="">
      <xdr:nvCxnSpPr>
        <xdr:cNvPr id="398" name="直線コネクタ 397">
          <a:extLst>
            <a:ext uri="{FF2B5EF4-FFF2-40B4-BE49-F238E27FC236}">
              <a16:creationId xmlns:a16="http://schemas.microsoft.com/office/drawing/2014/main" id="{00000000-0008-0000-0F00-00008E010000}"/>
            </a:ext>
          </a:extLst>
        </xdr:cNvPr>
        <xdr:cNvCxnSpPr/>
      </xdr:nvCxnSpPr>
      <xdr:spPr>
        <a:xfrm flipV="1">
          <a:off x="19545300" y="6886448"/>
          <a:ext cx="889000" cy="9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168501</xdr:rowOff>
    </xdr:from>
    <xdr:to>
      <xdr:col>98</xdr:col>
      <xdr:colOff>38100</xdr:colOff>
      <xdr:row>40</xdr:row>
      <xdr:rowOff>98651</xdr:rowOff>
    </xdr:to>
    <xdr:sp macro="" textlink="">
      <xdr:nvSpPr>
        <xdr:cNvPr id="399" name="楕円 398">
          <a:extLst>
            <a:ext uri="{FF2B5EF4-FFF2-40B4-BE49-F238E27FC236}">
              <a16:creationId xmlns:a16="http://schemas.microsoft.com/office/drawing/2014/main" id="{00000000-0008-0000-0F00-00008F010000}"/>
            </a:ext>
          </a:extLst>
        </xdr:cNvPr>
        <xdr:cNvSpPr/>
      </xdr:nvSpPr>
      <xdr:spPr>
        <a:xfrm>
          <a:off x="18605500" y="6855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38384</xdr:rowOff>
    </xdr:from>
    <xdr:to>
      <xdr:col>102</xdr:col>
      <xdr:colOff>114300</xdr:colOff>
      <xdr:row>40</xdr:row>
      <xdr:rowOff>47851</xdr:rowOff>
    </xdr:to>
    <xdr:cxnSp macro="">
      <xdr:nvCxnSpPr>
        <xdr:cNvPr id="400" name="直線コネクタ 399">
          <a:extLst>
            <a:ext uri="{FF2B5EF4-FFF2-40B4-BE49-F238E27FC236}">
              <a16:creationId xmlns:a16="http://schemas.microsoft.com/office/drawing/2014/main" id="{00000000-0008-0000-0F00-000090010000}"/>
            </a:ext>
          </a:extLst>
        </xdr:cNvPr>
        <xdr:cNvCxnSpPr/>
      </xdr:nvCxnSpPr>
      <xdr:spPr>
        <a:xfrm flipV="1">
          <a:off x="18656300" y="6896384"/>
          <a:ext cx="889000" cy="9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86935</xdr:rowOff>
    </xdr:from>
    <xdr:ext cx="599010" cy="259045"/>
    <xdr:sp macro="" textlink="">
      <xdr:nvSpPr>
        <xdr:cNvPr id="401" name="n_1aveValue【一般廃棄物処理施設】&#10;一人当たり有形固定資産（償却資産）額">
          <a:extLst>
            <a:ext uri="{FF2B5EF4-FFF2-40B4-BE49-F238E27FC236}">
              <a16:creationId xmlns:a16="http://schemas.microsoft.com/office/drawing/2014/main" id="{00000000-0008-0000-0F00-000091010000}"/>
            </a:ext>
          </a:extLst>
        </xdr:cNvPr>
        <xdr:cNvSpPr txBox="1"/>
      </xdr:nvSpPr>
      <xdr:spPr>
        <a:xfrm>
          <a:off x="21011095" y="7116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88239</xdr:rowOff>
    </xdr:from>
    <xdr:ext cx="599010" cy="259045"/>
    <xdr:sp macro="" textlink="">
      <xdr:nvSpPr>
        <xdr:cNvPr id="402" name="n_2aveValue【一般廃棄物処理施設】&#10;一人当たり有形固定資産（償却資産）額">
          <a:extLst>
            <a:ext uri="{FF2B5EF4-FFF2-40B4-BE49-F238E27FC236}">
              <a16:creationId xmlns:a16="http://schemas.microsoft.com/office/drawing/2014/main" id="{00000000-0008-0000-0F00-000092010000}"/>
            </a:ext>
          </a:extLst>
        </xdr:cNvPr>
        <xdr:cNvSpPr txBox="1"/>
      </xdr:nvSpPr>
      <xdr:spPr>
        <a:xfrm>
          <a:off x="20134795" y="7117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119052</xdr:rowOff>
    </xdr:from>
    <xdr:ext cx="599010" cy="259045"/>
    <xdr:sp macro="" textlink="">
      <xdr:nvSpPr>
        <xdr:cNvPr id="403" name="n_3aveValue【一般廃棄物処理施設】&#10;一人当たり有形固定資産（償却資産）額">
          <a:extLst>
            <a:ext uri="{FF2B5EF4-FFF2-40B4-BE49-F238E27FC236}">
              <a16:creationId xmlns:a16="http://schemas.microsoft.com/office/drawing/2014/main" id="{00000000-0008-0000-0F00-000093010000}"/>
            </a:ext>
          </a:extLst>
        </xdr:cNvPr>
        <xdr:cNvSpPr txBox="1"/>
      </xdr:nvSpPr>
      <xdr:spPr>
        <a:xfrm>
          <a:off x="19245795" y="7148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41</xdr:row>
      <xdr:rowOff>88017</xdr:rowOff>
    </xdr:from>
    <xdr:ext cx="599010" cy="259045"/>
    <xdr:sp macro="" textlink="">
      <xdr:nvSpPr>
        <xdr:cNvPr id="404" name="n_4aveValue【一般廃棄物処理施設】&#10;一人当たり有形固定資産（償却資産）額">
          <a:extLst>
            <a:ext uri="{FF2B5EF4-FFF2-40B4-BE49-F238E27FC236}">
              <a16:creationId xmlns:a16="http://schemas.microsoft.com/office/drawing/2014/main" id="{00000000-0008-0000-0F00-000094010000}"/>
            </a:ext>
          </a:extLst>
        </xdr:cNvPr>
        <xdr:cNvSpPr txBox="1"/>
      </xdr:nvSpPr>
      <xdr:spPr>
        <a:xfrm>
          <a:off x="18356795" y="7117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79884</xdr:rowOff>
    </xdr:from>
    <xdr:ext cx="599010" cy="259045"/>
    <xdr:sp macro="" textlink="">
      <xdr:nvSpPr>
        <xdr:cNvPr id="405" name="n_1mainValue【一般廃棄物処理施設】&#10;一人当たり有形固定資産（償却資産）額">
          <a:extLst>
            <a:ext uri="{FF2B5EF4-FFF2-40B4-BE49-F238E27FC236}">
              <a16:creationId xmlns:a16="http://schemas.microsoft.com/office/drawing/2014/main" id="{00000000-0008-0000-0F00-000095010000}"/>
            </a:ext>
          </a:extLst>
        </xdr:cNvPr>
        <xdr:cNvSpPr txBox="1"/>
      </xdr:nvSpPr>
      <xdr:spPr>
        <a:xfrm>
          <a:off x="21011095" y="6594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95775</xdr:rowOff>
    </xdr:from>
    <xdr:ext cx="599010" cy="259045"/>
    <xdr:sp macro="" textlink="">
      <xdr:nvSpPr>
        <xdr:cNvPr id="406" name="n_2mainValue【一般廃棄物処理施設】&#10;一人当たり有形固定資産（償却資産）額">
          <a:extLst>
            <a:ext uri="{FF2B5EF4-FFF2-40B4-BE49-F238E27FC236}">
              <a16:creationId xmlns:a16="http://schemas.microsoft.com/office/drawing/2014/main" id="{00000000-0008-0000-0F00-000096010000}"/>
            </a:ext>
          </a:extLst>
        </xdr:cNvPr>
        <xdr:cNvSpPr txBox="1"/>
      </xdr:nvSpPr>
      <xdr:spPr>
        <a:xfrm>
          <a:off x="20134795" y="6610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105711</xdr:rowOff>
    </xdr:from>
    <xdr:ext cx="599010" cy="259045"/>
    <xdr:sp macro="" textlink="">
      <xdr:nvSpPr>
        <xdr:cNvPr id="407" name="n_3mainValue【一般廃棄物処理施設】&#10;一人当たり有形固定資産（償却資産）額">
          <a:extLst>
            <a:ext uri="{FF2B5EF4-FFF2-40B4-BE49-F238E27FC236}">
              <a16:creationId xmlns:a16="http://schemas.microsoft.com/office/drawing/2014/main" id="{00000000-0008-0000-0F00-000097010000}"/>
            </a:ext>
          </a:extLst>
        </xdr:cNvPr>
        <xdr:cNvSpPr txBox="1"/>
      </xdr:nvSpPr>
      <xdr:spPr>
        <a:xfrm>
          <a:off x="19245795" y="6620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115178</xdr:rowOff>
    </xdr:from>
    <xdr:ext cx="599010" cy="259045"/>
    <xdr:sp macro="" textlink="">
      <xdr:nvSpPr>
        <xdr:cNvPr id="408" name="n_4mainValue【一般廃棄物処理施設】&#10;一人当たり有形固定資産（償却資産）額">
          <a:extLst>
            <a:ext uri="{FF2B5EF4-FFF2-40B4-BE49-F238E27FC236}">
              <a16:creationId xmlns:a16="http://schemas.microsoft.com/office/drawing/2014/main" id="{00000000-0008-0000-0F00-000098010000}"/>
            </a:ext>
          </a:extLst>
        </xdr:cNvPr>
        <xdr:cNvSpPr txBox="1"/>
      </xdr:nvSpPr>
      <xdr:spPr>
        <a:xfrm>
          <a:off x="18356795" y="6630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9" name="正方形/長方形 408">
          <a:extLst>
            <a:ext uri="{FF2B5EF4-FFF2-40B4-BE49-F238E27FC236}">
              <a16:creationId xmlns:a16="http://schemas.microsoft.com/office/drawing/2014/main" id="{00000000-0008-0000-0F00-000099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0" name="正方形/長方形 409">
          <a:extLst>
            <a:ext uri="{FF2B5EF4-FFF2-40B4-BE49-F238E27FC236}">
              <a16:creationId xmlns:a16="http://schemas.microsoft.com/office/drawing/2014/main" id="{00000000-0008-0000-0F00-00009A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1" name="正方形/長方形 410">
          <a:extLst>
            <a:ext uri="{FF2B5EF4-FFF2-40B4-BE49-F238E27FC236}">
              <a16:creationId xmlns:a16="http://schemas.microsoft.com/office/drawing/2014/main" id="{00000000-0008-0000-0F00-00009B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2" name="正方形/長方形 411">
          <a:extLst>
            <a:ext uri="{FF2B5EF4-FFF2-40B4-BE49-F238E27FC236}">
              <a16:creationId xmlns:a16="http://schemas.microsoft.com/office/drawing/2014/main" id="{00000000-0008-0000-0F00-00009C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3" name="正方形/長方形 412">
          <a:extLst>
            <a:ext uri="{FF2B5EF4-FFF2-40B4-BE49-F238E27FC236}">
              <a16:creationId xmlns:a16="http://schemas.microsoft.com/office/drawing/2014/main" id="{00000000-0008-0000-0F00-00009D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4" name="正方形/長方形 413">
          <a:extLst>
            <a:ext uri="{FF2B5EF4-FFF2-40B4-BE49-F238E27FC236}">
              <a16:creationId xmlns:a16="http://schemas.microsoft.com/office/drawing/2014/main" id="{00000000-0008-0000-0F00-00009E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5" name="正方形/長方形 414">
          <a:extLst>
            <a:ext uri="{FF2B5EF4-FFF2-40B4-BE49-F238E27FC236}">
              <a16:creationId xmlns:a16="http://schemas.microsoft.com/office/drawing/2014/main" id="{00000000-0008-0000-0F00-00009F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6" name="正方形/長方形 415">
          <a:extLst>
            <a:ext uri="{FF2B5EF4-FFF2-40B4-BE49-F238E27FC236}">
              <a16:creationId xmlns:a16="http://schemas.microsoft.com/office/drawing/2014/main" id="{00000000-0008-0000-0F00-0000A001000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17" name="正方形/長方形 416">
          <a:extLst>
            <a:ext uri="{FF2B5EF4-FFF2-40B4-BE49-F238E27FC236}">
              <a16:creationId xmlns:a16="http://schemas.microsoft.com/office/drawing/2014/main" id="{00000000-0008-0000-0F00-0000A1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8" name="正方形/長方形 417">
          <a:extLst>
            <a:ext uri="{FF2B5EF4-FFF2-40B4-BE49-F238E27FC236}">
              <a16:creationId xmlns:a16="http://schemas.microsoft.com/office/drawing/2014/main" id="{00000000-0008-0000-0F00-0000A2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19" name="正方形/長方形 418">
          <a:extLst>
            <a:ext uri="{FF2B5EF4-FFF2-40B4-BE49-F238E27FC236}">
              <a16:creationId xmlns:a16="http://schemas.microsoft.com/office/drawing/2014/main" id="{00000000-0008-0000-0F00-0000A3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0" name="正方形/長方形 419">
          <a:extLst>
            <a:ext uri="{FF2B5EF4-FFF2-40B4-BE49-F238E27FC236}">
              <a16:creationId xmlns:a16="http://schemas.microsoft.com/office/drawing/2014/main" id="{00000000-0008-0000-0F00-0000A4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1" name="正方形/長方形 420">
          <a:extLst>
            <a:ext uri="{FF2B5EF4-FFF2-40B4-BE49-F238E27FC236}">
              <a16:creationId xmlns:a16="http://schemas.microsoft.com/office/drawing/2014/main" id="{00000000-0008-0000-0F00-0000A5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2" name="正方形/長方形 421">
          <a:extLst>
            <a:ext uri="{FF2B5EF4-FFF2-40B4-BE49-F238E27FC236}">
              <a16:creationId xmlns:a16="http://schemas.microsoft.com/office/drawing/2014/main" id="{00000000-0008-0000-0F00-0000A6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3" name="正方形/長方形 422">
          <a:extLst>
            <a:ext uri="{FF2B5EF4-FFF2-40B4-BE49-F238E27FC236}">
              <a16:creationId xmlns:a16="http://schemas.microsoft.com/office/drawing/2014/main" id="{00000000-0008-0000-0F00-0000A7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4" name="正方形/長方形 423">
          <a:extLst>
            <a:ext uri="{FF2B5EF4-FFF2-40B4-BE49-F238E27FC236}">
              <a16:creationId xmlns:a16="http://schemas.microsoft.com/office/drawing/2014/main" id="{00000000-0008-0000-0F00-0000A8010000}"/>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25" name="正方形/長方形 424">
          <a:extLst>
            <a:ext uri="{FF2B5EF4-FFF2-40B4-BE49-F238E27FC236}">
              <a16:creationId xmlns:a16="http://schemas.microsoft.com/office/drawing/2014/main" id="{00000000-0008-0000-0F00-0000A9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6" name="正方形/長方形 425">
          <a:extLst>
            <a:ext uri="{FF2B5EF4-FFF2-40B4-BE49-F238E27FC236}">
              <a16:creationId xmlns:a16="http://schemas.microsoft.com/office/drawing/2014/main" id="{00000000-0008-0000-0F00-0000AA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7" name="正方形/長方形 426">
          <a:extLst>
            <a:ext uri="{FF2B5EF4-FFF2-40B4-BE49-F238E27FC236}">
              <a16:creationId xmlns:a16="http://schemas.microsoft.com/office/drawing/2014/main" id="{00000000-0008-0000-0F00-0000AB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8" name="正方形/長方形 427">
          <a:extLst>
            <a:ext uri="{FF2B5EF4-FFF2-40B4-BE49-F238E27FC236}">
              <a16:creationId xmlns:a16="http://schemas.microsoft.com/office/drawing/2014/main" id="{00000000-0008-0000-0F00-0000AC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9" name="正方形/長方形 428">
          <a:extLst>
            <a:ext uri="{FF2B5EF4-FFF2-40B4-BE49-F238E27FC236}">
              <a16:creationId xmlns:a16="http://schemas.microsoft.com/office/drawing/2014/main" id="{00000000-0008-0000-0F00-0000AD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30" name="正方形/長方形 429">
          <a:extLst>
            <a:ext uri="{FF2B5EF4-FFF2-40B4-BE49-F238E27FC236}">
              <a16:creationId xmlns:a16="http://schemas.microsoft.com/office/drawing/2014/main" id="{00000000-0008-0000-0F00-0000AE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1" name="正方形/長方形 430">
          <a:extLst>
            <a:ext uri="{FF2B5EF4-FFF2-40B4-BE49-F238E27FC236}">
              <a16:creationId xmlns:a16="http://schemas.microsoft.com/office/drawing/2014/main" id="{00000000-0008-0000-0F00-0000AF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2" name="正方形/長方形 431">
          <a:extLst>
            <a:ext uri="{FF2B5EF4-FFF2-40B4-BE49-F238E27FC236}">
              <a16:creationId xmlns:a16="http://schemas.microsoft.com/office/drawing/2014/main" id="{00000000-0008-0000-0F00-0000B0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33" name="テキスト ボックス 432">
          <a:extLst>
            <a:ext uri="{FF2B5EF4-FFF2-40B4-BE49-F238E27FC236}">
              <a16:creationId xmlns:a16="http://schemas.microsoft.com/office/drawing/2014/main" id="{00000000-0008-0000-0F00-0000B1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4" name="直線コネクタ 433">
          <a:extLst>
            <a:ext uri="{FF2B5EF4-FFF2-40B4-BE49-F238E27FC236}">
              <a16:creationId xmlns:a16="http://schemas.microsoft.com/office/drawing/2014/main" id="{00000000-0008-0000-0F00-0000B2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35" name="テキスト ボックス 434">
          <a:extLst>
            <a:ext uri="{FF2B5EF4-FFF2-40B4-BE49-F238E27FC236}">
              <a16:creationId xmlns:a16="http://schemas.microsoft.com/office/drawing/2014/main" id="{00000000-0008-0000-0F00-0000B301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36" name="直線コネクタ 435">
          <a:extLst>
            <a:ext uri="{FF2B5EF4-FFF2-40B4-BE49-F238E27FC236}">
              <a16:creationId xmlns:a16="http://schemas.microsoft.com/office/drawing/2014/main" id="{00000000-0008-0000-0F00-0000B401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37" name="テキスト ボックス 436">
          <a:extLst>
            <a:ext uri="{FF2B5EF4-FFF2-40B4-BE49-F238E27FC236}">
              <a16:creationId xmlns:a16="http://schemas.microsoft.com/office/drawing/2014/main" id="{00000000-0008-0000-0F00-0000B501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38" name="直線コネクタ 437">
          <a:extLst>
            <a:ext uri="{FF2B5EF4-FFF2-40B4-BE49-F238E27FC236}">
              <a16:creationId xmlns:a16="http://schemas.microsoft.com/office/drawing/2014/main" id="{00000000-0008-0000-0F00-0000B601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39" name="テキスト ボックス 438">
          <a:extLst>
            <a:ext uri="{FF2B5EF4-FFF2-40B4-BE49-F238E27FC236}">
              <a16:creationId xmlns:a16="http://schemas.microsoft.com/office/drawing/2014/main" id="{00000000-0008-0000-0F00-0000B701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40" name="直線コネクタ 439">
          <a:extLst>
            <a:ext uri="{FF2B5EF4-FFF2-40B4-BE49-F238E27FC236}">
              <a16:creationId xmlns:a16="http://schemas.microsoft.com/office/drawing/2014/main" id="{00000000-0008-0000-0F00-0000B801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41" name="テキスト ボックス 440">
          <a:extLst>
            <a:ext uri="{FF2B5EF4-FFF2-40B4-BE49-F238E27FC236}">
              <a16:creationId xmlns:a16="http://schemas.microsoft.com/office/drawing/2014/main" id="{00000000-0008-0000-0F00-0000B901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42" name="直線コネクタ 441">
          <a:extLst>
            <a:ext uri="{FF2B5EF4-FFF2-40B4-BE49-F238E27FC236}">
              <a16:creationId xmlns:a16="http://schemas.microsoft.com/office/drawing/2014/main" id="{00000000-0008-0000-0F00-0000BA01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43" name="テキスト ボックス 442">
          <a:extLst>
            <a:ext uri="{FF2B5EF4-FFF2-40B4-BE49-F238E27FC236}">
              <a16:creationId xmlns:a16="http://schemas.microsoft.com/office/drawing/2014/main" id="{00000000-0008-0000-0F00-0000BB01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44" name="直線コネクタ 443">
          <a:extLst>
            <a:ext uri="{FF2B5EF4-FFF2-40B4-BE49-F238E27FC236}">
              <a16:creationId xmlns:a16="http://schemas.microsoft.com/office/drawing/2014/main" id="{00000000-0008-0000-0F00-0000BC01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45" name="テキスト ボックス 444">
          <a:extLst>
            <a:ext uri="{FF2B5EF4-FFF2-40B4-BE49-F238E27FC236}">
              <a16:creationId xmlns:a16="http://schemas.microsoft.com/office/drawing/2014/main" id="{00000000-0008-0000-0F00-0000BD01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46" name="直線コネクタ 445">
          <a:extLst>
            <a:ext uri="{FF2B5EF4-FFF2-40B4-BE49-F238E27FC236}">
              <a16:creationId xmlns:a16="http://schemas.microsoft.com/office/drawing/2014/main" id="{00000000-0008-0000-0F00-0000BE01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447" name="テキスト ボックス 446">
          <a:extLst>
            <a:ext uri="{FF2B5EF4-FFF2-40B4-BE49-F238E27FC236}">
              <a16:creationId xmlns:a16="http://schemas.microsoft.com/office/drawing/2014/main" id="{00000000-0008-0000-0F00-0000BF01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48" name="直線コネクタ 447">
          <a:extLst>
            <a:ext uri="{FF2B5EF4-FFF2-40B4-BE49-F238E27FC236}">
              <a16:creationId xmlns:a16="http://schemas.microsoft.com/office/drawing/2014/main" id="{00000000-0008-0000-0F00-0000C0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49" name="【消防施設】&#10;有形固定資産減価償却率グラフ枠">
          <a:extLst>
            <a:ext uri="{FF2B5EF4-FFF2-40B4-BE49-F238E27FC236}">
              <a16:creationId xmlns:a16="http://schemas.microsoft.com/office/drawing/2014/main" id="{00000000-0008-0000-0F00-0000C1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111579</xdr:rowOff>
    </xdr:from>
    <xdr:to>
      <xdr:col>85</xdr:col>
      <xdr:colOff>126364</xdr:colOff>
      <xdr:row>86</xdr:row>
      <xdr:rowOff>168729</xdr:rowOff>
    </xdr:to>
    <xdr:cxnSp macro="">
      <xdr:nvCxnSpPr>
        <xdr:cNvPr id="450" name="直線コネクタ 449">
          <a:extLst>
            <a:ext uri="{FF2B5EF4-FFF2-40B4-BE49-F238E27FC236}">
              <a16:creationId xmlns:a16="http://schemas.microsoft.com/office/drawing/2014/main" id="{00000000-0008-0000-0F00-0000C2010000}"/>
            </a:ext>
          </a:extLst>
        </xdr:cNvPr>
        <xdr:cNvCxnSpPr/>
      </xdr:nvCxnSpPr>
      <xdr:spPr>
        <a:xfrm flipV="1">
          <a:off x="16318864" y="1331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451" name="【消防施設】&#10;有形固定資産減価償却率最小値テキスト">
          <a:extLst>
            <a:ext uri="{FF2B5EF4-FFF2-40B4-BE49-F238E27FC236}">
              <a16:creationId xmlns:a16="http://schemas.microsoft.com/office/drawing/2014/main" id="{00000000-0008-0000-0F00-0000C301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452" name="直線コネクタ 451">
          <a:extLst>
            <a:ext uri="{FF2B5EF4-FFF2-40B4-BE49-F238E27FC236}">
              <a16:creationId xmlns:a16="http://schemas.microsoft.com/office/drawing/2014/main" id="{00000000-0008-0000-0F00-0000C401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58256</xdr:rowOff>
    </xdr:from>
    <xdr:ext cx="340478" cy="259045"/>
    <xdr:sp macro="" textlink="">
      <xdr:nvSpPr>
        <xdr:cNvPr id="453" name="【消防施設】&#10;有形固定資産減価償却率最大値テキスト">
          <a:extLst>
            <a:ext uri="{FF2B5EF4-FFF2-40B4-BE49-F238E27FC236}">
              <a16:creationId xmlns:a16="http://schemas.microsoft.com/office/drawing/2014/main" id="{00000000-0008-0000-0F00-0000C5010000}"/>
            </a:ext>
          </a:extLst>
        </xdr:cNvPr>
        <xdr:cNvSpPr txBox="1"/>
      </xdr:nvSpPr>
      <xdr:spPr>
        <a:xfrm>
          <a:off x="16357600" y="1308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111579</xdr:rowOff>
    </xdr:from>
    <xdr:to>
      <xdr:col>86</xdr:col>
      <xdr:colOff>25400</xdr:colOff>
      <xdr:row>77</xdr:row>
      <xdr:rowOff>111579</xdr:rowOff>
    </xdr:to>
    <xdr:cxnSp macro="">
      <xdr:nvCxnSpPr>
        <xdr:cNvPr id="454" name="直線コネクタ 453">
          <a:extLst>
            <a:ext uri="{FF2B5EF4-FFF2-40B4-BE49-F238E27FC236}">
              <a16:creationId xmlns:a16="http://schemas.microsoft.com/office/drawing/2014/main" id="{00000000-0008-0000-0F00-0000C6010000}"/>
            </a:ext>
          </a:extLst>
        </xdr:cNvPr>
        <xdr:cNvCxnSpPr/>
      </xdr:nvCxnSpPr>
      <xdr:spPr>
        <a:xfrm>
          <a:off x="16230600" y="133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37935</xdr:rowOff>
    </xdr:from>
    <xdr:ext cx="405111" cy="259045"/>
    <xdr:sp macro="" textlink="">
      <xdr:nvSpPr>
        <xdr:cNvPr id="455" name="【消防施設】&#10;有形固定資産減価償却率平均値テキスト">
          <a:extLst>
            <a:ext uri="{FF2B5EF4-FFF2-40B4-BE49-F238E27FC236}">
              <a16:creationId xmlns:a16="http://schemas.microsoft.com/office/drawing/2014/main" id="{00000000-0008-0000-0F00-0000C7010000}"/>
            </a:ext>
          </a:extLst>
        </xdr:cNvPr>
        <xdr:cNvSpPr txBox="1"/>
      </xdr:nvSpPr>
      <xdr:spPr>
        <a:xfrm>
          <a:off x="16357600" y="140968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15058</xdr:rowOff>
    </xdr:from>
    <xdr:to>
      <xdr:col>85</xdr:col>
      <xdr:colOff>177800</xdr:colOff>
      <xdr:row>83</xdr:row>
      <xdr:rowOff>116658</xdr:rowOff>
    </xdr:to>
    <xdr:sp macro="" textlink="">
      <xdr:nvSpPr>
        <xdr:cNvPr id="456" name="フローチャート: 判断 455">
          <a:extLst>
            <a:ext uri="{FF2B5EF4-FFF2-40B4-BE49-F238E27FC236}">
              <a16:creationId xmlns:a16="http://schemas.microsoft.com/office/drawing/2014/main" id="{00000000-0008-0000-0F00-0000C8010000}"/>
            </a:ext>
          </a:extLst>
        </xdr:cNvPr>
        <xdr:cNvSpPr/>
      </xdr:nvSpPr>
      <xdr:spPr>
        <a:xfrm>
          <a:off x="16268700" y="1424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1995</xdr:rowOff>
    </xdr:from>
    <xdr:to>
      <xdr:col>81</xdr:col>
      <xdr:colOff>101600</xdr:colOff>
      <xdr:row>83</xdr:row>
      <xdr:rowOff>103595</xdr:rowOff>
    </xdr:to>
    <xdr:sp macro="" textlink="">
      <xdr:nvSpPr>
        <xdr:cNvPr id="457" name="フローチャート: 判断 456">
          <a:extLst>
            <a:ext uri="{FF2B5EF4-FFF2-40B4-BE49-F238E27FC236}">
              <a16:creationId xmlns:a16="http://schemas.microsoft.com/office/drawing/2014/main" id="{00000000-0008-0000-0F00-0000C9010000}"/>
            </a:ext>
          </a:extLst>
        </xdr:cNvPr>
        <xdr:cNvSpPr/>
      </xdr:nvSpPr>
      <xdr:spPr>
        <a:xfrm>
          <a:off x="15430500" y="1423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132624</xdr:rowOff>
    </xdr:from>
    <xdr:to>
      <xdr:col>76</xdr:col>
      <xdr:colOff>165100</xdr:colOff>
      <xdr:row>83</xdr:row>
      <xdr:rowOff>62774</xdr:rowOff>
    </xdr:to>
    <xdr:sp macro="" textlink="">
      <xdr:nvSpPr>
        <xdr:cNvPr id="458" name="フローチャート: 判断 457">
          <a:extLst>
            <a:ext uri="{FF2B5EF4-FFF2-40B4-BE49-F238E27FC236}">
              <a16:creationId xmlns:a16="http://schemas.microsoft.com/office/drawing/2014/main" id="{00000000-0008-0000-0F00-0000CA010000}"/>
            </a:ext>
          </a:extLst>
        </xdr:cNvPr>
        <xdr:cNvSpPr/>
      </xdr:nvSpPr>
      <xdr:spPr>
        <a:xfrm>
          <a:off x="14541500" y="1419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137523</xdr:rowOff>
    </xdr:from>
    <xdr:to>
      <xdr:col>72</xdr:col>
      <xdr:colOff>38100</xdr:colOff>
      <xdr:row>83</xdr:row>
      <xdr:rowOff>67673</xdr:rowOff>
    </xdr:to>
    <xdr:sp macro="" textlink="">
      <xdr:nvSpPr>
        <xdr:cNvPr id="459" name="フローチャート: 判断 458">
          <a:extLst>
            <a:ext uri="{FF2B5EF4-FFF2-40B4-BE49-F238E27FC236}">
              <a16:creationId xmlns:a16="http://schemas.microsoft.com/office/drawing/2014/main" id="{00000000-0008-0000-0F00-0000CB010000}"/>
            </a:ext>
          </a:extLst>
        </xdr:cNvPr>
        <xdr:cNvSpPr/>
      </xdr:nvSpPr>
      <xdr:spPr>
        <a:xfrm>
          <a:off x="136525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147320</xdr:rowOff>
    </xdr:from>
    <xdr:to>
      <xdr:col>67</xdr:col>
      <xdr:colOff>101600</xdr:colOff>
      <xdr:row>83</xdr:row>
      <xdr:rowOff>77470</xdr:rowOff>
    </xdr:to>
    <xdr:sp macro="" textlink="">
      <xdr:nvSpPr>
        <xdr:cNvPr id="460" name="フローチャート: 判断 459">
          <a:extLst>
            <a:ext uri="{FF2B5EF4-FFF2-40B4-BE49-F238E27FC236}">
              <a16:creationId xmlns:a16="http://schemas.microsoft.com/office/drawing/2014/main" id="{00000000-0008-0000-0F00-0000CC010000}"/>
            </a:ext>
          </a:extLst>
        </xdr:cNvPr>
        <xdr:cNvSpPr/>
      </xdr:nvSpPr>
      <xdr:spPr>
        <a:xfrm>
          <a:off x="12763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61" name="テキスト ボックス 460">
          <a:extLst>
            <a:ext uri="{FF2B5EF4-FFF2-40B4-BE49-F238E27FC236}">
              <a16:creationId xmlns:a16="http://schemas.microsoft.com/office/drawing/2014/main" id="{00000000-0008-0000-0F00-0000CD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62" name="テキスト ボックス 461">
          <a:extLst>
            <a:ext uri="{FF2B5EF4-FFF2-40B4-BE49-F238E27FC236}">
              <a16:creationId xmlns:a16="http://schemas.microsoft.com/office/drawing/2014/main" id="{00000000-0008-0000-0F00-0000CE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63" name="テキスト ボックス 462">
          <a:extLst>
            <a:ext uri="{FF2B5EF4-FFF2-40B4-BE49-F238E27FC236}">
              <a16:creationId xmlns:a16="http://schemas.microsoft.com/office/drawing/2014/main" id="{00000000-0008-0000-0F00-0000CF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64" name="テキスト ボックス 463">
          <a:extLst>
            <a:ext uri="{FF2B5EF4-FFF2-40B4-BE49-F238E27FC236}">
              <a16:creationId xmlns:a16="http://schemas.microsoft.com/office/drawing/2014/main" id="{00000000-0008-0000-0F00-0000D0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65" name="テキスト ボックス 464">
          <a:extLst>
            <a:ext uri="{FF2B5EF4-FFF2-40B4-BE49-F238E27FC236}">
              <a16:creationId xmlns:a16="http://schemas.microsoft.com/office/drawing/2014/main" id="{00000000-0008-0000-0F00-0000D1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13426</xdr:rowOff>
    </xdr:from>
    <xdr:to>
      <xdr:col>85</xdr:col>
      <xdr:colOff>177800</xdr:colOff>
      <xdr:row>86</xdr:row>
      <xdr:rowOff>115026</xdr:rowOff>
    </xdr:to>
    <xdr:sp macro="" textlink="">
      <xdr:nvSpPr>
        <xdr:cNvPr id="466" name="楕円 465">
          <a:extLst>
            <a:ext uri="{FF2B5EF4-FFF2-40B4-BE49-F238E27FC236}">
              <a16:creationId xmlns:a16="http://schemas.microsoft.com/office/drawing/2014/main" id="{00000000-0008-0000-0F00-0000D2010000}"/>
            </a:ext>
          </a:extLst>
        </xdr:cNvPr>
        <xdr:cNvSpPr/>
      </xdr:nvSpPr>
      <xdr:spPr>
        <a:xfrm>
          <a:off x="16268700" y="1475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99803</xdr:rowOff>
    </xdr:from>
    <xdr:ext cx="405111" cy="259045"/>
    <xdr:sp macro="" textlink="">
      <xdr:nvSpPr>
        <xdr:cNvPr id="467" name="【消防施設】&#10;有形固定資産減価償却率該当値テキスト">
          <a:extLst>
            <a:ext uri="{FF2B5EF4-FFF2-40B4-BE49-F238E27FC236}">
              <a16:creationId xmlns:a16="http://schemas.microsoft.com/office/drawing/2014/main" id="{00000000-0008-0000-0F00-0000D3010000}"/>
            </a:ext>
          </a:extLst>
        </xdr:cNvPr>
        <xdr:cNvSpPr txBox="1"/>
      </xdr:nvSpPr>
      <xdr:spPr>
        <a:xfrm>
          <a:off x="16357600" y="14673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1995</xdr:rowOff>
    </xdr:from>
    <xdr:to>
      <xdr:col>81</xdr:col>
      <xdr:colOff>101600</xdr:colOff>
      <xdr:row>86</xdr:row>
      <xdr:rowOff>103595</xdr:rowOff>
    </xdr:to>
    <xdr:sp macro="" textlink="">
      <xdr:nvSpPr>
        <xdr:cNvPr id="468" name="楕円 467">
          <a:extLst>
            <a:ext uri="{FF2B5EF4-FFF2-40B4-BE49-F238E27FC236}">
              <a16:creationId xmlns:a16="http://schemas.microsoft.com/office/drawing/2014/main" id="{00000000-0008-0000-0F00-0000D4010000}"/>
            </a:ext>
          </a:extLst>
        </xdr:cNvPr>
        <xdr:cNvSpPr/>
      </xdr:nvSpPr>
      <xdr:spPr>
        <a:xfrm>
          <a:off x="15430500" y="1474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52795</xdr:rowOff>
    </xdr:from>
    <xdr:to>
      <xdr:col>85</xdr:col>
      <xdr:colOff>127000</xdr:colOff>
      <xdr:row>86</xdr:row>
      <xdr:rowOff>64226</xdr:rowOff>
    </xdr:to>
    <xdr:cxnSp macro="">
      <xdr:nvCxnSpPr>
        <xdr:cNvPr id="469" name="直線コネクタ 468">
          <a:extLst>
            <a:ext uri="{FF2B5EF4-FFF2-40B4-BE49-F238E27FC236}">
              <a16:creationId xmlns:a16="http://schemas.microsoft.com/office/drawing/2014/main" id="{00000000-0008-0000-0F00-0000D5010000}"/>
            </a:ext>
          </a:extLst>
        </xdr:cNvPr>
        <xdr:cNvCxnSpPr/>
      </xdr:nvCxnSpPr>
      <xdr:spPr>
        <a:xfrm>
          <a:off x="15481300" y="14797495"/>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21589</xdr:rowOff>
    </xdr:from>
    <xdr:to>
      <xdr:col>76</xdr:col>
      <xdr:colOff>165100</xdr:colOff>
      <xdr:row>86</xdr:row>
      <xdr:rowOff>123189</xdr:rowOff>
    </xdr:to>
    <xdr:sp macro="" textlink="">
      <xdr:nvSpPr>
        <xdr:cNvPr id="470" name="楕円 469">
          <a:extLst>
            <a:ext uri="{FF2B5EF4-FFF2-40B4-BE49-F238E27FC236}">
              <a16:creationId xmlns:a16="http://schemas.microsoft.com/office/drawing/2014/main" id="{00000000-0008-0000-0F00-0000D6010000}"/>
            </a:ext>
          </a:extLst>
        </xdr:cNvPr>
        <xdr:cNvSpPr/>
      </xdr:nvSpPr>
      <xdr:spPr>
        <a:xfrm>
          <a:off x="14541500" y="1476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52795</xdr:rowOff>
    </xdr:from>
    <xdr:to>
      <xdr:col>81</xdr:col>
      <xdr:colOff>50800</xdr:colOff>
      <xdr:row>86</xdr:row>
      <xdr:rowOff>72389</xdr:rowOff>
    </xdr:to>
    <xdr:cxnSp macro="">
      <xdr:nvCxnSpPr>
        <xdr:cNvPr id="471" name="直線コネクタ 470">
          <a:extLst>
            <a:ext uri="{FF2B5EF4-FFF2-40B4-BE49-F238E27FC236}">
              <a16:creationId xmlns:a16="http://schemas.microsoft.com/office/drawing/2014/main" id="{00000000-0008-0000-0F00-0000D7010000}"/>
            </a:ext>
          </a:extLst>
        </xdr:cNvPr>
        <xdr:cNvCxnSpPr/>
      </xdr:nvCxnSpPr>
      <xdr:spPr>
        <a:xfrm flipV="1">
          <a:off x="14592300" y="14797495"/>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8527</xdr:rowOff>
    </xdr:from>
    <xdr:to>
      <xdr:col>72</xdr:col>
      <xdr:colOff>38100</xdr:colOff>
      <xdr:row>86</xdr:row>
      <xdr:rowOff>110127</xdr:rowOff>
    </xdr:to>
    <xdr:sp macro="" textlink="">
      <xdr:nvSpPr>
        <xdr:cNvPr id="472" name="楕円 471">
          <a:extLst>
            <a:ext uri="{FF2B5EF4-FFF2-40B4-BE49-F238E27FC236}">
              <a16:creationId xmlns:a16="http://schemas.microsoft.com/office/drawing/2014/main" id="{00000000-0008-0000-0F00-0000D8010000}"/>
            </a:ext>
          </a:extLst>
        </xdr:cNvPr>
        <xdr:cNvSpPr/>
      </xdr:nvSpPr>
      <xdr:spPr>
        <a:xfrm>
          <a:off x="13652500" y="1475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59327</xdr:rowOff>
    </xdr:from>
    <xdr:to>
      <xdr:col>76</xdr:col>
      <xdr:colOff>114300</xdr:colOff>
      <xdr:row>86</xdr:row>
      <xdr:rowOff>72389</xdr:rowOff>
    </xdr:to>
    <xdr:cxnSp macro="">
      <xdr:nvCxnSpPr>
        <xdr:cNvPr id="473" name="直線コネクタ 472">
          <a:extLst>
            <a:ext uri="{FF2B5EF4-FFF2-40B4-BE49-F238E27FC236}">
              <a16:creationId xmlns:a16="http://schemas.microsoft.com/office/drawing/2014/main" id="{00000000-0008-0000-0F00-0000D9010000}"/>
            </a:ext>
          </a:extLst>
        </xdr:cNvPr>
        <xdr:cNvCxnSpPr/>
      </xdr:nvCxnSpPr>
      <xdr:spPr>
        <a:xfrm>
          <a:off x="13703300" y="14804027"/>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163649</xdr:rowOff>
    </xdr:from>
    <xdr:to>
      <xdr:col>67</xdr:col>
      <xdr:colOff>101600</xdr:colOff>
      <xdr:row>86</xdr:row>
      <xdr:rowOff>93799</xdr:rowOff>
    </xdr:to>
    <xdr:sp macro="" textlink="">
      <xdr:nvSpPr>
        <xdr:cNvPr id="474" name="楕円 473">
          <a:extLst>
            <a:ext uri="{FF2B5EF4-FFF2-40B4-BE49-F238E27FC236}">
              <a16:creationId xmlns:a16="http://schemas.microsoft.com/office/drawing/2014/main" id="{00000000-0008-0000-0F00-0000DA010000}"/>
            </a:ext>
          </a:extLst>
        </xdr:cNvPr>
        <xdr:cNvSpPr/>
      </xdr:nvSpPr>
      <xdr:spPr>
        <a:xfrm>
          <a:off x="12763500" y="1473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42999</xdr:rowOff>
    </xdr:from>
    <xdr:to>
      <xdr:col>71</xdr:col>
      <xdr:colOff>177800</xdr:colOff>
      <xdr:row>86</xdr:row>
      <xdr:rowOff>59327</xdr:rowOff>
    </xdr:to>
    <xdr:cxnSp macro="">
      <xdr:nvCxnSpPr>
        <xdr:cNvPr id="475" name="直線コネクタ 474">
          <a:extLst>
            <a:ext uri="{FF2B5EF4-FFF2-40B4-BE49-F238E27FC236}">
              <a16:creationId xmlns:a16="http://schemas.microsoft.com/office/drawing/2014/main" id="{00000000-0008-0000-0F00-0000DB010000}"/>
            </a:ext>
          </a:extLst>
        </xdr:cNvPr>
        <xdr:cNvCxnSpPr/>
      </xdr:nvCxnSpPr>
      <xdr:spPr>
        <a:xfrm>
          <a:off x="12814300" y="14787699"/>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120122</xdr:rowOff>
    </xdr:from>
    <xdr:ext cx="405111" cy="259045"/>
    <xdr:sp macro="" textlink="">
      <xdr:nvSpPr>
        <xdr:cNvPr id="476" name="n_1aveValue【消防施設】&#10;有形固定資産減価償却率">
          <a:extLst>
            <a:ext uri="{FF2B5EF4-FFF2-40B4-BE49-F238E27FC236}">
              <a16:creationId xmlns:a16="http://schemas.microsoft.com/office/drawing/2014/main" id="{00000000-0008-0000-0F00-0000DC010000}"/>
            </a:ext>
          </a:extLst>
        </xdr:cNvPr>
        <xdr:cNvSpPr txBox="1"/>
      </xdr:nvSpPr>
      <xdr:spPr>
        <a:xfrm>
          <a:off x="15266044" y="1400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79301</xdr:rowOff>
    </xdr:from>
    <xdr:ext cx="405111" cy="259045"/>
    <xdr:sp macro="" textlink="">
      <xdr:nvSpPr>
        <xdr:cNvPr id="477" name="n_2aveValue【消防施設】&#10;有形固定資産減価償却率">
          <a:extLst>
            <a:ext uri="{FF2B5EF4-FFF2-40B4-BE49-F238E27FC236}">
              <a16:creationId xmlns:a16="http://schemas.microsoft.com/office/drawing/2014/main" id="{00000000-0008-0000-0F00-0000DD010000}"/>
            </a:ext>
          </a:extLst>
        </xdr:cNvPr>
        <xdr:cNvSpPr txBox="1"/>
      </xdr:nvSpPr>
      <xdr:spPr>
        <a:xfrm>
          <a:off x="14389744" y="1396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84200</xdr:rowOff>
    </xdr:from>
    <xdr:ext cx="405111" cy="259045"/>
    <xdr:sp macro="" textlink="">
      <xdr:nvSpPr>
        <xdr:cNvPr id="478" name="n_3aveValue【消防施設】&#10;有形固定資産減価償却率">
          <a:extLst>
            <a:ext uri="{FF2B5EF4-FFF2-40B4-BE49-F238E27FC236}">
              <a16:creationId xmlns:a16="http://schemas.microsoft.com/office/drawing/2014/main" id="{00000000-0008-0000-0F00-0000DE010000}"/>
            </a:ext>
          </a:extLst>
        </xdr:cNvPr>
        <xdr:cNvSpPr txBox="1"/>
      </xdr:nvSpPr>
      <xdr:spPr>
        <a:xfrm>
          <a:off x="13500744" y="1397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93997</xdr:rowOff>
    </xdr:from>
    <xdr:ext cx="405111" cy="259045"/>
    <xdr:sp macro="" textlink="">
      <xdr:nvSpPr>
        <xdr:cNvPr id="479" name="n_4aveValue【消防施設】&#10;有形固定資産減価償却率">
          <a:extLst>
            <a:ext uri="{FF2B5EF4-FFF2-40B4-BE49-F238E27FC236}">
              <a16:creationId xmlns:a16="http://schemas.microsoft.com/office/drawing/2014/main" id="{00000000-0008-0000-0F00-0000DF010000}"/>
            </a:ext>
          </a:extLst>
        </xdr:cNvPr>
        <xdr:cNvSpPr txBox="1"/>
      </xdr:nvSpPr>
      <xdr:spPr>
        <a:xfrm>
          <a:off x="12611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94722</xdr:rowOff>
    </xdr:from>
    <xdr:ext cx="405111" cy="259045"/>
    <xdr:sp macro="" textlink="">
      <xdr:nvSpPr>
        <xdr:cNvPr id="480" name="n_1mainValue【消防施設】&#10;有形固定資産減価償却率">
          <a:extLst>
            <a:ext uri="{FF2B5EF4-FFF2-40B4-BE49-F238E27FC236}">
              <a16:creationId xmlns:a16="http://schemas.microsoft.com/office/drawing/2014/main" id="{00000000-0008-0000-0F00-0000E0010000}"/>
            </a:ext>
          </a:extLst>
        </xdr:cNvPr>
        <xdr:cNvSpPr txBox="1"/>
      </xdr:nvSpPr>
      <xdr:spPr>
        <a:xfrm>
          <a:off x="15266044" y="1483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114316</xdr:rowOff>
    </xdr:from>
    <xdr:ext cx="405111" cy="259045"/>
    <xdr:sp macro="" textlink="">
      <xdr:nvSpPr>
        <xdr:cNvPr id="481" name="n_2mainValue【消防施設】&#10;有形固定資産減価償却率">
          <a:extLst>
            <a:ext uri="{FF2B5EF4-FFF2-40B4-BE49-F238E27FC236}">
              <a16:creationId xmlns:a16="http://schemas.microsoft.com/office/drawing/2014/main" id="{00000000-0008-0000-0F00-0000E1010000}"/>
            </a:ext>
          </a:extLst>
        </xdr:cNvPr>
        <xdr:cNvSpPr txBox="1"/>
      </xdr:nvSpPr>
      <xdr:spPr>
        <a:xfrm>
          <a:off x="14389744" y="14859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101254</xdr:rowOff>
    </xdr:from>
    <xdr:ext cx="405111" cy="259045"/>
    <xdr:sp macro="" textlink="">
      <xdr:nvSpPr>
        <xdr:cNvPr id="482" name="n_3mainValue【消防施設】&#10;有形固定資産減価償却率">
          <a:extLst>
            <a:ext uri="{FF2B5EF4-FFF2-40B4-BE49-F238E27FC236}">
              <a16:creationId xmlns:a16="http://schemas.microsoft.com/office/drawing/2014/main" id="{00000000-0008-0000-0F00-0000E2010000}"/>
            </a:ext>
          </a:extLst>
        </xdr:cNvPr>
        <xdr:cNvSpPr txBox="1"/>
      </xdr:nvSpPr>
      <xdr:spPr>
        <a:xfrm>
          <a:off x="13500744" y="14845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84926</xdr:rowOff>
    </xdr:from>
    <xdr:ext cx="405111" cy="259045"/>
    <xdr:sp macro="" textlink="">
      <xdr:nvSpPr>
        <xdr:cNvPr id="483" name="n_4mainValue【消防施設】&#10;有形固定資産減価償却率">
          <a:extLst>
            <a:ext uri="{FF2B5EF4-FFF2-40B4-BE49-F238E27FC236}">
              <a16:creationId xmlns:a16="http://schemas.microsoft.com/office/drawing/2014/main" id="{00000000-0008-0000-0F00-0000E3010000}"/>
            </a:ext>
          </a:extLst>
        </xdr:cNvPr>
        <xdr:cNvSpPr txBox="1"/>
      </xdr:nvSpPr>
      <xdr:spPr>
        <a:xfrm>
          <a:off x="12611744" y="14829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4" name="正方形/長方形 483">
          <a:extLst>
            <a:ext uri="{FF2B5EF4-FFF2-40B4-BE49-F238E27FC236}">
              <a16:creationId xmlns:a16="http://schemas.microsoft.com/office/drawing/2014/main" id="{00000000-0008-0000-0F00-0000E4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5" name="正方形/長方形 484">
          <a:extLst>
            <a:ext uri="{FF2B5EF4-FFF2-40B4-BE49-F238E27FC236}">
              <a16:creationId xmlns:a16="http://schemas.microsoft.com/office/drawing/2014/main" id="{00000000-0008-0000-0F00-0000E5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6" name="正方形/長方形 485">
          <a:extLst>
            <a:ext uri="{FF2B5EF4-FFF2-40B4-BE49-F238E27FC236}">
              <a16:creationId xmlns:a16="http://schemas.microsoft.com/office/drawing/2014/main" id="{00000000-0008-0000-0F00-0000E6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7" name="正方形/長方形 486">
          <a:extLst>
            <a:ext uri="{FF2B5EF4-FFF2-40B4-BE49-F238E27FC236}">
              <a16:creationId xmlns:a16="http://schemas.microsoft.com/office/drawing/2014/main" id="{00000000-0008-0000-0F00-0000E7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8" name="正方形/長方形 487">
          <a:extLst>
            <a:ext uri="{FF2B5EF4-FFF2-40B4-BE49-F238E27FC236}">
              <a16:creationId xmlns:a16="http://schemas.microsoft.com/office/drawing/2014/main" id="{00000000-0008-0000-0F00-0000E8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89" name="正方形/長方形 488">
          <a:extLst>
            <a:ext uri="{FF2B5EF4-FFF2-40B4-BE49-F238E27FC236}">
              <a16:creationId xmlns:a16="http://schemas.microsoft.com/office/drawing/2014/main" id="{00000000-0008-0000-0F00-0000E9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0" name="正方形/長方形 489">
          <a:extLst>
            <a:ext uri="{FF2B5EF4-FFF2-40B4-BE49-F238E27FC236}">
              <a16:creationId xmlns:a16="http://schemas.microsoft.com/office/drawing/2014/main" id="{00000000-0008-0000-0F00-0000EA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1" name="正方形/長方形 490">
          <a:extLst>
            <a:ext uri="{FF2B5EF4-FFF2-40B4-BE49-F238E27FC236}">
              <a16:creationId xmlns:a16="http://schemas.microsoft.com/office/drawing/2014/main" id="{00000000-0008-0000-0F00-0000EB01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92" name="テキスト ボックス 491">
          <a:extLst>
            <a:ext uri="{FF2B5EF4-FFF2-40B4-BE49-F238E27FC236}">
              <a16:creationId xmlns:a16="http://schemas.microsoft.com/office/drawing/2014/main" id="{00000000-0008-0000-0F00-0000EC01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3" name="直線コネクタ 492">
          <a:extLst>
            <a:ext uri="{FF2B5EF4-FFF2-40B4-BE49-F238E27FC236}">
              <a16:creationId xmlns:a16="http://schemas.microsoft.com/office/drawing/2014/main" id="{00000000-0008-0000-0F00-0000ED01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94" name="直線コネクタ 493">
          <a:extLst>
            <a:ext uri="{FF2B5EF4-FFF2-40B4-BE49-F238E27FC236}">
              <a16:creationId xmlns:a16="http://schemas.microsoft.com/office/drawing/2014/main" id="{00000000-0008-0000-0F00-0000EE01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95" name="テキスト ボックス 494">
          <a:extLst>
            <a:ext uri="{FF2B5EF4-FFF2-40B4-BE49-F238E27FC236}">
              <a16:creationId xmlns:a16="http://schemas.microsoft.com/office/drawing/2014/main" id="{00000000-0008-0000-0F00-0000EF01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96" name="直線コネクタ 495">
          <a:extLst>
            <a:ext uri="{FF2B5EF4-FFF2-40B4-BE49-F238E27FC236}">
              <a16:creationId xmlns:a16="http://schemas.microsoft.com/office/drawing/2014/main" id="{00000000-0008-0000-0F00-0000F001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97" name="テキスト ボックス 496">
          <a:extLst>
            <a:ext uri="{FF2B5EF4-FFF2-40B4-BE49-F238E27FC236}">
              <a16:creationId xmlns:a16="http://schemas.microsoft.com/office/drawing/2014/main" id="{00000000-0008-0000-0F00-0000F101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98" name="直線コネクタ 497">
          <a:extLst>
            <a:ext uri="{FF2B5EF4-FFF2-40B4-BE49-F238E27FC236}">
              <a16:creationId xmlns:a16="http://schemas.microsoft.com/office/drawing/2014/main" id="{00000000-0008-0000-0F00-0000F201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99" name="テキスト ボックス 498">
          <a:extLst>
            <a:ext uri="{FF2B5EF4-FFF2-40B4-BE49-F238E27FC236}">
              <a16:creationId xmlns:a16="http://schemas.microsoft.com/office/drawing/2014/main" id="{00000000-0008-0000-0F00-0000F301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00" name="直線コネクタ 499">
          <a:extLst>
            <a:ext uri="{FF2B5EF4-FFF2-40B4-BE49-F238E27FC236}">
              <a16:creationId xmlns:a16="http://schemas.microsoft.com/office/drawing/2014/main" id="{00000000-0008-0000-0F00-0000F401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01" name="テキスト ボックス 500">
          <a:extLst>
            <a:ext uri="{FF2B5EF4-FFF2-40B4-BE49-F238E27FC236}">
              <a16:creationId xmlns:a16="http://schemas.microsoft.com/office/drawing/2014/main" id="{00000000-0008-0000-0F00-0000F501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02" name="直線コネクタ 501">
          <a:extLst>
            <a:ext uri="{FF2B5EF4-FFF2-40B4-BE49-F238E27FC236}">
              <a16:creationId xmlns:a16="http://schemas.microsoft.com/office/drawing/2014/main" id="{00000000-0008-0000-0F00-0000F601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03" name="テキスト ボックス 502">
          <a:extLst>
            <a:ext uri="{FF2B5EF4-FFF2-40B4-BE49-F238E27FC236}">
              <a16:creationId xmlns:a16="http://schemas.microsoft.com/office/drawing/2014/main" id="{00000000-0008-0000-0F00-0000F701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4" name="直線コネクタ 503">
          <a:extLst>
            <a:ext uri="{FF2B5EF4-FFF2-40B4-BE49-F238E27FC236}">
              <a16:creationId xmlns:a16="http://schemas.microsoft.com/office/drawing/2014/main" id="{00000000-0008-0000-0F00-0000F801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5" name="テキスト ボックス 504">
          <a:extLst>
            <a:ext uri="{FF2B5EF4-FFF2-40B4-BE49-F238E27FC236}">
              <a16:creationId xmlns:a16="http://schemas.microsoft.com/office/drawing/2014/main" id="{00000000-0008-0000-0F00-0000F901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6" name="【消防施設】&#10;一人当たり面積グラフ枠">
          <a:extLst>
            <a:ext uri="{FF2B5EF4-FFF2-40B4-BE49-F238E27FC236}">
              <a16:creationId xmlns:a16="http://schemas.microsoft.com/office/drawing/2014/main" id="{00000000-0008-0000-0F00-0000FA01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26670</xdr:rowOff>
    </xdr:from>
    <xdr:to>
      <xdr:col>116</xdr:col>
      <xdr:colOff>62864</xdr:colOff>
      <xdr:row>86</xdr:row>
      <xdr:rowOff>76200</xdr:rowOff>
    </xdr:to>
    <xdr:cxnSp macro="">
      <xdr:nvCxnSpPr>
        <xdr:cNvPr id="507" name="直線コネクタ 506">
          <a:extLst>
            <a:ext uri="{FF2B5EF4-FFF2-40B4-BE49-F238E27FC236}">
              <a16:creationId xmlns:a16="http://schemas.microsoft.com/office/drawing/2014/main" id="{00000000-0008-0000-0F00-0000FB010000}"/>
            </a:ext>
          </a:extLst>
        </xdr:cNvPr>
        <xdr:cNvCxnSpPr/>
      </xdr:nvCxnSpPr>
      <xdr:spPr>
        <a:xfrm flipV="1">
          <a:off x="22160864" y="13228320"/>
          <a:ext cx="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508" name="【消防施設】&#10;一人当たり面積最小値テキスト">
          <a:extLst>
            <a:ext uri="{FF2B5EF4-FFF2-40B4-BE49-F238E27FC236}">
              <a16:creationId xmlns:a16="http://schemas.microsoft.com/office/drawing/2014/main" id="{00000000-0008-0000-0F00-0000FC010000}"/>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509" name="直線コネクタ 508">
          <a:extLst>
            <a:ext uri="{FF2B5EF4-FFF2-40B4-BE49-F238E27FC236}">
              <a16:creationId xmlns:a16="http://schemas.microsoft.com/office/drawing/2014/main" id="{00000000-0008-0000-0F00-0000FD010000}"/>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144797</xdr:rowOff>
    </xdr:from>
    <xdr:ext cx="469744" cy="259045"/>
    <xdr:sp macro="" textlink="">
      <xdr:nvSpPr>
        <xdr:cNvPr id="510" name="【消防施設】&#10;一人当たり面積最大値テキスト">
          <a:extLst>
            <a:ext uri="{FF2B5EF4-FFF2-40B4-BE49-F238E27FC236}">
              <a16:creationId xmlns:a16="http://schemas.microsoft.com/office/drawing/2014/main" id="{00000000-0008-0000-0F00-0000FE010000}"/>
            </a:ext>
          </a:extLst>
        </xdr:cNvPr>
        <xdr:cNvSpPr txBox="1"/>
      </xdr:nvSpPr>
      <xdr:spPr>
        <a:xfrm>
          <a:off x="22199600" y="1300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26670</xdr:rowOff>
    </xdr:from>
    <xdr:to>
      <xdr:col>116</xdr:col>
      <xdr:colOff>152400</xdr:colOff>
      <xdr:row>77</xdr:row>
      <xdr:rowOff>26670</xdr:rowOff>
    </xdr:to>
    <xdr:cxnSp macro="">
      <xdr:nvCxnSpPr>
        <xdr:cNvPr id="511" name="直線コネクタ 510">
          <a:extLst>
            <a:ext uri="{FF2B5EF4-FFF2-40B4-BE49-F238E27FC236}">
              <a16:creationId xmlns:a16="http://schemas.microsoft.com/office/drawing/2014/main" id="{00000000-0008-0000-0F00-0000FF010000}"/>
            </a:ext>
          </a:extLst>
        </xdr:cNvPr>
        <xdr:cNvCxnSpPr/>
      </xdr:nvCxnSpPr>
      <xdr:spPr>
        <a:xfrm>
          <a:off x="22072600" y="1322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36213</xdr:rowOff>
    </xdr:from>
    <xdr:ext cx="469744" cy="259045"/>
    <xdr:sp macro="" textlink="">
      <xdr:nvSpPr>
        <xdr:cNvPr id="512" name="【消防施設】&#10;一人当たり面積平均値テキスト">
          <a:extLst>
            <a:ext uri="{FF2B5EF4-FFF2-40B4-BE49-F238E27FC236}">
              <a16:creationId xmlns:a16="http://schemas.microsoft.com/office/drawing/2014/main" id="{00000000-0008-0000-0F00-000000020000}"/>
            </a:ext>
          </a:extLst>
        </xdr:cNvPr>
        <xdr:cNvSpPr txBox="1"/>
      </xdr:nvSpPr>
      <xdr:spPr>
        <a:xfrm>
          <a:off x="22199600" y="142665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57786</xdr:rowOff>
    </xdr:from>
    <xdr:to>
      <xdr:col>116</xdr:col>
      <xdr:colOff>114300</xdr:colOff>
      <xdr:row>83</xdr:row>
      <xdr:rowOff>159386</xdr:rowOff>
    </xdr:to>
    <xdr:sp macro="" textlink="">
      <xdr:nvSpPr>
        <xdr:cNvPr id="513" name="フローチャート: 判断 512">
          <a:extLst>
            <a:ext uri="{FF2B5EF4-FFF2-40B4-BE49-F238E27FC236}">
              <a16:creationId xmlns:a16="http://schemas.microsoft.com/office/drawing/2014/main" id="{00000000-0008-0000-0F00-000001020000}"/>
            </a:ext>
          </a:extLst>
        </xdr:cNvPr>
        <xdr:cNvSpPr/>
      </xdr:nvSpPr>
      <xdr:spPr>
        <a:xfrm>
          <a:off x="22110700" y="1428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80</xdr:row>
      <xdr:rowOff>103505</xdr:rowOff>
    </xdr:from>
    <xdr:to>
      <xdr:col>112</xdr:col>
      <xdr:colOff>38100</xdr:colOff>
      <xdr:row>81</xdr:row>
      <xdr:rowOff>33655</xdr:rowOff>
    </xdr:to>
    <xdr:sp macro="" textlink="">
      <xdr:nvSpPr>
        <xdr:cNvPr id="514" name="フローチャート: 判断 513">
          <a:extLst>
            <a:ext uri="{FF2B5EF4-FFF2-40B4-BE49-F238E27FC236}">
              <a16:creationId xmlns:a16="http://schemas.microsoft.com/office/drawing/2014/main" id="{00000000-0008-0000-0F00-000002020000}"/>
            </a:ext>
          </a:extLst>
        </xdr:cNvPr>
        <xdr:cNvSpPr/>
      </xdr:nvSpPr>
      <xdr:spPr>
        <a:xfrm>
          <a:off x="21272500" y="1381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79</xdr:row>
      <xdr:rowOff>145414</xdr:rowOff>
    </xdr:from>
    <xdr:to>
      <xdr:col>107</xdr:col>
      <xdr:colOff>101600</xdr:colOff>
      <xdr:row>80</xdr:row>
      <xdr:rowOff>75564</xdr:rowOff>
    </xdr:to>
    <xdr:sp macro="" textlink="">
      <xdr:nvSpPr>
        <xdr:cNvPr id="515" name="フローチャート: 判断 514">
          <a:extLst>
            <a:ext uri="{FF2B5EF4-FFF2-40B4-BE49-F238E27FC236}">
              <a16:creationId xmlns:a16="http://schemas.microsoft.com/office/drawing/2014/main" id="{00000000-0008-0000-0F00-000003020000}"/>
            </a:ext>
          </a:extLst>
        </xdr:cNvPr>
        <xdr:cNvSpPr/>
      </xdr:nvSpPr>
      <xdr:spPr>
        <a:xfrm>
          <a:off x="20383500" y="1368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80</xdr:row>
      <xdr:rowOff>99695</xdr:rowOff>
    </xdr:from>
    <xdr:to>
      <xdr:col>102</xdr:col>
      <xdr:colOff>165100</xdr:colOff>
      <xdr:row>81</xdr:row>
      <xdr:rowOff>29845</xdr:rowOff>
    </xdr:to>
    <xdr:sp macro="" textlink="">
      <xdr:nvSpPr>
        <xdr:cNvPr id="516" name="フローチャート: 判断 515">
          <a:extLst>
            <a:ext uri="{FF2B5EF4-FFF2-40B4-BE49-F238E27FC236}">
              <a16:creationId xmlns:a16="http://schemas.microsoft.com/office/drawing/2014/main" id="{00000000-0008-0000-0F00-000004020000}"/>
            </a:ext>
          </a:extLst>
        </xdr:cNvPr>
        <xdr:cNvSpPr/>
      </xdr:nvSpPr>
      <xdr:spPr>
        <a:xfrm>
          <a:off x="19494500" y="1381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124461</xdr:rowOff>
    </xdr:from>
    <xdr:to>
      <xdr:col>98</xdr:col>
      <xdr:colOff>38100</xdr:colOff>
      <xdr:row>84</xdr:row>
      <xdr:rowOff>54611</xdr:rowOff>
    </xdr:to>
    <xdr:sp macro="" textlink="">
      <xdr:nvSpPr>
        <xdr:cNvPr id="517" name="フローチャート: 判断 516">
          <a:extLst>
            <a:ext uri="{FF2B5EF4-FFF2-40B4-BE49-F238E27FC236}">
              <a16:creationId xmlns:a16="http://schemas.microsoft.com/office/drawing/2014/main" id="{00000000-0008-0000-0F00-000005020000}"/>
            </a:ext>
          </a:extLst>
        </xdr:cNvPr>
        <xdr:cNvSpPr/>
      </xdr:nvSpPr>
      <xdr:spPr>
        <a:xfrm>
          <a:off x="186055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18" name="テキスト ボックス 517">
          <a:extLst>
            <a:ext uri="{FF2B5EF4-FFF2-40B4-BE49-F238E27FC236}">
              <a16:creationId xmlns:a16="http://schemas.microsoft.com/office/drawing/2014/main" id="{00000000-0008-0000-0F00-000006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19" name="テキスト ボックス 518">
          <a:extLst>
            <a:ext uri="{FF2B5EF4-FFF2-40B4-BE49-F238E27FC236}">
              <a16:creationId xmlns:a16="http://schemas.microsoft.com/office/drawing/2014/main" id="{00000000-0008-0000-0F00-000007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20" name="テキスト ボックス 519">
          <a:extLst>
            <a:ext uri="{FF2B5EF4-FFF2-40B4-BE49-F238E27FC236}">
              <a16:creationId xmlns:a16="http://schemas.microsoft.com/office/drawing/2014/main" id="{00000000-0008-0000-0F00-000008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21" name="テキスト ボックス 520">
          <a:extLst>
            <a:ext uri="{FF2B5EF4-FFF2-40B4-BE49-F238E27FC236}">
              <a16:creationId xmlns:a16="http://schemas.microsoft.com/office/drawing/2014/main" id="{00000000-0008-0000-0F00-000009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22" name="テキスト ボックス 521">
          <a:extLst>
            <a:ext uri="{FF2B5EF4-FFF2-40B4-BE49-F238E27FC236}">
              <a16:creationId xmlns:a16="http://schemas.microsoft.com/office/drawing/2014/main" id="{00000000-0008-0000-0F00-00000A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118745</xdr:rowOff>
    </xdr:from>
    <xdr:to>
      <xdr:col>116</xdr:col>
      <xdr:colOff>114300</xdr:colOff>
      <xdr:row>80</xdr:row>
      <xdr:rowOff>48895</xdr:rowOff>
    </xdr:to>
    <xdr:sp macro="" textlink="">
      <xdr:nvSpPr>
        <xdr:cNvPr id="523" name="楕円 522">
          <a:extLst>
            <a:ext uri="{FF2B5EF4-FFF2-40B4-BE49-F238E27FC236}">
              <a16:creationId xmlns:a16="http://schemas.microsoft.com/office/drawing/2014/main" id="{00000000-0008-0000-0F00-00000B020000}"/>
            </a:ext>
          </a:extLst>
        </xdr:cNvPr>
        <xdr:cNvSpPr/>
      </xdr:nvSpPr>
      <xdr:spPr>
        <a:xfrm>
          <a:off x="22110700" y="1366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141622</xdr:rowOff>
    </xdr:from>
    <xdr:ext cx="469744" cy="259045"/>
    <xdr:sp macro="" textlink="">
      <xdr:nvSpPr>
        <xdr:cNvPr id="524" name="【消防施設】&#10;一人当たり面積該当値テキスト">
          <a:extLst>
            <a:ext uri="{FF2B5EF4-FFF2-40B4-BE49-F238E27FC236}">
              <a16:creationId xmlns:a16="http://schemas.microsoft.com/office/drawing/2014/main" id="{00000000-0008-0000-0F00-00000C020000}"/>
            </a:ext>
          </a:extLst>
        </xdr:cNvPr>
        <xdr:cNvSpPr txBox="1"/>
      </xdr:nvSpPr>
      <xdr:spPr>
        <a:xfrm>
          <a:off x="22199600" y="13514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636</xdr:rowOff>
    </xdr:from>
    <xdr:to>
      <xdr:col>112</xdr:col>
      <xdr:colOff>38100</xdr:colOff>
      <xdr:row>80</xdr:row>
      <xdr:rowOff>102236</xdr:rowOff>
    </xdr:to>
    <xdr:sp macro="" textlink="">
      <xdr:nvSpPr>
        <xdr:cNvPr id="525" name="楕円 524">
          <a:extLst>
            <a:ext uri="{FF2B5EF4-FFF2-40B4-BE49-F238E27FC236}">
              <a16:creationId xmlns:a16="http://schemas.microsoft.com/office/drawing/2014/main" id="{00000000-0008-0000-0F00-00000D020000}"/>
            </a:ext>
          </a:extLst>
        </xdr:cNvPr>
        <xdr:cNvSpPr/>
      </xdr:nvSpPr>
      <xdr:spPr>
        <a:xfrm>
          <a:off x="21272500" y="1371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79</xdr:row>
      <xdr:rowOff>169545</xdr:rowOff>
    </xdr:from>
    <xdr:to>
      <xdr:col>116</xdr:col>
      <xdr:colOff>63500</xdr:colOff>
      <xdr:row>80</xdr:row>
      <xdr:rowOff>51436</xdr:rowOff>
    </xdr:to>
    <xdr:cxnSp macro="">
      <xdr:nvCxnSpPr>
        <xdr:cNvPr id="526" name="直線コネクタ 525">
          <a:extLst>
            <a:ext uri="{FF2B5EF4-FFF2-40B4-BE49-F238E27FC236}">
              <a16:creationId xmlns:a16="http://schemas.microsoft.com/office/drawing/2014/main" id="{00000000-0008-0000-0F00-00000E020000}"/>
            </a:ext>
          </a:extLst>
        </xdr:cNvPr>
        <xdr:cNvCxnSpPr/>
      </xdr:nvCxnSpPr>
      <xdr:spPr>
        <a:xfrm flipV="1">
          <a:off x="21323300" y="13714095"/>
          <a:ext cx="8382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57786</xdr:rowOff>
    </xdr:from>
    <xdr:to>
      <xdr:col>107</xdr:col>
      <xdr:colOff>101600</xdr:colOff>
      <xdr:row>80</xdr:row>
      <xdr:rowOff>159386</xdr:rowOff>
    </xdr:to>
    <xdr:sp macro="" textlink="">
      <xdr:nvSpPr>
        <xdr:cNvPr id="527" name="楕円 526">
          <a:extLst>
            <a:ext uri="{FF2B5EF4-FFF2-40B4-BE49-F238E27FC236}">
              <a16:creationId xmlns:a16="http://schemas.microsoft.com/office/drawing/2014/main" id="{00000000-0008-0000-0F00-00000F020000}"/>
            </a:ext>
          </a:extLst>
        </xdr:cNvPr>
        <xdr:cNvSpPr/>
      </xdr:nvSpPr>
      <xdr:spPr>
        <a:xfrm>
          <a:off x="20383500" y="1377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51436</xdr:rowOff>
    </xdr:from>
    <xdr:to>
      <xdr:col>111</xdr:col>
      <xdr:colOff>177800</xdr:colOff>
      <xdr:row>80</xdr:row>
      <xdr:rowOff>108586</xdr:rowOff>
    </xdr:to>
    <xdr:cxnSp macro="">
      <xdr:nvCxnSpPr>
        <xdr:cNvPr id="528" name="直線コネクタ 527">
          <a:extLst>
            <a:ext uri="{FF2B5EF4-FFF2-40B4-BE49-F238E27FC236}">
              <a16:creationId xmlns:a16="http://schemas.microsoft.com/office/drawing/2014/main" id="{00000000-0008-0000-0F00-000010020000}"/>
            </a:ext>
          </a:extLst>
        </xdr:cNvPr>
        <xdr:cNvCxnSpPr/>
      </xdr:nvCxnSpPr>
      <xdr:spPr>
        <a:xfrm flipV="1">
          <a:off x="20434300" y="13767436"/>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80</xdr:row>
      <xdr:rowOff>84455</xdr:rowOff>
    </xdr:from>
    <xdr:to>
      <xdr:col>102</xdr:col>
      <xdr:colOff>165100</xdr:colOff>
      <xdr:row>81</xdr:row>
      <xdr:rowOff>14605</xdr:rowOff>
    </xdr:to>
    <xdr:sp macro="" textlink="">
      <xdr:nvSpPr>
        <xdr:cNvPr id="529" name="楕円 528">
          <a:extLst>
            <a:ext uri="{FF2B5EF4-FFF2-40B4-BE49-F238E27FC236}">
              <a16:creationId xmlns:a16="http://schemas.microsoft.com/office/drawing/2014/main" id="{00000000-0008-0000-0F00-000011020000}"/>
            </a:ext>
          </a:extLst>
        </xdr:cNvPr>
        <xdr:cNvSpPr/>
      </xdr:nvSpPr>
      <xdr:spPr>
        <a:xfrm>
          <a:off x="19494500" y="1380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80</xdr:row>
      <xdr:rowOff>108586</xdr:rowOff>
    </xdr:from>
    <xdr:to>
      <xdr:col>107</xdr:col>
      <xdr:colOff>50800</xdr:colOff>
      <xdr:row>80</xdr:row>
      <xdr:rowOff>135255</xdr:rowOff>
    </xdr:to>
    <xdr:cxnSp macro="">
      <xdr:nvCxnSpPr>
        <xdr:cNvPr id="530" name="直線コネクタ 529">
          <a:extLst>
            <a:ext uri="{FF2B5EF4-FFF2-40B4-BE49-F238E27FC236}">
              <a16:creationId xmlns:a16="http://schemas.microsoft.com/office/drawing/2014/main" id="{00000000-0008-0000-0F00-000012020000}"/>
            </a:ext>
          </a:extLst>
        </xdr:cNvPr>
        <xdr:cNvCxnSpPr/>
      </xdr:nvCxnSpPr>
      <xdr:spPr>
        <a:xfrm flipV="1">
          <a:off x="19545300" y="13824586"/>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80</xdr:row>
      <xdr:rowOff>113030</xdr:rowOff>
    </xdr:from>
    <xdr:to>
      <xdr:col>98</xdr:col>
      <xdr:colOff>38100</xdr:colOff>
      <xdr:row>81</xdr:row>
      <xdr:rowOff>43180</xdr:rowOff>
    </xdr:to>
    <xdr:sp macro="" textlink="">
      <xdr:nvSpPr>
        <xdr:cNvPr id="531" name="楕円 530">
          <a:extLst>
            <a:ext uri="{FF2B5EF4-FFF2-40B4-BE49-F238E27FC236}">
              <a16:creationId xmlns:a16="http://schemas.microsoft.com/office/drawing/2014/main" id="{00000000-0008-0000-0F00-000013020000}"/>
            </a:ext>
          </a:extLst>
        </xdr:cNvPr>
        <xdr:cNvSpPr/>
      </xdr:nvSpPr>
      <xdr:spPr>
        <a:xfrm>
          <a:off x="18605500" y="1382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80</xdr:row>
      <xdr:rowOff>135255</xdr:rowOff>
    </xdr:from>
    <xdr:to>
      <xdr:col>102</xdr:col>
      <xdr:colOff>114300</xdr:colOff>
      <xdr:row>80</xdr:row>
      <xdr:rowOff>163830</xdr:rowOff>
    </xdr:to>
    <xdr:cxnSp macro="">
      <xdr:nvCxnSpPr>
        <xdr:cNvPr id="532" name="直線コネクタ 531">
          <a:extLst>
            <a:ext uri="{FF2B5EF4-FFF2-40B4-BE49-F238E27FC236}">
              <a16:creationId xmlns:a16="http://schemas.microsoft.com/office/drawing/2014/main" id="{00000000-0008-0000-0F00-000014020000}"/>
            </a:ext>
          </a:extLst>
        </xdr:cNvPr>
        <xdr:cNvCxnSpPr/>
      </xdr:nvCxnSpPr>
      <xdr:spPr>
        <a:xfrm flipV="1">
          <a:off x="18656300" y="1385125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24782</xdr:rowOff>
    </xdr:from>
    <xdr:ext cx="469744" cy="259045"/>
    <xdr:sp macro="" textlink="">
      <xdr:nvSpPr>
        <xdr:cNvPr id="533" name="n_1aveValue【消防施設】&#10;一人当たり面積">
          <a:extLst>
            <a:ext uri="{FF2B5EF4-FFF2-40B4-BE49-F238E27FC236}">
              <a16:creationId xmlns:a16="http://schemas.microsoft.com/office/drawing/2014/main" id="{00000000-0008-0000-0F00-000015020000}"/>
            </a:ext>
          </a:extLst>
        </xdr:cNvPr>
        <xdr:cNvSpPr txBox="1"/>
      </xdr:nvSpPr>
      <xdr:spPr>
        <a:xfrm>
          <a:off x="21075727" y="13912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92091</xdr:rowOff>
    </xdr:from>
    <xdr:ext cx="469744" cy="259045"/>
    <xdr:sp macro="" textlink="">
      <xdr:nvSpPr>
        <xdr:cNvPr id="534" name="n_2aveValue【消防施設】&#10;一人当たり面積">
          <a:extLst>
            <a:ext uri="{FF2B5EF4-FFF2-40B4-BE49-F238E27FC236}">
              <a16:creationId xmlns:a16="http://schemas.microsoft.com/office/drawing/2014/main" id="{00000000-0008-0000-0F00-000016020000}"/>
            </a:ext>
          </a:extLst>
        </xdr:cNvPr>
        <xdr:cNvSpPr txBox="1"/>
      </xdr:nvSpPr>
      <xdr:spPr>
        <a:xfrm>
          <a:off x="20199427" y="13465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20972</xdr:rowOff>
    </xdr:from>
    <xdr:ext cx="469744" cy="259045"/>
    <xdr:sp macro="" textlink="">
      <xdr:nvSpPr>
        <xdr:cNvPr id="535" name="n_3aveValue【消防施設】&#10;一人当たり面積">
          <a:extLst>
            <a:ext uri="{FF2B5EF4-FFF2-40B4-BE49-F238E27FC236}">
              <a16:creationId xmlns:a16="http://schemas.microsoft.com/office/drawing/2014/main" id="{00000000-0008-0000-0F00-000017020000}"/>
            </a:ext>
          </a:extLst>
        </xdr:cNvPr>
        <xdr:cNvSpPr txBox="1"/>
      </xdr:nvSpPr>
      <xdr:spPr>
        <a:xfrm>
          <a:off x="19310427" y="13908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45738</xdr:rowOff>
    </xdr:from>
    <xdr:ext cx="469744" cy="259045"/>
    <xdr:sp macro="" textlink="">
      <xdr:nvSpPr>
        <xdr:cNvPr id="536" name="n_4aveValue【消防施設】&#10;一人当たり面積">
          <a:extLst>
            <a:ext uri="{FF2B5EF4-FFF2-40B4-BE49-F238E27FC236}">
              <a16:creationId xmlns:a16="http://schemas.microsoft.com/office/drawing/2014/main" id="{00000000-0008-0000-0F00-000018020000}"/>
            </a:ext>
          </a:extLst>
        </xdr:cNvPr>
        <xdr:cNvSpPr txBox="1"/>
      </xdr:nvSpPr>
      <xdr:spPr>
        <a:xfrm>
          <a:off x="18421427" y="1444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118763</xdr:rowOff>
    </xdr:from>
    <xdr:ext cx="469744" cy="259045"/>
    <xdr:sp macro="" textlink="">
      <xdr:nvSpPr>
        <xdr:cNvPr id="537" name="n_1mainValue【消防施設】&#10;一人当たり面積">
          <a:extLst>
            <a:ext uri="{FF2B5EF4-FFF2-40B4-BE49-F238E27FC236}">
              <a16:creationId xmlns:a16="http://schemas.microsoft.com/office/drawing/2014/main" id="{00000000-0008-0000-0F00-000019020000}"/>
            </a:ext>
          </a:extLst>
        </xdr:cNvPr>
        <xdr:cNvSpPr txBox="1"/>
      </xdr:nvSpPr>
      <xdr:spPr>
        <a:xfrm>
          <a:off x="21075727" y="13491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150513</xdr:rowOff>
    </xdr:from>
    <xdr:ext cx="469744" cy="259045"/>
    <xdr:sp macro="" textlink="">
      <xdr:nvSpPr>
        <xdr:cNvPr id="538" name="n_2mainValue【消防施設】&#10;一人当たり面積">
          <a:extLst>
            <a:ext uri="{FF2B5EF4-FFF2-40B4-BE49-F238E27FC236}">
              <a16:creationId xmlns:a16="http://schemas.microsoft.com/office/drawing/2014/main" id="{00000000-0008-0000-0F00-00001A020000}"/>
            </a:ext>
          </a:extLst>
        </xdr:cNvPr>
        <xdr:cNvSpPr txBox="1"/>
      </xdr:nvSpPr>
      <xdr:spPr>
        <a:xfrm>
          <a:off x="20199427" y="13866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31132</xdr:rowOff>
    </xdr:from>
    <xdr:ext cx="469744" cy="259045"/>
    <xdr:sp macro="" textlink="">
      <xdr:nvSpPr>
        <xdr:cNvPr id="539" name="n_3mainValue【消防施設】&#10;一人当たり面積">
          <a:extLst>
            <a:ext uri="{FF2B5EF4-FFF2-40B4-BE49-F238E27FC236}">
              <a16:creationId xmlns:a16="http://schemas.microsoft.com/office/drawing/2014/main" id="{00000000-0008-0000-0F00-00001B020000}"/>
            </a:ext>
          </a:extLst>
        </xdr:cNvPr>
        <xdr:cNvSpPr txBox="1"/>
      </xdr:nvSpPr>
      <xdr:spPr>
        <a:xfrm>
          <a:off x="19310427" y="1357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79</xdr:row>
      <xdr:rowOff>59707</xdr:rowOff>
    </xdr:from>
    <xdr:ext cx="469744" cy="259045"/>
    <xdr:sp macro="" textlink="">
      <xdr:nvSpPr>
        <xdr:cNvPr id="540" name="n_4mainValue【消防施設】&#10;一人当たり面積">
          <a:extLst>
            <a:ext uri="{FF2B5EF4-FFF2-40B4-BE49-F238E27FC236}">
              <a16:creationId xmlns:a16="http://schemas.microsoft.com/office/drawing/2014/main" id="{00000000-0008-0000-0F00-00001C020000}"/>
            </a:ext>
          </a:extLst>
        </xdr:cNvPr>
        <xdr:cNvSpPr txBox="1"/>
      </xdr:nvSpPr>
      <xdr:spPr>
        <a:xfrm>
          <a:off x="18421427" y="1360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1" name="正方形/長方形 540">
          <a:extLst>
            <a:ext uri="{FF2B5EF4-FFF2-40B4-BE49-F238E27FC236}">
              <a16:creationId xmlns:a16="http://schemas.microsoft.com/office/drawing/2014/main" id="{00000000-0008-0000-0F00-00001D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2" name="正方形/長方形 541">
          <a:extLst>
            <a:ext uri="{FF2B5EF4-FFF2-40B4-BE49-F238E27FC236}">
              <a16:creationId xmlns:a16="http://schemas.microsoft.com/office/drawing/2014/main" id="{00000000-0008-0000-0F00-00001E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3" name="正方形/長方形 542">
          <a:extLst>
            <a:ext uri="{FF2B5EF4-FFF2-40B4-BE49-F238E27FC236}">
              <a16:creationId xmlns:a16="http://schemas.microsoft.com/office/drawing/2014/main" id="{00000000-0008-0000-0F00-00001F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4" name="正方形/長方形 543">
          <a:extLst>
            <a:ext uri="{FF2B5EF4-FFF2-40B4-BE49-F238E27FC236}">
              <a16:creationId xmlns:a16="http://schemas.microsoft.com/office/drawing/2014/main" id="{00000000-0008-0000-0F00-000020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5" name="正方形/長方形 544">
          <a:extLst>
            <a:ext uri="{FF2B5EF4-FFF2-40B4-BE49-F238E27FC236}">
              <a16:creationId xmlns:a16="http://schemas.microsoft.com/office/drawing/2014/main" id="{00000000-0008-0000-0F00-000021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6" name="正方形/長方形 545">
          <a:extLst>
            <a:ext uri="{FF2B5EF4-FFF2-40B4-BE49-F238E27FC236}">
              <a16:creationId xmlns:a16="http://schemas.microsoft.com/office/drawing/2014/main" id="{00000000-0008-0000-0F00-000022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7" name="正方形/長方形 546">
          <a:extLst>
            <a:ext uri="{FF2B5EF4-FFF2-40B4-BE49-F238E27FC236}">
              <a16:creationId xmlns:a16="http://schemas.microsoft.com/office/drawing/2014/main" id="{00000000-0008-0000-0F00-000023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8" name="正方形/長方形 547">
          <a:extLst>
            <a:ext uri="{FF2B5EF4-FFF2-40B4-BE49-F238E27FC236}">
              <a16:creationId xmlns:a16="http://schemas.microsoft.com/office/drawing/2014/main" id="{00000000-0008-0000-0F00-000024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9" name="テキスト ボックス 548">
          <a:extLst>
            <a:ext uri="{FF2B5EF4-FFF2-40B4-BE49-F238E27FC236}">
              <a16:creationId xmlns:a16="http://schemas.microsoft.com/office/drawing/2014/main" id="{00000000-0008-0000-0F00-000025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0" name="直線コネクタ 549">
          <a:extLst>
            <a:ext uri="{FF2B5EF4-FFF2-40B4-BE49-F238E27FC236}">
              <a16:creationId xmlns:a16="http://schemas.microsoft.com/office/drawing/2014/main" id="{00000000-0008-0000-0F00-000026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1" name="テキスト ボックス 550">
          <a:extLst>
            <a:ext uri="{FF2B5EF4-FFF2-40B4-BE49-F238E27FC236}">
              <a16:creationId xmlns:a16="http://schemas.microsoft.com/office/drawing/2014/main" id="{00000000-0008-0000-0F00-000027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52" name="直線コネクタ 551">
          <a:extLst>
            <a:ext uri="{FF2B5EF4-FFF2-40B4-BE49-F238E27FC236}">
              <a16:creationId xmlns:a16="http://schemas.microsoft.com/office/drawing/2014/main" id="{00000000-0008-0000-0F00-000028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53" name="テキスト ボックス 552">
          <a:extLst>
            <a:ext uri="{FF2B5EF4-FFF2-40B4-BE49-F238E27FC236}">
              <a16:creationId xmlns:a16="http://schemas.microsoft.com/office/drawing/2014/main" id="{00000000-0008-0000-0F00-000029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54" name="直線コネクタ 553">
          <a:extLst>
            <a:ext uri="{FF2B5EF4-FFF2-40B4-BE49-F238E27FC236}">
              <a16:creationId xmlns:a16="http://schemas.microsoft.com/office/drawing/2014/main" id="{00000000-0008-0000-0F00-00002A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55" name="テキスト ボックス 554">
          <a:extLst>
            <a:ext uri="{FF2B5EF4-FFF2-40B4-BE49-F238E27FC236}">
              <a16:creationId xmlns:a16="http://schemas.microsoft.com/office/drawing/2014/main" id="{00000000-0008-0000-0F00-00002B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56" name="直線コネクタ 555">
          <a:extLst>
            <a:ext uri="{FF2B5EF4-FFF2-40B4-BE49-F238E27FC236}">
              <a16:creationId xmlns:a16="http://schemas.microsoft.com/office/drawing/2014/main" id="{00000000-0008-0000-0F00-00002C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57" name="テキスト ボックス 556">
          <a:extLst>
            <a:ext uri="{FF2B5EF4-FFF2-40B4-BE49-F238E27FC236}">
              <a16:creationId xmlns:a16="http://schemas.microsoft.com/office/drawing/2014/main" id="{00000000-0008-0000-0F00-00002D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58" name="直線コネクタ 557">
          <a:extLst>
            <a:ext uri="{FF2B5EF4-FFF2-40B4-BE49-F238E27FC236}">
              <a16:creationId xmlns:a16="http://schemas.microsoft.com/office/drawing/2014/main" id="{00000000-0008-0000-0F00-00002E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59" name="テキスト ボックス 558">
          <a:extLst>
            <a:ext uri="{FF2B5EF4-FFF2-40B4-BE49-F238E27FC236}">
              <a16:creationId xmlns:a16="http://schemas.microsoft.com/office/drawing/2014/main" id="{00000000-0008-0000-0F00-00002F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60" name="直線コネクタ 559">
          <a:extLst>
            <a:ext uri="{FF2B5EF4-FFF2-40B4-BE49-F238E27FC236}">
              <a16:creationId xmlns:a16="http://schemas.microsoft.com/office/drawing/2014/main" id="{00000000-0008-0000-0F00-000030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561" name="テキスト ボックス 560">
          <a:extLst>
            <a:ext uri="{FF2B5EF4-FFF2-40B4-BE49-F238E27FC236}">
              <a16:creationId xmlns:a16="http://schemas.microsoft.com/office/drawing/2014/main" id="{00000000-0008-0000-0F00-00003102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2" name="直線コネクタ 561">
          <a:extLst>
            <a:ext uri="{FF2B5EF4-FFF2-40B4-BE49-F238E27FC236}">
              <a16:creationId xmlns:a16="http://schemas.microsoft.com/office/drawing/2014/main" id="{00000000-0008-0000-0F00-000032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563" name="テキスト ボックス 562">
          <a:extLst>
            <a:ext uri="{FF2B5EF4-FFF2-40B4-BE49-F238E27FC236}">
              <a16:creationId xmlns:a16="http://schemas.microsoft.com/office/drawing/2014/main" id="{00000000-0008-0000-0F00-00003302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4" name="【庁舎】&#10;有形固定資産減価償却率グラフ枠">
          <a:extLst>
            <a:ext uri="{FF2B5EF4-FFF2-40B4-BE49-F238E27FC236}">
              <a16:creationId xmlns:a16="http://schemas.microsoft.com/office/drawing/2014/main" id="{00000000-0008-0000-0F00-000034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108586</xdr:rowOff>
    </xdr:from>
    <xdr:to>
      <xdr:col>85</xdr:col>
      <xdr:colOff>126364</xdr:colOff>
      <xdr:row>108</xdr:row>
      <xdr:rowOff>152400</xdr:rowOff>
    </xdr:to>
    <xdr:cxnSp macro="">
      <xdr:nvCxnSpPr>
        <xdr:cNvPr id="565" name="直線コネクタ 564">
          <a:extLst>
            <a:ext uri="{FF2B5EF4-FFF2-40B4-BE49-F238E27FC236}">
              <a16:creationId xmlns:a16="http://schemas.microsoft.com/office/drawing/2014/main" id="{00000000-0008-0000-0F00-000035020000}"/>
            </a:ext>
          </a:extLst>
        </xdr:cNvPr>
        <xdr:cNvCxnSpPr/>
      </xdr:nvCxnSpPr>
      <xdr:spPr>
        <a:xfrm flipV="1">
          <a:off x="16318864" y="17253586"/>
          <a:ext cx="0" cy="1415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566" name="【庁舎】&#10;有形固定資産減価償却率最小値テキスト">
          <a:extLst>
            <a:ext uri="{FF2B5EF4-FFF2-40B4-BE49-F238E27FC236}">
              <a16:creationId xmlns:a16="http://schemas.microsoft.com/office/drawing/2014/main" id="{00000000-0008-0000-0F00-000036020000}"/>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567" name="直線コネクタ 566">
          <a:extLst>
            <a:ext uri="{FF2B5EF4-FFF2-40B4-BE49-F238E27FC236}">
              <a16:creationId xmlns:a16="http://schemas.microsoft.com/office/drawing/2014/main" id="{00000000-0008-0000-0F00-00003702000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55263</xdr:rowOff>
    </xdr:from>
    <xdr:ext cx="405111" cy="259045"/>
    <xdr:sp macro="" textlink="">
      <xdr:nvSpPr>
        <xdr:cNvPr id="568" name="【庁舎】&#10;有形固定資産減価償却率最大値テキスト">
          <a:extLst>
            <a:ext uri="{FF2B5EF4-FFF2-40B4-BE49-F238E27FC236}">
              <a16:creationId xmlns:a16="http://schemas.microsoft.com/office/drawing/2014/main" id="{00000000-0008-0000-0F00-000038020000}"/>
            </a:ext>
          </a:extLst>
        </xdr:cNvPr>
        <xdr:cNvSpPr txBox="1"/>
      </xdr:nvSpPr>
      <xdr:spPr>
        <a:xfrm>
          <a:off x="16357600" y="17028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108586</xdr:rowOff>
    </xdr:from>
    <xdr:to>
      <xdr:col>86</xdr:col>
      <xdr:colOff>25400</xdr:colOff>
      <xdr:row>100</xdr:row>
      <xdr:rowOff>108586</xdr:rowOff>
    </xdr:to>
    <xdr:cxnSp macro="">
      <xdr:nvCxnSpPr>
        <xdr:cNvPr id="569" name="直線コネクタ 568">
          <a:extLst>
            <a:ext uri="{FF2B5EF4-FFF2-40B4-BE49-F238E27FC236}">
              <a16:creationId xmlns:a16="http://schemas.microsoft.com/office/drawing/2014/main" id="{00000000-0008-0000-0F00-000039020000}"/>
            </a:ext>
          </a:extLst>
        </xdr:cNvPr>
        <xdr:cNvCxnSpPr/>
      </xdr:nvCxnSpPr>
      <xdr:spPr>
        <a:xfrm>
          <a:off x="16230600" y="1725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71138</xdr:rowOff>
    </xdr:from>
    <xdr:ext cx="405111" cy="259045"/>
    <xdr:sp macro="" textlink="">
      <xdr:nvSpPr>
        <xdr:cNvPr id="570" name="【庁舎】&#10;有形固定資産減価償却率平均値テキスト">
          <a:extLst>
            <a:ext uri="{FF2B5EF4-FFF2-40B4-BE49-F238E27FC236}">
              <a16:creationId xmlns:a16="http://schemas.microsoft.com/office/drawing/2014/main" id="{00000000-0008-0000-0F00-00003A020000}"/>
            </a:ext>
          </a:extLst>
        </xdr:cNvPr>
        <xdr:cNvSpPr txBox="1"/>
      </xdr:nvSpPr>
      <xdr:spPr>
        <a:xfrm>
          <a:off x="16357600" y="17730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48261</xdr:rowOff>
    </xdr:from>
    <xdr:to>
      <xdr:col>85</xdr:col>
      <xdr:colOff>177800</xdr:colOff>
      <xdr:row>104</xdr:row>
      <xdr:rowOff>149861</xdr:rowOff>
    </xdr:to>
    <xdr:sp macro="" textlink="">
      <xdr:nvSpPr>
        <xdr:cNvPr id="571" name="フローチャート: 判断 570">
          <a:extLst>
            <a:ext uri="{FF2B5EF4-FFF2-40B4-BE49-F238E27FC236}">
              <a16:creationId xmlns:a16="http://schemas.microsoft.com/office/drawing/2014/main" id="{00000000-0008-0000-0F00-00003B020000}"/>
            </a:ext>
          </a:extLst>
        </xdr:cNvPr>
        <xdr:cNvSpPr/>
      </xdr:nvSpPr>
      <xdr:spPr>
        <a:xfrm>
          <a:off x="162687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143511</xdr:rowOff>
    </xdr:from>
    <xdr:to>
      <xdr:col>81</xdr:col>
      <xdr:colOff>101600</xdr:colOff>
      <xdr:row>105</xdr:row>
      <xdr:rowOff>73661</xdr:rowOff>
    </xdr:to>
    <xdr:sp macro="" textlink="">
      <xdr:nvSpPr>
        <xdr:cNvPr id="572" name="フローチャート: 判断 571">
          <a:extLst>
            <a:ext uri="{FF2B5EF4-FFF2-40B4-BE49-F238E27FC236}">
              <a16:creationId xmlns:a16="http://schemas.microsoft.com/office/drawing/2014/main" id="{00000000-0008-0000-0F00-00003C020000}"/>
            </a:ext>
          </a:extLst>
        </xdr:cNvPr>
        <xdr:cNvSpPr/>
      </xdr:nvSpPr>
      <xdr:spPr>
        <a:xfrm>
          <a:off x="15430500" y="1797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99695</xdr:rowOff>
    </xdr:from>
    <xdr:to>
      <xdr:col>76</xdr:col>
      <xdr:colOff>165100</xdr:colOff>
      <xdr:row>105</xdr:row>
      <xdr:rowOff>29845</xdr:rowOff>
    </xdr:to>
    <xdr:sp macro="" textlink="">
      <xdr:nvSpPr>
        <xdr:cNvPr id="573" name="フローチャート: 判断 572">
          <a:extLst>
            <a:ext uri="{FF2B5EF4-FFF2-40B4-BE49-F238E27FC236}">
              <a16:creationId xmlns:a16="http://schemas.microsoft.com/office/drawing/2014/main" id="{00000000-0008-0000-0F00-00003D020000}"/>
            </a:ext>
          </a:extLst>
        </xdr:cNvPr>
        <xdr:cNvSpPr/>
      </xdr:nvSpPr>
      <xdr:spPr>
        <a:xfrm>
          <a:off x="14541500" y="1793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82550</xdr:rowOff>
    </xdr:from>
    <xdr:to>
      <xdr:col>72</xdr:col>
      <xdr:colOff>38100</xdr:colOff>
      <xdr:row>105</xdr:row>
      <xdr:rowOff>12700</xdr:rowOff>
    </xdr:to>
    <xdr:sp macro="" textlink="">
      <xdr:nvSpPr>
        <xdr:cNvPr id="574" name="フローチャート: 判断 573">
          <a:extLst>
            <a:ext uri="{FF2B5EF4-FFF2-40B4-BE49-F238E27FC236}">
              <a16:creationId xmlns:a16="http://schemas.microsoft.com/office/drawing/2014/main" id="{00000000-0008-0000-0F00-00003E020000}"/>
            </a:ext>
          </a:extLst>
        </xdr:cNvPr>
        <xdr:cNvSpPr/>
      </xdr:nvSpPr>
      <xdr:spPr>
        <a:xfrm>
          <a:off x="13652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6350</xdr:rowOff>
    </xdr:from>
    <xdr:to>
      <xdr:col>67</xdr:col>
      <xdr:colOff>101600</xdr:colOff>
      <xdr:row>104</xdr:row>
      <xdr:rowOff>107950</xdr:rowOff>
    </xdr:to>
    <xdr:sp macro="" textlink="">
      <xdr:nvSpPr>
        <xdr:cNvPr id="575" name="フローチャート: 判断 574">
          <a:extLst>
            <a:ext uri="{FF2B5EF4-FFF2-40B4-BE49-F238E27FC236}">
              <a16:creationId xmlns:a16="http://schemas.microsoft.com/office/drawing/2014/main" id="{00000000-0008-0000-0F00-00003F020000}"/>
            </a:ext>
          </a:extLst>
        </xdr:cNvPr>
        <xdr:cNvSpPr/>
      </xdr:nvSpPr>
      <xdr:spPr>
        <a:xfrm>
          <a:off x="12763500" y="1783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6" name="テキスト ボックス 575">
          <a:extLst>
            <a:ext uri="{FF2B5EF4-FFF2-40B4-BE49-F238E27FC236}">
              <a16:creationId xmlns:a16="http://schemas.microsoft.com/office/drawing/2014/main" id="{00000000-0008-0000-0F00-000040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7" name="テキスト ボックス 576">
          <a:extLst>
            <a:ext uri="{FF2B5EF4-FFF2-40B4-BE49-F238E27FC236}">
              <a16:creationId xmlns:a16="http://schemas.microsoft.com/office/drawing/2014/main" id="{00000000-0008-0000-0F00-000041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8" name="テキスト ボックス 577">
          <a:extLst>
            <a:ext uri="{FF2B5EF4-FFF2-40B4-BE49-F238E27FC236}">
              <a16:creationId xmlns:a16="http://schemas.microsoft.com/office/drawing/2014/main" id="{00000000-0008-0000-0F00-000042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9" name="テキスト ボックス 578">
          <a:extLst>
            <a:ext uri="{FF2B5EF4-FFF2-40B4-BE49-F238E27FC236}">
              <a16:creationId xmlns:a16="http://schemas.microsoft.com/office/drawing/2014/main" id="{00000000-0008-0000-0F00-000043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0" name="テキスト ボックス 579">
          <a:extLst>
            <a:ext uri="{FF2B5EF4-FFF2-40B4-BE49-F238E27FC236}">
              <a16:creationId xmlns:a16="http://schemas.microsoft.com/office/drawing/2014/main" id="{00000000-0008-0000-0F00-000044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143511</xdr:rowOff>
    </xdr:from>
    <xdr:to>
      <xdr:col>85</xdr:col>
      <xdr:colOff>177800</xdr:colOff>
      <xdr:row>106</xdr:row>
      <xdr:rowOff>73661</xdr:rowOff>
    </xdr:to>
    <xdr:sp macro="" textlink="">
      <xdr:nvSpPr>
        <xdr:cNvPr id="581" name="楕円 580">
          <a:extLst>
            <a:ext uri="{FF2B5EF4-FFF2-40B4-BE49-F238E27FC236}">
              <a16:creationId xmlns:a16="http://schemas.microsoft.com/office/drawing/2014/main" id="{00000000-0008-0000-0F00-000045020000}"/>
            </a:ext>
          </a:extLst>
        </xdr:cNvPr>
        <xdr:cNvSpPr/>
      </xdr:nvSpPr>
      <xdr:spPr>
        <a:xfrm>
          <a:off x="16268700" y="1814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121938</xdr:rowOff>
    </xdr:from>
    <xdr:ext cx="405111" cy="259045"/>
    <xdr:sp macro="" textlink="">
      <xdr:nvSpPr>
        <xdr:cNvPr id="582" name="【庁舎】&#10;有形固定資産減価償却率該当値テキスト">
          <a:extLst>
            <a:ext uri="{FF2B5EF4-FFF2-40B4-BE49-F238E27FC236}">
              <a16:creationId xmlns:a16="http://schemas.microsoft.com/office/drawing/2014/main" id="{00000000-0008-0000-0F00-000046020000}"/>
            </a:ext>
          </a:extLst>
        </xdr:cNvPr>
        <xdr:cNvSpPr txBox="1"/>
      </xdr:nvSpPr>
      <xdr:spPr>
        <a:xfrm>
          <a:off x="16357600" y="18124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116839</xdr:rowOff>
    </xdr:from>
    <xdr:to>
      <xdr:col>81</xdr:col>
      <xdr:colOff>101600</xdr:colOff>
      <xdr:row>106</xdr:row>
      <xdr:rowOff>46989</xdr:rowOff>
    </xdr:to>
    <xdr:sp macro="" textlink="">
      <xdr:nvSpPr>
        <xdr:cNvPr id="583" name="楕円 582">
          <a:extLst>
            <a:ext uri="{FF2B5EF4-FFF2-40B4-BE49-F238E27FC236}">
              <a16:creationId xmlns:a16="http://schemas.microsoft.com/office/drawing/2014/main" id="{00000000-0008-0000-0F00-000047020000}"/>
            </a:ext>
          </a:extLst>
        </xdr:cNvPr>
        <xdr:cNvSpPr/>
      </xdr:nvSpPr>
      <xdr:spPr>
        <a:xfrm>
          <a:off x="15430500" y="181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167639</xdr:rowOff>
    </xdr:from>
    <xdr:to>
      <xdr:col>85</xdr:col>
      <xdr:colOff>127000</xdr:colOff>
      <xdr:row>106</xdr:row>
      <xdr:rowOff>22861</xdr:rowOff>
    </xdr:to>
    <xdr:cxnSp macro="">
      <xdr:nvCxnSpPr>
        <xdr:cNvPr id="584" name="直線コネクタ 583">
          <a:extLst>
            <a:ext uri="{FF2B5EF4-FFF2-40B4-BE49-F238E27FC236}">
              <a16:creationId xmlns:a16="http://schemas.microsoft.com/office/drawing/2014/main" id="{00000000-0008-0000-0F00-000048020000}"/>
            </a:ext>
          </a:extLst>
        </xdr:cNvPr>
        <xdr:cNvCxnSpPr/>
      </xdr:nvCxnSpPr>
      <xdr:spPr>
        <a:xfrm>
          <a:off x="15481300" y="18169889"/>
          <a:ext cx="8382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90170</xdr:rowOff>
    </xdr:from>
    <xdr:to>
      <xdr:col>76</xdr:col>
      <xdr:colOff>165100</xdr:colOff>
      <xdr:row>106</xdr:row>
      <xdr:rowOff>20320</xdr:rowOff>
    </xdr:to>
    <xdr:sp macro="" textlink="">
      <xdr:nvSpPr>
        <xdr:cNvPr id="585" name="楕円 584">
          <a:extLst>
            <a:ext uri="{FF2B5EF4-FFF2-40B4-BE49-F238E27FC236}">
              <a16:creationId xmlns:a16="http://schemas.microsoft.com/office/drawing/2014/main" id="{00000000-0008-0000-0F00-000049020000}"/>
            </a:ext>
          </a:extLst>
        </xdr:cNvPr>
        <xdr:cNvSpPr/>
      </xdr:nvSpPr>
      <xdr:spPr>
        <a:xfrm>
          <a:off x="14541500" y="1809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140970</xdr:rowOff>
    </xdr:from>
    <xdr:to>
      <xdr:col>81</xdr:col>
      <xdr:colOff>50800</xdr:colOff>
      <xdr:row>105</xdr:row>
      <xdr:rowOff>167639</xdr:rowOff>
    </xdr:to>
    <xdr:cxnSp macro="">
      <xdr:nvCxnSpPr>
        <xdr:cNvPr id="586" name="直線コネクタ 585">
          <a:extLst>
            <a:ext uri="{FF2B5EF4-FFF2-40B4-BE49-F238E27FC236}">
              <a16:creationId xmlns:a16="http://schemas.microsoft.com/office/drawing/2014/main" id="{00000000-0008-0000-0F00-00004A020000}"/>
            </a:ext>
          </a:extLst>
        </xdr:cNvPr>
        <xdr:cNvCxnSpPr/>
      </xdr:nvCxnSpPr>
      <xdr:spPr>
        <a:xfrm>
          <a:off x="14592300" y="1814322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61595</xdr:rowOff>
    </xdr:from>
    <xdr:to>
      <xdr:col>72</xdr:col>
      <xdr:colOff>38100</xdr:colOff>
      <xdr:row>105</xdr:row>
      <xdr:rowOff>163195</xdr:rowOff>
    </xdr:to>
    <xdr:sp macro="" textlink="">
      <xdr:nvSpPr>
        <xdr:cNvPr id="587" name="楕円 586">
          <a:extLst>
            <a:ext uri="{FF2B5EF4-FFF2-40B4-BE49-F238E27FC236}">
              <a16:creationId xmlns:a16="http://schemas.microsoft.com/office/drawing/2014/main" id="{00000000-0008-0000-0F00-00004B020000}"/>
            </a:ext>
          </a:extLst>
        </xdr:cNvPr>
        <xdr:cNvSpPr/>
      </xdr:nvSpPr>
      <xdr:spPr>
        <a:xfrm>
          <a:off x="13652500" y="1806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112395</xdr:rowOff>
    </xdr:from>
    <xdr:to>
      <xdr:col>76</xdr:col>
      <xdr:colOff>114300</xdr:colOff>
      <xdr:row>105</xdr:row>
      <xdr:rowOff>140970</xdr:rowOff>
    </xdr:to>
    <xdr:cxnSp macro="">
      <xdr:nvCxnSpPr>
        <xdr:cNvPr id="588" name="直線コネクタ 587">
          <a:extLst>
            <a:ext uri="{FF2B5EF4-FFF2-40B4-BE49-F238E27FC236}">
              <a16:creationId xmlns:a16="http://schemas.microsoft.com/office/drawing/2014/main" id="{00000000-0008-0000-0F00-00004C020000}"/>
            </a:ext>
          </a:extLst>
        </xdr:cNvPr>
        <xdr:cNvCxnSpPr/>
      </xdr:nvCxnSpPr>
      <xdr:spPr>
        <a:xfrm>
          <a:off x="13703300" y="1811464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27305</xdr:rowOff>
    </xdr:from>
    <xdr:to>
      <xdr:col>67</xdr:col>
      <xdr:colOff>101600</xdr:colOff>
      <xdr:row>105</xdr:row>
      <xdr:rowOff>128905</xdr:rowOff>
    </xdr:to>
    <xdr:sp macro="" textlink="">
      <xdr:nvSpPr>
        <xdr:cNvPr id="589" name="楕円 588">
          <a:extLst>
            <a:ext uri="{FF2B5EF4-FFF2-40B4-BE49-F238E27FC236}">
              <a16:creationId xmlns:a16="http://schemas.microsoft.com/office/drawing/2014/main" id="{00000000-0008-0000-0F00-00004D020000}"/>
            </a:ext>
          </a:extLst>
        </xdr:cNvPr>
        <xdr:cNvSpPr/>
      </xdr:nvSpPr>
      <xdr:spPr>
        <a:xfrm>
          <a:off x="12763500" y="1802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78105</xdr:rowOff>
    </xdr:from>
    <xdr:to>
      <xdr:col>71</xdr:col>
      <xdr:colOff>177800</xdr:colOff>
      <xdr:row>105</xdr:row>
      <xdr:rowOff>112395</xdr:rowOff>
    </xdr:to>
    <xdr:cxnSp macro="">
      <xdr:nvCxnSpPr>
        <xdr:cNvPr id="590" name="直線コネクタ 589">
          <a:extLst>
            <a:ext uri="{FF2B5EF4-FFF2-40B4-BE49-F238E27FC236}">
              <a16:creationId xmlns:a16="http://schemas.microsoft.com/office/drawing/2014/main" id="{00000000-0008-0000-0F00-00004E020000}"/>
            </a:ext>
          </a:extLst>
        </xdr:cNvPr>
        <xdr:cNvCxnSpPr/>
      </xdr:nvCxnSpPr>
      <xdr:spPr>
        <a:xfrm>
          <a:off x="12814300" y="1808035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90188</xdr:rowOff>
    </xdr:from>
    <xdr:ext cx="405111" cy="259045"/>
    <xdr:sp macro="" textlink="">
      <xdr:nvSpPr>
        <xdr:cNvPr id="591" name="n_1aveValue【庁舎】&#10;有形固定資産減価償却率">
          <a:extLst>
            <a:ext uri="{FF2B5EF4-FFF2-40B4-BE49-F238E27FC236}">
              <a16:creationId xmlns:a16="http://schemas.microsoft.com/office/drawing/2014/main" id="{00000000-0008-0000-0F00-00004F020000}"/>
            </a:ext>
          </a:extLst>
        </xdr:cNvPr>
        <xdr:cNvSpPr txBox="1"/>
      </xdr:nvSpPr>
      <xdr:spPr>
        <a:xfrm>
          <a:off x="15266044" y="17749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46372</xdr:rowOff>
    </xdr:from>
    <xdr:ext cx="405111" cy="259045"/>
    <xdr:sp macro="" textlink="">
      <xdr:nvSpPr>
        <xdr:cNvPr id="592" name="n_2aveValue【庁舎】&#10;有形固定資産減価償却率">
          <a:extLst>
            <a:ext uri="{FF2B5EF4-FFF2-40B4-BE49-F238E27FC236}">
              <a16:creationId xmlns:a16="http://schemas.microsoft.com/office/drawing/2014/main" id="{00000000-0008-0000-0F00-000050020000}"/>
            </a:ext>
          </a:extLst>
        </xdr:cNvPr>
        <xdr:cNvSpPr txBox="1"/>
      </xdr:nvSpPr>
      <xdr:spPr>
        <a:xfrm>
          <a:off x="14389744" y="1770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29227</xdr:rowOff>
    </xdr:from>
    <xdr:ext cx="405111" cy="259045"/>
    <xdr:sp macro="" textlink="">
      <xdr:nvSpPr>
        <xdr:cNvPr id="593" name="n_3aveValue【庁舎】&#10;有形固定資産減価償却率">
          <a:extLst>
            <a:ext uri="{FF2B5EF4-FFF2-40B4-BE49-F238E27FC236}">
              <a16:creationId xmlns:a16="http://schemas.microsoft.com/office/drawing/2014/main" id="{00000000-0008-0000-0F00-000051020000}"/>
            </a:ext>
          </a:extLst>
        </xdr:cNvPr>
        <xdr:cNvSpPr txBox="1"/>
      </xdr:nvSpPr>
      <xdr:spPr>
        <a:xfrm>
          <a:off x="135007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124477</xdr:rowOff>
    </xdr:from>
    <xdr:ext cx="405111" cy="259045"/>
    <xdr:sp macro="" textlink="">
      <xdr:nvSpPr>
        <xdr:cNvPr id="594" name="n_4aveValue【庁舎】&#10;有形固定資産減価償却率">
          <a:extLst>
            <a:ext uri="{FF2B5EF4-FFF2-40B4-BE49-F238E27FC236}">
              <a16:creationId xmlns:a16="http://schemas.microsoft.com/office/drawing/2014/main" id="{00000000-0008-0000-0F00-000052020000}"/>
            </a:ext>
          </a:extLst>
        </xdr:cNvPr>
        <xdr:cNvSpPr txBox="1"/>
      </xdr:nvSpPr>
      <xdr:spPr>
        <a:xfrm>
          <a:off x="12611744" y="1761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38116</xdr:rowOff>
    </xdr:from>
    <xdr:ext cx="405111" cy="259045"/>
    <xdr:sp macro="" textlink="">
      <xdr:nvSpPr>
        <xdr:cNvPr id="595" name="n_1mainValue【庁舎】&#10;有形固定資産減価償却率">
          <a:extLst>
            <a:ext uri="{FF2B5EF4-FFF2-40B4-BE49-F238E27FC236}">
              <a16:creationId xmlns:a16="http://schemas.microsoft.com/office/drawing/2014/main" id="{00000000-0008-0000-0F00-000053020000}"/>
            </a:ext>
          </a:extLst>
        </xdr:cNvPr>
        <xdr:cNvSpPr txBox="1"/>
      </xdr:nvSpPr>
      <xdr:spPr>
        <a:xfrm>
          <a:off x="15266044" y="1821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11447</xdr:rowOff>
    </xdr:from>
    <xdr:ext cx="405111" cy="259045"/>
    <xdr:sp macro="" textlink="">
      <xdr:nvSpPr>
        <xdr:cNvPr id="596" name="n_2mainValue【庁舎】&#10;有形固定資産減価償却率">
          <a:extLst>
            <a:ext uri="{FF2B5EF4-FFF2-40B4-BE49-F238E27FC236}">
              <a16:creationId xmlns:a16="http://schemas.microsoft.com/office/drawing/2014/main" id="{00000000-0008-0000-0F00-000054020000}"/>
            </a:ext>
          </a:extLst>
        </xdr:cNvPr>
        <xdr:cNvSpPr txBox="1"/>
      </xdr:nvSpPr>
      <xdr:spPr>
        <a:xfrm>
          <a:off x="14389744" y="1818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154322</xdr:rowOff>
    </xdr:from>
    <xdr:ext cx="405111" cy="259045"/>
    <xdr:sp macro="" textlink="">
      <xdr:nvSpPr>
        <xdr:cNvPr id="597" name="n_3mainValue【庁舎】&#10;有形固定資産減価償却率">
          <a:extLst>
            <a:ext uri="{FF2B5EF4-FFF2-40B4-BE49-F238E27FC236}">
              <a16:creationId xmlns:a16="http://schemas.microsoft.com/office/drawing/2014/main" id="{00000000-0008-0000-0F00-000055020000}"/>
            </a:ext>
          </a:extLst>
        </xdr:cNvPr>
        <xdr:cNvSpPr txBox="1"/>
      </xdr:nvSpPr>
      <xdr:spPr>
        <a:xfrm>
          <a:off x="13500744" y="1815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120032</xdr:rowOff>
    </xdr:from>
    <xdr:ext cx="405111" cy="259045"/>
    <xdr:sp macro="" textlink="">
      <xdr:nvSpPr>
        <xdr:cNvPr id="598" name="n_4mainValue【庁舎】&#10;有形固定資産減価償却率">
          <a:extLst>
            <a:ext uri="{FF2B5EF4-FFF2-40B4-BE49-F238E27FC236}">
              <a16:creationId xmlns:a16="http://schemas.microsoft.com/office/drawing/2014/main" id="{00000000-0008-0000-0F00-000056020000}"/>
            </a:ext>
          </a:extLst>
        </xdr:cNvPr>
        <xdr:cNvSpPr txBox="1"/>
      </xdr:nvSpPr>
      <xdr:spPr>
        <a:xfrm>
          <a:off x="12611744" y="1812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9" name="正方形/長方形 598">
          <a:extLst>
            <a:ext uri="{FF2B5EF4-FFF2-40B4-BE49-F238E27FC236}">
              <a16:creationId xmlns:a16="http://schemas.microsoft.com/office/drawing/2014/main" id="{00000000-0008-0000-0F00-000057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0" name="正方形/長方形 599">
          <a:extLst>
            <a:ext uri="{FF2B5EF4-FFF2-40B4-BE49-F238E27FC236}">
              <a16:creationId xmlns:a16="http://schemas.microsoft.com/office/drawing/2014/main" id="{00000000-0008-0000-0F00-000058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1" name="正方形/長方形 600">
          <a:extLst>
            <a:ext uri="{FF2B5EF4-FFF2-40B4-BE49-F238E27FC236}">
              <a16:creationId xmlns:a16="http://schemas.microsoft.com/office/drawing/2014/main" id="{00000000-0008-0000-0F00-000059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2" name="正方形/長方形 601">
          <a:extLst>
            <a:ext uri="{FF2B5EF4-FFF2-40B4-BE49-F238E27FC236}">
              <a16:creationId xmlns:a16="http://schemas.microsoft.com/office/drawing/2014/main" id="{00000000-0008-0000-0F00-00005A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3" name="正方形/長方形 602">
          <a:extLst>
            <a:ext uri="{FF2B5EF4-FFF2-40B4-BE49-F238E27FC236}">
              <a16:creationId xmlns:a16="http://schemas.microsoft.com/office/drawing/2014/main" id="{00000000-0008-0000-0F00-00005B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4" name="正方形/長方形 603">
          <a:extLst>
            <a:ext uri="{FF2B5EF4-FFF2-40B4-BE49-F238E27FC236}">
              <a16:creationId xmlns:a16="http://schemas.microsoft.com/office/drawing/2014/main" id="{00000000-0008-0000-0F00-00005C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5" name="正方形/長方形 604">
          <a:extLst>
            <a:ext uri="{FF2B5EF4-FFF2-40B4-BE49-F238E27FC236}">
              <a16:creationId xmlns:a16="http://schemas.microsoft.com/office/drawing/2014/main" id="{00000000-0008-0000-0F00-00005D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6" name="正方形/長方形 605">
          <a:extLst>
            <a:ext uri="{FF2B5EF4-FFF2-40B4-BE49-F238E27FC236}">
              <a16:creationId xmlns:a16="http://schemas.microsoft.com/office/drawing/2014/main" id="{00000000-0008-0000-0F00-00005E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7" name="テキスト ボックス 606">
          <a:extLst>
            <a:ext uri="{FF2B5EF4-FFF2-40B4-BE49-F238E27FC236}">
              <a16:creationId xmlns:a16="http://schemas.microsoft.com/office/drawing/2014/main" id="{00000000-0008-0000-0F00-00005F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8" name="直線コネクタ 607">
          <a:extLst>
            <a:ext uri="{FF2B5EF4-FFF2-40B4-BE49-F238E27FC236}">
              <a16:creationId xmlns:a16="http://schemas.microsoft.com/office/drawing/2014/main" id="{00000000-0008-0000-0F00-000060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09" name="直線コネクタ 608">
          <a:extLst>
            <a:ext uri="{FF2B5EF4-FFF2-40B4-BE49-F238E27FC236}">
              <a16:creationId xmlns:a16="http://schemas.microsoft.com/office/drawing/2014/main" id="{00000000-0008-0000-0F00-00006102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10" name="テキスト ボックス 609">
          <a:extLst>
            <a:ext uri="{FF2B5EF4-FFF2-40B4-BE49-F238E27FC236}">
              <a16:creationId xmlns:a16="http://schemas.microsoft.com/office/drawing/2014/main" id="{00000000-0008-0000-0F00-00006202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11" name="直線コネクタ 610">
          <a:extLst>
            <a:ext uri="{FF2B5EF4-FFF2-40B4-BE49-F238E27FC236}">
              <a16:creationId xmlns:a16="http://schemas.microsoft.com/office/drawing/2014/main" id="{00000000-0008-0000-0F00-00006302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12" name="テキスト ボックス 611">
          <a:extLst>
            <a:ext uri="{FF2B5EF4-FFF2-40B4-BE49-F238E27FC236}">
              <a16:creationId xmlns:a16="http://schemas.microsoft.com/office/drawing/2014/main" id="{00000000-0008-0000-0F00-00006402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13" name="直線コネクタ 612">
          <a:extLst>
            <a:ext uri="{FF2B5EF4-FFF2-40B4-BE49-F238E27FC236}">
              <a16:creationId xmlns:a16="http://schemas.microsoft.com/office/drawing/2014/main" id="{00000000-0008-0000-0F00-00006502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14" name="テキスト ボックス 613">
          <a:extLst>
            <a:ext uri="{FF2B5EF4-FFF2-40B4-BE49-F238E27FC236}">
              <a16:creationId xmlns:a16="http://schemas.microsoft.com/office/drawing/2014/main" id="{00000000-0008-0000-0F00-00006602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15" name="直線コネクタ 614">
          <a:extLst>
            <a:ext uri="{FF2B5EF4-FFF2-40B4-BE49-F238E27FC236}">
              <a16:creationId xmlns:a16="http://schemas.microsoft.com/office/drawing/2014/main" id="{00000000-0008-0000-0F00-00006702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16" name="テキスト ボックス 615">
          <a:extLst>
            <a:ext uri="{FF2B5EF4-FFF2-40B4-BE49-F238E27FC236}">
              <a16:creationId xmlns:a16="http://schemas.microsoft.com/office/drawing/2014/main" id="{00000000-0008-0000-0F00-00006802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7" name="直線コネクタ 616">
          <a:extLst>
            <a:ext uri="{FF2B5EF4-FFF2-40B4-BE49-F238E27FC236}">
              <a16:creationId xmlns:a16="http://schemas.microsoft.com/office/drawing/2014/main" id="{00000000-0008-0000-0F00-000069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8" name="テキスト ボックス 617">
          <a:extLst>
            <a:ext uri="{FF2B5EF4-FFF2-40B4-BE49-F238E27FC236}">
              <a16:creationId xmlns:a16="http://schemas.microsoft.com/office/drawing/2014/main" id="{00000000-0008-0000-0F00-00006A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9" name="【庁舎】&#10;一人当たり面積グラフ枠">
          <a:extLst>
            <a:ext uri="{FF2B5EF4-FFF2-40B4-BE49-F238E27FC236}">
              <a16:creationId xmlns:a16="http://schemas.microsoft.com/office/drawing/2014/main" id="{00000000-0008-0000-0F00-00006B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89915</xdr:rowOff>
    </xdr:from>
    <xdr:to>
      <xdr:col>116</xdr:col>
      <xdr:colOff>62864</xdr:colOff>
      <xdr:row>107</xdr:row>
      <xdr:rowOff>134722</xdr:rowOff>
    </xdr:to>
    <xdr:cxnSp macro="">
      <xdr:nvCxnSpPr>
        <xdr:cNvPr id="620" name="直線コネクタ 619">
          <a:extLst>
            <a:ext uri="{FF2B5EF4-FFF2-40B4-BE49-F238E27FC236}">
              <a16:creationId xmlns:a16="http://schemas.microsoft.com/office/drawing/2014/main" id="{00000000-0008-0000-0F00-00006C020000}"/>
            </a:ext>
          </a:extLst>
        </xdr:cNvPr>
        <xdr:cNvCxnSpPr/>
      </xdr:nvCxnSpPr>
      <xdr:spPr>
        <a:xfrm flipV="1">
          <a:off x="22160864" y="17234915"/>
          <a:ext cx="0" cy="1244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138549</xdr:rowOff>
    </xdr:from>
    <xdr:ext cx="469744" cy="259045"/>
    <xdr:sp macro="" textlink="">
      <xdr:nvSpPr>
        <xdr:cNvPr id="621" name="【庁舎】&#10;一人当たり面積最小値テキスト">
          <a:extLst>
            <a:ext uri="{FF2B5EF4-FFF2-40B4-BE49-F238E27FC236}">
              <a16:creationId xmlns:a16="http://schemas.microsoft.com/office/drawing/2014/main" id="{00000000-0008-0000-0F00-00006D020000}"/>
            </a:ext>
          </a:extLst>
        </xdr:cNvPr>
        <xdr:cNvSpPr txBox="1"/>
      </xdr:nvSpPr>
      <xdr:spPr>
        <a:xfrm>
          <a:off x="22199600" y="1848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134722</xdr:rowOff>
    </xdr:from>
    <xdr:to>
      <xdr:col>116</xdr:col>
      <xdr:colOff>152400</xdr:colOff>
      <xdr:row>107</xdr:row>
      <xdr:rowOff>134722</xdr:rowOff>
    </xdr:to>
    <xdr:cxnSp macro="">
      <xdr:nvCxnSpPr>
        <xdr:cNvPr id="622" name="直線コネクタ 621">
          <a:extLst>
            <a:ext uri="{FF2B5EF4-FFF2-40B4-BE49-F238E27FC236}">
              <a16:creationId xmlns:a16="http://schemas.microsoft.com/office/drawing/2014/main" id="{00000000-0008-0000-0F00-00006E020000}"/>
            </a:ext>
          </a:extLst>
        </xdr:cNvPr>
        <xdr:cNvCxnSpPr/>
      </xdr:nvCxnSpPr>
      <xdr:spPr>
        <a:xfrm>
          <a:off x="22072600" y="1847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36592</xdr:rowOff>
    </xdr:from>
    <xdr:ext cx="469744" cy="259045"/>
    <xdr:sp macro="" textlink="">
      <xdr:nvSpPr>
        <xdr:cNvPr id="623" name="【庁舎】&#10;一人当たり面積最大値テキスト">
          <a:extLst>
            <a:ext uri="{FF2B5EF4-FFF2-40B4-BE49-F238E27FC236}">
              <a16:creationId xmlns:a16="http://schemas.microsoft.com/office/drawing/2014/main" id="{00000000-0008-0000-0F00-00006F020000}"/>
            </a:ext>
          </a:extLst>
        </xdr:cNvPr>
        <xdr:cNvSpPr txBox="1"/>
      </xdr:nvSpPr>
      <xdr:spPr>
        <a:xfrm>
          <a:off x="22199600" y="17010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89915</xdr:rowOff>
    </xdr:from>
    <xdr:to>
      <xdr:col>116</xdr:col>
      <xdr:colOff>152400</xdr:colOff>
      <xdr:row>100</xdr:row>
      <xdr:rowOff>89915</xdr:rowOff>
    </xdr:to>
    <xdr:cxnSp macro="">
      <xdr:nvCxnSpPr>
        <xdr:cNvPr id="624" name="直線コネクタ 623">
          <a:extLst>
            <a:ext uri="{FF2B5EF4-FFF2-40B4-BE49-F238E27FC236}">
              <a16:creationId xmlns:a16="http://schemas.microsoft.com/office/drawing/2014/main" id="{00000000-0008-0000-0F00-000070020000}"/>
            </a:ext>
          </a:extLst>
        </xdr:cNvPr>
        <xdr:cNvCxnSpPr/>
      </xdr:nvCxnSpPr>
      <xdr:spPr>
        <a:xfrm>
          <a:off x="22072600" y="17234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133214</xdr:rowOff>
    </xdr:from>
    <xdr:ext cx="469744" cy="259045"/>
    <xdr:sp macro="" textlink="">
      <xdr:nvSpPr>
        <xdr:cNvPr id="625" name="【庁舎】&#10;一人当たり面積平均値テキスト">
          <a:extLst>
            <a:ext uri="{FF2B5EF4-FFF2-40B4-BE49-F238E27FC236}">
              <a16:creationId xmlns:a16="http://schemas.microsoft.com/office/drawing/2014/main" id="{00000000-0008-0000-0F00-000071020000}"/>
            </a:ext>
          </a:extLst>
        </xdr:cNvPr>
        <xdr:cNvSpPr txBox="1"/>
      </xdr:nvSpPr>
      <xdr:spPr>
        <a:xfrm>
          <a:off x="22199600" y="18135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154787</xdr:rowOff>
    </xdr:from>
    <xdr:to>
      <xdr:col>116</xdr:col>
      <xdr:colOff>114300</xdr:colOff>
      <xdr:row>106</xdr:row>
      <xdr:rowOff>84937</xdr:rowOff>
    </xdr:to>
    <xdr:sp macro="" textlink="">
      <xdr:nvSpPr>
        <xdr:cNvPr id="626" name="フローチャート: 判断 625">
          <a:extLst>
            <a:ext uri="{FF2B5EF4-FFF2-40B4-BE49-F238E27FC236}">
              <a16:creationId xmlns:a16="http://schemas.microsoft.com/office/drawing/2014/main" id="{00000000-0008-0000-0F00-000072020000}"/>
            </a:ext>
          </a:extLst>
        </xdr:cNvPr>
        <xdr:cNvSpPr/>
      </xdr:nvSpPr>
      <xdr:spPr>
        <a:xfrm>
          <a:off x="22110700" y="1815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12598</xdr:rowOff>
    </xdr:from>
    <xdr:to>
      <xdr:col>112</xdr:col>
      <xdr:colOff>38100</xdr:colOff>
      <xdr:row>106</xdr:row>
      <xdr:rowOff>114198</xdr:rowOff>
    </xdr:to>
    <xdr:sp macro="" textlink="">
      <xdr:nvSpPr>
        <xdr:cNvPr id="627" name="フローチャート: 判断 626">
          <a:extLst>
            <a:ext uri="{FF2B5EF4-FFF2-40B4-BE49-F238E27FC236}">
              <a16:creationId xmlns:a16="http://schemas.microsoft.com/office/drawing/2014/main" id="{00000000-0008-0000-0F00-000073020000}"/>
            </a:ext>
          </a:extLst>
        </xdr:cNvPr>
        <xdr:cNvSpPr/>
      </xdr:nvSpPr>
      <xdr:spPr>
        <a:xfrm>
          <a:off x="21272500" y="18186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168047</xdr:rowOff>
    </xdr:from>
    <xdr:to>
      <xdr:col>107</xdr:col>
      <xdr:colOff>101600</xdr:colOff>
      <xdr:row>106</xdr:row>
      <xdr:rowOff>98197</xdr:rowOff>
    </xdr:to>
    <xdr:sp macro="" textlink="">
      <xdr:nvSpPr>
        <xdr:cNvPr id="628" name="フローチャート: 判断 627">
          <a:extLst>
            <a:ext uri="{FF2B5EF4-FFF2-40B4-BE49-F238E27FC236}">
              <a16:creationId xmlns:a16="http://schemas.microsoft.com/office/drawing/2014/main" id="{00000000-0008-0000-0F00-000074020000}"/>
            </a:ext>
          </a:extLst>
        </xdr:cNvPr>
        <xdr:cNvSpPr/>
      </xdr:nvSpPr>
      <xdr:spPr>
        <a:xfrm>
          <a:off x="20383500" y="1817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125527</xdr:rowOff>
    </xdr:from>
    <xdr:to>
      <xdr:col>102</xdr:col>
      <xdr:colOff>165100</xdr:colOff>
      <xdr:row>106</xdr:row>
      <xdr:rowOff>55677</xdr:rowOff>
    </xdr:to>
    <xdr:sp macro="" textlink="">
      <xdr:nvSpPr>
        <xdr:cNvPr id="629" name="フローチャート: 判断 628">
          <a:extLst>
            <a:ext uri="{FF2B5EF4-FFF2-40B4-BE49-F238E27FC236}">
              <a16:creationId xmlns:a16="http://schemas.microsoft.com/office/drawing/2014/main" id="{00000000-0008-0000-0F00-000075020000}"/>
            </a:ext>
          </a:extLst>
        </xdr:cNvPr>
        <xdr:cNvSpPr/>
      </xdr:nvSpPr>
      <xdr:spPr>
        <a:xfrm>
          <a:off x="19494500" y="1812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141072</xdr:rowOff>
    </xdr:from>
    <xdr:to>
      <xdr:col>98</xdr:col>
      <xdr:colOff>38100</xdr:colOff>
      <xdr:row>106</xdr:row>
      <xdr:rowOff>71222</xdr:rowOff>
    </xdr:to>
    <xdr:sp macro="" textlink="">
      <xdr:nvSpPr>
        <xdr:cNvPr id="630" name="フローチャート: 判断 629">
          <a:extLst>
            <a:ext uri="{FF2B5EF4-FFF2-40B4-BE49-F238E27FC236}">
              <a16:creationId xmlns:a16="http://schemas.microsoft.com/office/drawing/2014/main" id="{00000000-0008-0000-0F00-000076020000}"/>
            </a:ext>
          </a:extLst>
        </xdr:cNvPr>
        <xdr:cNvSpPr/>
      </xdr:nvSpPr>
      <xdr:spPr>
        <a:xfrm>
          <a:off x="18605500" y="18143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1" name="テキスト ボックス 630">
          <a:extLst>
            <a:ext uri="{FF2B5EF4-FFF2-40B4-BE49-F238E27FC236}">
              <a16:creationId xmlns:a16="http://schemas.microsoft.com/office/drawing/2014/main" id="{00000000-0008-0000-0F00-000077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2" name="テキスト ボックス 631">
          <a:extLst>
            <a:ext uri="{FF2B5EF4-FFF2-40B4-BE49-F238E27FC236}">
              <a16:creationId xmlns:a16="http://schemas.microsoft.com/office/drawing/2014/main" id="{00000000-0008-0000-0F00-000078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3" name="テキスト ボックス 632">
          <a:extLst>
            <a:ext uri="{FF2B5EF4-FFF2-40B4-BE49-F238E27FC236}">
              <a16:creationId xmlns:a16="http://schemas.microsoft.com/office/drawing/2014/main" id="{00000000-0008-0000-0F00-000079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4" name="テキスト ボックス 633">
          <a:extLst>
            <a:ext uri="{FF2B5EF4-FFF2-40B4-BE49-F238E27FC236}">
              <a16:creationId xmlns:a16="http://schemas.microsoft.com/office/drawing/2014/main" id="{00000000-0008-0000-0F00-00007A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5" name="テキスト ボックス 634">
          <a:extLst>
            <a:ext uri="{FF2B5EF4-FFF2-40B4-BE49-F238E27FC236}">
              <a16:creationId xmlns:a16="http://schemas.microsoft.com/office/drawing/2014/main" id="{00000000-0008-0000-0F00-00007B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31801</xdr:rowOff>
    </xdr:from>
    <xdr:to>
      <xdr:col>116</xdr:col>
      <xdr:colOff>114300</xdr:colOff>
      <xdr:row>105</xdr:row>
      <xdr:rowOff>133401</xdr:rowOff>
    </xdr:to>
    <xdr:sp macro="" textlink="">
      <xdr:nvSpPr>
        <xdr:cNvPr id="636" name="楕円 635">
          <a:extLst>
            <a:ext uri="{FF2B5EF4-FFF2-40B4-BE49-F238E27FC236}">
              <a16:creationId xmlns:a16="http://schemas.microsoft.com/office/drawing/2014/main" id="{00000000-0008-0000-0F00-00007C020000}"/>
            </a:ext>
          </a:extLst>
        </xdr:cNvPr>
        <xdr:cNvSpPr/>
      </xdr:nvSpPr>
      <xdr:spPr>
        <a:xfrm>
          <a:off x="22110700" y="18034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54678</xdr:rowOff>
    </xdr:from>
    <xdr:ext cx="469744" cy="259045"/>
    <xdr:sp macro="" textlink="">
      <xdr:nvSpPr>
        <xdr:cNvPr id="637" name="【庁舎】&#10;一人当たり面積該当値テキスト">
          <a:extLst>
            <a:ext uri="{FF2B5EF4-FFF2-40B4-BE49-F238E27FC236}">
              <a16:creationId xmlns:a16="http://schemas.microsoft.com/office/drawing/2014/main" id="{00000000-0008-0000-0F00-00007D020000}"/>
            </a:ext>
          </a:extLst>
        </xdr:cNvPr>
        <xdr:cNvSpPr txBox="1"/>
      </xdr:nvSpPr>
      <xdr:spPr>
        <a:xfrm>
          <a:off x="22199600" y="17885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51460</xdr:rowOff>
    </xdr:from>
    <xdr:to>
      <xdr:col>112</xdr:col>
      <xdr:colOff>38100</xdr:colOff>
      <xdr:row>105</xdr:row>
      <xdr:rowOff>153060</xdr:rowOff>
    </xdr:to>
    <xdr:sp macro="" textlink="">
      <xdr:nvSpPr>
        <xdr:cNvPr id="638" name="楕円 637">
          <a:extLst>
            <a:ext uri="{FF2B5EF4-FFF2-40B4-BE49-F238E27FC236}">
              <a16:creationId xmlns:a16="http://schemas.microsoft.com/office/drawing/2014/main" id="{00000000-0008-0000-0F00-00007E020000}"/>
            </a:ext>
          </a:extLst>
        </xdr:cNvPr>
        <xdr:cNvSpPr/>
      </xdr:nvSpPr>
      <xdr:spPr>
        <a:xfrm>
          <a:off x="21272500" y="1805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82601</xdr:rowOff>
    </xdr:from>
    <xdr:to>
      <xdr:col>116</xdr:col>
      <xdr:colOff>63500</xdr:colOff>
      <xdr:row>105</xdr:row>
      <xdr:rowOff>102260</xdr:rowOff>
    </xdr:to>
    <xdr:cxnSp macro="">
      <xdr:nvCxnSpPr>
        <xdr:cNvPr id="639" name="直線コネクタ 638">
          <a:extLst>
            <a:ext uri="{FF2B5EF4-FFF2-40B4-BE49-F238E27FC236}">
              <a16:creationId xmlns:a16="http://schemas.microsoft.com/office/drawing/2014/main" id="{00000000-0008-0000-0F00-00007F020000}"/>
            </a:ext>
          </a:extLst>
        </xdr:cNvPr>
        <xdr:cNvCxnSpPr/>
      </xdr:nvCxnSpPr>
      <xdr:spPr>
        <a:xfrm flipV="1">
          <a:off x="21323300" y="18084851"/>
          <a:ext cx="838200" cy="19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74777</xdr:rowOff>
    </xdr:from>
    <xdr:to>
      <xdr:col>107</xdr:col>
      <xdr:colOff>101600</xdr:colOff>
      <xdr:row>106</xdr:row>
      <xdr:rowOff>4927</xdr:rowOff>
    </xdr:to>
    <xdr:sp macro="" textlink="">
      <xdr:nvSpPr>
        <xdr:cNvPr id="640" name="楕円 639">
          <a:extLst>
            <a:ext uri="{FF2B5EF4-FFF2-40B4-BE49-F238E27FC236}">
              <a16:creationId xmlns:a16="http://schemas.microsoft.com/office/drawing/2014/main" id="{00000000-0008-0000-0F00-000080020000}"/>
            </a:ext>
          </a:extLst>
        </xdr:cNvPr>
        <xdr:cNvSpPr/>
      </xdr:nvSpPr>
      <xdr:spPr>
        <a:xfrm>
          <a:off x="20383500" y="18077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102260</xdr:rowOff>
    </xdr:from>
    <xdr:to>
      <xdr:col>111</xdr:col>
      <xdr:colOff>177800</xdr:colOff>
      <xdr:row>105</xdr:row>
      <xdr:rowOff>125577</xdr:rowOff>
    </xdr:to>
    <xdr:cxnSp macro="">
      <xdr:nvCxnSpPr>
        <xdr:cNvPr id="641" name="直線コネクタ 640">
          <a:extLst>
            <a:ext uri="{FF2B5EF4-FFF2-40B4-BE49-F238E27FC236}">
              <a16:creationId xmlns:a16="http://schemas.microsoft.com/office/drawing/2014/main" id="{00000000-0008-0000-0F00-000081020000}"/>
            </a:ext>
          </a:extLst>
        </xdr:cNvPr>
        <xdr:cNvCxnSpPr/>
      </xdr:nvCxnSpPr>
      <xdr:spPr>
        <a:xfrm flipV="1">
          <a:off x="20434300" y="18104510"/>
          <a:ext cx="889000" cy="2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88951</xdr:rowOff>
    </xdr:from>
    <xdr:to>
      <xdr:col>102</xdr:col>
      <xdr:colOff>165100</xdr:colOff>
      <xdr:row>106</xdr:row>
      <xdr:rowOff>19101</xdr:rowOff>
    </xdr:to>
    <xdr:sp macro="" textlink="">
      <xdr:nvSpPr>
        <xdr:cNvPr id="642" name="楕円 641">
          <a:extLst>
            <a:ext uri="{FF2B5EF4-FFF2-40B4-BE49-F238E27FC236}">
              <a16:creationId xmlns:a16="http://schemas.microsoft.com/office/drawing/2014/main" id="{00000000-0008-0000-0F00-000082020000}"/>
            </a:ext>
          </a:extLst>
        </xdr:cNvPr>
        <xdr:cNvSpPr/>
      </xdr:nvSpPr>
      <xdr:spPr>
        <a:xfrm>
          <a:off x="19494500" y="1809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125577</xdr:rowOff>
    </xdr:from>
    <xdr:to>
      <xdr:col>107</xdr:col>
      <xdr:colOff>50800</xdr:colOff>
      <xdr:row>105</xdr:row>
      <xdr:rowOff>139751</xdr:rowOff>
    </xdr:to>
    <xdr:cxnSp macro="">
      <xdr:nvCxnSpPr>
        <xdr:cNvPr id="643" name="直線コネクタ 642">
          <a:extLst>
            <a:ext uri="{FF2B5EF4-FFF2-40B4-BE49-F238E27FC236}">
              <a16:creationId xmlns:a16="http://schemas.microsoft.com/office/drawing/2014/main" id="{00000000-0008-0000-0F00-000083020000}"/>
            </a:ext>
          </a:extLst>
        </xdr:cNvPr>
        <xdr:cNvCxnSpPr/>
      </xdr:nvCxnSpPr>
      <xdr:spPr>
        <a:xfrm flipV="1">
          <a:off x="19545300" y="18127827"/>
          <a:ext cx="889000" cy="14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109068</xdr:rowOff>
    </xdr:from>
    <xdr:to>
      <xdr:col>98</xdr:col>
      <xdr:colOff>38100</xdr:colOff>
      <xdr:row>106</xdr:row>
      <xdr:rowOff>39218</xdr:rowOff>
    </xdr:to>
    <xdr:sp macro="" textlink="">
      <xdr:nvSpPr>
        <xdr:cNvPr id="644" name="楕円 643">
          <a:extLst>
            <a:ext uri="{FF2B5EF4-FFF2-40B4-BE49-F238E27FC236}">
              <a16:creationId xmlns:a16="http://schemas.microsoft.com/office/drawing/2014/main" id="{00000000-0008-0000-0F00-000084020000}"/>
            </a:ext>
          </a:extLst>
        </xdr:cNvPr>
        <xdr:cNvSpPr/>
      </xdr:nvSpPr>
      <xdr:spPr>
        <a:xfrm>
          <a:off x="18605500" y="1811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139751</xdr:rowOff>
    </xdr:from>
    <xdr:to>
      <xdr:col>102</xdr:col>
      <xdr:colOff>114300</xdr:colOff>
      <xdr:row>105</xdr:row>
      <xdr:rowOff>159868</xdr:rowOff>
    </xdr:to>
    <xdr:cxnSp macro="">
      <xdr:nvCxnSpPr>
        <xdr:cNvPr id="645" name="直線コネクタ 644">
          <a:extLst>
            <a:ext uri="{FF2B5EF4-FFF2-40B4-BE49-F238E27FC236}">
              <a16:creationId xmlns:a16="http://schemas.microsoft.com/office/drawing/2014/main" id="{00000000-0008-0000-0F00-000085020000}"/>
            </a:ext>
          </a:extLst>
        </xdr:cNvPr>
        <xdr:cNvCxnSpPr/>
      </xdr:nvCxnSpPr>
      <xdr:spPr>
        <a:xfrm flipV="1">
          <a:off x="18656300" y="18142001"/>
          <a:ext cx="889000" cy="2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105325</xdr:rowOff>
    </xdr:from>
    <xdr:ext cx="469744" cy="259045"/>
    <xdr:sp macro="" textlink="">
      <xdr:nvSpPr>
        <xdr:cNvPr id="646" name="n_1aveValue【庁舎】&#10;一人当たり面積">
          <a:extLst>
            <a:ext uri="{FF2B5EF4-FFF2-40B4-BE49-F238E27FC236}">
              <a16:creationId xmlns:a16="http://schemas.microsoft.com/office/drawing/2014/main" id="{00000000-0008-0000-0F00-000086020000}"/>
            </a:ext>
          </a:extLst>
        </xdr:cNvPr>
        <xdr:cNvSpPr txBox="1"/>
      </xdr:nvSpPr>
      <xdr:spPr>
        <a:xfrm>
          <a:off x="21075727" y="18279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89324</xdr:rowOff>
    </xdr:from>
    <xdr:ext cx="469744" cy="259045"/>
    <xdr:sp macro="" textlink="">
      <xdr:nvSpPr>
        <xdr:cNvPr id="647" name="n_2aveValue【庁舎】&#10;一人当たり面積">
          <a:extLst>
            <a:ext uri="{FF2B5EF4-FFF2-40B4-BE49-F238E27FC236}">
              <a16:creationId xmlns:a16="http://schemas.microsoft.com/office/drawing/2014/main" id="{00000000-0008-0000-0F00-000087020000}"/>
            </a:ext>
          </a:extLst>
        </xdr:cNvPr>
        <xdr:cNvSpPr txBox="1"/>
      </xdr:nvSpPr>
      <xdr:spPr>
        <a:xfrm>
          <a:off x="20199427" y="18263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46804</xdr:rowOff>
    </xdr:from>
    <xdr:ext cx="469744" cy="259045"/>
    <xdr:sp macro="" textlink="">
      <xdr:nvSpPr>
        <xdr:cNvPr id="648" name="n_3aveValue【庁舎】&#10;一人当たり面積">
          <a:extLst>
            <a:ext uri="{FF2B5EF4-FFF2-40B4-BE49-F238E27FC236}">
              <a16:creationId xmlns:a16="http://schemas.microsoft.com/office/drawing/2014/main" id="{00000000-0008-0000-0F00-000088020000}"/>
            </a:ext>
          </a:extLst>
        </xdr:cNvPr>
        <xdr:cNvSpPr txBox="1"/>
      </xdr:nvSpPr>
      <xdr:spPr>
        <a:xfrm>
          <a:off x="19310427" y="18220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62349</xdr:rowOff>
    </xdr:from>
    <xdr:ext cx="469744" cy="259045"/>
    <xdr:sp macro="" textlink="">
      <xdr:nvSpPr>
        <xdr:cNvPr id="649" name="n_4aveValue【庁舎】&#10;一人当たり面積">
          <a:extLst>
            <a:ext uri="{FF2B5EF4-FFF2-40B4-BE49-F238E27FC236}">
              <a16:creationId xmlns:a16="http://schemas.microsoft.com/office/drawing/2014/main" id="{00000000-0008-0000-0F00-000089020000}"/>
            </a:ext>
          </a:extLst>
        </xdr:cNvPr>
        <xdr:cNvSpPr txBox="1"/>
      </xdr:nvSpPr>
      <xdr:spPr>
        <a:xfrm>
          <a:off x="18421427" y="18236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169587</xdr:rowOff>
    </xdr:from>
    <xdr:ext cx="469744" cy="259045"/>
    <xdr:sp macro="" textlink="">
      <xdr:nvSpPr>
        <xdr:cNvPr id="650" name="n_1mainValue【庁舎】&#10;一人当たり面積">
          <a:extLst>
            <a:ext uri="{FF2B5EF4-FFF2-40B4-BE49-F238E27FC236}">
              <a16:creationId xmlns:a16="http://schemas.microsoft.com/office/drawing/2014/main" id="{00000000-0008-0000-0F00-00008A020000}"/>
            </a:ext>
          </a:extLst>
        </xdr:cNvPr>
        <xdr:cNvSpPr txBox="1"/>
      </xdr:nvSpPr>
      <xdr:spPr>
        <a:xfrm>
          <a:off x="21075727" y="17828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21454</xdr:rowOff>
    </xdr:from>
    <xdr:ext cx="469744" cy="259045"/>
    <xdr:sp macro="" textlink="">
      <xdr:nvSpPr>
        <xdr:cNvPr id="651" name="n_2mainValue【庁舎】&#10;一人当たり面積">
          <a:extLst>
            <a:ext uri="{FF2B5EF4-FFF2-40B4-BE49-F238E27FC236}">
              <a16:creationId xmlns:a16="http://schemas.microsoft.com/office/drawing/2014/main" id="{00000000-0008-0000-0F00-00008B020000}"/>
            </a:ext>
          </a:extLst>
        </xdr:cNvPr>
        <xdr:cNvSpPr txBox="1"/>
      </xdr:nvSpPr>
      <xdr:spPr>
        <a:xfrm>
          <a:off x="20199427" y="17852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35628</xdr:rowOff>
    </xdr:from>
    <xdr:ext cx="469744" cy="259045"/>
    <xdr:sp macro="" textlink="">
      <xdr:nvSpPr>
        <xdr:cNvPr id="652" name="n_3mainValue【庁舎】&#10;一人当たり面積">
          <a:extLst>
            <a:ext uri="{FF2B5EF4-FFF2-40B4-BE49-F238E27FC236}">
              <a16:creationId xmlns:a16="http://schemas.microsoft.com/office/drawing/2014/main" id="{00000000-0008-0000-0F00-00008C020000}"/>
            </a:ext>
          </a:extLst>
        </xdr:cNvPr>
        <xdr:cNvSpPr txBox="1"/>
      </xdr:nvSpPr>
      <xdr:spPr>
        <a:xfrm>
          <a:off x="19310427" y="17866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55745</xdr:rowOff>
    </xdr:from>
    <xdr:ext cx="469744" cy="259045"/>
    <xdr:sp macro="" textlink="">
      <xdr:nvSpPr>
        <xdr:cNvPr id="653" name="n_4mainValue【庁舎】&#10;一人当たり面積">
          <a:extLst>
            <a:ext uri="{FF2B5EF4-FFF2-40B4-BE49-F238E27FC236}">
              <a16:creationId xmlns:a16="http://schemas.microsoft.com/office/drawing/2014/main" id="{00000000-0008-0000-0F00-00008D020000}"/>
            </a:ext>
          </a:extLst>
        </xdr:cNvPr>
        <xdr:cNvSpPr txBox="1"/>
      </xdr:nvSpPr>
      <xdr:spPr>
        <a:xfrm>
          <a:off x="18421427" y="17886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4" name="正方形/長方形 653">
          <a:extLst>
            <a:ext uri="{FF2B5EF4-FFF2-40B4-BE49-F238E27FC236}">
              <a16:creationId xmlns:a16="http://schemas.microsoft.com/office/drawing/2014/main" id="{00000000-0008-0000-0F00-00008E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5" name="正方形/長方形 654">
          <a:extLst>
            <a:ext uri="{FF2B5EF4-FFF2-40B4-BE49-F238E27FC236}">
              <a16:creationId xmlns:a16="http://schemas.microsoft.com/office/drawing/2014/main" id="{00000000-0008-0000-0F00-00008F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6" name="テキスト ボックス 655">
          <a:extLst>
            <a:ext uri="{FF2B5EF4-FFF2-40B4-BE49-F238E27FC236}">
              <a16:creationId xmlns:a16="http://schemas.microsoft.com/office/drawing/2014/main" id="{00000000-0008-0000-0F00-000090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類似団体と比較すると教育施設と付随した体育館・プールの減価償却率が</a:t>
          </a:r>
          <a:r>
            <a:rPr kumimoji="1" lang="ja-JP" altLang="en-US" sz="1100">
              <a:solidFill>
                <a:schemeClr val="dk1"/>
              </a:solidFill>
              <a:effectLst/>
              <a:latin typeface="+mn-ea"/>
              <a:ea typeface="+mn-ea"/>
              <a:cs typeface="+mn-cs"/>
            </a:rPr>
            <a:t>特に</a:t>
          </a:r>
          <a:r>
            <a:rPr kumimoji="1" lang="ja-JP" altLang="ja-JP" sz="1100">
              <a:solidFill>
                <a:schemeClr val="dk1"/>
              </a:solidFill>
              <a:effectLst/>
              <a:latin typeface="+mn-ea"/>
              <a:ea typeface="+mn-ea"/>
              <a:cs typeface="+mn-cs"/>
            </a:rPr>
            <a:t>高くなっている。</a:t>
          </a:r>
          <a:endParaRPr lang="ja-JP" altLang="ja-JP" sz="1400">
            <a:effectLst/>
            <a:latin typeface="+mn-ea"/>
            <a:ea typeface="+mn-ea"/>
          </a:endParaRPr>
        </a:p>
        <a:p>
          <a:r>
            <a:rPr kumimoji="1" lang="ja-JP" altLang="ja-JP" sz="1100">
              <a:solidFill>
                <a:schemeClr val="dk1"/>
              </a:solidFill>
              <a:effectLst/>
              <a:latin typeface="+mn-ea"/>
              <a:ea typeface="+mn-ea"/>
              <a:cs typeface="+mn-cs"/>
            </a:rPr>
            <a:t>消防施設、庁舎においても必要に応じ適宜、補修改修を</a:t>
          </a:r>
          <a:r>
            <a:rPr kumimoji="1" lang="ja-JP" altLang="en-US" sz="1100">
              <a:solidFill>
                <a:schemeClr val="dk1"/>
              </a:solidFill>
              <a:effectLst/>
              <a:latin typeface="+mn-ea"/>
              <a:ea typeface="+mn-ea"/>
              <a:cs typeface="+mn-cs"/>
            </a:rPr>
            <a:t>行って</a:t>
          </a:r>
          <a:r>
            <a:rPr kumimoji="1" lang="ja-JP" altLang="ja-JP" sz="1100">
              <a:solidFill>
                <a:schemeClr val="dk1"/>
              </a:solidFill>
              <a:effectLst/>
              <a:latin typeface="+mn-ea"/>
              <a:ea typeface="+mn-ea"/>
              <a:cs typeface="+mn-cs"/>
            </a:rPr>
            <a:t>いるが、高い比率となっている。</a:t>
          </a:r>
          <a:endParaRPr lang="ja-JP" altLang="ja-JP" sz="1400">
            <a:effectLst/>
            <a:latin typeface="+mn-ea"/>
            <a:ea typeface="+mn-ea"/>
          </a:endParaRPr>
        </a:p>
        <a:p>
          <a:r>
            <a:rPr kumimoji="1" lang="ja-JP" altLang="ja-JP" sz="1100">
              <a:solidFill>
                <a:schemeClr val="dk1"/>
              </a:solidFill>
              <a:effectLst/>
              <a:latin typeface="+mn-ea"/>
              <a:ea typeface="+mn-ea"/>
              <a:cs typeface="+mn-cs"/>
            </a:rPr>
            <a:t>平成</a:t>
          </a:r>
          <a:r>
            <a:rPr kumimoji="1" lang="en-US" altLang="ja-JP" sz="1100">
              <a:solidFill>
                <a:schemeClr val="dk1"/>
              </a:solidFill>
              <a:effectLst/>
              <a:latin typeface="+mn-ea"/>
              <a:ea typeface="+mn-ea"/>
              <a:cs typeface="+mn-cs"/>
            </a:rPr>
            <a:t>28</a:t>
          </a:r>
          <a:r>
            <a:rPr kumimoji="1" lang="ja-JP" altLang="ja-JP" sz="1100">
              <a:solidFill>
                <a:schemeClr val="dk1"/>
              </a:solidFill>
              <a:effectLst/>
              <a:latin typeface="+mn-ea"/>
              <a:ea typeface="+mn-ea"/>
              <a:cs typeface="+mn-cs"/>
            </a:rPr>
            <a:t>～</a:t>
          </a:r>
          <a:r>
            <a:rPr kumimoji="1" lang="en-US" altLang="ja-JP" sz="1100">
              <a:solidFill>
                <a:schemeClr val="dk1"/>
              </a:solidFill>
              <a:effectLst/>
              <a:latin typeface="+mn-ea"/>
              <a:ea typeface="+mn-ea"/>
              <a:cs typeface="+mn-cs"/>
            </a:rPr>
            <a:t>29</a:t>
          </a:r>
          <a:r>
            <a:rPr kumimoji="1" lang="ja-JP" altLang="ja-JP" sz="1100">
              <a:solidFill>
                <a:schemeClr val="dk1"/>
              </a:solidFill>
              <a:effectLst/>
              <a:latin typeface="+mn-ea"/>
              <a:ea typeface="+mn-ea"/>
              <a:cs typeface="+mn-cs"/>
            </a:rPr>
            <a:t>年度にかけて、軽費老人ホーム及び小規模特別養護老人ホームを新設したことにより、福祉施設の減価償却率が低くなっている。</a:t>
          </a:r>
          <a:endParaRPr lang="ja-JP" altLang="ja-JP" sz="1400">
            <a:effectLst/>
            <a:latin typeface="+mn-ea"/>
            <a:ea typeface="+mn-ea"/>
          </a:endParaRPr>
        </a:p>
        <a:p>
          <a:r>
            <a:rPr kumimoji="1" lang="ja-JP" altLang="ja-JP" sz="1100">
              <a:solidFill>
                <a:schemeClr val="dk1"/>
              </a:solidFill>
              <a:effectLst/>
              <a:latin typeface="+mn-ea"/>
              <a:ea typeface="+mn-ea"/>
              <a:cs typeface="+mn-cs"/>
            </a:rPr>
            <a:t>個別施設計画の策定により、施設ごとに現状を把握し、計画的に更新や長寿命化を進めていく。</a:t>
          </a:r>
          <a:endParaRPr lang="ja-JP" altLang="ja-JP" sz="1400">
            <a:effectLst/>
            <a:latin typeface="+mn-ea"/>
            <a:ea typeface="+mn-ea"/>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群馬県南牧村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1,717
1,710
118.83
2,568,220
2,371,814
187,439
1,471,093
1,874,671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tx1"/>
              </a:solidFill>
              <a:effectLst/>
              <a:latin typeface="+mn-lt"/>
              <a:ea typeface="+mn-ea"/>
              <a:cs typeface="+mn-cs"/>
            </a:rPr>
            <a:t>財政力指数は類似団体より０</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１４ポイント下回っている。人口の減少や高齢化率</a:t>
          </a:r>
          <a:r>
            <a:rPr kumimoji="1" lang="ja-JP" altLang="en-US" sz="1100">
              <a:solidFill>
                <a:schemeClr val="tx1"/>
              </a:solidFill>
              <a:effectLst/>
              <a:latin typeface="+mn-lt"/>
              <a:ea typeface="+mn-ea"/>
              <a:cs typeface="+mn-cs"/>
            </a:rPr>
            <a:t>全国</a:t>
          </a:r>
          <a:r>
            <a:rPr kumimoji="1" lang="ja-JP" altLang="ja-JP" sz="1100">
              <a:solidFill>
                <a:schemeClr val="tx1"/>
              </a:solidFill>
              <a:effectLst/>
              <a:latin typeface="+mn-lt"/>
              <a:ea typeface="+mn-ea"/>
              <a:cs typeface="+mn-cs"/>
            </a:rPr>
            <a:t>トップ（Ｒ</a:t>
          </a:r>
          <a:r>
            <a:rPr kumimoji="1" lang="ja-JP" altLang="en-US" sz="1100">
              <a:solidFill>
                <a:schemeClr val="tx1"/>
              </a:solidFill>
              <a:effectLst/>
              <a:latin typeface="+mn-lt"/>
              <a:ea typeface="+mn-ea"/>
              <a:cs typeface="+mn-cs"/>
            </a:rPr>
            <a:t>３</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３</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３１現在６</a:t>
          </a:r>
          <a:r>
            <a:rPr kumimoji="1" lang="ja-JP" altLang="en-US" sz="1100">
              <a:solidFill>
                <a:schemeClr val="tx1"/>
              </a:solidFill>
              <a:effectLst/>
              <a:latin typeface="+mn-lt"/>
              <a:ea typeface="+mn-ea"/>
              <a:cs typeface="+mn-cs"/>
            </a:rPr>
            <a:t>５</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９</a:t>
          </a:r>
          <a:r>
            <a:rPr kumimoji="1" lang="ja-JP" altLang="en-US" sz="1100">
              <a:solidFill>
                <a:schemeClr val="tx1"/>
              </a:solidFill>
              <a:effectLst/>
              <a:latin typeface="+mn-lt"/>
              <a:ea typeface="+mn-ea"/>
              <a:cs typeface="+mn-cs"/>
            </a:rPr>
            <a:t>４</a:t>
          </a:r>
          <a:r>
            <a:rPr kumimoji="1" lang="ja-JP" altLang="ja-JP" sz="1100">
              <a:solidFill>
                <a:schemeClr val="tx1"/>
              </a:solidFill>
              <a:effectLst/>
              <a:latin typeface="+mn-lt"/>
              <a:ea typeface="+mn-ea"/>
              <a:cs typeface="+mn-cs"/>
            </a:rPr>
            <a:t>％）に加え、村内には大規模な事業所は皆無であり、農林業は従事者の高齢化・後継者不足により衰退し、税収も納税者の減により年々減少傾向にあるため、財政基盤が非常に弱い。</a:t>
          </a:r>
          <a:endParaRPr lang="ja-JP" altLang="ja-JP" sz="1400">
            <a:solidFill>
              <a:schemeClr val="tx1"/>
            </a:solidFill>
            <a:effectLst/>
          </a:endParaRPr>
        </a:p>
        <a:p>
          <a:r>
            <a:rPr kumimoji="1" lang="ja-JP" altLang="ja-JP" sz="1100">
              <a:solidFill>
                <a:schemeClr val="tx1"/>
              </a:solidFill>
              <a:effectLst/>
              <a:latin typeface="+mn-lt"/>
              <a:ea typeface="+mn-ea"/>
              <a:cs typeface="+mn-cs"/>
            </a:rPr>
            <a:t>　南牧村行政改革大綱に基づき、行政組織の改革や事務事業の見直しを徹底し、今後も効率的な行政運営に努めると共に人口減少対策に力を入れ、定住者の獲得と雇用の場の確保に努め</a:t>
          </a:r>
          <a:r>
            <a:rPr kumimoji="1" lang="ja-JP" altLang="en-US" sz="1100">
              <a:solidFill>
                <a:schemeClr val="tx1"/>
              </a:solidFill>
              <a:effectLst/>
              <a:latin typeface="+mn-lt"/>
              <a:ea typeface="+mn-ea"/>
              <a:cs typeface="+mn-cs"/>
            </a:rPr>
            <a:t>る</a:t>
          </a:r>
          <a:r>
            <a:rPr kumimoji="1" lang="ja-JP" altLang="ja-JP" sz="1100">
              <a:solidFill>
                <a:schemeClr val="tx1"/>
              </a:solidFill>
              <a:effectLst/>
              <a:latin typeface="+mn-lt"/>
              <a:ea typeface="+mn-ea"/>
              <a:cs typeface="+mn-cs"/>
            </a:rPr>
            <a:t>。</a:t>
          </a:r>
          <a:endParaRPr lang="ja-JP" altLang="ja-JP" sz="1400">
            <a:solidFill>
              <a:schemeClr val="tx1"/>
            </a:solidFill>
            <a:effectLst/>
          </a:endParaRPr>
        </a:p>
        <a:p>
          <a:endParaRPr kumimoji="1" lang="ja-JP" altLang="en-US" sz="13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44450</xdr:rowOff>
    </xdr:from>
    <xdr:to>
      <xdr:col>27</xdr:col>
      <xdr:colOff>184150</xdr:colOff>
      <xdr:row>44</xdr:row>
      <xdr:rowOff>44450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58" name="財政力グラフ枠">
          <a:extLst>
            <a:ext uri="{FF2B5EF4-FFF2-40B4-BE49-F238E27FC236}">
              <a16:creationId xmlns:a16="http://schemas.microsoft.com/office/drawing/2014/main" id="{00000000-0008-0000-0300-00003A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82867</xdr:rowOff>
    </xdr:from>
    <xdr:to>
      <xdr:col>23</xdr:col>
      <xdr:colOff>133350</xdr:colOff>
      <xdr:row>43</xdr:row>
      <xdr:rowOff>167640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flipV="1">
          <a:off x="4953000" y="6255067"/>
          <a:ext cx="0" cy="12849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139717</xdr:rowOff>
    </xdr:from>
    <xdr:ext cx="762000" cy="259045"/>
    <xdr:sp macro="" textlink="">
      <xdr:nvSpPr>
        <xdr:cNvPr id="60" name="財政力最小値テキスト">
          <a:extLst>
            <a:ext uri="{FF2B5EF4-FFF2-40B4-BE49-F238E27FC236}">
              <a16:creationId xmlns:a16="http://schemas.microsoft.com/office/drawing/2014/main" id="{00000000-0008-0000-0300-00003C000000}"/>
            </a:ext>
          </a:extLst>
        </xdr:cNvPr>
        <xdr:cNvSpPr txBox="1"/>
      </xdr:nvSpPr>
      <xdr:spPr>
        <a:xfrm>
          <a:off x="5041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43</xdr:row>
      <xdr:rowOff>167640</xdr:rowOff>
    </xdr:from>
    <xdr:to>
      <xdr:col>24</xdr:col>
      <xdr:colOff>12700</xdr:colOff>
      <xdr:row>43</xdr:row>
      <xdr:rowOff>167640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4864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169244</xdr:rowOff>
    </xdr:from>
    <xdr:ext cx="762000" cy="259045"/>
    <xdr:sp macro="" textlink="">
      <xdr:nvSpPr>
        <xdr:cNvPr id="62" name="財政力最大値テキスト">
          <a:extLst>
            <a:ext uri="{FF2B5EF4-FFF2-40B4-BE49-F238E27FC236}">
              <a16:creationId xmlns:a16="http://schemas.microsoft.com/office/drawing/2014/main" id="{00000000-0008-0000-0300-00003E000000}"/>
            </a:ext>
          </a:extLst>
        </xdr:cNvPr>
        <xdr:cNvSpPr txBox="1"/>
      </xdr:nvSpPr>
      <xdr:spPr>
        <a:xfrm>
          <a:off x="5041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82867</xdr:rowOff>
    </xdr:from>
    <xdr:to>
      <xdr:col>24</xdr:col>
      <xdr:colOff>12700</xdr:colOff>
      <xdr:row>36</xdr:row>
      <xdr:rowOff>82867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125413</xdr:rowOff>
    </xdr:from>
    <xdr:to>
      <xdr:col>23</xdr:col>
      <xdr:colOff>133350</xdr:colOff>
      <xdr:row>43</xdr:row>
      <xdr:rowOff>131445</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114800" y="7497763"/>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6684</xdr:rowOff>
    </xdr:from>
    <xdr:ext cx="762000" cy="259045"/>
    <xdr:sp macro="" textlink="">
      <xdr:nvSpPr>
        <xdr:cNvPr id="65" name="財政力平均値テキスト">
          <a:extLst>
            <a:ext uri="{FF2B5EF4-FFF2-40B4-BE49-F238E27FC236}">
              <a16:creationId xmlns:a16="http://schemas.microsoft.com/office/drawing/2014/main" id="{00000000-0008-0000-0300-000041000000}"/>
            </a:ext>
          </a:extLst>
        </xdr:cNvPr>
        <xdr:cNvSpPr txBox="1"/>
      </xdr:nvSpPr>
      <xdr:spPr>
        <a:xfrm>
          <a:off x="5041900" y="72075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161607</xdr:rowOff>
    </xdr:from>
    <xdr:to>
      <xdr:col>23</xdr:col>
      <xdr:colOff>184150</xdr:colOff>
      <xdr:row>43</xdr:row>
      <xdr:rowOff>91757</xdr:rowOff>
    </xdr:to>
    <xdr:sp macro="" textlink="">
      <xdr:nvSpPr>
        <xdr:cNvPr id="66" name="フローチャート: 判断 65">
          <a:extLst>
            <a:ext uri="{FF2B5EF4-FFF2-40B4-BE49-F238E27FC236}">
              <a16:creationId xmlns:a16="http://schemas.microsoft.com/office/drawing/2014/main" id="{00000000-0008-0000-0300-000042000000}"/>
            </a:ext>
          </a:extLst>
        </xdr:cNvPr>
        <xdr:cNvSpPr/>
      </xdr:nvSpPr>
      <xdr:spPr>
        <a:xfrm>
          <a:off x="4902200" y="736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131445</xdr:rowOff>
    </xdr:from>
    <xdr:to>
      <xdr:col>19</xdr:col>
      <xdr:colOff>133350</xdr:colOff>
      <xdr:row>43</xdr:row>
      <xdr:rowOff>131445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3225800" y="75037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167640</xdr:rowOff>
    </xdr:from>
    <xdr:to>
      <xdr:col>19</xdr:col>
      <xdr:colOff>184150</xdr:colOff>
      <xdr:row>43</xdr:row>
      <xdr:rowOff>97790</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064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107967</xdr:rowOff>
    </xdr:from>
    <xdr:ext cx="736600" cy="259045"/>
    <xdr:sp macro="" textlink="">
      <xdr:nvSpPr>
        <xdr:cNvPr id="69" name="テキスト ボックス 68">
          <a:extLst>
            <a:ext uri="{FF2B5EF4-FFF2-40B4-BE49-F238E27FC236}">
              <a16:creationId xmlns:a16="http://schemas.microsoft.com/office/drawing/2014/main" id="{00000000-0008-0000-0300-000045000000}"/>
            </a:ext>
          </a:extLst>
        </xdr:cNvPr>
        <xdr:cNvSpPr txBox="1"/>
      </xdr:nvSpPr>
      <xdr:spPr>
        <a:xfrm>
          <a:off x="3733800" y="7137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131445</xdr:rowOff>
    </xdr:from>
    <xdr:to>
      <xdr:col>15</xdr:col>
      <xdr:colOff>82550</xdr:colOff>
      <xdr:row>43</xdr:row>
      <xdr:rowOff>131445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2336800" y="75037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161607</xdr:rowOff>
    </xdr:from>
    <xdr:to>
      <xdr:col>15</xdr:col>
      <xdr:colOff>133350</xdr:colOff>
      <xdr:row>43</xdr:row>
      <xdr:rowOff>91757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3175000" y="736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101934</xdr:rowOff>
    </xdr:from>
    <xdr:ext cx="7620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2844800" y="7131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131445</xdr:rowOff>
    </xdr:from>
    <xdr:to>
      <xdr:col>11</xdr:col>
      <xdr:colOff>31750</xdr:colOff>
      <xdr:row>43</xdr:row>
      <xdr:rowOff>131445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1447800" y="75037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20320</xdr:rowOff>
    </xdr:from>
    <xdr:to>
      <xdr:col>11</xdr:col>
      <xdr:colOff>82550</xdr:colOff>
      <xdr:row>43</xdr:row>
      <xdr:rowOff>121920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2286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132097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1955800" y="716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56515</xdr:rowOff>
    </xdr:from>
    <xdr:to>
      <xdr:col>7</xdr:col>
      <xdr:colOff>31750</xdr:colOff>
      <xdr:row>43</xdr:row>
      <xdr:rowOff>158115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13970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168292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066800" y="7197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74613</xdr:rowOff>
    </xdr:from>
    <xdr:to>
      <xdr:col>23</xdr:col>
      <xdr:colOff>184150</xdr:colOff>
      <xdr:row>44</xdr:row>
      <xdr:rowOff>4763</xdr:rowOff>
    </xdr:to>
    <xdr:sp macro="" textlink="">
      <xdr:nvSpPr>
        <xdr:cNvPr id="83" name="楕円 82">
          <a:extLst>
            <a:ext uri="{FF2B5EF4-FFF2-40B4-BE49-F238E27FC236}">
              <a16:creationId xmlns:a16="http://schemas.microsoft.com/office/drawing/2014/main" id="{00000000-0008-0000-0300-000053000000}"/>
            </a:ext>
          </a:extLst>
        </xdr:cNvPr>
        <xdr:cNvSpPr/>
      </xdr:nvSpPr>
      <xdr:spPr>
        <a:xfrm>
          <a:off x="4902200" y="74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141940</xdr:rowOff>
    </xdr:from>
    <xdr:ext cx="762000" cy="259045"/>
    <xdr:sp macro="" textlink="">
      <xdr:nvSpPr>
        <xdr:cNvPr id="84" name="財政力該当値テキスト">
          <a:extLst>
            <a:ext uri="{FF2B5EF4-FFF2-40B4-BE49-F238E27FC236}">
              <a16:creationId xmlns:a16="http://schemas.microsoft.com/office/drawing/2014/main" id="{00000000-0008-0000-0300-000054000000}"/>
            </a:ext>
          </a:extLst>
        </xdr:cNvPr>
        <xdr:cNvSpPr txBox="1"/>
      </xdr:nvSpPr>
      <xdr:spPr>
        <a:xfrm>
          <a:off x="5041900" y="7342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80645</xdr:rowOff>
    </xdr:from>
    <xdr:to>
      <xdr:col>19</xdr:col>
      <xdr:colOff>184150</xdr:colOff>
      <xdr:row>44</xdr:row>
      <xdr:rowOff>10795</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064000" y="745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167022</xdr:rowOff>
    </xdr:from>
    <xdr:ext cx="7366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733800" y="7539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80645</xdr:rowOff>
    </xdr:from>
    <xdr:to>
      <xdr:col>15</xdr:col>
      <xdr:colOff>133350</xdr:colOff>
      <xdr:row>44</xdr:row>
      <xdr:rowOff>10795</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3175000" y="745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167022</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844800" y="7539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80645</xdr:rowOff>
    </xdr:from>
    <xdr:to>
      <xdr:col>11</xdr:col>
      <xdr:colOff>82550</xdr:colOff>
      <xdr:row>44</xdr:row>
      <xdr:rowOff>10795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2286000" y="745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167022</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1955800" y="7539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80645</xdr:rowOff>
    </xdr:from>
    <xdr:to>
      <xdr:col>7</xdr:col>
      <xdr:colOff>31750</xdr:colOff>
      <xdr:row>44</xdr:row>
      <xdr:rowOff>10795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1397000" y="745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167022</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066800" y="7539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3" name="正方形/長方形 92">
          <a:extLst>
            <a:ext uri="{FF2B5EF4-FFF2-40B4-BE49-F238E27FC236}">
              <a16:creationId xmlns:a16="http://schemas.microsoft.com/office/drawing/2014/main" id="{00000000-0008-0000-0300-00005D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5" name="テキスト ボックス 104">
          <a:extLst>
            <a:ext uri="{FF2B5EF4-FFF2-40B4-BE49-F238E27FC236}">
              <a16:creationId xmlns:a16="http://schemas.microsoft.com/office/drawing/2014/main" id="{00000000-0008-0000-0300-000069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a:t>
          </a:r>
          <a:r>
            <a:rPr kumimoji="1" lang="ja-JP" altLang="ja-JP" sz="1100">
              <a:solidFill>
                <a:schemeClr val="tx1"/>
              </a:solidFill>
              <a:effectLst/>
              <a:latin typeface="+mn-ea"/>
              <a:ea typeface="+mn-ea"/>
              <a:cs typeface="+mn-cs"/>
            </a:rPr>
            <a:t>経常収支比率は、</a:t>
          </a:r>
          <a:r>
            <a:rPr kumimoji="1" lang="ja-JP" altLang="en-US" sz="1100">
              <a:solidFill>
                <a:schemeClr val="tx1"/>
              </a:solidFill>
              <a:effectLst/>
              <a:latin typeface="+mn-ea"/>
              <a:ea typeface="+mn-ea"/>
              <a:cs typeface="+mn-cs"/>
            </a:rPr>
            <a:t>前年度から２</a:t>
          </a:r>
          <a:r>
            <a:rPr kumimoji="1" lang="en-US" altLang="ja-JP" sz="1100">
              <a:solidFill>
                <a:schemeClr val="tx1"/>
              </a:solidFill>
              <a:effectLst/>
              <a:latin typeface="+mn-ea"/>
              <a:ea typeface="+mn-ea"/>
              <a:cs typeface="+mn-cs"/>
            </a:rPr>
            <a:t>.</a:t>
          </a:r>
          <a:r>
            <a:rPr kumimoji="1" lang="ja-JP" altLang="en-US" sz="1100">
              <a:solidFill>
                <a:schemeClr val="tx1"/>
              </a:solidFill>
              <a:effectLst/>
              <a:latin typeface="+mn-ea"/>
              <a:ea typeface="+mn-ea"/>
              <a:cs typeface="+mn-cs"/>
            </a:rPr>
            <a:t>９</a:t>
          </a:r>
          <a:r>
            <a:rPr kumimoji="1" lang="ja-JP" altLang="ja-JP" sz="1100">
              <a:solidFill>
                <a:schemeClr val="tx1"/>
              </a:solidFill>
              <a:effectLst/>
              <a:latin typeface="+mn-ea"/>
              <a:ea typeface="+mn-ea"/>
              <a:cs typeface="+mn-cs"/>
            </a:rPr>
            <a:t>ポイント改善し、類似団体と同水準となった。</a:t>
          </a:r>
          <a:endParaRPr lang="ja-JP" altLang="ja-JP" sz="1100">
            <a:solidFill>
              <a:schemeClr val="tx1"/>
            </a:solidFill>
            <a:effectLst/>
            <a:latin typeface="+mn-ea"/>
            <a:ea typeface="+mn-ea"/>
          </a:endParaRPr>
        </a:p>
        <a:p>
          <a:r>
            <a:rPr kumimoji="1" lang="ja-JP" altLang="en-US" sz="1100">
              <a:solidFill>
                <a:schemeClr val="tx1"/>
              </a:solidFill>
              <a:latin typeface="+mn-ea"/>
              <a:ea typeface="+mn-ea"/>
            </a:rPr>
            <a:t>　主な理由は、新型コロナウイルス感染症の影響によるもので、事業の中止・縮小に伴う経常経費の減及び感染症対策事業実施による臨時的経費の増により、経常経費の割合が縮小したこと、また、普通交付税の増により、経常一般財源が増加したためである。</a:t>
          </a:r>
          <a:endParaRPr kumimoji="1" lang="en-US" altLang="ja-JP" sz="1100">
            <a:solidFill>
              <a:schemeClr val="tx1"/>
            </a:solidFill>
            <a:latin typeface="+mn-ea"/>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ea"/>
              <a:ea typeface="+mn-ea"/>
            </a:rPr>
            <a:t>　</a:t>
          </a:r>
          <a:r>
            <a:rPr kumimoji="1" lang="ja-JP" altLang="ja-JP" sz="1100">
              <a:solidFill>
                <a:schemeClr val="tx1"/>
              </a:solidFill>
              <a:effectLst/>
              <a:latin typeface="+mn-lt"/>
              <a:ea typeface="+mn-ea"/>
              <a:cs typeface="+mn-cs"/>
            </a:rPr>
            <a:t>人口減少に伴い、普通交付税の減額見込まれるため、今後も行財政改革への取組みを通じて更なる義務的経費の削減に努める。</a:t>
          </a:r>
          <a:endParaRPr lang="ja-JP" altLang="ja-JP">
            <a:solidFill>
              <a:schemeClr val="tx1"/>
            </a:solidFill>
            <a:effectLst/>
          </a:endParaRPr>
        </a:p>
        <a:p>
          <a:endParaRPr kumimoji="1" lang="ja-JP" altLang="en-US" sz="1100">
            <a:latin typeface="+mn-ea"/>
            <a:ea typeface="+mn-ea"/>
          </a:endParaRPr>
        </a:p>
      </xdr:txBody>
    </xdr:sp>
    <xdr:clientData/>
  </xdr:twoCellAnchor>
  <xdr:oneCellAnchor>
    <xdr:from>
      <xdr:col>3</xdr:col>
      <xdr:colOff>95250</xdr:colOff>
      <xdr:row>54</xdr:row>
      <xdr:rowOff>139700</xdr:rowOff>
    </xdr:from>
    <xdr:ext cx="298543" cy="225703"/>
    <xdr:sp macro="" textlink="">
      <xdr:nvSpPr>
        <xdr:cNvPr id="106" name="テキスト ボックス 105">
          <a:extLst>
            <a:ext uri="{FF2B5EF4-FFF2-40B4-BE49-F238E27FC236}">
              <a16:creationId xmlns:a16="http://schemas.microsoft.com/office/drawing/2014/main" id="{00000000-0008-0000-0300-00006A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7" name="直線コネクタ 106">
          <a:extLst>
            <a:ext uri="{FF2B5EF4-FFF2-40B4-BE49-F238E27FC236}">
              <a16:creationId xmlns:a16="http://schemas.microsoft.com/office/drawing/2014/main" id="{00000000-0008-0000-0300-00006B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19" name="財政構造の弾力性グラフ枠">
          <a:extLst>
            <a:ext uri="{FF2B5EF4-FFF2-40B4-BE49-F238E27FC236}">
              <a16:creationId xmlns:a16="http://schemas.microsoft.com/office/drawing/2014/main" id="{00000000-0008-0000-0300-000077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11176</xdr:rowOff>
    </xdr:from>
    <xdr:to>
      <xdr:col>23</xdr:col>
      <xdr:colOff>133350</xdr:colOff>
      <xdr:row>67</xdr:row>
      <xdr:rowOff>51054</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flipV="1">
          <a:off x="4953000" y="995527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23131</xdr:rowOff>
    </xdr:from>
    <xdr:ext cx="762000" cy="259045"/>
    <xdr:sp macro="" textlink="">
      <xdr:nvSpPr>
        <xdr:cNvPr id="121" name="財政構造の弾力性最小値テキスト">
          <a:extLst>
            <a:ext uri="{FF2B5EF4-FFF2-40B4-BE49-F238E27FC236}">
              <a16:creationId xmlns:a16="http://schemas.microsoft.com/office/drawing/2014/main" id="{00000000-0008-0000-0300-000079000000}"/>
            </a:ext>
          </a:extLst>
        </xdr:cNvPr>
        <xdr:cNvSpPr txBox="1"/>
      </xdr:nvSpPr>
      <xdr:spPr>
        <a:xfrm>
          <a:off x="5041900" y="1151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51054</xdr:rowOff>
    </xdr:from>
    <xdr:to>
      <xdr:col>24</xdr:col>
      <xdr:colOff>12700</xdr:colOff>
      <xdr:row>67</xdr:row>
      <xdr:rowOff>51054</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4864100" y="11538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97553</xdr:rowOff>
    </xdr:from>
    <xdr:ext cx="762000" cy="259045"/>
    <xdr:sp macro="" textlink="">
      <xdr:nvSpPr>
        <xdr:cNvPr id="123" name="財政構造の弾力性最大値テキスト">
          <a:extLst>
            <a:ext uri="{FF2B5EF4-FFF2-40B4-BE49-F238E27FC236}">
              <a16:creationId xmlns:a16="http://schemas.microsoft.com/office/drawing/2014/main" id="{00000000-0008-0000-0300-00007B000000}"/>
            </a:ext>
          </a:extLst>
        </xdr:cNvPr>
        <xdr:cNvSpPr txBox="1"/>
      </xdr:nvSpPr>
      <xdr:spPr>
        <a:xfrm>
          <a:off x="5041900" y="969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11176</xdr:rowOff>
    </xdr:from>
    <xdr:to>
      <xdr:col>24</xdr:col>
      <xdr:colOff>12700</xdr:colOff>
      <xdr:row>58</xdr:row>
      <xdr:rowOff>11176</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4864100" y="995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140970</xdr:rowOff>
    </xdr:from>
    <xdr:to>
      <xdr:col>23</xdr:col>
      <xdr:colOff>133350</xdr:colOff>
      <xdr:row>63</xdr:row>
      <xdr:rowOff>109474</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114800" y="10770870"/>
          <a:ext cx="8382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48785</xdr:rowOff>
    </xdr:from>
    <xdr:ext cx="762000" cy="259045"/>
    <xdr:sp macro="" textlink="">
      <xdr:nvSpPr>
        <xdr:cNvPr id="126" name="財政構造の弾力性平均値テキスト">
          <a:extLst>
            <a:ext uri="{FF2B5EF4-FFF2-40B4-BE49-F238E27FC236}">
              <a16:creationId xmlns:a16="http://schemas.microsoft.com/office/drawing/2014/main" id="{00000000-0008-0000-0300-00007E000000}"/>
            </a:ext>
          </a:extLst>
        </xdr:cNvPr>
        <xdr:cNvSpPr txBox="1"/>
      </xdr:nvSpPr>
      <xdr:spPr>
        <a:xfrm>
          <a:off x="5041900" y="10507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32258</xdr:rowOff>
    </xdr:from>
    <xdr:to>
      <xdr:col>23</xdr:col>
      <xdr:colOff>184150</xdr:colOff>
      <xdr:row>62</xdr:row>
      <xdr:rowOff>133858</xdr:rowOff>
    </xdr:to>
    <xdr:sp macro="" textlink="">
      <xdr:nvSpPr>
        <xdr:cNvPr id="127" name="フローチャート: 判断 126">
          <a:extLst>
            <a:ext uri="{FF2B5EF4-FFF2-40B4-BE49-F238E27FC236}">
              <a16:creationId xmlns:a16="http://schemas.microsoft.com/office/drawing/2014/main" id="{00000000-0008-0000-0300-00007F000000}"/>
            </a:ext>
          </a:extLst>
        </xdr:cNvPr>
        <xdr:cNvSpPr/>
      </xdr:nvSpPr>
      <xdr:spPr>
        <a:xfrm>
          <a:off x="49022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37084</xdr:rowOff>
    </xdr:from>
    <xdr:to>
      <xdr:col>19</xdr:col>
      <xdr:colOff>133350</xdr:colOff>
      <xdr:row>63</xdr:row>
      <xdr:rowOff>109474</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3225800" y="10838434"/>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80518</xdr:rowOff>
    </xdr:from>
    <xdr:to>
      <xdr:col>19</xdr:col>
      <xdr:colOff>184150</xdr:colOff>
      <xdr:row>63</xdr:row>
      <xdr:rowOff>10668</xdr:rowOff>
    </xdr:to>
    <xdr:sp macro="" textlink="">
      <xdr:nvSpPr>
        <xdr:cNvPr id="129" name="フローチャート: 判断 128">
          <a:extLst>
            <a:ext uri="{FF2B5EF4-FFF2-40B4-BE49-F238E27FC236}">
              <a16:creationId xmlns:a16="http://schemas.microsoft.com/office/drawing/2014/main" id="{00000000-0008-0000-0300-000081000000}"/>
            </a:ext>
          </a:extLst>
        </xdr:cNvPr>
        <xdr:cNvSpPr/>
      </xdr:nvSpPr>
      <xdr:spPr>
        <a:xfrm>
          <a:off x="40640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20845</xdr:rowOff>
    </xdr:from>
    <xdr:ext cx="736600" cy="259045"/>
    <xdr:sp macro="" textlink="">
      <xdr:nvSpPr>
        <xdr:cNvPr id="130" name="テキスト ボックス 129">
          <a:extLst>
            <a:ext uri="{FF2B5EF4-FFF2-40B4-BE49-F238E27FC236}">
              <a16:creationId xmlns:a16="http://schemas.microsoft.com/office/drawing/2014/main" id="{00000000-0008-0000-0300-000082000000}"/>
            </a:ext>
          </a:extLst>
        </xdr:cNvPr>
        <xdr:cNvSpPr txBox="1"/>
      </xdr:nvSpPr>
      <xdr:spPr>
        <a:xfrm>
          <a:off x="3733800" y="10479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37084</xdr:rowOff>
    </xdr:from>
    <xdr:to>
      <xdr:col>15</xdr:col>
      <xdr:colOff>82550</xdr:colOff>
      <xdr:row>63</xdr:row>
      <xdr:rowOff>133604</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2336800" y="10838434"/>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32258</xdr:rowOff>
    </xdr:from>
    <xdr:to>
      <xdr:col>15</xdr:col>
      <xdr:colOff>133350</xdr:colOff>
      <xdr:row>62</xdr:row>
      <xdr:rowOff>133858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3175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144035</xdr:rowOff>
    </xdr:from>
    <xdr:ext cx="7620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2844800" y="1043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107188</xdr:rowOff>
    </xdr:from>
    <xdr:to>
      <xdr:col>11</xdr:col>
      <xdr:colOff>31750</xdr:colOff>
      <xdr:row>63</xdr:row>
      <xdr:rowOff>133604</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1447800" y="10737088"/>
          <a:ext cx="889000" cy="19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37084</xdr:rowOff>
    </xdr:from>
    <xdr:to>
      <xdr:col>11</xdr:col>
      <xdr:colOff>82550</xdr:colOff>
      <xdr:row>62</xdr:row>
      <xdr:rowOff>138684</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22860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148861</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1955800" y="1043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107188</xdr:rowOff>
    </xdr:from>
    <xdr:to>
      <xdr:col>7</xdr:col>
      <xdr:colOff>31750</xdr:colOff>
      <xdr:row>62</xdr:row>
      <xdr:rowOff>37338</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1397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47515</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1066800" y="103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90170</xdr:rowOff>
    </xdr:from>
    <xdr:to>
      <xdr:col>23</xdr:col>
      <xdr:colOff>184150</xdr:colOff>
      <xdr:row>63</xdr:row>
      <xdr:rowOff>20320</xdr:rowOff>
    </xdr:to>
    <xdr:sp macro="" textlink="">
      <xdr:nvSpPr>
        <xdr:cNvPr id="144" name="楕円 143">
          <a:extLst>
            <a:ext uri="{FF2B5EF4-FFF2-40B4-BE49-F238E27FC236}">
              <a16:creationId xmlns:a16="http://schemas.microsoft.com/office/drawing/2014/main" id="{00000000-0008-0000-0300-000090000000}"/>
            </a:ext>
          </a:extLst>
        </xdr:cNvPr>
        <xdr:cNvSpPr/>
      </xdr:nvSpPr>
      <xdr:spPr>
        <a:xfrm>
          <a:off x="49022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62247</xdr:rowOff>
    </xdr:from>
    <xdr:ext cx="762000" cy="259045"/>
    <xdr:sp macro="" textlink="">
      <xdr:nvSpPr>
        <xdr:cNvPr id="145" name="財政構造の弾力性該当値テキスト">
          <a:extLst>
            <a:ext uri="{FF2B5EF4-FFF2-40B4-BE49-F238E27FC236}">
              <a16:creationId xmlns:a16="http://schemas.microsoft.com/office/drawing/2014/main" id="{00000000-0008-0000-0300-000091000000}"/>
            </a:ext>
          </a:extLst>
        </xdr:cNvPr>
        <xdr:cNvSpPr txBox="1"/>
      </xdr:nvSpPr>
      <xdr:spPr>
        <a:xfrm>
          <a:off x="5041900" y="10692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58674</xdr:rowOff>
    </xdr:from>
    <xdr:to>
      <xdr:col>19</xdr:col>
      <xdr:colOff>184150</xdr:colOff>
      <xdr:row>63</xdr:row>
      <xdr:rowOff>160274</xdr:rowOff>
    </xdr:to>
    <xdr:sp macro="" textlink="">
      <xdr:nvSpPr>
        <xdr:cNvPr id="146" name="楕円 145">
          <a:extLst>
            <a:ext uri="{FF2B5EF4-FFF2-40B4-BE49-F238E27FC236}">
              <a16:creationId xmlns:a16="http://schemas.microsoft.com/office/drawing/2014/main" id="{00000000-0008-0000-0300-000092000000}"/>
            </a:ext>
          </a:extLst>
        </xdr:cNvPr>
        <xdr:cNvSpPr/>
      </xdr:nvSpPr>
      <xdr:spPr>
        <a:xfrm>
          <a:off x="4064000" y="1086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145051</xdr:rowOff>
    </xdr:from>
    <xdr:ext cx="7366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733800" y="10946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157734</xdr:rowOff>
    </xdr:from>
    <xdr:to>
      <xdr:col>15</xdr:col>
      <xdr:colOff>133350</xdr:colOff>
      <xdr:row>63</xdr:row>
      <xdr:rowOff>87884</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3175000" y="1078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72661</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844800" y="1087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82804</xdr:rowOff>
    </xdr:from>
    <xdr:to>
      <xdr:col>11</xdr:col>
      <xdr:colOff>82550</xdr:colOff>
      <xdr:row>64</xdr:row>
      <xdr:rowOff>12954</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2286000" y="1088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169181</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955800" y="109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56388</xdr:rowOff>
    </xdr:from>
    <xdr:to>
      <xdr:col>7</xdr:col>
      <xdr:colOff>31750</xdr:colOff>
      <xdr:row>62</xdr:row>
      <xdr:rowOff>157988</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1397000" y="1068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142765</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066800" y="1077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4" name="正方形/長方形 153">
          <a:extLst>
            <a:ext uri="{FF2B5EF4-FFF2-40B4-BE49-F238E27FC236}">
              <a16:creationId xmlns:a16="http://schemas.microsoft.com/office/drawing/2014/main" id="{00000000-0008-0000-0300-00009A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[437,785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tx1"/>
              </a:solidFill>
              <a:effectLst/>
              <a:latin typeface="+mn-lt"/>
              <a:ea typeface="+mn-ea"/>
              <a:cs typeface="+mn-cs"/>
            </a:rPr>
            <a:t>人口</a:t>
          </a:r>
          <a:r>
            <a:rPr kumimoji="1" lang="ja-JP" altLang="en-US" sz="1100">
              <a:solidFill>
                <a:schemeClr val="tx1"/>
              </a:solidFill>
              <a:effectLst/>
              <a:latin typeface="+mn-lt"/>
              <a:ea typeface="+mn-ea"/>
              <a:cs typeface="+mn-cs"/>
            </a:rPr>
            <a:t>１</a:t>
          </a:r>
          <a:r>
            <a:rPr kumimoji="1" lang="ja-JP" altLang="ja-JP" sz="1100">
              <a:solidFill>
                <a:schemeClr val="tx1"/>
              </a:solidFill>
              <a:effectLst/>
              <a:latin typeface="+mn-lt"/>
              <a:ea typeface="+mn-ea"/>
              <a:cs typeface="+mn-cs"/>
            </a:rPr>
            <a:t>人あたりの人件費・物件費等の決算額が</a:t>
          </a:r>
          <a:r>
            <a:rPr kumimoji="1" lang="ja-JP" altLang="en-US" sz="1100">
              <a:solidFill>
                <a:schemeClr val="tx1"/>
              </a:solidFill>
              <a:effectLst/>
              <a:latin typeface="+mn-lt"/>
              <a:ea typeface="+mn-ea"/>
              <a:cs typeface="+mn-cs"/>
            </a:rPr>
            <a:t>上昇した理由は、新型コロナウイルス感染症対策事業において備品購入費及び委託料が増大し、物件費が増となったためである。</a:t>
          </a:r>
          <a:endParaRPr kumimoji="1" lang="en-US" altLang="ja-JP"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　また、</a:t>
          </a:r>
          <a:r>
            <a:rPr kumimoji="1" lang="ja-JP" altLang="ja-JP" sz="1100">
              <a:solidFill>
                <a:schemeClr val="tx1"/>
              </a:solidFill>
              <a:effectLst/>
              <a:latin typeface="+mn-lt"/>
              <a:ea typeface="+mn-ea"/>
              <a:cs typeface="+mn-cs"/>
            </a:rPr>
            <a:t>地籍調査の実施により、今後も数年は物件費の増加が見込まれるため、全ての事務事業の優先度を厳しく点検し、効率的で簡素な行政運営を目指す。</a:t>
          </a:r>
          <a:endParaRPr lang="ja-JP" altLang="ja-JP" sz="1400">
            <a:solidFill>
              <a:schemeClr val="tx1"/>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8" name="直線コネクタ 167">
          <a:extLst>
            <a:ext uri="{FF2B5EF4-FFF2-40B4-BE49-F238E27FC236}">
              <a16:creationId xmlns:a16="http://schemas.microsoft.com/office/drawing/2014/main" id="{00000000-0008-0000-0300-0000A8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0" name="直線コネクタ 169">
          <a:extLst>
            <a:ext uri="{FF2B5EF4-FFF2-40B4-BE49-F238E27FC236}">
              <a16:creationId xmlns:a16="http://schemas.microsoft.com/office/drawing/2014/main" id="{00000000-0008-0000-0300-0000AA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2" name="人件費・物件費等の状況グラフ枠">
          <a:extLst>
            <a:ext uri="{FF2B5EF4-FFF2-40B4-BE49-F238E27FC236}">
              <a16:creationId xmlns:a16="http://schemas.microsoft.com/office/drawing/2014/main" id="{00000000-0008-0000-0300-0000B6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167815</xdr:rowOff>
    </xdr:from>
    <xdr:to>
      <xdr:col>23</xdr:col>
      <xdr:colOff>133350</xdr:colOff>
      <xdr:row>89</xdr:row>
      <xdr:rowOff>79894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flipV="1">
          <a:off x="4953000" y="13712365"/>
          <a:ext cx="0" cy="16265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51971</xdr:rowOff>
    </xdr:from>
    <xdr:ext cx="762000" cy="259045"/>
    <xdr:sp macro="" textlink="">
      <xdr:nvSpPr>
        <xdr:cNvPr id="184" name="人件費・物件費等の状況最小値テキスト">
          <a:extLst>
            <a:ext uri="{FF2B5EF4-FFF2-40B4-BE49-F238E27FC236}">
              <a16:creationId xmlns:a16="http://schemas.microsoft.com/office/drawing/2014/main" id="{00000000-0008-0000-0300-0000B8000000}"/>
            </a:ext>
          </a:extLst>
        </xdr:cNvPr>
        <xdr:cNvSpPr txBox="1"/>
      </xdr:nvSpPr>
      <xdr:spPr>
        <a:xfrm>
          <a:off x="5041900" y="15311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1,447,493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79894</xdr:rowOff>
    </xdr:from>
    <xdr:to>
      <xdr:col>24</xdr:col>
      <xdr:colOff>12700</xdr:colOff>
      <xdr:row>89</xdr:row>
      <xdr:rowOff>79894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4864100" y="15338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82742</xdr:rowOff>
    </xdr:from>
    <xdr:ext cx="762000" cy="259045"/>
    <xdr:sp macro="" textlink="">
      <xdr:nvSpPr>
        <xdr:cNvPr id="186" name="人件費・物件費等の状況最大値テキスト">
          <a:extLst>
            <a:ext uri="{FF2B5EF4-FFF2-40B4-BE49-F238E27FC236}">
              <a16:creationId xmlns:a16="http://schemas.microsoft.com/office/drawing/2014/main" id="{00000000-0008-0000-0300-0000BA000000}"/>
            </a:ext>
          </a:extLst>
        </xdr:cNvPr>
        <xdr:cNvSpPr txBox="1"/>
      </xdr:nvSpPr>
      <xdr:spPr>
        <a:xfrm>
          <a:off x="5041900" y="1345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167815</xdr:rowOff>
    </xdr:from>
    <xdr:to>
      <xdr:col>24</xdr:col>
      <xdr:colOff>12700</xdr:colOff>
      <xdr:row>79</xdr:row>
      <xdr:rowOff>167815</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864100" y="13712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29186</xdr:rowOff>
    </xdr:from>
    <xdr:to>
      <xdr:col>23</xdr:col>
      <xdr:colOff>133350</xdr:colOff>
      <xdr:row>81</xdr:row>
      <xdr:rowOff>97926</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114800" y="13916636"/>
          <a:ext cx="838200" cy="68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38296</xdr:rowOff>
    </xdr:from>
    <xdr:ext cx="762000" cy="259045"/>
    <xdr:sp macro="" textlink="">
      <xdr:nvSpPr>
        <xdr:cNvPr id="189" name="人件費・物件費等の状況平均値テキスト">
          <a:extLst>
            <a:ext uri="{FF2B5EF4-FFF2-40B4-BE49-F238E27FC236}">
              <a16:creationId xmlns:a16="http://schemas.microsoft.com/office/drawing/2014/main" id="{00000000-0008-0000-0300-0000BD000000}"/>
            </a:ext>
          </a:extLst>
        </xdr:cNvPr>
        <xdr:cNvSpPr txBox="1"/>
      </xdr:nvSpPr>
      <xdr:spPr>
        <a:xfrm>
          <a:off x="5041900" y="13754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21769</xdr:rowOff>
    </xdr:from>
    <xdr:to>
      <xdr:col>23</xdr:col>
      <xdr:colOff>184150</xdr:colOff>
      <xdr:row>81</xdr:row>
      <xdr:rowOff>123369</xdr:rowOff>
    </xdr:to>
    <xdr:sp macro="" textlink="">
      <xdr:nvSpPr>
        <xdr:cNvPr id="190" name="フローチャート: 判断 189">
          <a:extLst>
            <a:ext uri="{FF2B5EF4-FFF2-40B4-BE49-F238E27FC236}">
              <a16:creationId xmlns:a16="http://schemas.microsoft.com/office/drawing/2014/main" id="{00000000-0008-0000-0300-0000BE000000}"/>
            </a:ext>
          </a:extLst>
        </xdr:cNvPr>
        <xdr:cNvSpPr/>
      </xdr:nvSpPr>
      <xdr:spPr>
        <a:xfrm>
          <a:off x="4902200" y="13909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170779</xdr:rowOff>
    </xdr:from>
    <xdr:to>
      <xdr:col>19</xdr:col>
      <xdr:colOff>133350</xdr:colOff>
      <xdr:row>81</xdr:row>
      <xdr:rowOff>29186</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3225800" y="13886779"/>
          <a:ext cx="889000" cy="29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126067</xdr:rowOff>
    </xdr:from>
    <xdr:to>
      <xdr:col>19</xdr:col>
      <xdr:colOff>184150</xdr:colOff>
      <xdr:row>81</xdr:row>
      <xdr:rowOff>56217</xdr:rowOff>
    </xdr:to>
    <xdr:sp macro="" textlink="">
      <xdr:nvSpPr>
        <xdr:cNvPr id="192" name="フローチャート: 判断 191">
          <a:extLst>
            <a:ext uri="{FF2B5EF4-FFF2-40B4-BE49-F238E27FC236}">
              <a16:creationId xmlns:a16="http://schemas.microsoft.com/office/drawing/2014/main" id="{00000000-0008-0000-0300-0000C0000000}"/>
            </a:ext>
          </a:extLst>
        </xdr:cNvPr>
        <xdr:cNvSpPr/>
      </xdr:nvSpPr>
      <xdr:spPr>
        <a:xfrm>
          <a:off x="4064000" y="1384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66394</xdr:rowOff>
    </xdr:from>
    <xdr:ext cx="736600" cy="259045"/>
    <xdr:sp macro="" textlink="">
      <xdr:nvSpPr>
        <xdr:cNvPr id="193" name="テキスト ボックス 192">
          <a:extLst>
            <a:ext uri="{FF2B5EF4-FFF2-40B4-BE49-F238E27FC236}">
              <a16:creationId xmlns:a16="http://schemas.microsoft.com/office/drawing/2014/main" id="{00000000-0008-0000-0300-0000C1000000}"/>
            </a:ext>
          </a:extLst>
        </xdr:cNvPr>
        <xdr:cNvSpPr txBox="1"/>
      </xdr:nvSpPr>
      <xdr:spPr>
        <a:xfrm>
          <a:off x="3733800" y="13610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170779</xdr:rowOff>
    </xdr:from>
    <xdr:to>
      <xdr:col>15</xdr:col>
      <xdr:colOff>82550</xdr:colOff>
      <xdr:row>81</xdr:row>
      <xdr:rowOff>19267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2336800" y="13886779"/>
          <a:ext cx="889000" cy="19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125233</xdr:rowOff>
    </xdr:from>
    <xdr:to>
      <xdr:col>15</xdr:col>
      <xdr:colOff>133350</xdr:colOff>
      <xdr:row>81</xdr:row>
      <xdr:rowOff>55383</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3175000" y="1384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40160</xdr:rowOff>
    </xdr:from>
    <xdr:ext cx="7620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2844800" y="13927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2194</xdr:rowOff>
    </xdr:from>
    <xdr:to>
      <xdr:col>11</xdr:col>
      <xdr:colOff>31750</xdr:colOff>
      <xdr:row>81</xdr:row>
      <xdr:rowOff>19267</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1447800" y="13889644"/>
          <a:ext cx="889000" cy="17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107375</xdr:rowOff>
    </xdr:from>
    <xdr:to>
      <xdr:col>11</xdr:col>
      <xdr:colOff>82550</xdr:colOff>
      <xdr:row>81</xdr:row>
      <xdr:rowOff>37525</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2286000" y="1382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47702</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1955800" y="1359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86106</xdr:rowOff>
    </xdr:from>
    <xdr:to>
      <xdr:col>7</xdr:col>
      <xdr:colOff>31750</xdr:colOff>
      <xdr:row>81</xdr:row>
      <xdr:rowOff>16256</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1397000" y="13802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26433</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1066800" y="13570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47126</xdr:rowOff>
    </xdr:from>
    <xdr:to>
      <xdr:col>23</xdr:col>
      <xdr:colOff>184150</xdr:colOff>
      <xdr:row>81</xdr:row>
      <xdr:rowOff>148726</xdr:rowOff>
    </xdr:to>
    <xdr:sp macro="" textlink="">
      <xdr:nvSpPr>
        <xdr:cNvPr id="207" name="楕円 206">
          <a:extLst>
            <a:ext uri="{FF2B5EF4-FFF2-40B4-BE49-F238E27FC236}">
              <a16:creationId xmlns:a16="http://schemas.microsoft.com/office/drawing/2014/main" id="{00000000-0008-0000-0300-0000CF000000}"/>
            </a:ext>
          </a:extLst>
        </xdr:cNvPr>
        <xdr:cNvSpPr/>
      </xdr:nvSpPr>
      <xdr:spPr>
        <a:xfrm>
          <a:off x="4902200" y="13934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19203</xdr:rowOff>
    </xdr:from>
    <xdr:ext cx="762000" cy="259045"/>
    <xdr:sp macro="" textlink="">
      <xdr:nvSpPr>
        <xdr:cNvPr id="208" name="人件費・物件費等の状況該当値テキスト">
          <a:extLst>
            <a:ext uri="{FF2B5EF4-FFF2-40B4-BE49-F238E27FC236}">
              <a16:creationId xmlns:a16="http://schemas.microsoft.com/office/drawing/2014/main" id="{00000000-0008-0000-0300-0000D0000000}"/>
            </a:ext>
          </a:extLst>
        </xdr:cNvPr>
        <xdr:cNvSpPr txBox="1"/>
      </xdr:nvSpPr>
      <xdr:spPr>
        <a:xfrm>
          <a:off x="5041900" y="1390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149836</xdr:rowOff>
    </xdr:from>
    <xdr:to>
      <xdr:col>19</xdr:col>
      <xdr:colOff>184150</xdr:colOff>
      <xdr:row>81</xdr:row>
      <xdr:rowOff>79986</xdr:rowOff>
    </xdr:to>
    <xdr:sp macro="" textlink="">
      <xdr:nvSpPr>
        <xdr:cNvPr id="209" name="楕円 208">
          <a:extLst>
            <a:ext uri="{FF2B5EF4-FFF2-40B4-BE49-F238E27FC236}">
              <a16:creationId xmlns:a16="http://schemas.microsoft.com/office/drawing/2014/main" id="{00000000-0008-0000-0300-0000D1000000}"/>
            </a:ext>
          </a:extLst>
        </xdr:cNvPr>
        <xdr:cNvSpPr/>
      </xdr:nvSpPr>
      <xdr:spPr>
        <a:xfrm>
          <a:off x="4064000" y="13865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64763</xdr:rowOff>
    </xdr:from>
    <xdr:ext cx="7366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733800" y="13952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119979</xdr:rowOff>
    </xdr:from>
    <xdr:to>
      <xdr:col>15</xdr:col>
      <xdr:colOff>133350</xdr:colOff>
      <xdr:row>81</xdr:row>
      <xdr:rowOff>50129</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3175000" y="13835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60306</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844800" y="13604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139917</xdr:rowOff>
    </xdr:from>
    <xdr:to>
      <xdr:col>11</xdr:col>
      <xdr:colOff>82550</xdr:colOff>
      <xdr:row>81</xdr:row>
      <xdr:rowOff>70067</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2286000" y="1385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54844</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955800" y="13942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122844</xdr:rowOff>
    </xdr:from>
    <xdr:to>
      <xdr:col>7</xdr:col>
      <xdr:colOff>31750</xdr:colOff>
      <xdr:row>81</xdr:row>
      <xdr:rowOff>52994</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1397000" y="13838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37771</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066800" y="13925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7" name="正方形/長方形 216">
          <a:extLst>
            <a:ext uri="{FF2B5EF4-FFF2-40B4-BE49-F238E27FC236}">
              <a16:creationId xmlns:a16="http://schemas.microsoft.com/office/drawing/2014/main" id="{00000000-0008-0000-0300-0000D9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tx1"/>
              </a:solidFill>
              <a:effectLst/>
              <a:latin typeface="+mn-lt"/>
              <a:ea typeface="+mn-ea"/>
              <a:cs typeface="+mn-cs"/>
            </a:rPr>
            <a:t>ラスパイレス指数は、類似団体平均を</a:t>
          </a:r>
          <a:r>
            <a:rPr kumimoji="1" lang="ja-JP" altLang="en-US" sz="1100">
              <a:solidFill>
                <a:schemeClr val="tx1"/>
              </a:solidFill>
              <a:effectLst/>
              <a:latin typeface="+mn-lt"/>
              <a:ea typeface="+mn-ea"/>
              <a:cs typeface="+mn-cs"/>
            </a:rPr>
            <a:t>２</a:t>
          </a:r>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５</a:t>
          </a:r>
          <a:r>
            <a:rPr kumimoji="1" lang="ja-JP" altLang="ja-JP" sz="1100">
              <a:solidFill>
                <a:schemeClr val="tx1"/>
              </a:solidFill>
              <a:effectLst/>
              <a:latin typeface="+mn-lt"/>
              <a:ea typeface="+mn-ea"/>
              <a:cs typeface="+mn-cs"/>
            </a:rPr>
            <a:t>ポイント下回っている。</a:t>
          </a:r>
          <a:endParaRPr lang="ja-JP" altLang="ja-JP" sz="1400">
            <a:solidFill>
              <a:schemeClr val="tx1"/>
            </a:solidFill>
            <a:effectLst/>
          </a:endParaRPr>
        </a:p>
        <a:p>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南牧村行政改革大綱により、定員管理・給与の適正化を図ってきており、今後も計画に沿いつつ、職務能力・意識の低下を招かないよう配慮しながら抑制に努める。</a:t>
          </a:r>
          <a:endParaRPr lang="ja-JP" altLang="ja-JP" sz="1400">
            <a:solidFill>
              <a:schemeClr val="tx1"/>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0" name="直線コネクタ 229">
          <a:extLst>
            <a:ext uri="{FF2B5EF4-FFF2-40B4-BE49-F238E27FC236}">
              <a16:creationId xmlns:a16="http://schemas.microsoft.com/office/drawing/2014/main" id="{00000000-0008-0000-0300-0000E6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2" name="直線コネクタ 231">
          <a:extLst>
            <a:ext uri="{FF2B5EF4-FFF2-40B4-BE49-F238E27FC236}">
              <a16:creationId xmlns:a16="http://schemas.microsoft.com/office/drawing/2014/main" id="{00000000-0008-0000-0300-0000E8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2" name="給与水準   （国との比較）グラフ枠">
          <a:extLst>
            <a:ext uri="{FF2B5EF4-FFF2-40B4-BE49-F238E27FC236}">
              <a16:creationId xmlns:a16="http://schemas.microsoft.com/office/drawing/2014/main" id="{00000000-0008-0000-0300-0000F2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116839</xdr:rowOff>
    </xdr:from>
    <xdr:to>
      <xdr:col>81</xdr:col>
      <xdr:colOff>44450</xdr:colOff>
      <xdr:row>89</xdr:row>
      <xdr:rowOff>31242</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flipV="1">
          <a:off x="17018000" y="13832839"/>
          <a:ext cx="0" cy="14574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3319</xdr:rowOff>
    </xdr:from>
    <xdr:ext cx="762000" cy="259045"/>
    <xdr:sp macro="" textlink="">
      <xdr:nvSpPr>
        <xdr:cNvPr id="244" name="給与水準   （国との比較）最小値テキスト">
          <a:extLst>
            <a:ext uri="{FF2B5EF4-FFF2-40B4-BE49-F238E27FC236}">
              <a16:creationId xmlns:a16="http://schemas.microsoft.com/office/drawing/2014/main" id="{00000000-0008-0000-0300-0000F4000000}"/>
            </a:ext>
          </a:extLst>
        </xdr:cNvPr>
        <xdr:cNvSpPr txBox="1"/>
      </xdr:nvSpPr>
      <xdr:spPr>
        <a:xfrm>
          <a:off x="17106900" y="1526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31242</xdr:rowOff>
    </xdr:from>
    <xdr:to>
      <xdr:col>81</xdr:col>
      <xdr:colOff>133350</xdr:colOff>
      <xdr:row>89</xdr:row>
      <xdr:rowOff>31242</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6929100" y="1529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31766</xdr:rowOff>
    </xdr:from>
    <xdr:ext cx="762000" cy="259045"/>
    <xdr:sp macro="" textlink="">
      <xdr:nvSpPr>
        <xdr:cNvPr id="246" name="給与水準   （国との比較）最大値テキスト">
          <a:extLst>
            <a:ext uri="{FF2B5EF4-FFF2-40B4-BE49-F238E27FC236}">
              <a16:creationId xmlns:a16="http://schemas.microsoft.com/office/drawing/2014/main" id="{00000000-0008-0000-0300-0000F6000000}"/>
            </a:ext>
          </a:extLst>
        </xdr:cNvPr>
        <xdr:cNvSpPr txBox="1"/>
      </xdr:nvSpPr>
      <xdr:spPr>
        <a:xfrm>
          <a:off x="17106900" y="13576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116839</xdr:rowOff>
    </xdr:from>
    <xdr:to>
      <xdr:col>81</xdr:col>
      <xdr:colOff>133350</xdr:colOff>
      <xdr:row>80</xdr:row>
      <xdr:rowOff>116839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6929100" y="13832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70358</xdr:rowOff>
    </xdr:from>
    <xdr:to>
      <xdr:col>81</xdr:col>
      <xdr:colOff>44450</xdr:colOff>
      <xdr:row>86</xdr:row>
      <xdr:rowOff>14732</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6179800" y="14643608"/>
          <a:ext cx="8382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61485</xdr:rowOff>
    </xdr:from>
    <xdr:ext cx="762000" cy="259045"/>
    <xdr:sp macro="" textlink="">
      <xdr:nvSpPr>
        <xdr:cNvPr id="249" name="給与水準   （国との比較）平均値テキスト">
          <a:extLst>
            <a:ext uri="{FF2B5EF4-FFF2-40B4-BE49-F238E27FC236}">
              <a16:creationId xmlns:a16="http://schemas.microsoft.com/office/drawing/2014/main" id="{00000000-0008-0000-0300-0000F9000000}"/>
            </a:ext>
          </a:extLst>
        </xdr:cNvPr>
        <xdr:cNvSpPr txBox="1"/>
      </xdr:nvSpPr>
      <xdr:spPr>
        <a:xfrm>
          <a:off x="17106900" y="14806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89408</xdr:rowOff>
    </xdr:from>
    <xdr:to>
      <xdr:col>81</xdr:col>
      <xdr:colOff>95250</xdr:colOff>
      <xdr:row>87</xdr:row>
      <xdr:rowOff>19558</xdr:rowOff>
    </xdr:to>
    <xdr:sp macro="" textlink="">
      <xdr:nvSpPr>
        <xdr:cNvPr id="250" name="フローチャート: 判断 249">
          <a:extLst>
            <a:ext uri="{FF2B5EF4-FFF2-40B4-BE49-F238E27FC236}">
              <a16:creationId xmlns:a16="http://schemas.microsoft.com/office/drawing/2014/main" id="{00000000-0008-0000-0300-0000FA000000}"/>
            </a:ext>
          </a:extLst>
        </xdr:cNvPr>
        <xdr:cNvSpPr/>
      </xdr:nvSpPr>
      <xdr:spPr>
        <a:xfrm>
          <a:off x="16967200" y="1483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118618</xdr:rowOff>
    </xdr:from>
    <xdr:to>
      <xdr:col>77</xdr:col>
      <xdr:colOff>44450</xdr:colOff>
      <xdr:row>86</xdr:row>
      <xdr:rowOff>14732</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5290800" y="14691868"/>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60452</xdr:rowOff>
    </xdr:from>
    <xdr:to>
      <xdr:col>77</xdr:col>
      <xdr:colOff>95250</xdr:colOff>
      <xdr:row>86</xdr:row>
      <xdr:rowOff>162052</xdr:rowOff>
    </xdr:to>
    <xdr:sp macro="" textlink="">
      <xdr:nvSpPr>
        <xdr:cNvPr id="252" name="フローチャート: 判断 251">
          <a:extLst>
            <a:ext uri="{FF2B5EF4-FFF2-40B4-BE49-F238E27FC236}">
              <a16:creationId xmlns:a16="http://schemas.microsoft.com/office/drawing/2014/main" id="{00000000-0008-0000-0300-0000FC000000}"/>
            </a:ext>
          </a:extLst>
        </xdr:cNvPr>
        <xdr:cNvSpPr/>
      </xdr:nvSpPr>
      <xdr:spPr>
        <a:xfrm>
          <a:off x="16129000" y="1480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146829</xdr:rowOff>
    </xdr:from>
    <xdr:ext cx="7366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5798800" y="14891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118618</xdr:rowOff>
    </xdr:from>
    <xdr:to>
      <xdr:col>72</xdr:col>
      <xdr:colOff>203200</xdr:colOff>
      <xdr:row>85</xdr:row>
      <xdr:rowOff>128270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4401800" y="1469186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108965</xdr:rowOff>
    </xdr:from>
    <xdr:to>
      <xdr:col>68</xdr:col>
      <xdr:colOff>152400</xdr:colOff>
      <xdr:row>85</xdr:row>
      <xdr:rowOff>128270</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3512800" y="14682215"/>
          <a:ext cx="889000" cy="1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21844</xdr:rowOff>
    </xdr:from>
    <xdr:to>
      <xdr:col>64</xdr:col>
      <xdr:colOff>152400</xdr:colOff>
      <xdr:row>86</xdr:row>
      <xdr:rowOff>123444</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3462000" y="1476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108221</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3131800" y="1485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19558</xdr:rowOff>
    </xdr:from>
    <xdr:to>
      <xdr:col>81</xdr:col>
      <xdr:colOff>95250</xdr:colOff>
      <xdr:row>85</xdr:row>
      <xdr:rowOff>121158</xdr:rowOff>
    </xdr:to>
    <xdr:sp macro="" textlink="">
      <xdr:nvSpPr>
        <xdr:cNvPr id="267" name="楕円 266">
          <a:extLst>
            <a:ext uri="{FF2B5EF4-FFF2-40B4-BE49-F238E27FC236}">
              <a16:creationId xmlns:a16="http://schemas.microsoft.com/office/drawing/2014/main" id="{00000000-0008-0000-0300-00000B010000}"/>
            </a:ext>
          </a:extLst>
        </xdr:cNvPr>
        <xdr:cNvSpPr/>
      </xdr:nvSpPr>
      <xdr:spPr>
        <a:xfrm>
          <a:off x="16967200" y="1459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36085</xdr:rowOff>
    </xdr:from>
    <xdr:ext cx="762000" cy="259045"/>
    <xdr:sp macro="" textlink="">
      <xdr:nvSpPr>
        <xdr:cNvPr id="268" name="給与水準   （国との比較）該当値テキスト">
          <a:extLst>
            <a:ext uri="{FF2B5EF4-FFF2-40B4-BE49-F238E27FC236}">
              <a16:creationId xmlns:a16="http://schemas.microsoft.com/office/drawing/2014/main" id="{00000000-0008-0000-0300-00000C010000}"/>
            </a:ext>
          </a:extLst>
        </xdr:cNvPr>
        <xdr:cNvSpPr txBox="1"/>
      </xdr:nvSpPr>
      <xdr:spPr>
        <a:xfrm>
          <a:off x="17106900" y="1443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135382</xdr:rowOff>
    </xdr:from>
    <xdr:to>
      <xdr:col>77</xdr:col>
      <xdr:colOff>95250</xdr:colOff>
      <xdr:row>86</xdr:row>
      <xdr:rowOff>65532</xdr:rowOff>
    </xdr:to>
    <xdr:sp macro="" textlink="">
      <xdr:nvSpPr>
        <xdr:cNvPr id="269" name="楕円 268">
          <a:extLst>
            <a:ext uri="{FF2B5EF4-FFF2-40B4-BE49-F238E27FC236}">
              <a16:creationId xmlns:a16="http://schemas.microsoft.com/office/drawing/2014/main" id="{00000000-0008-0000-0300-00000D010000}"/>
            </a:ext>
          </a:extLst>
        </xdr:cNvPr>
        <xdr:cNvSpPr/>
      </xdr:nvSpPr>
      <xdr:spPr>
        <a:xfrm>
          <a:off x="16129000" y="1470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75709</xdr:rowOff>
    </xdr:from>
    <xdr:ext cx="7366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798800" y="14477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67818</xdr:rowOff>
    </xdr:from>
    <xdr:to>
      <xdr:col>73</xdr:col>
      <xdr:colOff>44450</xdr:colOff>
      <xdr:row>85</xdr:row>
      <xdr:rowOff>169418</xdr:rowOff>
    </xdr:to>
    <xdr:sp macro="" textlink="">
      <xdr:nvSpPr>
        <xdr:cNvPr id="271" name="楕円 270">
          <a:extLst>
            <a:ext uri="{FF2B5EF4-FFF2-40B4-BE49-F238E27FC236}">
              <a16:creationId xmlns:a16="http://schemas.microsoft.com/office/drawing/2014/main" id="{00000000-0008-0000-0300-00000F010000}"/>
            </a:ext>
          </a:extLst>
        </xdr:cNvPr>
        <xdr:cNvSpPr/>
      </xdr:nvSpPr>
      <xdr:spPr>
        <a:xfrm>
          <a:off x="15240000" y="1464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8145</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909800" y="1440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77470</xdr:rowOff>
    </xdr:from>
    <xdr:to>
      <xdr:col>68</xdr:col>
      <xdr:colOff>203200</xdr:colOff>
      <xdr:row>86</xdr:row>
      <xdr:rowOff>7620</xdr:rowOff>
    </xdr:to>
    <xdr:sp macro="" textlink="">
      <xdr:nvSpPr>
        <xdr:cNvPr id="273" name="楕円 272">
          <a:extLst>
            <a:ext uri="{FF2B5EF4-FFF2-40B4-BE49-F238E27FC236}">
              <a16:creationId xmlns:a16="http://schemas.microsoft.com/office/drawing/2014/main" id="{00000000-0008-0000-0300-000011010000}"/>
            </a:ext>
          </a:extLst>
        </xdr:cNvPr>
        <xdr:cNvSpPr/>
      </xdr:nvSpPr>
      <xdr:spPr>
        <a:xfrm>
          <a:off x="14351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17797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020800" y="1441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58165</xdr:rowOff>
    </xdr:from>
    <xdr:to>
      <xdr:col>64</xdr:col>
      <xdr:colOff>152400</xdr:colOff>
      <xdr:row>85</xdr:row>
      <xdr:rowOff>159765</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34620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169942</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131800" y="14400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7" name="正方形/長方形 276">
          <a:extLst>
            <a:ext uri="{FF2B5EF4-FFF2-40B4-BE49-F238E27FC236}">
              <a16:creationId xmlns:a16="http://schemas.microsoft.com/office/drawing/2014/main" id="{00000000-0008-0000-0300-000015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tx1"/>
              </a:solidFill>
              <a:effectLst/>
              <a:latin typeface="+mn-lt"/>
              <a:ea typeface="+mn-ea"/>
              <a:cs typeface="+mn-cs"/>
            </a:rPr>
            <a:t>南牧村行政改革大綱により補充割合を抑制し、平成２５年度から令和２年度で（再任用職員は就労時間が一律でないため除く）９人（１４</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３％の減）の削減を行っている。今後５年間で１５％の削減を目標とし、より適切な定員管理に努める。</a:t>
          </a:r>
          <a:endParaRPr lang="ja-JP" altLang="ja-JP" sz="1400">
            <a:solidFill>
              <a:schemeClr val="tx1"/>
            </a:solidFill>
            <a:effectLst/>
          </a:endParaRPr>
        </a:p>
        <a:p>
          <a:endParaRPr kumimoji="1" lang="ja-JP" altLang="en-US" sz="13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1" name="直線コネクタ 290">
          <a:extLst>
            <a:ext uri="{FF2B5EF4-FFF2-40B4-BE49-F238E27FC236}">
              <a16:creationId xmlns:a16="http://schemas.microsoft.com/office/drawing/2014/main" id="{00000000-0008-0000-0300-000023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3" name="直線コネクタ 292">
          <a:extLst>
            <a:ext uri="{FF2B5EF4-FFF2-40B4-BE49-F238E27FC236}">
              <a16:creationId xmlns:a16="http://schemas.microsoft.com/office/drawing/2014/main" id="{00000000-0008-0000-0300-000025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5" name="直線コネクタ 294">
          <a:extLst>
            <a:ext uri="{FF2B5EF4-FFF2-40B4-BE49-F238E27FC236}">
              <a16:creationId xmlns:a16="http://schemas.microsoft.com/office/drawing/2014/main" id="{00000000-0008-0000-0300-000027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4" name="定員管理の状況グラフ枠">
          <a:extLst>
            <a:ext uri="{FF2B5EF4-FFF2-40B4-BE49-F238E27FC236}">
              <a16:creationId xmlns:a16="http://schemas.microsoft.com/office/drawing/2014/main" id="{00000000-0008-0000-0300-00003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124460</xdr:rowOff>
    </xdr:from>
    <xdr:to>
      <xdr:col>81</xdr:col>
      <xdr:colOff>44450</xdr:colOff>
      <xdr:row>66</xdr:row>
      <xdr:rowOff>15589</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flipV="1">
          <a:off x="17018000" y="10240010"/>
          <a:ext cx="0" cy="10912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159116</xdr:rowOff>
    </xdr:from>
    <xdr:ext cx="762000" cy="259045"/>
    <xdr:sp macro="" textlink="">
      <xdr:nvSpPr>
        <xdr:cNvPr id="306" name="定員管理の状況最小値テキスト">
          <a:extLst>
            <a:ext uri="{FF2B5EF4-FFF2-40B4-BE49-F238E27FC236}">
              <a16:creationId xmlns:a16="http://schemas.microsoft.com/office/drawing/2014/main" id="{00000000-0008-0000-0300-000032010000}"/>
            </a:ext>
          </a:extLst>
        </xdr:cNvPr>
        <xdr:cNvSpPr txBox="1"/>
      </xdr:nvSpPr>
      <xdr:spPr>
        <a:xfrm>
          <a:off x="17106900" y="11303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15589</xdr:rowOff>
    </xdr:from>
    <xdr:to>
      <xdr:col>81</xdr:col>
      <xdr:colOff>133350</xdr:colOff>
      <xdr:row>66</xdr:row>
      <xdr:rowOff>15589</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6929100" y="11331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39387</xdr:rowOff>
    </xdr:from>
    <xdr:ext cx="762000" cy="259045"/>
    <xdr:sp macro="" textlink="">
      <xdr:nvSpPr>
        <xdr:cNvPr id="308" name="定員管理の状況最大値テキスト">
          <a:extLst>
            <a:ext uri="{FF2B5EF4-FFF2-40B4-BE49-F238E27FC236}">
              <a16:creationId xmlns:a16="http://schemas.microsoft.com/office/drawing/2014/main" id="{00000000-0008-0000-0300-000034010000}"/>
            </a:ext>
          </a:extLst>
        </xdr:cNvPr>
        <xdr:cNvSpPr txBox="1"/>
      </xdr:nvSpPr>
      <xdr:spPr>
        <a:xfrm>
          <a:off x="17106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124460</xdr:rowOff>
    </xdr:from>
    <xdr:to>
      <xdr:col>81</xdr:col>
      <xdr:colOff>133350</xdr:colOff>
      <xdr:row>59</xdr:row>
      <xdr:rowOff>124460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6929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47593</xdr:rowOff>
    </xdr:from>
    <xdr:to>
      <xdr:col>81</xdr:col>
      <xdr:colOff>44450</xdr:colOff>
      <xdr:row>61</xdr:row>
      <xdr:rowOff>50207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flipV="1">
          <a:off x="16179800" y="10506043"/>
          <a:ext cx="838200" cy="2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76185</xdr:rowOff>
    </xdr:from>
    <xdr:ext cx="762000" cy="259045"/>
    <xdr:sp macro="" textlink="">
      <xdr:nvSpPr>
        <xdr:cNvPr id="311" name="定員管理の状況平均値テキスト">
          <a:extLst>
            <a:ext uri="{FF2B5EF4-FFF2-40B4-BE49-F238E27FC236}">
              <a16:creationId xmlns:a16="http://schemas.microsoft.com/office/drawing/2014/main" id="{00000000-0008-0000-0300-000037010000}"/>
            </a:ext>
          </a:extLst>
        </xdr:cNvPr>
        <xdr:cNvSpPr txBox="1"/>
      </xdr:nvSpPr>
      <xdr:spPr>
        <a:xfrm>
          <a:off x="17106900" y="10191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59658</xdr:rowOff>
    </xdr:from>
    <xdr:to>
      <xdr:col>81</xdr:col>
      <xdr:colOff>95250</xdr:colOff>
      <xdr:row>60</xdr:row>
      <xdr:rowOff>161258</xdr:rowOff>
    </xdr:to>
    <xdr:sp macro="" textlink="">
      <xdr:nvSpPr>
        <xdr:cNvPr id="312" name="フローチャート: 判断 311">
          <a:extLst>
            <a:ext uri="{FF2B5EF4-FFF2-40B4-BE49-F238E27FC236}">
              <a16:creationId xmlns:a16="http://schemas.microsoft.com/office/drawing/2014/main" id="{00000000-0008-0000-0300-000038010000}"/>
            </a:ext>
          </a:extLst>
        </xdr:cNvPr>
        <xdr:cNvSpPr/>
      </xdr:nvSpPr>
      <xdr:spPr>
        <a:xfrm>
          <a:off x="16967200" y="1034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25072</xdr:rowOff>
    </xdr:from>
    <xdr:to>
      <xdr:col>77</xdr:col>
      <xdr:colOff>44450</xdr:colOff>
      <xdr:row>61</xdr:row>
      <xdr:rowOff>50207</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5290800" y="10483522"/>
          <a:ext cx="889000" cy="25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46990</xdr:rowOff>
    </xdr:from>
    <xdr:to>
      <xdr:col>77</xdr:col>
      <xdr:colOff>95250</xdr:colOff>
      <xdr:row>60</xdr:row>
      <xdr:rowOff>148590</xdr:rowOff>
    </xdr:to>
    <xdr:sp macro="" textlink="">
      <xdr:nvSpPr>
        <xdr:cNvPr id="314" name="フローチャート: 判断 313">
          <a:extLst>
            <a:ext uri="{FF2B5EF4-FFF2-40B4-BE49-F238E27FC236}">
              <a16:creationId xmlns:a16="http://schemas.microsoft.com/office/drawing/2014/main" id="{00000000-0008-0000-0300-00003A010000}"/>
            </a:ext>
          </a:extLst>
        </xdr:cNvPr>
        <xdr:cNvSpPr/>
      </xdr:nvSpPr>
      <xdr:spPr>
        <a:xfrm>
          <a:off x="16129000" y="103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158767</xdr:rowOff>
    </xdr:from>
    <xdr:ext cx="7366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5798800" y="10102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20648</xdr:rowOff>
    </xdr:from>
    <xdr:to>
      <xdr:col>72</xdr:col>
      <xdr:colOff>203200</xdr:colOff>
      <xdr:row>61</xdr:row>
      <xdr:rowOff>25072</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4401800" y="10479098"/>
          <a:ext cx="889000" cy="4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40556</xdr:rowOff>
    </xdr:from>
    <xdr:to>
      <xdr:col>73</xdr:col>
      <xdr:colOff>44450</xdr:colOff>
      <xdr:row>60</xdr:row>
      <xdr:rowOff>142156</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5240000" y="1032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152333</xdr:rowOff>
    </xdr:from>
    <xdr:ext cx="7620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4909800" y="1009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20648</xdr:rowOff>
    </xdr:from>
    <xdr:to>
      <xdr:col>68</xdr:col>
      <xdr:colOff>152400</xdr:colOff>
      <xdr:row>61</xdr:row>
      <xdr:rowOff>28691</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3512800" y="10479098"/>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32512</xdr:rowOff>
    </xdr:from>
    <xdr:to>
      <xdr:col>68</xdr:col>
      <xdr:colOff>203200</xdr:colOff>
      <xdr:row>60</xdr:row>
      <xdr:rowOff>134112</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4351000" y="10319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144289</xdr:rowOff>
    </xdr:from>
    <xdr:ext cx="7620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4020800" y="1008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24067</xdr:rowOff>
    </xdr:from>
    <xdr:to>
      <xdr:col>64</xdr:col>
      <xdr:colOff>152400</xdr:colOff>
      <xdr:row>60</xdr:row>
      <xdr:rowOff>125667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3462000" y="1031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135844</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3131800" y="10079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168243</xdr:rowOff>
    </xdr:from>
    <xdr:to>
      <xdr:col>81</xdr:col>
      <xdr:colOff>95250</xdr:colOff>
      <xdr:row>61</xdr:row>
      <xdr:rowOff>98393</xdr:rowOff>
    </xdr:to>
    <xdr:sp macro="" textlink="">
      <xdr:nvSpPr>
        <xdr:cNvPr id="329" name="楕円 328">
          <a:extLst>
            <a:ext uri="{FF2B5EF4-FFF2-40B4-BE49-F238E27FC236}">
              <a16:creationId xmlns:a16="http://schemas.microsoft.com/office/drawing/2014/main" id="{00000000-0008-0000-0300-000049010000}"/>
            </a:ext>
          </a:extLst>
        </xdr:cNvPr>
        <xdr:cNvSpPr/>
      </xdr:nvSpPr>
      <xdr:spPr>
        <a:xfrm>
          <a:off x="16967200" y="1045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140320</xdr:rowOff>
    </xdr:from>
    <xdr:ext cx="762000" cy="259045"/>
    <xdr:sp macro="" textlink="">
      <xdr:nvSpPr>
        <xdr:cNvPr id="330" name="定員管理の状況該当値テキスト">
          <a:extLst>
            <a:ext uri="{FF2B5EF4-FFF2-40B4-BE49-F238E27FC236}">
              <a16:creationId xmlns:a16="http://schemas.microsoft.com/office/drawing/2014/main" id="{00000000-0008-0000-0300-00004A010000}"/>
            </a:ext>
          </a:extLst>
        </xdr:cNvPr>
        <xdr:cNvSpPr txBox="1"/>
      </xdr:nvSpPr>
      <xdr:spPr>
        <a:xfrm>
          <a:off x="17106900" y="10427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170857</xdr:rowOff>
    </xdr:from>
    <xdr:to>
      <xdr:col>77</xdr:col>
      <xdr:colOff>95250</xdr:colOff>
      <xdr:row>61</xdr:row>
      <xdr:rowOff>101007</xdr:rowOff>
    </xdr:to>
    <xdr:sp macro="" textlink="">
      <xdr:nvSpPr>
        <xdr:cNvPr id="331" name="楕円 330">
          <a:extLst>
            <a:ext uri="{FF2B5EF4-FFF2-40B4-BE49-F238E27FC236}">
              <a16:creationId xmlns:a16="http://schemas.microsoft.com/office/drawing/2014/main" id="{00000000-0008-0000-0300-00004B010000}"/>
            </a:ext>
          </a:extLst>
        </xdr:cNvPr>
        <xdr:cNvSpPr/>
      </xdr:nvSpPr>
      <xdr:spPr>
        <a:xfrm>
          <a:off x="16129000" y="1045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85784</xdr:rowOff>
    </xdr:from>
    <xdr:ext cx="7366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798800" y="1054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145722</xdr:rowOff>
    </xdr:from>
    <xdr:to>
      <xdr:col>73</xdr:col>
      <xdr:colOff>44450</xdr:colOff>
      <xdr:row>61</xdr:row>
      <xdr:rowOff>75872</xdr:rowOff>
    </xdr:to>
    <xdr:sp macro="" textlink="">
      <xdr:nvSpPr>
        <xdr:cNvPr id="333" name="楕円 332">
          <a:extLst>
            <a:ext uri="{FF2B5EF4-FFF2-40B4-BE49-F238E27FC236}">
              <a16:creationId xmlns:a16="http://schemas.microsoft.com/office/drawing/2014/main" id="{00000000-0008-0000-0300-00004D010000}"/>
            </a:ext>
          </a:extLst>
        </xdr:cNvPr>
        <xdr:cNvSpPr/>
      </xdr:nvSpPr>
      <xdr:spPr>
        <a:xfrm>
          <a:off x="15240000" y="1043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60649</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519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141298</xdr:rowOff>
    </xdr:from>
    <xdr:to>
      <xdr:col>68</xdr:col>
      <xdr:colOff>203200</xdr:colOff>
      <xdr:row>61</xdr:row>
      <xdr:rowOff>71448</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4351000" y="10428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56225</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020800" y="10514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149341</xdr:rowOff>
    </xdr:from>
    <xdr:to>
      <xdr:col>64</xdr:col>
      <xdr:colOff>152400</xdr:colOff>
      <xdr:row>61</xdr:row>
      <xdr:rowOff>79491</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3462000" y="10436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64268</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131800" y="10522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9" name="正方形/長方形 338">
          <a:extLst>
            <a:ext uri="{FF2B5EF4-FFF2-40B4-BE49-F238E27FC236}">
              <a16:creationId xmlns:a16="http://schemas.microsoft.com/office/drawing/2014/main" id="{00000000-0008-0000-0300-00005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tx1"/>
              </a:solidFill>
              <a:effectLst/>
              <a:latin typeface="+mn-lt"/>
              <a:ea typeface="+mn-ea"/>
              <a:cs typeface="+mn-cs"/>
            </a:rPr>
            <a:t>実質公債費比</a:t>
          </a:r>
          <a:r>
            <a:rPr kumimoji="1" lang="ja-JP" altLang="en-US" sz="1100">
              <a:solidFill>
                <a:schemeClr val="tx1"/>
              </a:solidFill>
              <a:effectLst/>
              <a:latin typeface="+mn-lt"/>
              <a:ea typeface="+mn-ea"/>
              <a:cs typeface="+mn-cs"/>
            </a:rPr>
            <a:t>率</a:t>
          </a:r>
          <a:r>
            <a:rPr kumimoji="1" lang="ja-JP" altLang="ja-JP" sz="1100">
              <a:solidFill>
                <a:schemeClr val="tx1"/>
              </a:solidFill>
              <a:effectLst/>
              <a:latin typeface="+mn-lt"/>
              <a:ea typeface="+mn-ea"/>
              <a:cs typeface="+mn-cs"/>
            </a:rPr>
            <a:t>は、類似団体平均を３</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８ポイント下回っている。</a:t>
          </a:r>
          <a:endParaRPr lang="ja-JP" altLang="ja-JP" sz="1400">
            <a:solidFill>
              <a:schemeClr val="tx1"/>
            </a:solidFill>
            <a:effectLst/>
          </a:endParaRPr>
        </a:p>
        <a:p>
          <a:r>
            <a:rPr kumimoji="1" lang="ja-JP" altLang="en-US" sz="1100">
              <a:solidFill>
                <a:schemeClr val="tx1"/>
              </a:solidFill>
              <a:effectLst/>
              <a:latin typeface="+mn-lt"/>
              <a:ea typeface="+mn-ea"/>
              <a:cs typeface="+mn-cs"/>
            </a:rPr>
            <a:t>　行政改革を推進し、</a:t>
          </a:r>
          <a:r>
            <a:rPr kumimoji="1" lang="ja-JP" altLang="ja-JP" sz="1100">
              <a:solidFill>
                <a:schemeClr val="tx1"/>
              </a:solidFill>
              <a:effectLst/>
              <a:latin typeface="+mn-lt"/>
              <a:ea typeface="+mn-ea"/>
              <a:cs typeface="+mn-cs"/>
            </a:rPr>
            <a:t>村債発行</a:t>
          </a:r>
          <a:r>
            <a:rPr kumimoji="1" lang="ja-JP" altLang="en-US" sz="1100">
              <a:solidFill>
                <a:schemeClr val="tx1"/>
              </a:solidFill>
              <a:effectLst/>
              <a:latin typeface="+mn-lt"/>
              <a:ea typeface="+mn-ea"/>
              <a:cs typeface="+mn-cs"/>
            </a:rPr>
            <a:t>額</a:t>
          </a:r>
          <a:r>
            <a:rPr kumimoji="1" lang="ja-JP" altLang="ja-JP" sz="1100">
              <a:solidFill>
                <a:schemeClr val="tx1"/>
              </a:solidFill>
              <a:effectLst/>
              <a:latin typeface="+mn-lt"/>
              <a:ea typeface="+mn-ea"/>
              <a:cs typeface="+mn-cs"/>
            </a:rPr>
            <a:t>を</a:t>
          </a:r>
          <a:r>
            <a:rPr kumimoji="1" lang="ja-JP" altLang="en-US" sz="1100">
              <a:solidFill>
                <a:schemeClr val="tx1"/>
              </a:solidFill>
              <a:effectLst/>
              <a:latin typeface="+mn-lt"/>
              <a:ea typeface="+mn-ea"/>
              <a:cs typeface="+mn-cs"/>
            </a:rPr>
            <a:t>その年の償還額以内に</a:t>
          </a:r>
          <a:r>
            <a:rPr kumimoji="1" lang="ja-JP" altLang="ja-JP" sz="1100">
              <a:solidFill>
                <a:schemeClr val="tx1"/>
              </a:solidFill>
              <a:effectLst/>
              <a:latin typeface="+mn-lt"/>
              <a:ea typeface="+mn-ea"/>
              <a:cs typeface="+mn-cs"/>
            </a:rPr>
            <a:t>抑制してきた</a:t>
          </a:r>
          <a:r>
            <a:rPr kumimoji="1" lang="ja-JP" altLang="en-US" sz="1100">
              <a:solidFill>
                <a:schemeClr val="tx1"/>
              </a:solidFill>
              <a:effectLst/>
              <a:latin typeface="+mn-lt"/>
              <a:ea typeface="+mn-ea"/>
              <a:cs typeface="+mn-cs"/>
            </a:rPr>
            <a:t>ことで、比率の上昇を抑制できている。　</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　今後も</a:t>
          </a:r>
          <a:r>
            <a:rPr lang="ja-JP" altLang="ja-JP" sz="1100">
              <a:solidFill>
                <a:schemeClr val="tx1"/>
              </a:solidFill>
              <a:effectLst/>
              <a:latin typeface="+mn-lt"/>
              <a:ea typeface="+mn-ea"/>
              <a:cs typeface="+mn-cs"/>
            </a:rPr>
            <a:t>交付税措置のある起債を</a:t>
          </a:r>
          <a:r>
            <a:rPr lang="ja-JP" altLang="en-US" sz="1100">
              <a:solidFill>
                <a:schemeClr val="tx1"/>
              </a:solidFill>
              <a:effectLst/>
              <a:latin typeface="+mn-lt"/>
              <a:ea typeface="+mn-ea"/>
              <a:cs typeface="+mn-cs"/>
            </a:rPr>
            <a:t>最大限に活用</a:t>
          </a:r>
          <a:r>
            <a:rPr lang="ja-JP" altLang="ja-JP" sz="1100">
              <a:solidFill>
                <a:schemeClr val="tx1"/>
              </a:solidFill>
              <a:effectLst/>
              <a:latin typeface="+mn-lt"/>
              <a:ea typeface="+mn-ea"/>
              <a:cs typeface="+mn-cs"/>
            </a:rPr>
            <a:t>し、</a:t>
          </a:r>
          <a:r>
            <a:rPr lang="ja-JP" altLang="en-US" sz="1100">
              <a:solidFill>
                <a:schemeClr val="tx1"/>
              </a:solidFill>
              <a:effectLst/>
              <a:latin typeface="+mn-lt"/>
              <a:ea typeface="+mn-ea"/>
              <a:cs typeface="+mn-cs"/>
            </a:rPr>
            <a:t>必要な公共投資と健全な財政運営の両立を図りながら比率の上昇を抑制していく。</a:t>
          </a:r>
          <a:endParaRPr kumimoji="1" lang="ja-JP" altLang="en-US" sz="13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3" name="直線コネクタ 352">
          <a:extLst>
            <a:ext uri="{FF2B5EF4-FFF2-40B4-BE49-F238E27FC236}">
              <a16:creationId xmlns:a16="http://schemas.microsoft.com/office/drawing/2014/main" id="{00000000-0008-0000-0300-00006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5" name="直線コネクタ 354">
          <a:extLst>
            <a:ext uri="{FF2B5EF4-FFF2-40B4-BE49-F238E27FC236}">
              <a16:creationId xmlns:a16="http://schemas.microsoft.com/office/drawing/2014/main" id="{00000000-0008-0000-0300-000063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7" name="直線コネクタ 356">
          <a:extLst>
            <a:ext uri="{FF2B5EF4-FFF2-40B4-BE49-F238E27FC236}">
              <a16:creationId xmlns:a16="http://schemas.microsoft.com/office/drawing/2014/main" id="{00000000-0008-0000-0300-000065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5" name="公債費負担の状況グラフ枠">
          <a:extLst>
            <a:ext uri="{FF2B5EF4-FFF2-40B4-BE49-F238E27FC236}">
              <a16:creationId xmlns:a16="http://schemas.microsoft.com/office/drawing/2014/main" id="{00000000-0008-0000-0300-00006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30057</xdr:rowOff>
    </xdr:from>
    <xdr:to>
      <xdr:col>81</xdr:col>
      <xdr:colOff>44450</xdr:colOff>
      <xdr:row>45</xdr:row>
      <xdr:rowOff>130387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flipV="1">
          <a:off x="17018000" y="6373707"/>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102464</xdr:rowOff>
    </xdr:from>
    <xdr:ext cx="762000" cy="259045"/>
    <xdr:sp macro="" textlink="">
      <xdr:nvSpPr>
        <xdr:cNvPr id="367" name="公債費負担の状況最小値テキスト">
          <a:extLst>
            <a:ext uri="{FF2B5EF4-FFF2-40B4-BE49-F238E27FC236}">
              <a16:creationId xmlns:a16="http://schemas.microsoft.com/office/drawing/2014/main" id="{00000000-0008-0000-0300-00006F010000}"/>
            </a:ext>
          </a:extLst>
        </xdr:cNvPr>
        <xdr:cNvSpPr txBox="1"/>
      </xdr:nvSpPr>
      <xdr:spPr>
        <a:xfrm>
          <a:off x="17106900" y="781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130387</xdr:rowOff>
    </xdr:from>
    <xdr:to>
      <xdr:col>81</xdr:col>
      <xdr:colOff>133350</xdr:colOff>
      <xdr:row>45</xdr:row>
      <xdr:rowOff>130387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6929100" y="7845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116434</xdr:rowOff>
    </xdr:from>
    <xdr:ext cx="762000" cy="259045"/>
    <xdr:sp macro="" textlink="">
      <xdr:nvSpPr>
        <xdr:cNvPr id="369" name="公債費負担の状況最大値テキスト">
          <a:extLst>
            <a:ext uri="{FF2B5EF4-FFF2-40B4-BE49-F238E27FC236}">
              <a16:creationId xmlns:a16="http://schemas.microsoft.com/office/drawing/2014/main" id="{00000000-0008-0000-0300-000071010000}"/>
            </a:ext>
          </a:extLst>
        </xdr:cNvPr>
        <xdr:cNvSpPr txBox="1"/>
      </xdr:nvSpPr>
      <xdr:spPr>
        <a:xfrm>
          <a:off x="17106900" y="611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30057</xdr:rowOff>
    </xdr:from>
    <xdr:to>
      <xdr:col>81</xdr:col>
      <xdr:colOff>133350</xdr:colOff>
      <xdr:row>37</xdr:row>
      <xdr:rowOff>30057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6929100" y="637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57150</xdr:rowOff>
    </xdr:from>
    <xdr:to>
      <xdr:col>81</xdr:col>
      <xdr:colOff>44450</xdr:colOff>
      <xdr:row>39</xdr:row>
      <xdr:rowOff>57150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6179800" y="6743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112623</xdr:rowOff>
    </xdr:from>
    <xdr:ext cx="762000" cy="259045"/>
    <xdr:sp macro="" textlink="">
      <xdr:nvSpPr>
        <xdr:cNvPr id="372" name="公債費負担の状況平均値テキスト">
          <a:extLst>
            <a:ext uri="{FF2B5EF4-FFF2-40B4-BE49-F238E27FC236}">
              <a16:creationId xmlns:a16="http://schemas.microsoft.com/office/drawing/2014/main" id="{00000000-0008-0000-0300-000074010000}"/>
            </a:ext>
          </a:extLst>
        </xdr:cNvPr>
        <xdr:cNvSpPr txBox="1"/>
      </xdr:nvSpPr>
      <xdr:spPr>
        <a:xfrm>
          <a:off x="17106900" y="697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373" name="フローチャート: 判断 372">
          <a:extLst>
            <a:ext uri="{FF2B5EF4-FFF2-40B4-BE49-F238E27FC236}">
              <a16:creationId xmlns:a16="http://schemas.microsoft.com/office/drawing/2014/main" id="{00000000-0008-0000-0300-000075010000}"/>
            </a:ext>
          </a:extLst>
        </xdr:cNvPr>
        <xdr:cNvSpPr/>
      </xdr:nvSpPr>
      <xdr:spPr>
        <a:xfrm>
          <a:off x="169672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57150</xdr:rowOff>
    </xdr:from>
    <xdr:to>
      <xdr:col>77</xdr:col>
      <xdr:colOff>44450</xdr:colOff>
      <xdr:row>39</xdr:row>
      <xdr:rowOff>73237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5290800" y="674370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140546</xdr:rowOff>
    </xdr:from>
    <xdr:to>
      <xdr:col>77</xdr:col>
      <xdr:colOff>95250</xdr:colOff>
      <xdr:row>41</xdr:row>
      <xdr:rowOff>70696</xdr:rowOff>
    </xdr:to>
    <xdr:sp macro="" textlink="">
      <xdr:nvSpPr>
        <xdr:cNvPr id="375" name="フローチャート: 判断 374">
          <a:extLst>
            <a:ext uri="{FF2B5EF4-FFF2-40B4-BE49-F238E27FC236}">
              <a16:creationId xmlns:a16="http://schemas.microsoft.com/office/drawing/2014/main" id="{00000000-0008-0000-0300-000077010000}"/>
            </a:ext>
          </a:extLst>
        </xdr:cNvPr>
        <xdr:cNvSpPr/>
      </xdr:nvSpPr>
      <xdr:spPr>
        <a:xfrm>
          <a:off x="16129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55473</xdr:rowOff>
    </xdr:from>
    <xdr:ext cx="7366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5798800" y="7084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73237</xdr:rowOff>
    </xdr:from>
    <xdr:to>
      <xdr:col>72</xdr:col>
      <xdr:colOff>203200</xdr:colOff>
      <xdr:row>39</xdr:row>
      <xdr:rowOff>121496</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4401800" y="6759787"/>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100330</xdr:rowOff>
    </xdr:from>
    <xdr:to>
      <xdr:col>73</xdr:col>
      <xdr:colOff>44450</xdr:colOff>
      <xdr:row>41</xdr:row>
      <xdr:rowOff>30480</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5240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15257</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4909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121496</xdr:rowOff>
    </xdr:from>
    <xdr:to>
      <xdr:col>68</xdr:col>
      <xdr:colOff>152400</xdr:colOff>
      <xdr:row>40</xdr:row>
      <xdr:rowOff>38523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3512800" y="6808046"/>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124460</xdr:rowOff>
    </xdr:from>
    <xdr:to>
      <xdr:col>68</xdr:col>
      <xdr:colOff>203200</xdr:colOff>
      <xdr:row>41</xdr:row>
      <xdr:rowOff>54610</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4351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39387</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4020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71560</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3131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6350</xdr:rowOff>
    </xdr:from>
    <xdr:to>
      <xdr:col>81</xdr:col>
      <xdr:colOff>95250</xdr:colOff>
      <xdr:row>39</xdr:row>
      <xdr:rowOff>107950</xdr:rowOff>
    </xdr:to>
    <xdr:sp macro="" textlink="">
      <xdr:nvSpPr>
        <xdr:cNvPr id="390" name="楕円 389">
          <a:extLst>
            <a:ext uri="{FF2B5EF4-FFF2-40B4-BE49-F238E27FC236}">
              <a16:creationId xmlns:a16="http://schemas.microsoft.com/office/drawing/2014/main" id="{00000000-0008-0000-0300-000086010000}"/>
            </a:ext>
          </a:extLst>
        </xdr:cNvPr>
        <xdr:cNvSpPr/>
      </xdr:nvSpPr>
      <xdr:spPr>
        <a:xfrm>
          <a:off x="169672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22877</xdr:rowOff>
    </xdr:from>
    <xdr:ext cx="762000" cy="259045"/>
    <xdr:sp macro="" textlink="">
      <xdr:nvSpPr>
        <xdr:cNvPr id="391" name="公債費負担の状況該当値テキスト">
          <a:extLst>
            <a:ext uri="{FF2B5EF4-FFF2-40B4-BE49-F238E27FC236}">
              <a16:creationId xmlns:a16="http://schemas.microsoft.com/office/drawing/2014/main" id="{00000000-0008-0000-0300-000087010000}"/>
            </a:ext>
          </a:extLst>
        </xdr:cNvPr>
        <xdr:cNvSpPr txBox="1"/>
      </xdr:nvSpPr>
      <xdr:spPr>
        <a:xfrm>
          <a:off x="171069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6350</xdr:rowOff>
    </xdr:from>
    <xdr:to>
      <xdr:col>77</xdr:col>
      <xdr:colOff>95250</xdr:colOff>
      <xdr:row>39</xdr:row>
      <xdr:rowOff>107950</xdr:rowOff>
    </xdr:to>
    <xdr:sp macro="" textlink="">
      <xdr:nvSpPr>
        <xdr:cNvPr id="392" name="楕円 391">
          <a:extLst>
            <a:ext uri="{FF2B5EF4-FFF2-40B4-BE49-F238E27FC236}">
              <a16:creationId xmlns:a16="http://schemas.microsoft.com/office/drawing/2014/main" id="{00000000-0008-0000-0300-000088010000}"/>
            </a:ext>
          </a:extLst>
        </xdr:cNvPr>
        <xdr:cNvSpPr/>
      </xdr:nvSpPr>
      <xdr:spPr>
        <a:xfrm>
          <a:off x="16129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118127</xdr:rowOff>
    </xdr:from>
    <xdr:ext cx="7366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798800" y="646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22437</xdr:rowOff>
    </xdr:from>
    <xdr:to>
      <xdr:col>73</xdr:col>
      <xdr:colOff>44450</xdr:colOff>
      <xdr:row>39</xdr:row>
      <xdr:rowOff>124037</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5240000" y="670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134214</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909800" y="647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70696</xdr:rowOff>
    </xdr:from>
    <xdr:to>
      <xdr:col>68</xdr:col>
      <xdr:colOff>203200</xdr:colOff>
      <xdr:row>40</xdr:row>
      <xdr:rowOff>846</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4351000" y="675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11023</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020800" y="652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159173</xdr:rowOff>
    </xdr:from>
    <xdr:to>
      <xdr:col>64</xdr:col>
      <xdr:colOff>152400</xdr:colOff>
      <xdr:row>40</xdr:row>
      <xdr:rowOff>89323</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3462000" y="684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99500</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131800" y="661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0" name="正方形/長方形 399">
          <a:extLst>
            <a:ext uri="{FF2B5EF4-FFF2-40B4-BE49-F238E27FC236}">
              <a16:creationId xmlns:a16="http://schemas.microsoft.com/office/drawing/2014/main" id="{00000000-0008-0000-0300-00009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en-US" sz="1100">
              <a:solidFill>
                <a:schemeClr val="tx1"/>
              </a:solidFill>
              <a:effectLst/>
              <a:latin typeface="+mn-lt"/>
              <a:ea typeface="+mn-ea"/>
              <a:cs typeface="+mn-cs"/>
            </a:rPr>
            <a:t>将来負担比率は、</a:t>
          </a:r>
          <a:r>
            <a:rPr kumimoji="1" lang="ja-JP" altLang="ja-JP" sz="1100">
              <a:solidFill>
                <a:schemeClr val="tx1"/>
              </a:solidFill>
              <a:effectLst/>
              <a:latin typeface="+mn-lt"/>
              <a:ea typeface="+mn-ea"/>
              <a:cs typeface="+mn-cs"/>
            </a:rPr>
            <a:t>地方債残高の</a:t>
          </a:r>
          <a:r>
            <a:rPr kumimoji="1" lang="ja-JP" altLang="en-US" sz="1100">
              <a:solidFill>
                <a:schemeClr val="tx1"/>
              </a:solidFill>
              <a:effectLst/>
              <a:latin typeface="+mn-lt"/>
              <a:ea typeface="+mn-ea"/>
              <a:cs typeface="+mn-cs"/>
            </a:rPr>
            <a:t>減少による将来負担額の減及び</a:t>
          </a:r>
          <a:r>
            <a:rPr kumimoji="1" lang="ja-JP" altLang="ja-JP" sz="1100">
              <a:solidFill>
                <a:schemeClr val="tx1"/>
              </a:solidFill>
              <a:effectLst/>
              <a:latin typeface="+mn-lt"/>
              <a:ea typeface="+mn-ea"/>
              <a:cs typeface="+mn-cs"/>
            </a:rPr>
            <a:t>財政調整基金基金</a:t>
          </a:r>
          <a:r>
            <a:rPr kumimoji="1" lang="ja-JP" altLang="en-US" sz="1100">
              <a:solidFill>
                <a:schemeClr val="tx1"/>
              </a:solidFill>
              <a:effectLst/>
              <a:latin typeface="+mn-lt"/>
              <a:ea typeface="+mn-ea"/>
              <a:cs typeface="+mn-cs"/>
            </a:rPr>
            <a:t>残高の増による</a:t>
          </a:r>
          <a:r>
            <a:rPr kumimoji="1" lang="ja-JP" altLang="ja-JP" sz="1100">
              <a:solidFill>
                <a:schemeClr val="tx1"/>
              </a:solidFill>
              <a:effectLst/>
              <a:latin typeface="+mn-lt"/>
              <a:ea typeface="+mn-ea"/>
              <a:cs typeface="+mn-cs"/>
            </a:rPr>
            <a:t>充当可能財源</a:t>
          </a:r>
          <a:r>
            <a:rPr kumimoji="1" lang="ja-JP" altLang="en-US" sz="1100">
              <a:solidFill>
                <a:schemeClr val="tx1"/>
              </a:solidFill>
              <a:effectLst/>
              <a:latin typeface="+mn-lt"/>
              <a:ea typeface="+mn-ea"/>
              <a:cs typeface="+mn-cs"/>
            </a:rPr>
            <a:t>の増により、</a:t>
          </a:r>
          <a:r>
            <a:rPr kumimoji="1" lang="ja-JP" altLang="ja-JP" sz="1100">
              <a:solidFill>
                <a:schemeClr val="tx1"/>
              </a:solidFill>
              <a:effectLst/>
              <a:latin typeface="+mn-lt"/>
              <a:ea typeface="+mn-ea"/>
              <a:cs typeface="+mn-cs"/>
            </a:rPr>
            <a:t>前年度よりも</a:t>
          </a:r>
          <a:r>
            <a:rPr kumimoji="1" lang="ja-JP" altLang="en-US" sz="1100">
              <a:solidFill>
                <a:schemeClr val="tx1"/>
              </a:solidFill>
              <a:effectLst/>
              <a:latin typeface="+mn-lt"/>
              <a:ea typeface="+mn-ea"/>
              <a:cs typeface="+mn-cs"/>
            </a:rPr>
            <a:t>更に</a:t>
          </a:r>
          <a:r>
            <a:rPr kumimoji="1" lang="ja-JP" altLang="ja-JP" sz="1100">
              <a:solidFill>
                <a:schemeClr val="tx1"/>
              </a:solidFill>
              <a:effectLst/>
              <a:latin typeface="+mn-lt"/>
              <a:ea typeface="+mn-ea"/>
              <a:cs typeface="+mn-cs"/>
            </a:rPr>
            <a:t>低い</a:t>
          </a:r>
          <a:r>
            <a:rPr kumimoji="1" lang="ja-JP" altLang="en-US" sz="1100">
              <a:solidFill>
                <a:schemeClr val="tx1"/>
              </a:solidFill>
              <a:effectLst/>
              <a:latin typeface="+mn-lt"/>
              <a:ea typeface="+mn-ea"/>
              <a:cs typeface="+mn-cs"/>
            </a:rPr>
            <a:t>水準の△</a:t>
          </a:r>
          <a:r>
            <a:rPr kumimoji="1" lang="en-US" altLang="ja-JP" sz="1100">
              <a:solidFill>
                <a:schemeClr val="tx1"/>
              </a:solidFill>
              <a:effectLst/>
              <a:latin typeface="+mn-lt"/>
              <a:ea typeface="+mn-ea"/>
              <a:cs typeface="+mn-cs"/>
            </a:rPr>
            <a:t>24.7%</a:t>
          </a:r>
          <a:r>
            <a:rPr kumimoji="1" lang="ja-JP" altLang="en-US" sz="1100">
              <a:solidFill>
                <a:schemeClr val="tx1"/>
              </a:solidFill>
              <a:effectLst/>
              <a:latin typeface="+mn-lt"/>
              <a:ea typeface="+mn-ea"/>
              <a:cs typeface="+mn-cs"/>
            </a:rPr>
            <a:t>となった。</a:t>
          </a:r>
          <a:endParaRPr kumimoji="1" lang="en-US" altLang="ja-JP"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　これは、行政改革により村債の発行額を抑制してきた成果の表れである。</a:t>
          </a:r>
          <a:r>
            <a:rPr kumimoji="1" lang="ja-JP" altLang="ja-JP" sz="1100">
              <a:solidFill>
                <a:schemeClr val="tx1"/>
              </a:solidFill>
              <a:effectLst/>
              <a:latin typeface="+mn-lt"/>
              <a:ea typeface="+mn-ea"/>
              <a:cs typeface="+mn-cs"/>
            </a:rPr>
            <a:t>今後</a:t>
          </a:r>
          <a:r>
            <a:rPr kumimoji="1" lang="ja-JP" altLang="en-US" sz="1100">
              <a:solidFill>
                <a:schemeClr val="tx1"/>
              </a:solidFill>
              <a:effectLst/>
              <a:latin typeface="+mn-lt"/>
              <a:ea typeface="+mn-ea"/>
              <a:cs typeface="+mn-cs"/>
            </a:rPr>
            <a:t>も交付税措置率の高い起債を活用し、将来負担の平準化と持続可能な財政運営の実現を目指す。</a:t>
          </a:r>
          <a:endParaRPr kumimoji="1" lang="ja-JP" altLang="en-US" sz="13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4" name="直線コネクタ 413">
          <a:extLst>
            <a:ext uri="{FF2B5EF4-FFF2-40B4-BE49-F238E27FC236}">
              <a16:creationId xmlns:a16="http://schemas.microsoft.com/office/drawing/2014/main" id="{00000000-0008-0000-0300-00009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6" name="直線コネクタ 415">
          <a:extLst>
            <a:ext uri="{FF2B5EF4-FFF2-40B4-BE49-F238E27FC236}">
              <a16:creationId xmlns:a16="http://schemas.microsoft.com/office/drawing/2014/main" id="{00000000-0008-0000-0300-0000A0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将来負担の状況グラフ枠">
          <a:extLst>
            <a:ext uri="{FF2B5EF4-FFF2-40B4-BE49-F238E27FC236}">
              <a16:creationId xmlns:a16="http://schemas.microsoft.com/office/drawing/2014/main" id="{00000000-0008-0000-0300-0000A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26458</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flipV="1">
          <a:off x="17018000" y="2370667"/>
          <a:ext cx="0" cy="14276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169985</xdr:rowOff>
    </xdr:from>
    <xdr:ext cx="762000" cy="259045"/>
    <xdr:sp macro="" textlink="">
      <xdr:nvSpPr>
        <xdr:cNvPr id="429" name="将来負担の状況最小値テキスト">
          <a:extLst>
            <a:ext uri="{FF2B5EF4-FFF2-40B4-BE49-F238E27FC236}">
              <a16:creationId xmlns:a16="http://schemas.microsoft.com/office/drawing/2014/main" id="{00000000-0008-0000-0300-0000AD010000}"/>
            </a:ext>
          </a:extLst>
        </xdr:cNvPr>
        <xdr:cNvSpPr txBox="1"/>
      </xdr:nvSpPr>
      <xdr:spPr>
        <a:xfrm>
          <a:off x="17106900" y="3770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26458</xdr:rowOff>
    </xdr:from>
    <xdr:to>
      <xdr:col>81</xdr:col>
      <xdr:colOff>133350</xdr:colOff>
      <xdr:row>22</xdr:row>
      <xdr:rowOff>26458</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6929100" y="3798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1" name="将来負担の状況最大値テキスト">
          <a:extLst>
            <a:ext uri="{FF2B5EF4-FFF2-40B4-BE49-F238E27FC236}">
              <a16:creationId xmlns:a16="http://schemas.microsoft.com/office/drawing/2014/main" id="{00000000-0008-0000-0300-0000AF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3" name="将来負担の状況平均値テキスト">
          <a:extLst>
            <a:ext uri="{FF2B5EF4-FFF2-40B4-BE49-F238E27FC236}">
              <a16:creationId xmlns:a16="http://schemas.microsoft.com/office/drawing/2014/main" id="{00000000-0008-0000-0300-0000B1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4" name="フローチャート: 判断 433">
          <a:extLst>
            <a:ext uri="{FF2B5EF4-FFF2-40B4-BE49-F238E27FC236}">
              <a16:creationId xmlns:a16="http://schemas.microsoft.com/office/drawing/2014/main" id="{00000000-0008-0000-0300-0000B2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5" name="フローチャート: 判断 434">
          <a:extLst>
            <a:ext uri="{FF2B5EF4-FFF2-40B4-BE49-F238E27FC236}">
              <a16:creationId xmlns:a16="http://schemas.microsoft.com/office/drawing/2014/main" id="{00000000-0008-0000-0300-0000B3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37" name="フローチャート: 判断 436">
          <a:extLst>
            <a:ext uri="{FF2B5EF4-FFF2-40B4-BE49-F238E27FC236}">
              <a16:creationId xmlns:a16="http://schemas.microsoft.com/office/drawing/2014/main" id="{00000000-0008-0000-0300-0000B5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96379</xdr:rowOff>
    </xdr:from>
    <xdr:to>
      <xdr:col>68</xdr:col>
      <xdr:colOff>203200</xdr:colOff>
      <xdr:row>14</xdr:row>
      <xdr:rowOff>26529</xdr:rowOff>
    </xdr:to>
    <xdr:sp macro="" textlink="">
      <xdr:nvSpPr>
        <xdr:cNvPr id="448" name="楕円 447">
          <a:extLst>
            <a:ext uri="{FF2B5EF4-FFF2-40B4-BE49-F238E27FC236}">
              <a16:creationId xmlns:a16="http://schemas.microsoft.com/office/drawing/2014/main" id="{00000000-0008-0000-0300-0000C0010000}"/>
            </a:ext>
          </a:extLst>
        </xdr:cNvPr>
        <xdr:cNvSpPr/>
      </xdr:nvSpPr>
      <xdr:spPr>
        <a:xfrm>
          <a:off x="14351000" y="232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11306</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020800" y="2411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群馬県南牧村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1,717
1,710
118.83
2,568,220
2,371,814
187,439
1,471,093
1,874,671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人件費に係る経常収支比率は</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職員数が多いため、類似団体を２</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２ポイント上回っているが、</a:t>
          </a:r>
          <a:r>
            <a:rPr kumimoji="1" lang="ja-JP" altLang="ja-JP" sz="1100">
              <a:solidFill>
                <a:schemeClr val="dk1"/>
              </a:solidFill>
              <a:effectLst/>
              <a:latin typeface="+mn-lt"/>
              <a:ea typeface="+mn-ea"/>
              <a:cs typeface="+mn-cs"/>
            </a:rPr>
            <a:t>前年度と比較して</a:t>
          </a:r>
          <a:r>
            <a:rPr kumimoji="1" lang="ja-JP" altLang="en-US" sz="1100">
              <a:solidFill>
                <a:schemeClr val="dk1"/>
              </a:solidFill>
              <a:effectLst/>
              <a:latin typeface="+mn-lt"/>
              <a:ea typeface="+mn-ea"/>
              <a:cs typeface="+mn-cs"/>
            </a:rPr>
            <a:t>１</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減少した。</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今後も</a:t>
          </a:r>
          <a:r>
            <a:rPr kumimoji="1" lang="ja-JP" altLang="ja-JP" sz="1100">
              <a:solidFill>
                <a:schemeClr val="dk1"/>
              </a:solidFill>
              <a:effectLst/>
              <a:latin typeface="+mn-lt"/>
              <a:ea typeface="+mn-ea"/>
              <a:cs typeface="+mn-cs"/>
            </a:rPr>
            <a:t>行政改革への取り組みを通じて</a:t>
          </a:r>
          <a:r>
            <a:rPr kumimoji="1" lang="ja-JP" altLang="en-US" sz="1100">
              <a:solidFill>
                <a:schemeClr val="dk1"/>
              </a:solidFill>
              <a:effectLst/>
              <a:latin typeface="+mn-lt"/>
              <a:ea typeface="+mn-ea"/>
              <a:cs typeface="+mn-cs"/>
            </a:rPr>
            <a:t>、正規職員と会計年度任用職員、再任用職員をバランスよく配置し、</a:t>
          </a:r>
          <a:r>
            <a:rPr kumimoji="1" lang="ja-JP" altLang="ja-JP" sz="1100">
              <a:solidFill>
                <a:schemeClr val="dk1"/>
              </a:solidFill>
              <a:effectLst/>
              <a:latin typeface="+mn-lt"/>
              <a:ea typeface="+mn-ea"/>
              <a:cs typeface="+mn-cs"/>
            </a:rPr>
            <a:t>人件費の削減に努める。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21844</xdr:rowOff>
    </xdr:from>
    <xdr:to>
      <xdr:col>24</xdr:col>
      <xdr:colOff>25400</xdr:colOff>
      <xdr:row>42</xdr:row>
      <xdr:rowOff>8128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51144"/>
          <a:ext cx="0" cy="1357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151655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8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8128</xdr:rowOff>
    </xdr:from>
    <xdr:to>
      <xdr:col>24</xdr:col>
      <xdr:colOff>114300</xdr:colOff>
      <xdr:row>42</xdr:row>
      <xdr:rowOff>8128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209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108221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21844</xdr:rowOff>
    </xdr:from>
    <xdr:to>
      <xdr:col>24</xdr:col>
      <xdr:colOff>114300</xdr:colOff>
      <xdr:row>34</xdr:row>
      <xdr:rowOff>21844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152146</xdr:rowOff>
    </xdr:from>
    <xdr:to>
      <xdr:col>24</xdr:col>
      <xdr:colOff>25400</xdr:colOff>
      <xdr:row>38</xdr:row>
      <xdr:rowOff>62992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495796"/>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17289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62992</xdr:rowOff>
    </xdr:from>
    <xdr:to>
      <xdr:col>19</xdr:col>
      <xdr:colOff>187325</xdr:colOff>
      <xdr:row>38</xdr:row>
      <xdr:rowOff>76708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5780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121920</xdr:rowOff>
    </xdr:from>
    <xdr:to>
      <xdr:col>20</xdr:col>
      <xdr:colOff>38100</xdr:colOff>
      <xdr:row>37</xdr:row>
      <xdr:rowOff>52070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62247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76708</xdr:rowOff>
    </xdr:from>
    <xdr:to>
      <xdr:col>15</xdr:col>
      <xdr:colOff>98425</xdr:colOff>
      <xdr:row>38</xdr:row>
      <xdr:rowOff>94996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5918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126492</xdr:rowOff>
    </xdr:from>
    <xdr:to>
      <xdr:col>15</xdr:col>
      <xdr:colOff>149225</xdr:colOff>
      <xdr:row>37</xdr:row>
      <xdr:rowOff>56642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66819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72136</xdr:rowOff>
    </xdr:from>
    <xdr:to>
      <xdr:col>11</xdr:col>
      <xdr:colOff>9525</xdr:colOff>
      <xdr:row>38</xdr:row>
      <xdr:rowOff>94996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58723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112776</xdr:rowOff>
    </xdr:from>
    <xdr:to>
      <xdr:col>11</xdr:col>
      <xdr:colOff>60325</xdr:colOff>
      <xdr:row>37</xdr:row>
      <xdr:rowOff>42926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53103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117348</xdr:rowOff>
    </xdr:from>
    <xdr:to>
      <xdr:col>6</xdr:col>
      <xdr:colOff>171450</xdr:colOff>
      <xdr:row>37</xdr:row>
      <xdr:rowOff>47498</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57675</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101346</xdr:rowOff>
    </xdr:from>
    <xdr:to>
      <xdr:col>24</xdr:col>
      <xdr:colOff>76200</xdr:colOff>
      <xdr:row>38</xdr:row>
      <xdr:rowOff>31496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73423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12192</xdr:rowOff>
    </xdr:from>
    <xdr:to>
      <xdr:col>20</xdr:col>
      <xdr:colOff>38100</xdr:colOff>
      <xdr:row>38</xdr:row>
      <xdr:rowOff>113792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98569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613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25908</xdr:rowOff>
    </xdr:from>
    <xdr:to>
      <xdr:col>15</xdr:col>
      <xdr:colOff>149225</xdr:colOff>
      <xdr:row>38</xdr:row>
      <xdr:rowOff>127508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5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112285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627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44196</xdr:rowOff>
    </xdr:from>
    <xdr:to>
      <xdr:col>11</xdr:col>
      <xdr:colOff>60325</xdr:colOff>
      <xdr:row>38</xdr:row>
      <xdr:rowOff>145796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55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130573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64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21336</xdr:rowOff>
    </xdr:from>
    <xdr:to>
      <xdr:col>6</xdr:col>
      <xdr:colOff>171450</xdr:colOff>
      <xdr:row>38</xdr:row>
      <xdr:rowOff>122936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107713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62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FF0000"/>
              </a:solidFill>
              <a:effectLst/>
              <a:latin typeface="+mn-lt"/>
              <a:ea typeface="+mn-ea"/>
              <a:cs typeface="+mn-cs"/>
            </a:rPr>
            <a:t>　</a:t>
          </a:r>
          <a:r>
            <a:rPr kumimoji="1" lang="ja-JP" altLang="en-US" sz="1100">
              <a:solidFill>
                <a:schemeClr val="tx1"/>
              </a:solidFill>
              <a:effectLst/>
              <a:latin typeface="+mn-lt"/>
              <a:ea typeface="+mn-ea"/>
              <a:cs typeface="+mn-cs"/>
            </a:rPr>
            <a:t>物件費に係る経常収支比率は、</a:t>
          </a:r>
          <a:r>
            <a:rPr kumimoji="1" lang="ja-JP" altLang="ja-JP" sz="1100">
              <a:solidFill>
                <a:schemeClr val="tx1"/>
              </a:solidFill>
              <a:effectLst/>
              <a:latin typeface="+mn-lt"/>
              <a:ea typeface="+mn-ea"/>
              <a:cs typeface="+mn-cs"/>
            </a:rPr>
            <a:t>類似団体</a:t>
          </a:r>
          <a:r>
            <a:rPr kumimoji="1" lang="ja-JP" altLang="en-US" sz="1100">
              <a:solidFill>
                <a:schemeClr val="tx1"/>
              </a:solidFill>
              <a:effectLst/>
              <a:latin typeface="+mn-lt"/>
              <a:ea typeface="+mn-ea"/>
              <a:cs typeface="+mn-cs"/>
            </a:rPr>
            <a:t>及び前年度とほぼ同水準である。</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今後も簡素で効率的な行政運営を目指し、各事業の見直しによりできる限りコストの低減を図っていく。</a:t>
          </a:r>
          <a:endParaRPr kumimoji="1" lang="ja-JP" altLang="en-US" sz="13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20320</xdr:rowOff>
    </xdr:from>
    <xdr:to>
      <xdr:col>82</xdr:col>
      <xdr:colOff>107950</xdr:colOff>
      <xdr:row>20</xdr:row>
      <xdr:rowOff>39370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420620"/>
          <a:ext cx="0" cy="1047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11447</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44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39370</xdr:rowOff>
    </xdr:from>
    <xdr:to>
      <xdr:col>82</xdr:col>
      <xdr:colOff>196850</xdr:colOff>
      <xdr:row>20</xdr:row>
      <xdr:rowOff>39370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468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106697</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16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20320</xdr:rowOff>
    </xdr:from>
    <xdr:to>
      <xdr:col>82</xdr:col>
      <xdr:colOff>196850</xdr:colOff>
      <xdr:row>14</xdr:row>
      <xdr:rowOff>20320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420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20320</xdr:rowOff>
    </xdr:from>
    <xdr:to>
      <xdr:col>82</xdr:col>
      <xdr:colOff>107950</xdr:colOff>
      <xdr:row>16</xdr:row>
      <xdr:rowOff>20320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5671800" y="27635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116857</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688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144780</xdr:rowOff>
    </xdr:from>
    <xdr:to>
      <xdr:col>82</xdr:col>
      <xdr:colOff>158750</xdr:colOff>
      <xdr:row>16</xdr:row>
      <xdr:rowOff>74930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123190</xdr:rowOff>
    </xdr:from>
    <xdr:to>
      <xdr:col>78</xdr:col>
      <xdr:colOff>69850</xdr:colOff>
      <xdr:row>16</xdr:row>
      <xdr:rowOff>20320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4782800" y="26949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124477</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115570</xdr:rowOff>
    </xdr:from>
    <xdr:to>
      <xdr:col>73</xdr:col>
      <xdr:colOff>180975</xdr:colOff>
      <xdr:row>15</xdr:row>
      <xdr:rowOff>123190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26873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45720</xdr:rowOff>
    </xdr:from>
    <xdr:to>
      <xdr:col>74</xdr:col>
      <xdr:colOff>31750</xdr:colOff>
      <xdr:row>16</xdr:row>
      <xdr:rowOff>147320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132097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8890</xdr:rowOff>
    </xdr:from>
    <xdr:to>
      <xdr:col>69</xdr:col>
      <xdr:colOff>92075</xdr:colOff>
      <xdr:row>15</xdr:row>
      <xdr:rowOff>115570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25806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30480</xdr:rowOff>
    </xdr:from>
    <xdr:to>
      <xdr:col>69</xdr:col>
      <xdr:colOff>142875</xdr:colOff>
      <xdr:row>16</xdr:row>
      <xdr:rowOff>132080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116857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125730</xdr:rowOff>
    </xdr:from>
    <xdr:to>
      <xdr:col>65</xdr:col>
      <xdr:colOff>53975</xdr:colOff>
      <xdr:row>16</xdr:row>
      <xdr:rowOff>55880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40657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78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140970</xdr:rowOff>
    </xdr:from>
    <xdr:to>
      <xdr:col>82</xdr:col>
      <xdr:colOff>158750</xdr:colOff>
      <xdr:row>16</xdr:row>
      <xdr:rowOff>71120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71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157497</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140970</xdr:rowOff>
    </xdr:from>
    <xdr:to>
      <xdr:col>78</xdr:col>
      <xdr:colOff>120650</xdr:colOff>
      <xdr:row>16</xdr:row>
      <xdr:rowOff>71120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71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81297</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481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72390</xdr:rowOff>
    </xdr:from>
    <xdr:to>
      <xdr:col>74</xdr:col>
      <xdr:colOff>31750</xdr:colOff>
      <xdr:row>16</xdr:row>
      <xdr:rowOff>2540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64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12717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64770</xdr:rowOff>
    </xdr:from>
    <xdr:to>
      <xdr:col>69</xdr:col>
      <xdr:colOff>142875</xdr:colOff>
      <xdr:row>15</xdr:row>
      <xdr:rowOff>166370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5097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129540</xdr:rowOff>
    </xdr:from>
    <xdr:to>
      <xdr:col>65</xdr:col>
      <xdr:colOff>53975</xdr:colOff>
      <xdr:row>15</xdr:row>
      <xdr:rowOff>59690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52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69867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29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扶助費に係る経常収支比率は、近年の人口減少と高齢化の進行により、微増・横ばい傾向にあり、類似団体をやや下回っている。</a:t>
          </a:r>
          <a:endParaRPr lang="ja-JP" altLang="ja-JP" sz="1400">
            <a:effectLst/>
          </a:endParaRPr>
        </a:p>
        <a:p>
          <a:r>
            <a:rPr kumimoji="1" lang="ja-JP" altLang="en-US" sz="1100">
              <a:latin typeface="+mn-ea"/>
              <a:ea typeface="+mn-ea"/>
            </a:rPr>
            <a:t>　今後は、独自加算等の見直し等により、福祉サービスの充実・向上に努める。</a:t>
          </a: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61</xdr:row>
      <xdr:rowOff>50800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948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22877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50800</xdr:rowOff>
    </xdr:from>
    <xdr:to>
      <xdr:col>24</xdr:col>
      <xdr:colOff>114300</xdr:colOff>
      <xdr:row>61</xdr:row>
      <xdr:rowOff>50800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69850</xdr:rowOff>
    </xdr:from>
    <xdr:to>
      <xdr:col>24</xdr:col>
      <xdr:colOff>25400</xdr:colOff>
      <xdr:row>55</xdr:row>
      <xdr:rowOff>88900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4996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105427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88900</xdr:rowOff>
    </xdr:from>
    <xdr:to>
      <xdr:col>19</xdr:col>
      <xdr:colOff>187325</xdr:colOff>
      <xdr:row>55</xdr:row>
      <xdr:rowOff>88900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518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124477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88900</xdr:rowOff>
    </xdr:from>
    <xdr:to>
      <xdr:col>15</xdr:col>
      <xdr:colOff>98425</xdr:colOff>
      <xdr:row>56</xdr:row>
      <xdr:rowOff>88900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5186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105427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69850</xdr:rowOff>
    </xdr:from>
    <xdr:to>
      <xdr:col>11</xdr:col>
      <xdr:colOff>9525</xdr:colOff>
      <xdr:row>56</xdr:row>
      <xdr:rowOff>88900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6710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19050</xdr:rowOff>
    </xdr:from>
    <xdr:to>
      <xdr:col>11</xdr:col>
      <xdr:colOff>60325</xdr:colOff>
      <xdr:row>56</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130827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130827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35577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38100</xdr:rowOff>
    </xdr:from>
    <xdr:to>
      <xdr:col>20</xdr:col>
      <xdr:colOff>38100</xdr:colOff>
      <xdr:row>55</xdr:row>
      <xdr:rowOff>139700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149877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23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38100</xdr:rowOff>
    </xdr:from>
    <xdr:to>
      <xdr:col>15</xdr:col>
      <xdr:colOff>149225</xdr:colOff>
      <xdr:row>55</xdr:row>
      <xdr:rowOff>139700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149877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38100</xdr:rowOff>
    </xdr:from>
    <xdr:to>
      <xdr:col>11</xdr:col>
      <xdr:colOff>60325</xdr:colOff>
      <xdr:row>56</xdr:row>
      <xdr:rowOff>139700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124477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その他に係る経常収支比率が</a:t>
          </a:r>
          <a:r>
            <a:rPr kumimoji="1" lang="ja-JP" altLang="ja-JP" sz="1100">
              <a:solidFill>
                <a:schemeClr val="dk1"/>
              </a:solidFill>
              <a:effectLst/>
              <a:latin typeface="+mn-lt"/>
              <a:ea typeface="+mn-ea"/>
              <a:cs typeface="+mn-cs"/>
            </a:rPr>
            <a:t>類似団体平均を１</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４ポ</a:t>
          </a:r>
          <a:r>
            <a:rPr kumimoji="1" lang="ja-JP" altLang="ja-JP" sz="1100">
              <a:solidFill>
                <a:schemeClr val="dk1"/>
              </a:solidFill>
              <a:effectLst/>
              <a:latin typeface="+mn-lt"/>
              <a:ea typeface="+mn-ea"/>
              <a:cs typeface="+mn-cs"/>
            </a:rPr>
            <a:t>イント上回っている</a:t>
          </a:r>
          <a:r>
            <a:rPr kumimoji="1" lang="ja-JP" altLang="en-US" sz="1100">
              <a:solidFill>
                <a:schemeClr val="dk1"/>
              </a:solidFill>
              <a:effectLst/>
              <a:latin typeface="+mn-lt"/>
              <a:ea typeface="+mn-ea"/>
              <a:cs typeface="+mn-cs"/>
            </a:rPr>
            <a:t>のは、インフラや公共施設等の老朽化による維持補修費の増によるものである。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mn-ea"/>
              <a:ea typeface="+mn-ea"/>
              <a:cs typeface="+mn-cs"/>
            </a:rPr>
            <a:t>今後は、公共施設等の将来にわたる維持管理・更新費用を推計し、計画的な維持補修に努める。</a:t>
          </a:r>
          <a:endParaRPr kumimoji="1" lang="en-US" altLang="ja-JP" sz="1100">
            <a:solidFill>
              <a:schemeClr val="dk1"/>
            </a:solidFill>
            <a:effectLst/>
            <a:latin typeface="+mn-ea"/>
            <a:ea typeface="+mn-ea"/>
            <a:cs typeface="+mn-cs"/>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3556</xdr:rowOff>
    </xdr:from>
    <xdr:to>
      <xdr:col>82</xdr:col>
      <xdr:colOff>107950</xdr:colOff>
      <xdr:row>59</xdr:row>
      <xdr:rowOff>83566</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261856"/>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55643</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17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83566</xdr:rowOff>
    </xdr:from>
    <xdr:to>
      <xdr:col>82</xdr:col>
      <xdr:colOff>196850</xdr:colOff>
      <xdr:row>59</xdr:row>
      <xdr:rowOff>83566</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19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89933</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9005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3556</xdr:rowOff>
    </xdr:from>
    <xdr:to>
      <xdr:col>82</xdr:col>
      <xdr:colOff>196850</xdr:colOff>
      <xdr:row>54</xdr:row>
      <xdr:rowOff>3556</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261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33274</xdr:rowOff>
    </xdr:from>
    <xdr:to>
      <xdr:col>82</xdr:col>
      <xdr:colOff>107950</xdr:colOff>
      <xdr:row>57</xdr:row>
      <xdr:rowOff>46990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5671800" y="980592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106443</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536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89916</xdr:rowOff>
    </xdr:from>
    <xdr:to>
      <xdr:col>82</xdr:col>
      <xdr:colOff>158750</xdr:colOff>
      <xdr:row>57</xdr:row>
      <xdr:rowOff>20066</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46990</xdr:rowOff>
    </xdr:from>
    <xdr:to>
      <xdr:col>78</xdr:col>
      <xdr:colOff>69850</xdr:colOff>
      <xdr:row>57</xdr:row>
      <xdr:rowOff>92710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4782800" y="98196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99060</xdr:rowOff>
    </xdr:from>
    <xdr:to>
      <xdr:col>78</xdr:col>
      <xdr:colOff>120650</xdr:colOff>
      <xdr:row>57</xdr:row>
      <xdr:rowOff>29210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39387</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74422</xdr:rowOff>
    </xdr:from>
    <xdr:to>
      <xdr:col>73</xdr:col>
      <xdr:colOff>180975</xdr:colOff>
      <xdr:row>57</xdr:row>
      <xdr:rowOff>92710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3893800" y="984707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94488</xdr:rowOff>
    </xdr:from>
    <xdr:to>
      <xdr:col>74</xdr:col>
      <xdr:colOff>31750</xdr:colOff>
      <xdr:row>57</xdr:row>
      <xdr:rowOff>24638</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69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34815</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464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74422</xdr:rowOff>
    </xdr:from>
    <xdr:to>
      <xdr:col>69</xdr:col>
      <xdr:colOff>92075</xdr:colOff>
      <xdr:row>57</xdr:row>
      <xdr:rowOff>88138</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004800" y="984707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112776</xdr:rowOff>
    </xdr:from>
    <xdr:to>
      <xdr:col>69</xdr:col>
      <xdr:colOff>142875</xdr:colOff>
      <xdr:row>57</xdr:row>
      <xdr:rowOff>42926</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71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53103</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482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85344</xdr:rowOff>
    </xdr:from>
    <xdr:to>
      <xdr:col>65</xdr:col>
      <xdr:colOff>53975</xdr:colOff>
      <xdr:row>57</xdr:row>
      <xdr:rowOff>15494</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25671</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45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153924</xdr:rowOff>
    </xdr:from>
    <xdr:to>
      <xdr:col>82</xdr:col>
      <xdr:colOff>158750</xdr:colOff>
      <xdr:row>57</xdr:row>
      <xdr:rowOff>84074</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75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126001</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727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167640</xdr:rowOff>
    </xdr:from>
    <xdr:to>
      <xdr:col>78</xdr:col>
      <xdr:colOff>120650</xdr:colOff>
      <xdr:row>57</xdr:row>
      <xdr:rowOff>97790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82567</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41910</xdr:rowOff>
    </xdr:from>
    <xdr:to>
      <xdr:col>74</xdr:col>
      <xdr:colOff>31750</xdr:colOff>
      <xdr:row>57</xdr:row>
      <xdr:rowOff>143510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128287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23622</xdr:rowOff>
    </xdr:from>
    <xdr:to>
      <xdr:col>69</xdr:col>
      <xdr:colOff>142875</xdr:colOff>
      <xdr:row>57</xdr:row>
      <xdr:rowOff>125222</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79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109999</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88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37338</xdr:rowOff>
    </xdr:from>
    <xdr:to>
      <xdr:col>65</xdr:col>
      <xdr:colOff>53975</xdr:colOff>
      <xdr:row>57</xdr:row>
      <xdr:rowOff>138938</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80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123715</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896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補助費等に係る経常収支比率は、</a:t>
          </a:r>
          <a:r>
            <a:rPr kumimoji="1" lang="ja-JP" altLang="ja-JP" sz="1100">
              <a:solidFill>
                <a:schemeClr val="dk1"/>
              </a:solidFill>
              <a:effectLst/>
              <a:latin typeface="+mn-lt"/>
              <a:ea typeface="+mn-ea"/>
              <a:cs typeface="+mn-cs"/>
            </a:rPr>
            <a:t>類似団体と比較して、２</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ポント</a:t>
          </a:r>
          <a:r>
            <a:rPr kumimoji="1" lang="ja-JP" altLang="en-US" sz="1100">
              <a:solidFill>
                <a:schemeClr val="dk1"/>
              </a:solidFill>
              <a:effectLst/>
              <a:latin typeface="+mn-lt"/>
              <a:ea typeface="+mn-ea"/>
              <a:cs typeface="+mn-cs"/>
            </a:rPr>
            <a:t>上回っている。これは、高齢者のいきがい対策として「</a:t>
          </a:r>
          <a:r>
            <a:rPr kumimoji="1" lang="ja-JP" altLang="ja-JP" sz="1100">
              <a:solidFill>
                <a:schemeClr val="dk1"/>
              </a:solidFill>
              <a:effectLst/>
              <a:latin typeface="+mn-lt"/>
              <a:ea typeface="+mn-ea"/>
              <a:cs typeface="+mn-cs"/>
            </a:rPr>
            <a:t>いきいき祝金</a:t>
          </a:r>
          <a:r>
            <a:rPr kumimoji="1" lang="ja-JP" altLang="en-US" sz="1100">
              <a:solidFill>
                <a:schemeClr val="dk1"/>
              </a:solidFill>
              <a:effectLst/>
              <a:latin typeface="+mn-lt"/>
              <a:ea typeface="+mn-ea"/>
              <a:cs typeface="+mn-cs"/>
            </a:rPr>
            <a:t>」等の独自の事業を実施しているためである。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今後も事業内容から公共性の確保、交付に見合った効果などを検証</a:t>
          </a:r>
          <a:r>
            <a:rPr kumimoji="1" lang="ja-JP" altLang="en-US" sz="1100">
              <a:solidFill>
                <a:schemeClr val="dk1"/>
              </a:solidFill>
              <a:effectLst/>
              <a:latin typeface="+mn-lt"/>
              <a:ea typeface="+mn-ea"/>
              <a:cs typeface="+mn-cs"/>
            </a:rPr>
            <a:t>し、比率の上昇を抑制し</a:t>
          </a:r>
          <a:r>
            <a:rPr kumimoji="1" lang="ja-JP" altLang="ja-JP" sz="1100">
              <a:solidFill>
                <a:schemeClr val="dk1"/>
              </a:solidFill>
              <a:effectLst/>
              <a:latin typeface="+mn-lt"/>
              <a:ea typeface="+mn-ea"/>
              <a:cs typeface="+mn-cs"/>
            </a:rPr>
            <a:t>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62992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78576"/>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35069</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689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62992</xdr:rowOff>
    </xdr:from>
    <xdr:to>
      <xdr:col>82</xdr:col>
      <xdr:colOff>196850</xdr:colOff>
      <xdr:row>40</xdr:row>
      <xdr:rowOff>62992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692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78994</xdr:rowOff>
    </xdr:from>
    <xdr:to>
      <xdr:col>82</xdr:col>
      <xdr:colOff>107950</xdr:colOff>
      <xdr:row>37</xdr:row>
      <xdr:rowOff>83566</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5671800" y="642264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88155</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088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46990</xdr:rowOff>
    </xdr:from>
    <xdr:to>
      <xdr:col>78</xdr:col>
      <xdr:colOff>69850</xdr:colOff>
      <xdr:row>37</xdr:row>
      <xdr:rowOff>83566</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4782800" y="639064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71628</xdr:rowOff>
    </xdr:from>
    <xdr:to>
      <xdr:col>78</xdr:col>
      <xdr:colOff>120650</xdr:colOff>
      <xdr:row>37</xdr:row>
      <xdr:rowOff>1778</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11955</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42418</xdr:rowOff>
    </xdr:from>
    <xdr:to>
      <xdr:col>73</xdr:col>
      <xdr:colOff>180975</xdr:colOff>
      <xdr:row>37</xdr:row>
      <xdr:rowOff>46990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3893800" y="63860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2811</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10414</xdr:rowOff>
    </xdr:from>
    <xdr:to>
      <xdr:col>69</xdr:col>
      <xdr:colOff>92075</xdr:colOff>
      <xdr:row>37</xdr:row>
      <xdr:rowOff>42418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004800" y="635406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169689</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2811</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28194</xdr:rowOff>
    </xdr:from>
    <xdr:to>
      <xdr:col>82</xdr:col>
      <xdr:colOff>158750</xdr:colOff>
      <xdr:row>37</xdr:row>
      <xdr:rowOff>129794</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271</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32766</xdr:rowOff>
    </xdr:from>
    <xdr:to>
      <xdr:col>78</xdr:col>
      <xdr:colOff>120650</xdr:colOff>
      <xdr:row>37</xdr:row>
      <xdr:rowOff>134366</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119143</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6462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167640</xdr:rowOff>
    </xdr:from>
    <xdr:to>
      <xdr:col>74</xdr:col>
      <xdr:colOff>31750</xdr:colOff>
      <xdr:row>37</xdr:row>
      <xdr:rowOff>97790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82567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163068</xdr:rowOff>
    </xdr:from>
    <xdr:to>
      <xdr:col>69</xdr:col>
      <xdr:colOff>142875</xdr:colOff>
      <xdr:row>37</xdr:row>
      <xdr:rowOff>93218</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77995</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131064</xdr:rowOff>
    </xdr:from>
    <xdr:to>
      <xdr:col>65</xdr:col>
      <xdr:colOff>53975</xdr:colOff>
      <xdr:row>37</xdr:row>
      <xdr:rowOff>61214</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45991</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公債費に係る経常収支比率は、</a:t>
          </a:r>
          <a:r>
            <a:rPr kumimoji="1" lang="ja-JP" altLang="ja-JP" sz="1100">
              <a:solidFill>
                <a:schemeClr val="dk1"/>
              </a:solidFill>
              <a:effectLst/>
              <a:latin typeface="+mn-lt"/>
              <a:ea typeface="+mn-ea"/>
              <a:cs typeface="+mn-cs"/>
            </a:rPr>
            <a:t>類似団体平均と比較して、</a:t>
          </a:r>
          <a:r>
            <a:rPr kumimoji="1" lang="ja-JP" altLang="en-US" sz="1100">
              <a:solidFill>
                <a:schemeClr val="dk1"/>
              </a:solidFill>
              <a:effectLst/>
              <a:latin typeface="+mn-lt"/>
              <a:ea typeface="+mn-ea"/>
              <a:cs typeface="+mn-cs"/>
            </a:rPr>
            <a:t>４</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ポイント低くなっている。行政改革</a:t>
          </a:r>
          <a:r>
            <a:rPr kumimoji="1" lang="ja-JP" altLang="en-US" sz="1100">
              <a:solidFill>
                <a:schemeClr val="dk1"/>
              </a:solidFill>
              <a:effectLst/>
              <a:latin typeface="+mn-lt"/>
              <a:ea typeface="+mn-ea"/>
              <a:cs typeface="+mn-cs"/>
            </a:rPr>
            <a:t>の取組みを通じ、</a:t>
          </a:r>
          <a:r>
            <a:rPr kumimoji="1" lang="ja-JP" altLang="ja-JP" sz="1100">
              <a:solidFill>
                <a:schemeClr val="dk1"/>
              </a:solidFill>
              <a:effectLst/>
              <a:latin typeface="+mn-lt"/>
              <a:ea typeface="+mn-ea"/>
              <a:cs typeface="+mn-cs"/>
            </a:rPr>
            <a:t>新規の借入れを抑制してき</a:t>
          </a:r>
          <a:r>
            <a:rPr kumimoji="1" lang="ja-JP" altLang="en-US" sz="1100">
              <a:solidFill>
                <a:schemeClr val="dk1"/>
              </a:solidFill>
              <a:effectLst/>
              <a:latin typeface="+mn-lt"/>
              <a:ea typeface="+mn-ea"/>
              <a:cs typeface="+mn-cs"/>
            </a:rPr>
            <a:t>たことが要因である。</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今後は、近年の大型整備事業の集中借入により、上昇傾向</a:t>
          </a:r>
          <a:r>
            <a:rPr kumimoji="1" lang="ja-JP" altLang="en-US" sz="1100">
              <a:solidFill>
                <a:schemeClr val="dk1"/>
              </a:solidFill>
              <a:effectLst/>
              <a:latin typeface="+mn-lt"/>
              <a:ea typeface="+mn-ea"/>
              <a:cs typeface="+mn-cs"/>
            </a:rPr>
            <a:t>にあるため、地方債の新規発行を伴う普通建設事業について、単年度に集中しないよう優先順位を精査する。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115570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50950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87647</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803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115570</xdr:rowOff>
    </xdr:from>
    <xdr:to>
      <xdr:col>24</xdr:col>
      <xdr:colOff>114300</xdr:colOff>
      <xdr:row>80</xdr:row>
      <xdr:rowOff>115570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831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104140</xdr:rowOff>
    </xdr:from>
    <xdr:to>
      <xdr:col>24</xdr:col>
      <xdr:colOff>25400</xdr:colOff>
      <xdr:row>75</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3987800" y="1296289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25416</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119380</xdr:rowOff>
    </xdr:from>
    <xdr:to>
      <xdr:col>19</xdr:col>
      <xdr:colOff>187325</xdr:colOff>
      <xdr:row>75</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098800" y="129781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132097</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3162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119380</xdr:rowOff>
    </xdr:from>
    <xdr:to>
      <xdr:col>15</xdr:col>
      <xdr:colOff>98425</xdr:colOff>
      <xdr:row>76</xdr:row>
      <xdr:rowOff>1270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2209800" y="1297813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11430</xdr:rowOff>
    </xdr:from>
    <xdr:to>
      <xdr:col>15</xdr:col>
      <xdr:colOff>149225</xdr:colOff>
      <xdr:row>76</xdr:row>
      <xdr:rowOff>113030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97807</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312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161289</xdr:rowOff>
    </xdr:from>
    <xdr:to>
      <xdr:col>11</xdr:col>
      <xdr:colOff>9525</xdr:colOff>
      <xdr:row>76</xdr:row>
      <xdr:rowOff>1270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1320800" y="1302003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30480</xdr:rowOff>
    </xdr:from>
    <xdr:to>
      <xdr:col>11</xdr:col>
      <xdr:colOff>60325</xdr:colOff>
      <xdr:row>76</xdr:row>
      <xdr:rowOff>132080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116857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41911</xdr:rowOff>
    </xdr:from>
    <xdr:to>
      <xdr:col>6</xdr:col>
      <xdr:colOff>171450</xdr:colOff>
      <xdr:row>76</xdr:row>
      <xdr:rowOff>143511</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128288</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3158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53340</xdr:rowOff>
    </xdr:from>
    <xdr:to>
      <xdr:col>24</xdr:col>
      <xdr:colOff>76200</xdr:colOff>
      <xdr:row>75</xdr:row>
      <xdr:rowOff>154939</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29120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69867</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275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76200</xdr:rowOff>
    </xdr:from>
    <xdr:to>
      <xdr:col>20</xdr:col>
      <xdr:colOff>38100</xdr:colOff>
      <xdr:row>76</xdr:row>
      <xdr:rowOff>6350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16527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270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68580</xdr:rowOff>
    </xdr:from>
    <xdr:to>
      <xdr:col>15</xdr:col>
      <xdr:colOff>149225</xdr:colOff>
      <xdr:row>75</xdr:row>
      <xdr:rowOff>170180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292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8907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269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121920</xdr:rowOff>
    </xdr:from>
    <xdr:to>
      <xdr:col>11</xdr:col>
      <xdr:colOff>60325</xdr:colOff>
      <xdr:row>76</xdr:row>
      <xdr:rowOff>52070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298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62247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274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110490</xdr:rowOff>
    </xdr:from>
    <xdr:to>
      <xdr:col>6</xdr:col>
      <xdr:colOff>171450</xdr:colOff>
      <xdr:row>76</xdr:row>
      <xdr:rowOff>40639</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50817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公債費以外に係る経常収支比率が</a:t>
          </a:r>
          <a:r>
            <a:rPr kumimoji="1" lang="ja-JP" altLang="ja-JP" sz="1100">
              <a:solidFill>
                <a:schemeClr val="dk1"/>
              </a:solidFill>
              <a:effectLst/>
              <a:latin typeface="+mn-lt"/>
              <a:ea typeface="+mn-ea"/>
              <a:cs typeface="+mn-cs"/>
            </a:rPr>
            <a:t>類似団体平均</a:t>
          </a:r>
          <a:r>
            <a:rPr kumimoji="1" lang="ja-JP" altLang="en-US" sz="1100">
              <a:solidFill>
                <a:schemeClr val="dk1"/>
              </a:solidFill>
              <a:effectLst/>
              <a:latin typeface="+mn-lt"/>
              <a:ea typeface="+mn-ea"/>
              <a:cs typeface="+mn-cs"/>
            </a:rPr>
            <a:t>を５</a:t>
          </a:r>
          <a:r>
            <a:rPr kumimoji="1" lang="en-US" altLang="ja-JP" sz="1100">
              <a:solidFill>
                <a:schemeClr val="dk1"/>
              </a:solidFill>
              <a:effectLst/>
              <a:latin typeface="+mn-lt"/>
              <a:ea typeface="+mn-ea"/>
              <a:cs typeface="+mn-cs"/>
            </a:rPr>
            <a:t>.7</a:t>
          </a:r>
          <a:r>
            <a:rPr kumimoji="1" lang="ja-JP" altLang="en-US" sz="1100">
              <a:solidFill>
                <a:schemeClr val="dk1"/>
              </a:solidFill>
              <a:effectLst/>
              <a:latin typeface="+mn-lt"/>
              <a:ea typeface="+mn-ea"/>
              <a:cs typeface="+mn-cs"/>
            </a:rPr>
            <a:t>ポイント上回っているのは、人口減少、高齢化の進展による村税収入の減少によるものである。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人口減少対策に注力し、定住者の獲得や雇用創出に向けた取り組みにより、税収確保に努めていく。</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111760</xdr:rowOff>
    </xdr:from>
    <xdr:to>
      <xdr:col>82</xdr:col>
      <xdr:colOff>107950</xdr:colOff>
      <xdr:row>80</xdr:row>
      <xdr:rowOff>165100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45616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137177</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385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165100</xdr:rowOff>
    </xdr:from>
    <xdr:to>
      <xdr:col>82</xdr:col>
      <xdr:colOff>196850</xdr:colOff>
      <xdr:row>80</xdr:row>
      <xdr:rowOff>165100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26687</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111760</xdr:rowOff>
    </xdr:from>
    <xdr:to>
      <xdr:col>82</xdr:col>
      <xdr:colOff>196850</xdr:colOff>
      <xdr:row>72</xdr:row>
      <xdr:rowOff>111760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168911</xdr:rowOff>
    </xdr:from>
    <xdr:to>
      <xdr:col>82</xdr:col>
      <xdr:colOff>107950</xdr:colOff>
      <xdr:row>78</xdr:row>
      <xdr:rowOff>85089</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5671800" y="13370561"/>
          <a:ext cx="838200" cy="8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88916</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2947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72389</xdr:rowOff>
    </xdr:from>
    <xdr:to>
      <xdr:col>82</xdr:col>
      <xdr:colOff>158750</xdr:colOff>
      <xdr:row>77</xdr:row>
      <xdr:rowOff>2539</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35561</xdr:rowOff>
    </xdr:from>
    <xdr:to>
      <xdr:col>78</xdr:col>
      <xdr:colOff>69850</xdr:colOff>
      <xdr:row>78</xdr:row>
      <xdr:rowOff>85089</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4782800" y="13408661"/>
          <a:ext cx="8890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118111</xdr:rowOff>
    </xdr:from>
    <xdr:to>
      <xdr:col>78</xdr:col>
      <xdr:colOff>120650</xdr:colOff>
      <xdr:row>77</xdr:row>
      <xdr:rowOff>48261</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58437</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2917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35561</xdr:rowOff>
    </xdr:from>
    <xdr:to>
      <xdr:col>73</xdr:col>
      <xdr:colOff>180975</xdr:colOff>
      <xdr:row>78</xdr:row>
      <xdr:rowOff>58420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3893800" y="134086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114300</xdr:rowOff>
    </xdr:from>
    <xdr:to>
      <xdr:col>74</xdr:col>
      <xdr:colOff>31750</xdr:colOff>
      <xdr:row>77</xdr:row>
      <xdr:rowOff>44450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54627</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85089</xdr:rowOff>
    </xdr:from>
    <xdr:to>
      <xdr:col>69</xdr:col>
      <xdr:colOff>92075</xdr:colOff>
      <xdr:row>78</xdr:row>
      <xdr:rowOff>58420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004800" y="13286739"/>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99061</xdr:rowOff>
    </xdr:from>
    <xdr:to>
      <xdr:col>69</xdr:col>
      <xdr:colOff>142875</xdr:colOff>
      <xdr:row>77</xdr:row>
      <xdr:rowOff>29211</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39387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119397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118111</xdr:rowOff>
    </xdr:from>
    <xdr:to>
      <xdr:col>82</xdr:col>
      <xdr:colOff>158750</xdr:colOff>
      <xdr:row>78</xdr:row>
      <xdr:rowOff>48261</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90188</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34289</xdr:rowOff>
    </xdr:from>
    <xdr:to>
      <xdr:col>78</xdr:col>
      <xdr:colOff>120650</xdr:colOff>
      <xdr:row>78</xdr:row>
      <xdr:rowOff>135889</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34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120666</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3493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156211</xdr:rowOff>
    </xdr:from>
    <xdr:to>
      <xdr:col>74</xdr:col>
      <xdr:colOff>31750</xdr:colOff>
      <xdr:row>78</xdr:row>
      <xdr:rowOff>86361</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71138</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7620</xdr:rowOff>
    </xdr:from>
    <xdr:to>
      <xdr:col>69</xdr:col>
      <xdr:colOff>142875</xdr:colOff>
      <xdr:row>78</xdr:row>
      <xdr:rowOff>109220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93997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34289</xdr:rowOff>
    </xdr:from>
    <xdr:to>
      <xdr:col>65</xdr:col>
      <xdr:colOff>53975</xdr:colOff>
      <xdr:row>77</xdr:row>
      <xdr:rowOff>135889</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120666</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群馬県南牧村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129121</xdr:rowOff>
    </xdr:from>
    <xdr:to>
      <xdr:col>29</xdr:col>
      <xdr:colOff>127000</xdr:colOff>
      <xdr:row>20</xdr:row>
      <xdr:rowOff>11793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891246"/>
          <a:ext cx="0" cy="15971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155320</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60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11793</xdr:rowOff>
    </xdr:from>
    <xdr:to>
      <xdr:col>30</xdr:col>
      <xdr:colOff>25400</xdr:colOff>
      <xdr:row>20</xdr:row>
      <xdr:rowOff>11793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884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44048</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34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129121</xdr:rowOff>
    </xdr:from>
    <xdr:to>
      <xdr:col>30</xdr:col>
      <xdr:colOff>25400</xdr:colOff>
      <xdr:row>10</xdr:row>
      <xdr:rowOff>129121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8912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17570</xdr:rowOff>
    </xdr:from>
    <xdr:to>
      <xdr:col>29</xdr:col>
      <xdr:colOff>127000</xdr:colOff>
      <xdr:row>17</xdr:row>
      <xdr:rowOff>24085</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979845"/>
          <a:ext cx="647700" cy="65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162895</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3125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19368</xdr:rowOff>
    </xdr:from>
    <xdr:to>
      <xdr:col>29</xdr:col>
      <xdr:colOff>177800</xdr:colOff>
      <xdr:row>18</xdr:row>
      <xdr:rowOff>120968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153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24085</xdr:rowOff>
    </xdr:from>
    <xdr:to>
      <xdr:col>26</xdr:col>
      <xdr:colOff>50800</xdr:colOff>
      <xdr:row>17</xdr:row>
      <xdr:rowOff>64260</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986360"/>
          <a:ext cx="698500" cy="401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41529</xdr:rowOff>
    </xdr:from>
    <xdr:to>
      <xdr:col>26</xdr:col>
      <xdr:colOff>101600</xdr:colOff>
      <xdr:row>18</xdr:row>
      <xdr:rowOff>143129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1752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127906</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261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36763</xdr:rowOff>
    </xdr:from>
    <xdr:to>
      <xdr:col>22</xdr:col>
      <xdr:colOff>114300</xdr:colOff>
      <xdr:row>17</xdr:row>
      <xdr:rowOff>64260</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2999038"/>
          <a:ext cx="698500" cy="274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53958</xdr:rowOff>
    </xdr:from>
    <xdr:to>
      <xdr:col>22</xdr:col>
      <xdr:colOff>165100</xdr:colOff>
      <xdr:row>18</xdr:row>
      <xdr:rowOff>155558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1876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140335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274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36763</xdr:rowOff>
    </xdr:from>
    <xdr:to>
      <xdr:col>18</xdr:col>
      <xdr:colOff>177800</xdr:colOff>
      <xdr:row>17</xdr:row>
      <xdr:rowOff>53660</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999038"/>
          <a:ext cx="698500" cy="168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76146</xdr:rowOff>
    </xdr:from>
    <xdr:to>
      <xdr:col>19</xdr:col>
      <xdr:colOff>38100</xdr:colOff>
      <xdr:row>19</xdr:row>
      <xdr:rowOff>6296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2098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162523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29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92497</xdr:rowOff>
    </xdr:from>
    <xdr:to>
      <xdr:col>15</xdr:col>
      <xdr:colOff>101600</xdr:colOff>
      <xdr:row>19</xdr:row>
      <xdr:rowOff>22647</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2262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7424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312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138220</xdr:rowOff>
    </xdr:from>
    <xdr:to>
      <xdr:col>29</xdr:col>
      <xdr:colOff>177800</xdr:colOff>
      <xdr:row>17</xdr:row>
      <xdr:rowOff>68370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9290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154747</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774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144735</xdr:rowOff>
    </xdr:from>
    <xdr:to>
      <xdr:col>26</xdr:col>
      <xdr:colOff>101600</xdr:colOff>
      <xdr:row>17</xdr:row>
      <xdr:rowOff>74885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9355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85062</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704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13460</xdr:rowOff>
    </xdr:from>
    <xdr:to>
      <xdr:col>22</xdr:col>
      <xdr:colOff>165100</xdr:colOff>
      <xdr:row>17</xdr:row>
      <xdr:rowOff>115060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9757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125237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744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157413</xdr:rowOff>
    </xdr:from>
    <xdr:to>
      <xdr:col>19</xdr:col>
      <xdr:colOff>38100</xdr:colOff>
      <xdr:row>17</xdr:row>
      <xdr:rowOff>87563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9482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97740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71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2860</xdr:rowOff>
    </xdr:from>
    <xdr:to>
      <xdr:col>15</xdr:col>
      <xdr:colOff>101600</xdr:colOff>
      <xdr:row>17</xdr:row>
      <xdr:rowOff>104460</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9651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114637</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734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235781</xdr:rowOff>
    </xdr:from>
    <xdr:to>
      <xdr:col>29</xdr:col>
      <xdr:colOff>127000</xdr:colOff>
      <xdr:row>37</xdr:row>
      <xdr:rowOff>255499</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160331"/>
          <a:ext cx="0" cy="12198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227576</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352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255499</xdr:rowOff>
    </xdr:from>
    <xdr:to>
      <xdr:col>30</xdr:col>
      <xdr:colOff>25400</xdr:colOff>
      <xdr:row>37</xdr:row>
      <xdr:rowOff>255499</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3801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150708</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903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235781</xdr:rowOff>
    </xdr:from>
    <xdr:to>
      <xdr:col>30</xdr:col>
      <xdr:colOff>25400</xdr:colOff>
      <xdr:row>33</xdr:row>
      <xdr:rowOff>235781</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1603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41824</xdr:rowOff>
    </xdr:from>
    <xdr:to>
      <xdr:col>29</xdr:col>
      <xdr:colOff>127000</xdr:colOff>
      <xdr:row>37</xdr:row>
      <xdr:rowOff>65480</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7166524"/>
          <a:ext cx="647700" cy="236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239468</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8498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51491</xdr:rowOff>
    </xdr:from>
    <xdr:to>
      <xdr:col>29</xdr:col>
      <xdr:colOff>177800</xdr:colOff>
      <xdr:row>36</xdr:row>
      <xdr:rowOff>153091</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700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65480</xdr:rowOff>
    </xdr:from>
    <xdr:to>
      <xdr:col>26</xdr:col>
      <xdr:colOff>50800</xdr:colOff>
      <xdr:row>37</xdr:row>
      <xdr:rowOff>84167</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4305300" y="7190180"/>
          <a:ext cx="698500" cy="186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65325</xdr:rowOff>
    </xdr:from>
    <xdr:to>
      <xdr:col>26</xdr:col>
      <xdr:colOff>101600</xdr:colOff>
      <xdr:row>36</xdr:row>
      <xdr:rowOff>166925</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7018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177102</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787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60739</xdr:rowOff>
    </xdr:from>
    <xdr:to>
      <xdr:col>22</xdr:col>
      <xdr:colOff>114300</xdr:colOff>
      <xdr:row>37</xdr:row>
      <xdr:rowOff>84167</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3606800" y="7185439"/>
          <a:ext cx="698500" cy="234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90367</xdr:rowOff>
    </xdr:from>
    <xdr:to>
      <xdr:col>22</xdr:col>
      <xdr:colOff>165100</xdr:colOff>
      <xdr:row>37</xdr:row>
      <xdr:rowOff>20517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70436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202144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81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50843</xdr:rowOff>
    </xdr:from>
    <xdr:to>
      <xdr:col>18</xdr:col>
      <xdr:colOff>177800</xdr:colOff>
      <xdr:row>37</xdr:row>
      <xdr:rowOff>60739</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2908300" y="7175543"/>
          <a:ext cx="698500" cy="98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86630</xdr:rowOff>
    </xdr:from>
    <xdr:to>
      <xdr:col>19</xdr:col>
      <xdr:colOff>38100</xdr:colOff>
      <xdr:row>37</xdr:row>
      <xdr:rowOff>16780</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70398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198407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80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81027</xdr:rowOff>
    </xdr:from>
    <xdr:to>
      <xdr:col>15</xdr:col>
      <xdr:colOff>101600</xdr:colOff>
      <xdr:row>37</xdr:row>
      <xdr:rowOff>11177</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7034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192804</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803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162474</xdr:rowOff>
    </xdr:from>
    <xdr:to>
      <xdr:col>29</xdr:col>
      <xdr:colOff>177800</xdr:colOff>
      <xdr:row>37</xdr:row>
      <xdr:rowOff>92624</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71157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134551</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708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14680</xdr:rowOff>
    </xdr:from>
    <xdr:to>
      <xdr:col>26</xdr:col>
      <xdr:colOff>101600</xdr:colOff>
      <xdr:row>37</xdr:row>
      <xdr:rowOff>116280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71393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101057</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722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33367</xdr:rowOff>
    </xdr:from>
    <xdr:to>
      <xdr:col>22</xdr:col>
      <xdr:colOff>165100</xdr:colOff>
      <xdr:row>37</xdr:row>
      <xdr:rowOff>134967</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71580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119744</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7244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9939</xdr:rowOff>
    </xdr:from>
    <xdr:to>
      <xdr:col>19</xdr:col>
      <xdr:colOff>38100</xdr:colOff>
      <xdr:row>37</xdr:row>
      <xdr:rowOff>111539</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71346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96316</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722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43</xdr:rowOff>
    </xdr:from>
    <xdr:to>
      <xdr:col>15</xdr:col>
      <xdr:colOff>101600</xdr:colOff>
      <xdr:row>37</xdr:row>
      <xdr:rowOff>101643</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71247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86420</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721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群馬県南牧村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1,717
1,710
118.83
2,568,220
2,371,814
187,439
1,471,093
1,874,671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136748</xdr:rowOff>
    </xdr:from>
    <xdr:to>
      <xdr:col>24</xdr:col>
      <xdr:colOff>62865</xdr:colOff>
      <xdr:row>39</xdr:row>
      <xdr:rowOff>34456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08798"/>
          <a:ext cx="1270" cy="1612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38283</xdr:rowOff>
    </xdr:from>
    <xdr:ext cx="599010"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24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34456</xdr:rowOff>
    </xdr:from>
    <xdr:to>
      <xdr:col>24</xdr:col>
      <xdr:colOff>152400</xdr:colOff>
      <xdr:row>39</xdr:row>
      <xdr:rowOff>34456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21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83425</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884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136748</xdr:rowOff>
    </xdr:from>
    <xdr:to>
      <xdr:col>24</xdr:col>
      <xdr:colOff>152400</xdr:colOff>
      <xdr:row>29</xdr:row>
      <xdr:rowOff>136748</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08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169692</xdr:rowOff>
    </xdr:from>
    <xdr:to>
      <xdr:col>24</xdr:col>
      <xdr:colOff>63500</xdr:colOff>
      <xdr:row>37</xdr:row>
      <xdr:rowOff>29443</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341892"/>
          <a:ext cx="838200" cy="3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43739</xdr:rowOff>
    </xdr:from>
    <xdr:ext cx="599010"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3873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65312</xdr:rowOff>
    </xdr:from>
    <xdr:to>
      <xdr:col>24</xdr:col>
      <xdr:colOff>114300</xdr:colOff>
      <xdr:row>37</xdr:row>
      <xdr:rowOff>166912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40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29443</xdr:rowOff>
    </xdr:from>
    <xdr:to>
      <xdr:col>19</xdr:col>
      <xdr:colOff>177800</xdr:colOff>
      <xdr:row>37</xdr:row>
      <xdr:rowOff>52887</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373093"/>
          <a:ext cx="889000" cy="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155181</xdr:rowOff>
    </xdr:from>
    <xdr:to>
      <xdr:col>20</xdr:col>
      <xdr:colOff>38100</xdr:colOff>
      <xdr:row>38</xdr:row>
      <xdr:rowOff>85331</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49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76458</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497795" y="6591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37943</xdr:rowOff>
    </xdr:from>
    <xdr:to>
      <xdr:col>15</xdr:col>
      <xdr:colOff>50800</xdr:colOff>
      <xdr:row>37</xdr:row>
      <xdr:rowOff>52887</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381593"/>
          <a:ext cx="889000" cy="14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167179</xdr:rowOff>
    </xdr:from>
    <xdr:to>
      <xdr:col>15</xdr:col>
      <xdr:colOff>101600</xdr:colOff>
      <xdr:row>38</xdr:row>
      <xdr:rowOff>97329</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51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88456</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08795" y="6603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37943</xdr:rowOff>
    </xdr:from>
    <xdr:to>
      <xdr:col>10</xdr:col>
      <xdr:colOff>114300</xdr:colOff>
      <xdr:row>37</xdr:row>
      <xdr:rowOff>51124</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381593"/>
          <a:ext cx="889000" cy="13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11281</xdr:rowOff>
    </xdr:from>
    <xdr:to>
      <xdr:col>10</xdr:col>
      <xdr:colOff>165100</xdr:colOff>
      <xdr:row>38</xdr:row>
      <xdr:rowOff>112881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52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104008</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19795" y="6619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22623</xdr:rowOff>
    </xdr:from>
    <xdr:to>
      <xdr:col>6</xdr:col>
      <xdr:colOff>38100</xdr:colOff>
      <xdr:row>38</xdr:row>
      <xdr:rowOff>124223</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53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115350</xdr:rowOff>
    </xdr:from>
    <xdr:ext cx="59901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30795" y="6630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118892</xdr:rowOff>
    </xdr:from>
    <xdr:to>
      <xdr:col>24</xdr:col>
      <xdr:colOff>114300</xdr:colOff>
      <xdr:row>37</xdr:row>
      <xdr:rowOff>49042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29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141769</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142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150093</xdr:rowOff>
    </xdr:from>
    <xdr:to>
      <xdr:col>20</xdr:col>
      <xdr:colOff>38100</xdr:colOff>
      <xdr:row>37</xdr:row>
      <xdr:rowOff>80243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32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96770</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5" y="6097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2087</xdr:rowOff>
    </xdr:from>
    <xdr:to>
      <xdr:col>15</xdr:col>
      <xdr:colOff>101600</xdr:colOff>
      <xdr:row>37</xdr:row>
      <xdr:rowOff>103687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345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120214</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6120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158593</xdr:rowOff>
    </xdr:from>
    <xdr:to>
      <xdr:col>10</xdr:col>
      <xdr:colOff>165100</xdr:colOff>
      <xdr:row>37</xdr:row>
      <xdr:rowOff>88743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33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105270</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5" y="6106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324</xdr:rowOff>
    </xdr:from>
    <xdr:to>
      <xdr:col>6</xdr:col>
      <xdr:colOff>38100</xdr:colOff>
      <xdr:row>37</xdr:row>
      <xdr:rowOff>101924</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34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118451</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5" y="6119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a:extLst>
            <a:ext uri="{FF2B5EF4-FFF2-40B4-BE49-F238E27FC236}">
              <a16:creationId xmlns:a16="http://schemas.microsoft.com/office/drawing/2014/main" id="{00000000-0008-0000-0600-000073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a:extLst>
            <a:ext uri="{FF2B5EF4-FFF2-40B4-BE49-F238E27FC236}">
              <a16:creationId xmlns:a16="http://schemas.microsoft.com/office/drawing/2014/main" id="{00000000-0008-0000-06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155584</xdr:rowOff>
    </xdr:from>
    <xdr:to>
      <xdr:col>24</xdr:col>
      <xdr:colOff>62865</xdr:colOff>
      <xdr:row>58</xdr:row>
      <xdr:rowOff>113883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4633595" y="8728084"/>
          <a:ext cx="1270" cy="1329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117710</xdr:rowOff>
    </xdr:from>
    <xdr:ext cx="534377" cy="259045"/>
    <xdr:sp macro="" textlink="">
      <xdr:nvSpPr>
        <xdr:cNvPr id="118" name="物件費最小値テキスト">
          <a:extLst>
            <a:ext uri="{FF2B5EF4-FFF2-40B4-BE49-F238E27FC236}">
              <a16:creationId xmlns:a16="http://schemas.microsoft.com/office/drawing/2014/main" id="{00000000-0008-0000-0600-000076000000}"/>
            </a:ext>
          </a:extLst>
        </xdr:cNvPr>
        <xdr:cNvSpPr txBox="1"/>
      </xdr:nvSpPr>
      <xdr:spPr>
        <a:xfrm>
          <a:off x="4686300" y="10061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113883</xdr:rowOff>
    </xdr:from>
    <xdr:to>
      <xdr:col>24</xdr:col>
      <xdr:colOff>152400</xdr:colOff>
      <xdr:row>58</xdr:row>
      <xdr:rowOff>113883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1005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102261</xdr:rowOff>
    </xdr:from>
    <xdr:ext cx="599010" cy="259045"/>
    <xdr:sp macro="" textlink="">
      <xdr:nvSpPr>
        <xdr:cNvPr id="120" name="物件費最大値テキスト">
          <a:extLst>
            <a:ext uri="{FF2B5EF4-FFF2-40B4-BE49-F238E27FC236}">
              <a16:creationId xmlns:a16="http://schemas.microsoft.com/office/drawing/2014/main" id="{00000000-0008-0000-0600-000078000000}"/>
            </a:ext>
          </a:extLst>
        </xdr:cNvPr>
        <xdr:cNvSpPr txBox="1"/>
      </xdr:nvSpPr>
      <xdr:spPr>
        <a:xfrm>
          <a:off x="4686300" y="8503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155584</xdr:rowOff>
    </xdr:from>
    <xdr:to>
      <xdr:col>24</xdr:col>
      <xdr:colOff>152400</xdr:colOff>
      <xdr:row>50</xdr:row>
      <xdr:rowOff>155584</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4546600" y="8728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144845</xdr:rowOff>
    </xdr:from>
    <xdr:to>
      <xdr:col>24</xdr:col>
      <xdr:colOff>63500</xdr:colOff>
      <xdr:row>58</xdr:row>
      <xdr:rowOff>5781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3797300" y="9917495"/>
          <a:ext cx="8382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82918</xdr:rowOff>
    </xdr:from>
    <xdr:ext cx="599010" cy="259045"/>
    <xdr:sp macro="" textlink="">
      <xdr:nvSpPr>
        <xdr:cNvPr id="123" name="物件費平均値テキスト">
          <a:extLst>
            <a:ext uri="{FF2B5EF4-FFF2-40B4-BE49-F238E27FC236}">
              <a16:creationId xmlns:a16="http://schemas.microsoft.com/office/drawing/2014/main" id="{00000000-0008-0000-0600-00007B000000}"/>
            </a:ext>
          </a:extLst>
        </xdr:cNvPr>
        <xdr:cNvSpPr txBox="1"/>
      </xdr:nvSpPr>
      <xdr:spPr>
        <a:xfrm>
          <a:off x="4686300" y="96841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60041</xdr:rowOff>
    </xdr:from>
    <xdr:to>
      <xdr:col>24</xdr:col>
      <xdr:colOff>114300</xdr:colOff>
      <xdr:row>57</xdr:row>
      <xdr:rowOff>161641</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4584700" y="9832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5781</xdr:rowOff>
    </xdr:from>
    <xdr:to>
      <xdr:col>19</xdr:col>
      <xdr:colOff>177800</xdr:colOff>
      <xdr:row>58</xdr:row>
      <xdr:rowOff>55169</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908300" y="9949881"/>
          <a:ext cx="889000" cy="49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82583</xdr:rowOff>
    </xdr:from>
    <xdr:to>
      <xdr:col>20</xdr:col>
      <xdr:colOff>38100</xdr:colOff>
      <xdr:row>58</xdr:row>
      <xdr:rowOff>12733</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3746500" y="9855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29260</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3497795" y="9630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55169</xdr:rowOff>
    </xdr:from>
    <xdr:to>
      <xdr:col>15</xdr:col>
      <xdr:colOff>50800</xdr:colOff>
      <xdr:row>58</xdr:row>
      <xdr:rowOff>58135</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2019300" y="9999269"/>
          <a:ext cx="889000" cy="2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79957</xdr:rowOff>
    </xdr:from>
    <xdr:to>
      <xdr:col>15</xdr:col>
      <xdr:colOff>101600</xdr:colOff>
      <xdr:row>58</xdr:row>
      <xdr:rowOff>10107</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2857500" y="985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26634</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608795" y="9627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58135</xdr:rowOff>
    </xdr:from>
    <xdr:to>
      <xdr:col>10</xdr:col>
      <xdr:colOff>114300</xdr:colOff>
      <xdr:row>58</xdr:row>
      <xdr:rowOff>67472</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flipV="1">
          <a:off x="1130300" y="10002235"/>
          <a:ext cx="889000" cy="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97755</xdr:rowOff>
    </xdr:from>
    <xdr:to>
      <xdr:col>10</xdr:col>
      <xdr:colOff>165100</xdr:colOff>
      <xdr:row>58</xdr:row>
      <xdr:rowOff>27905</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968500" y="98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44432</xdr:rowOff>
    </xdr:from>
    <xdr:ext cx="59901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719795" y="9645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111714</xdr:rowOff>
    </xdr:from>
    <xdr:to>
      <xdr:col>6</xdr:col>
      <xdr:colOff>38100</xdr:colOff>
      <xdr:row>58</xdr:row>
      <xdr:rowOff>41864</xdr:rowOff>
    </xdr:to>
    <xdr:sp macro="" textlink="">
      <xdr:nvSpPr>
        <xdr:cNvPr id="134" name="フローチャート: 判断 133">
          <a:extLst>
            <a:ext uri="{FF2B5EF4-FFF2-40B4-BE49-F238E27FC236}">
              <a16:creationId xmlns:a16="http://schemas.microsoft.com/office/drawing/2014/main" id="{00000000-0008-0000-0600-000086000000}"/>
            </a:ext>
          </a:extLst>
        </xdr:cNvPr>
        <xdr:cNvSpPr/>
      </xdr:nvSpPr>
      <xdr:spPr>
        <a:xfrm>
          <a:off x="1079500" y="98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58391</xdr:rowOff>
    </xdr:from>
    <xdr:ext cx="59901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830795" y="9659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94045</xdr:rowOff>
    </xdr:from>
    <xdr:to>
      <xdr:col>24</xdr:col>
      <xdr:colOff>114300</xdr:colOff>
      <xdr:row>58</xdr:row>
      <xdr:rowOff>24195</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4584700" y="986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72472</xdr:rowOff>
    </xdr:from>
    <xdr:ext cx="599010" cy="259045"/>
    <xdr:sp macro="" textlink="">
      <xdr:nvSpPr>
        <xdr:cNvPr id="142" name="物件費該当値テキスト">
          <a:extLst>
            <a:ext uri="{FF2B5EF4-FFF2-40B4-BE49-F238E27FC236}">
              <a16:creationId xmlns:a16="http://schemas.microsoft.com/office/drawing/2014/main" id="{00000000-0008-0000-0600-00008E000000}"/>
            </a:ext>
          </a:extLst>
        </xdr:cNvPr>
        <xdr:cNvSpPr txBox="1"/>
      </xdr:nvSpPr>
      <xdr:spPr>
        <a:xfrm>
          <a:off x="4686300" y="9845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126431</xdr:rowOff>
    </xdr:from>
    <xdr:to>
      <xdr:col>20</xdr:col>
      <xdr:colOff>38100</xdr:colOff>
      <xdr:row>58</xdr:row>
      <xdr:rowOff>56581</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3746500" y="989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47708</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3497795" y="9991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4369</xdr:rowOff>
    </xdr:from>
    <xdr:to>
      <xdr:col>15</xdr:col>
      <xdr:colOff>101600</xdr:colOff>
      <xdr:row>58</xdr:row>
      <xdr:rowOff>105969</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2857500" y="9948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97096</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2608795" y="10041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7335</xdr:rowOff>
    </xdr:from>
    <xdr:to>
      <xdr:col>10</xdr:col>
      <xdr:colOff>165100</xdr:colOff>
      <xdr:row>58</xdr:row>
      <xdr:rowOff>108935</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968500" y="99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100062</xdr:rowOff>
    </xdr:from>
    <xdr:ext cx="599010"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1719795" y="10044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16672</xdr:rowOff>
    </xdr:from>
    <xdr:to>
      <xdr:col>6</xdr:col>
      <xdr:colOff>38100</xdr:colOff>
      <xdr:row>58</xdr:row>
      <xdr:rowOff>118272</xdr:rowOff>
    </xdr:to>
    <xdr:sp macro="" textlink="">
      <xdr:nvSpPr>
        <xdr:cNvPr id="149" name="楕円 148">
          <a:extLst>
            <a:ext uri="{FF2B5EF4-FFF2-40B4-BE49-F238E27FC236}">
              <a16:creationId xmlns:a16="http://schemas.microsoft.com/office/drawing/2014/main" id="{00000000-0008-0000-0600-000095000000}"/>
            </a:ext>
          </a:extLst>
        </xdr:cNvPr>
        <xdr:cNvSpPr/>
      </xdr:nvSpPr>
      <xdr:spPr>
        <a:xfrm>
          <a:off x="1079500" y="996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109399</xdr:rowOff>
    </xdr:from>
    <xdr:ext cx="599010" cy="259045"/>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830795" y="10053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a:extLst>
            <a:ext uri="{FF2B5EF4-FFF2-40B4-BE49-F238E27FC236}">
              <a16:creationId xmlns:a16="http://schemas.microsoft.com/office/drawing/2014/main"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53429</xdr:rowOff>
    </xdr:from>
    <xdr:to>
      <xdr:col>24</xdr:col>
      <xdr:colOff>62865</xdr:colOff>
      <xdr:row>79</xdr:row>
      <xdr:rowOff>36664</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4633595" y="12226379"/>
          <a:ext cx="1270" cy="1354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40491</xdr:rowOff>
    </xdr:from>
    <xdr:ext cx="378565" cy="259045"/>
    <xdr:sp macro="" textlink="">
      <xdr:nvSpPr>
        <xdr:cNvPr id="175" name="維持補修費最小値テキスト">
          <a:extLst>
            <a:ext uri="{FF2B5EF4-FFF2-40B4-BE49-F238E27FC236}">
              <a16:creationId xmlns:a16="http://schemas.microsoft.com/office/drawing/2014/main" id="{00000000-0008-0000-0600-0000AF000000}"/>
            </a:ext>
          </a:extLst>
        </xdr:cNvPr>
        <xdr:cNvSpPr txBox="1"/>
      </xdr:nvSpPr>
      <xdr:spPr>
        <a:xfrm>
          <a:off x="4686300" y="13585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36664</xdr:rowOff>
    </xdr:from>
    <xdr:to>
      <xdr:col>24</xdr:col>
      <xdr:colOff>152400</xdr:colOff>
      <xdr:row>79</xdr:row>
      <xdr:rowOff>36664</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3581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106</xdr:rowOff>
    </xdr:from>
    <xdr:ext cx="599010" cy="259045"/>
    <xdr:sp macro="" textlink="">
      <xdr:nvSpPr>
        <xdr:cNvPr id="177" name="維持補修費最大値テキスト">
          <a:extLst>
            <a:ext uri="{FF2B5EF4-FFF2-40B4-BE49-F238E27FC236}">
              <a16:creationId xmlns:a16="http://schemas.microsoft.com/office/drawing/2014/main" id="{00000000-0008-0000-0600-0000B1000000}"/>
            </a:ext>
          </a:extLst>
        </xdr:cNvPr>
        <xdr:cNvSpPr txBox="1"/>
      </xdr:nvSpPr>
      <xdr:spPr>
        <a:xfrm>
          <a:off x="4686300" y="12001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53429</xdr:rowOff>
    </xdr:from>
    <xdr:to>
      <xdr:col>24</xdr:col>
      <xdr:colOff>152400</xdr:colOff>
      <xdr:row>71</xdr:row>
      <xdr:rowOff>53429</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4546600" y="12226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141046</xdr:rowOff>
    </xdr:from>
    <xdr:to>
      <xdr:col>24</xdr:col>
      <xdr:colOff>63500</xdr:colOff>
      <xdr:row>78</xdr:row>
      <xdr:rowOff>46913</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3797300" y="13171246"/>
          <a:ext cx="838200" cy="248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140200</xdr:rowOff>
    </xdr:from>
    <xdr:ext cx="534377" cy="259045"/>
    <xdr:sp macro="" textlink="">
      <xdr:nvSpPr>
        <xdr:cNvPr id="180" name="維持補修費平均値テキスト">
          <a:extLst>
            <a:ext uri="{FF2B5EF4-FFF2-40B4-BE49-F238E27FC236}">
              <a16:creationId xmlns:a16="http://schemas.microsoft.com/office/drawing/2014/main" id="{00000000-0008-0000-0600-0000B4000000}"/>
            </a:ext>
          </a:extLst>
        </xdr:cNvPr>
        <xdr:cNvSpPr txBox="1"/>
      </xdr:nvSpPr>
      <xdr:spPr>
        <a:xfrm>
          <a:off x="4686300" y="13170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161773</xdr:rowOff>
    </xdr:from>
    <xdr:to>
      <xdr:col>24</xdr:col>
      <xdr:colOff>114300</xdr:colOff>
      <xdr:row>77</xdr:row>
      <xdr:rowOff>91923</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4584700" y="1319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31662</xdr:rowOff>
    </xdr:from>
    <xdr:to>
      <xdr:col>19</xdr:col>
      <xdr:colOff>177800</xdr:colOff>
      <xdr:row>78</xdr:row>
      <xdr:rowOff>46913</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908300" y="13233312"/>
          <a:ext cx="889000" cy="186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97117</xdr:rowOff>
    </xdr:from>
    <xdr:to>
      <xdr:col>20</xdr:col>
      <xdr:colOff>38100</xdr:colOff>
      <xdr:row>78</xdr:row>
      <xdr:rowOff>27267</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3746500" y="13298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43794</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530111" y="13073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115494</xdr:rowOff>
    </xdr:from>
    <xdr:to>
      <xdr:col>15</xdr:col>
      <xdr:colOff>50800</xdr:colOff>
      <xdr:row>77</xdr:row>
      <xdr:rowOff>31662</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2019300" y="13145694"/>
          <a:ext cx="889000" cy="87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72149</xdr:rowOff>
    </xdr:from>
    <xdr:to>
      <xdr:col>15</xdr:col>
      <xdr:colOff>101600</xdr:colOff>
      <xdr:row>78</xdr:row>
      <xdr:rowOff>2299</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2857500" y="132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164876</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641111" y="1336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102527</xdr:rowOff>
    </xdr:from>
    <xdr:to>
      <xdr:col>10</xdr:col>
      <xdr:colOff>114300</xdr:colOff>
      <xdr:row>76</xdr:row>
      <xdr:rowOff>115494</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a:off x="1130300" y="13132727"/>
          <a:ext cx="889000" cy="12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41275</xdr:rowOff>
    </xdr:from>
    <xdr:to>
      <xdr:col>10</xdr:col>
      <xdr:colOff>165100</xdr:colOff>
      <xdr:row>77</xdr:row>
      <xdr:rowOff>142875</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968500" y="1324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134002</xdr:rowOff>
    </xdr:from>
    <xdr:ext cx="534377"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752111" y="13335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88646</xdr:rowOff>
    </xdr:from>
    <xdr:to>
      <xdr:col>6</xdr:col>
      <xdr:colOff>38100</xdr:colOff>
      <xdr:row>78</xdr:row>
      <xdr:rowOff>18796</xdr:rowOff>
    </xdr:to>
    <xdr:sp macro="" textlink="">
      <xdr:nvSpPr>
        <xdr:cNvPr id="191" name="フローチャート: 判断 190">
          <a:extLst>
            <a:ext uri="{FF2B5EF4-FFF2-40B4-BE49-F238E27FC236}">
              <a16:creationId xmlns:a16="http://schemas.microsoft.com/office/drawing/2014/main" id="{00000000-0008-0000-0600-0000BF000000}"/>
            </a:ext>
          </a:extLst>
        </xdr:cNvPr>
        <xdr:cNvSpPr/>
      </xdr:nvSpPr>
      <xdr:spPr>
        <a:xfrm>
          <a:off x="1079500" y="1329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9923</xdr:rowOff>
    </xdr:from>
    <xdr:ext cx="534377"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863111" y="1338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90246</xdr:rowOff>
    </xdr:from>
    <xdr:to>
      <xdr:col>24</xdr:col>
      <xdr:colOff>114300</xdr:colOff>
      <xdr:row>77</xdr:row>
      <xdr:rowOff>20396</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4584700" y="1312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113123</xdr:rowOff>
    </xdr:from>
    <xdr:ext cx="534377" cy="259045"/>
    <xdr:sp macro="" textlink="">
      <xdr:nvSpPr>
        <xdr:cNvPr id="199" name="維持補修費該当値テキスト">
          <a:extLst>
            <a:ext uri="{FF2B5EF4-FFF2-40B4-BE49-F238E27FC236}">
              <a16:creationId xmlns:a16="http://schemas.microsoft.com/office/drawing/2014/main" id="{00000000-0008-0000-0600-0000C7000000}"/>
            </a:ext>
          </a:extLst>
        </xdr:cNvPr>
        <xdr:cNvSpPr txBox="1"/>
      </xdr:nvSpPr>
      <xdr:spPr>
        <a:xfrm>
          <a:off x="4686300" y="12971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167563</xdr:rowOff>
    </xdr:from>
    <xdr:to>
      <xdr:col>20</xdr:col>
      <xdr:colOff>38100</xdr:colOff>
      <xdr:row>78</xdr:row>
      <xdr:rowOff>97713</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3746500" y="1336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88840</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3530111" y="13461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152312</xdr:rowOff>
    </xdr:from>
    <xdr:to>
      <xdr:col>15</xdr:col>
      <xdr:colOff>101600</xdr:colOff>
      <xdr:row>77</xdr:row>
      <xdr:rowOff>82462</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2857500" y="13182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98988</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2641111" y="12957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64694</xdr:rowOff>
    </xdr:from>
    <xdr:to>
      <xdr:col>10</xdr:col>
      <xdr:colOff>165100</xdr:colOff>
      <xdr:row>76</xdr:row>
      <xdr:rowOff>166294</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968500" y="1309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11371</xdr:rowOff>
    </xdr:from>
    <xdr:ext cx="534377"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1752111" y="12870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51727</xdr:rowOff>
    </xdr:from>
    <xdr:to>
      <xdr:col>6</xdr:col>
      <xdr:colOff>38100</xdr:colOff>
      <xdr:row>76</xdr:row>
      <xdr:rowOff>153327</xdr:rowOff>
    </xdr:to>
    <xdr:sp macro="" textlink="">
      <xdr:nvSpPr>
        <xdr:cNvPr id="206" name="楕円 205">
          <a:extLst>
            <a:ext uri="{FF2B5EF4-FFF2-40B4-BE49-F238E27FC236}">
              <a16:creationId xmlns:a16="http://schemas.microsoft.com/office/drawing/2014/main" id="{00000000-0008-0000-0600-0000CE000000}"/>
            </a:ext>
          </a:extLst>
        </xdr:cNvPr>
        <xdr:cNvSpPr/>
      </xdr:nvSpPr>
      <xdr:spPr>
        <a:xfrm>
          <a:off x="1079500" y="13081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169854</xdr:rowOff>
    </xdr:from>
    <xdr:ext cx="534377"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863111" y="12857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157938</xdr:rowOff>
    </xdr:from>
    <xdr:to>
      <xdr:col>24</xdr:col>
      <xdr:colOff>62865</xdr:colOff>
      <xdr:row>99</xdr:row>
      <xdr:rowOff>16497</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416988"/>
          <a:ext cx="1270" cy="157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20324</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699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16497</xdr:rowOff>
    </xdr:from>
    <xdr:to>
      <xdr:col>24</xdr:col>
      <xdr:colOff>152400</xdr:colOff>
      <xdr:row>99</xdr:row>
      <xdr:rowOff>16497</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6990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104615</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192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157938</xdr:rowOff>
    </xdr:from>
    <xdr:to>
      <xdr:col>24</xdr:col>
      <xdr:colOff>152400</xdr:colOff>
      <xdr:row>89</xdr:row>
      <xdr:rowOff>157938</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416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67690</xdr:rowOff>
    </xdr:from>
    <xdr:to>
      <xdr:col>24</xdr:col>
      <xdr:colOff>63500</xdr:colOff>
      <xdr:row>97</xdr:row>
      <xdr:rowOff>72885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3797300" y="16698340"/>
          <a:ext cx="838200" cy="5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53167</xdr:rowOff>
    </xdr:from>
    <xdr:ext cx="534377"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3409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30290</xdr:rowOff>
    </xdr:from>
    <xdr:to>
      <xdr:col>24</xdr:col>
      <xdr:colOff>114300</xdr:colOff>
      <xdr:row>96</xdr:row>
      <xdr:rowOff>131890</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8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17538</xdr:rowOff>
    </xdr:from>
    <xdr:to>
      <xdr:col>19</xdr:col>
      <xdr:colOff>177800</xdr:colOff>
      <xdr:row>97</xdr:row>
      <xdr:rowOff>67690</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2908300" y="16648188"/>
          <a:ext cx="889000" cy="50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33465</xdr:rowOff>
    </xdr:from>
    <xdr:to>
      <xdr:col>20</xdr:col>
      <xdr:colOff>38100</xdr:colOff>
      <xdr:row>96</xdr:row>
      <xdr:rowOff>135065</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49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151592</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530111" y="16267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126009</xdr:rowOff>
    </xdr:from>
    <xdr:to>
      <xdr:col>15</xdr:col>
      <xdr:colOff>50800</xdr:colOff>
      <xdr:row>97</xdr:row>
      <xdr:rowOff>17538</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a:off x="2019300" y="16585209"/>
          <a:ext cx="889000" cy="62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104178</xdr:rowOff>
    </xdr:from>
    <xdr:to>
      <xdr:col>15</xdr:col>
      <xdr:colOff>101600</xdr:colOff>
      <xdr:row>97</xdr:row>
      <xdr:rowOff>34328</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56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50855</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33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152260</xdr:rowOff>
    </xdr:from>
    <xdr:to>
      <xdr:col>10</xdr:col>
      <xdr:colOff>114300</xdr:colOff>
      <xdr:row>96</xdr:row>
      <xdr:rowOff>126009</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a:off x="1130300" y="16440010"/>
          <a:ext cx="889000" cy="145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112446</xdr:rowOff>
    </xdr:from>
    <xdr:to>
      <xdr:col>10</xdr:col>
      <xdr:colOff>165100</xdr:colOff>
      <xdr:row>97</xdr:row>
      <xdr:rowOff>42596</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57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33723</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66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58026</xdr:rowOff>
    </xdr:from>
    <xdr:to>
      <xdr:col>6</xdr:col>
      <xdr:colOff>38100</xdr:colOff>
      <xdr:row>96</xdr:row>
      <xdr:rowOff>159626</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150753</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60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22085</xdr:rowOff>
    </xdr:from>
    <xdr:to>
      <xdr:col>24</xdr:col>
      <xdr:colOff>114300</xdr:colOff>
      <xdr:row>97</xdr:row>
      <xdr:rowOff>123685</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65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512</xdr:rowOff>
    </xdr:from>
    <xdr:ext cx="534377"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631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16890</xdr:rowOff>
    </xdr:from>
    <xdr:to>
      <xdr:col>20</xdr:col>
      <xdr:colOff>38100</xdr:colOff>
      <xdr:row>97</xdr:row>
      <xdr:rowOff>118490</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64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109617</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530111" y="16740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138188</xdr:rowOff>
    </xdr:from>
    <xdr:to>
      <xdr:col>15</xdr:col>
      <xdr:colOff>101600</xdr:colOff>
      <xdr:row>97</xdr:row>
      <xdr:rowOff>68338</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59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59465</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6690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75209</xdr:rowOff>
    </xdr:from>
    <xdr:to>
      <xdr:col>10</xdr:col>
      <xdr:colOff>165100</xdr:colOff>
      <xdr:row>97</xdr:row>
      <xdr:rowOff>5359</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534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21886</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630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101460</xdr:rowOff>
    </xdr:from>
    <xdr:to>
      <xdr:col>6</xdr:col>
      <xdr:colOff>38100</xdr:colOff>
      <xdr:row>96</xdr:row>
      <xdr:rowOff>31610</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3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48137</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616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128105</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a:extLst>
            <a:ext uri="{FF2B5EF4-FFF2-40B4-BE49-F238E27FC236}">
              <a16:creationId xmlns:a16="http://schemas.microsoft.com/office/drawing/2014/main" id="{00000000-0008-0000-0600-00002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44903</xdr:rowOff>
    </xdr:from>
    <xdr:to>
      <xdr:col>54</xdr:col>
      <xdr:colOff>189865</xdr:colOff>
      <xdr:row>38</xdr:row>
      <xdr:rowOff>14787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10475595" y="5359853"/>
          <a:ext cx="1270" cy="1170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18614</xdr:rowOff>
    </xdr:from>
    <xdr:ext cx="599010" cy="259045"/>
    <xdr:sp macro="" textlink="">
      <xdr:nvSpPr>
        <xdr:cNvPr id="293" name="補助費等最小値テキスト">
          <a:extLst>
            <a:ext uri="{FF2B5EF4-FFF2-40B4-BE49-F238E27FC236}">
              <a16:creationId xmlns:a16="http://schemas.microsoft.com/office/drawing/2014/main" id="{00000000-0008-0000-0600-000025010000}"/>
            </a:ext>
          </a:extLst>
        </xdr:cNvPr>
        <xdr:cNvSpPr txBox="1"/>
      </xdr:nvSpPr>
      <xdr:spPr>
        <a:xfrm>
          <a:off x="10528300" y="6533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14787</xdr:rowOff>
    </xdr:from>
    <xdr:to>
      <xdr:col>55</xdr:col>
      <xdr:colOff>88900</xdr:colOff>
      <xdr:row>38</xdr:row>
      <xdr:rowOff>14787</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6529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163030</xdr:rowOff>
    </xdr:from>
    <xdr:ext cx="599010" cy="259045"/>
    <xdr:sp macro="" textlink="">
      <xdr:nvSpPr>
        <xdr:cNvPr id="295" name="補助費等最大値テキスト">
          <a:extLst>
            <a:ext uri="{FF2B5EF4-FFF2-40B4-BE49-F238E27FC236}">
              <a16:creationId xmlns:a16="http://schemas.microsoft.com/office/drawing/2014/main" id="{00000000-0008-0000-0600-000027010000}"/>
            </a:ext>
          </a:extLst>
        </xdr:cNvPr>
        <xdr:cNvSpPr txBox="1"/>
      </xdr:nvSpPr>
      <xdr:spPr>
        <a:xfrm>
          <a:off x="10528300" y="5135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44903</xdr:rowOff>
    </xdr:from>
    <xdr:to>
      <xdr:col>55</xdr:col>
      <xdr:colOff>88900</xdr:colOff>
      <xdr:row>31</xdr:row>
      <xdr:rowOff>44903</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5359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165362</xdr:rowOff>
    </xdr:from>
    <xdr:to>
      <xdr:col>55</xdr:col>
      <xdr:colOff>0</xdr:colOff>
      <xdr:row>38</xdr:row>
      <xdr:rowOff>27846</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9639300" y="5994662"/>
          <a:ext cx="838200" cy="548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102936</xdr:rowOff>
    </xdr:from>
    <xdr:ext cx="599010" cy="259045"/>
    <xdr:sp macro="" textlink="">
      <xdr:nvSpPr>
        <xdr:cNvPr id="298" name="補助費等平均値テキスト">
          <a:extLst>
            <a:ext uri="{FF2B5EF4-FFF2-40B4-BE49-F238E27FC236}">
              <a16:creationId xmlns:a16="http://schemas.microsoft.com/office/drawing/2014/main" id="{00000000-0008-0000-0600-00002A010000}"/>
            </a:ext>
          </a:extLst>
        </xdr:cNvPr>
        <xdr:cNvSpPr txBox="1"/>
      </xdr:nvSpPr>
      <xdr:spPr>
        <a:xfrm>
          <a:off x="10528300" y="61036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124509</xdr:rowOff>
    </xdr:from>
    <xdr:to>
      <xdr:col>55</xdr:col>
      <xdr:colOff>50800</xdr:colOff>
      <xdr:row>36</xdr:row>
      <xdr:rowOff>54659</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10426700" y="6125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27846</xdr:rowOff>
    </xdr:from>
    <xdr:to>
      <xdr:col>50</xdr:col>
      <xdr:colOff>114300</xdr:colOff>
      <xdr:row>38</xdr:row>
      <xdr:rowOff>48567</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8750300" y="6542946"/>
          <a:ext cx="889000" cy="20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94621</xdr:rowOff>
    </xdr:from>
    <xdr:to>
      <xdr:col>50</xdr:col>
      <xdr:colOff>165100</xdr:colOff>
      <xdr:row>39</xdr:row>
      <xdr:rowOff>24771</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9588500" y="660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39</xdr:row>
      <xdr:rowOff>15898</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339795" y="6702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48567</xdr:rowOff>
    </xdr:from>
    <xdr:to>
      <xdr:col>45</xdr:col>
      <xdr:colOff>177800</xdr:colOff>
      <xdr:row>38</xdr:row>
      <xdr:rowOff>89856</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7861300" y="6563667"/>
          <a:ext cx="889000" cy="41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66967</xdr:rowOff>
    </xdr:from>
    <xdr:to>
      <xdr:col>46</xdr:col>
      <xdr:colOff>38100</xdr:colOff>
      <xdr:row>38</xdr:row>
      <xdr:rowOff>168567</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8699500" y="658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159694</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450795" y="6674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89856</xdr:rowOff>
    </xdr:from>
    <xdr:to>
      <xdr:col>41</xdr:col>
      <xdr:colOff>50800</xdr:colOff>
      <xdr:row>38</xdr:row>
      <xdr:rowOff>162406</xdr:rowOff>
    </xdr:to>
    <xdr:cxnSp macro="">
      <xdr:nvCxnSpPr>
        <xdr:cNvPr id="306" name="直線コネクタ 305">
          <a:extLst>
            <a:ext uri="{FF2B5EF4-FFF2-40B4-BE49-F238E27FC236}">
              <a16:creationId xmlns:a16="http://schemas.microsoft.com/office/drawing/2014/main" id="{00000000-0008-0000-0600-000032010000}"/>
            </a:ext>
          </a:extLst>
        </xdr:cNvPr>
        <xdr:cNvCxnSpPr/>
      </xdr:nvCxnSpPr>
      <xdr:spPr>
        <a:xfrm flipV="1">
          <a:off x="6972300" y="6604956"/>
          <a:ext cx="889000" cy="72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83316</xdr:rowOff>
    </xdr:from>
    <xdr:to>
      <xdr:col>41</xdr:col>
      <xdr:colOff>101600</xdr:colOff>
      <xdr:row>39</xdr:row>
      <xdr:rowOff>13466</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7810500" y="6598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39</xdr:row>
      <xdr:rowOff>4593</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561795" y="6691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115953</xdr:rowOff>
    </xdr:from>
    <xdr:to>
      <xdr:col>36</xdr:col>
      <xdr:colOff>165100</xdr:colOff>
      <xdr:row>39</xdr:row>
      <xdr:rowOff>46103</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6921500" y="6631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39</xdr:row>
      <xdr:rowOff>37230</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672795" y="6723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114562</xdr:rowOff>
    </xdr:from>
    <xdr:to>
      <xdr:col>55</xdr:col>
      <xdr:colOff>50800</xdr:colOff>
      <xdr:row>35</xdr:row>
      <xdr:rowOff>44712</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10426700" y="5943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137439</xdr:rowOff>
    </xdr:from>
    <xdr:ext cx="599010" cy="259045"/>
    <xdr:sp macro="" textlink="">
      <xdr:nvSpPr>
        <xdr:cNvPr id="317" name="補助費等該当値テキスト">
          <a:extLst>
            <a:ext uri="{FF2B5EF4-FFF2-40B4-BE49-F238E27FC236}">
              <a16:creationId xmlns:a16="http://schemas.microsoft.com/office/drawing/2014/main" id="{00000000-0008-0000-0600-00003D010000}"/>
            </a:ext>
          </a:extLst>
        </xdr:cNvPr>
        <xdr:cNvSpPr txBox="1"/>
      </xdr:nvSpPr>
      <xdr:spPr>
        <a:xfrm>
          <a:off x="10528300" y="5795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148496</xdr:rowOff>
    </xdr:from>
    <xdr:to>
      <xdr:col>50</xdr:col>
      <xdr:colOff>165100</xdr:colOff>
      <xdr:row>38</xdr:row>
      <xdr:rowOff>78646</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9588500" y="6492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95173</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9339795" y="6267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169217</xdr:rowOff>
    </xdr:from>
    <xdr:to>
      <xdr:col>46</xdr:col>
      <xdr:colOff>38100</xdr:colOff>
      <xdr:row>38</xdr:row>
      <xdr:rowOff>99367</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8699500" y="651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115894</xdr:rowOff>
    </xdr:from>
    <xdr:ext cx="599010"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8450795" y="6288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39056</xdr:rowOff>
    </xdr:from>
    <xdr:to>
      <xdr:col>41</xdr:col>
      <xdr:colOff>101600</xdr:colOff>
      <xdr:row>38</xdr:row>
      <xdr:rowOff>140656</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7810500" y="655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157182</xdr:rowOff>
    </xdr:from>
    <xdr:ext cx="599010"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7561795" y="6329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111606</xdr:rowOff>
    </xdr:from>
    <xdr:to>
      <xdr:col>36</xdr:col>
      <xdr:colOff>165100</xdr:colOff>
      <xdr:row>39</xdr:row>
      <xdr:rowOff>41756</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6921500" y="662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58283</xdr:rowOff>
    </xdr:from>
    <xdr:ext cx="599010"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672795" y="6401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69615</xdr:rowOff>
    </xdr:from>
    <xdr:to>
      <xdr:col>54</xdr:col>
      <xdr:colOff>189865</xdr:colOff>
      <xdr:row>59</xdr:row>
      <xdr:rowOff>31472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8813565"/>
          <a:ext cx="1270" cy="1333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35299</xdr:rowOff>
    </xdr:from>
    <xdr:ext cx="534377" cy="25904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10150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31472</xdr:rowOff>
    </xdr:from>
    <xdr:to>
      <xdr:col>55</xdr:col>
      <xdr:colOff>88900</xdr:colOff>
      <xdr:row>59</xdr:row>
      <xdr:rowOff>31472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10147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16292</xdr:rowOff>
    </xdr:from>
    <xdr:ext cx="690189" cy="25904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85887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3,533,949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69615</xdr:rowOff>
    </xdr:from>
    <xdr:to>
      <xdr:col>55</xdr:col>
      <xdr:colOff>88900</xdr:colOff>
      <xdr:row>51</xdr:row>
      <xdr:rowOff>69615</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881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165942</xdr:rowOff>
    </xdr:from>
    <xdr:to>
      <xdr:col>55</xdr:col>
      <xdr:colOff>0</xdr:colOff>
      <xdr:row>59</xdr:row>
      <xdr:rowOff>1450</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9639300" y="10110042"/>
          <a:ext cx="838200" cy="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87540</xdr:rowOff>
    </xdr:from>
    <xdr:ext cx="599010" cy="25904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8601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64663</xdr:rowOff>
    </xdr:from>
    <xdr:to>
      <xdr:col>55</xdr:col>
      <xdr:colOff>50800</xdr:colOff>
      <xdr:row>58</xdr:row>
      <xdr:rowOff>166263</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426700" y="1000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96390</xdr:rowOff>
    </xdr:from>
    <xdr:to>
      <xdr:col>50</xdr:col>
      <xdr:colOff>114300</xdr:colOff>
      <xdr:row>58</xdr:row>
      <xdr:rowOff>165942</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8750300" y="10040490"/>
          <a:ext cx="889000" cy="69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64428</xdr:rowOff>
    </xdr:from>
    <xdr:to>
      <xdr:col>50</xdr:col>
      <xdr:colOff>165100</xdr:colOff>
      <xdr:row>58</xdr:row>
      <xdr:rowOff>166028</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588500" y="1000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11105</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39795" y="9783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56632</xdr:rowOff>
    </xdr:from>
    <xdr:to>
      <xdr:col>45</xdr:col>
      <xdr:colOff>177800</xdr:colOff>
      <xdr:row>58</xdr:row>
      <xdr:rowOff>96390</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7861300" y="10000732"/>
          <a:ext cx="889000" cy="39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78150</xdr:rowOff>
    </xdr:from>
    <xdr:to>
      <xdr:col>46</xdr:col>
      <xdr:colOff>38100</xdr:colOff>
      <xdr:row>59</xdr:row>
      <xdr:rowOff>8300</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99500" y="1002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170877</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50795" y="10114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56632</xdr:rowOff>
    </xdr:from>
    <xdr:to>
      <xdr:col>41</xdr:col>
      <xdr:colOff>50800</xdr:colOff>
      <xdr:row>58</xdr:row>
      <xdr:rowOff>149382</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flipV="1">
          <a:off x="6972300" y="10000732"/>
          <a:ext cx="889000" cy="92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63026</xdr:rowOff>
    </xdr:from>
    <xdr:to>
      <xdr:col>41</xdr:col>
      <xdr:colOff>101600</xdr:colOff>
      <xdr:row>58</xdr:row>
      <xdr:rowOff>164626</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10500" y="1000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155753</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61795" y="10099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74424</xdr:rowOff>
    </xdr:from>
    <xdr:to>
      <xdr:col>36</xdr:col>
      <xdr:colOff>165100</xdr:colOff>
      <xdr:row>59</xdr:row>
      <xdr:rowOff>4574</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921500" y="1001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21101</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672795" y="9793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122100</xdr:rowOff>
    </xdr:from>
    <xdr:to>
      <xdr:col>55</xdr:col>
      <xdr:colOff>50800</xdr:colOff>
      <xdr:row>59</xdr:row>
      <xdr:rowOff>52250</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10426700" y="1006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43091</xdr:rowOff>
    </xdr:from>
    <xdr:ext cx="599010" cy="2590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9987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115142</xdr:rowOff>
    </xdr:from>
    <xdr:to>
      <xdr:col>50</xdr:col>
      <xdr:colOff>165100</xdr:colOff>
      <xdr:row>59</xdr:row>
      <xdr:rowOff>45292</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588500" y="10059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36419</xdr:rowOff>
    </xdr:from>
    <xdr:ext cx="59901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339795" y="10151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45590</xdr:rowOff>
    </xdr:from>
    <xdr:to>
      <xdr:col>46</xdr:col>
      <xdr:colOff>38100</xdr:colOff>
      <xdr:row>58</xdr:row>
      <xdr:rowOff>147190</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699500" y="998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163717</xdr:rowOff>
    </xdr:from>
    <xdr:ext cx="599010"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50795" y="9764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5832</xdr:rowOff>
    </xdr:from>
    <xdr:to>
      <xdr:col>41</xdr:col>
      <xdr:colOff>101600</xdr:colOff>
      <xdr:row>58</xdr:row>
      <xdr:rowOff>107432</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810500" y="994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123959</xdr:rowOff>
    </xdr:from>
    <xdr:ext cx="599010"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61795" y="9725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98582</xdr:rowOff>
    </xdr:from>
    <xdr:to>
      <xdr:col>36</xdr:col>
      <xdr:colOff>165100</xdr:colOff>
      <xdr:row>59</xdr:row>
      <xdr:rowOff>28732</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921500" y="1004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19859</xdr:rowOff>
    </xdr:from>
    <xdr:ext cx="599010"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672795" y="10135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a:extLst>
            <a:ext uri="{FF2B5EF4-FFF2-40B4-BE49-F238E27FC236}">
              <a16:creationId xmlns:a16="http://schemas.microsoft.com/office/drawing/2014/main" id="{00000000-0008-0000-06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106721</xdr:rowOff>
    </xdr:from>
    <xdr:to>
      <xdr:col>54</xdr:col>
      <xdr:colOff>189865</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10475595" y="12108221"/>
          <a:ext cx="1270" cy="1480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a:extLst>
            <a:ext uri="{FF2B5EF4-FFF2-40B4-BE49-F238E27FC236}">
              <a16:creationId xmlns:a16="http://schemas.microsoft.com/office/drawing/2014/main" id="{00000000-0008-0000-0600-000097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53398</xdr:rowOff>
    </xdr:from>
    <xdr:ext cx="599010" cy="259045"/>
    <xdr:sp macro="" textlink="">
      <xdr:nvSpPr>
        <xdr:cNvPr id="409" name="普通建設事業費 （ うち新規整備　）最大値テキスト">
          <a:extLst>
            <a:ext uri="{FF2B5EF4-FFF2-40B4-BE49-F238E27FC236}">
              <a16:creationId xmlns:a16="http://schemas.microsoft.com/office/drawing/2014/main" id="{00000000-0008-0000-0600-000099010000}"/>
            </a:ext>
          </a:extLst>
        </xdr:cNvPr>
        <xdr:cNvSpPr txBox="1"/>
      </xdr:nvSpPr>
      <xdr:spPr>
        <a:xfrm>
          <a:off x="10528300" y="11883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106721</xdr:rowOff>
    </xdr:from>
    <xdr:to>
      <xdr:col>55</xdr:col>
      <xdr:colOff>88900</xdr:colOff>
      <xdr:row>70</xdr:row>
      <xdr:rowOff>106721</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2108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120076</xdr:rowOff>
    </xdr:from>
    <xdr:to>
      <xdr:col>55</xdr:col>
      <xdr:colOff>0</xdr:colOff>
      <xdr:row>79</xdr:row>
      <xdr:rowOff>34103</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9639300" y="13493176"/>
          <a:ext cx="838200" cy="85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43104</xdr:rowOff>
    </xdr:from>
    <xdr:ext cx="534377" cy="259045"/>
    <xdr:sp macro="" textlink="">
      <xdr:nvSpPr>
        <xdr:cNvPr id="412" name="普通建設事業費 （ うち新規整備　）平均値テキスト">
          <a:extLst>
            <a:ext uri="{FF2B5EF4-FFF2-40B4-BE49-F238E27FC236}">
              <a16:creationId xmlns:a16="http://schemas.microsoft.com/office/drawing/2014/main" id="{00000000-0008-0000-0600-00009C010000}"/>
            </a:ext>
          </a:extLst>
        </xdr:cNvPr>
        <xdr:cNvSpPr txBox="1"/>
      </xdr:nvSpPr>
      <xdr:spPr>
        <a:xfrm>
          <a:off x="10528300" y="13244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20227</xdr:rowOff>
    </xdr:from>
    <xdr:to>
      <xdr:col>55</xdr:col>
      <xdr:colOff>50800</xdr:colOff>
      <xdr:row>78</xdr:row>
      <xdr:rowOff>121827</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10426700" y="1339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26715</xdr:rowOff>
    </xdr:from>
    <xdr:to>
      <xdr:col>50</xdr:col>
      <xdr:colOff>114300</xdr:colOff>
      <xdr:row>79</xdr:row>
      <xdr:rowOff>34103</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8750300" y="13571265"/>
          <a:ext cx="889000" cy="7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24208</xdr:rowOff>
    </xdr:from>
    <xdr:to>
      <xdr:col>50</xdr:col>
      <xdr:colOff>165100</xdr:colOff>
      <xdr:row>78</xdr:row>
      <xdr:rowOff>125808</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9588500" y="1339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142335</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72111" y="1317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40176</xdr:rowOff>
    </xdr:from>
    <xdr:to>
      <xdr:col>45</xdr:col>
      <xdr:colOff>177800</xdr:colOff>
      <xdr:row>79</xdr:row>
      <xdr:rowOff>26715</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7861300" y="13070376"/>
          <a:ext cx="889000" cy="500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63497</xdr:rowOff>
    </xdr:from>
    <xdr:to>
      <xdr:col>46</xdr:col>
      <xdr:colOff>38100</xdr:colOff>
      <xdr:row>78</xdr:row>
      <xdr:rowOff>165097</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8699500" y="13436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10174</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3211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40176</xdr:rowOff>
    </xdr:from>
    <xdr:to>
      <xdr:col>41</xdr:col>
      <xdr:colOff>50800</xdr:colOff>
      <xdr:row>78</xdr:row>
      <xdr:rowOff>55280</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flipV="1">
          <a:off x="6972300" y="13070376"/>
          <a:ext cx="889000" cy="358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138681</xdr:rowOff>
    </xdr:from>
    <xdr:to>
      <xdr:col>41</xdr:col>
      <xdr:colOff>101600</xdr:colOff>
      <xdr:row>78</xdr:row>
      <xdr:rowOff>68831</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7810500" y="13340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59958</xdr:rowOff>
    </xdr:from>
    <xdr:ext cx="59901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61795" y="13433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32288</xdr:rowOff>
    </xdr:from>
    <xdr:to>
      <xdr:col>36</xdr:col>
      <xdr:colOff>165100</xdr:colOff>
      <xdr:row>78</xdr:row>
      <xdr:rowOff>133888</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6921500" y="1340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125015</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3498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69276</xdr:rowOff>
    </xdr:from>
    <xdr:to>
      <xdr:col>55</xdr:col>
      <xdr:colOff>50800</xdr:colOff>
      <xdr:row>78</xdr:row>
      <xdr:rowOff>170876</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10426700" y="1344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170103</xdr:rowOff>
    </xdr:from>
    <xdr:ext cx="534377" cy="259045"/>
    <xdr:sp macro="" textlink="">
      <xdr:nvSpPr>
        <xdr:cNvPr id="431" name="普通建設事業費 （ うち新規整備　）該当値テキスト">
          <a:extLst>
            <a:ext uri="{FF2B5EF4-FFF2-40B4-BE49-F238E27FC236}">
              <a16:creationId xmlns:a16="http://schemas.microsoft.com/office/drawing/2014/main" id="{00000000-0008-0000-0600-0000AF010000}"/>
            </a:ext>
          </a:extLst>
        </xdr:cNvPr>
        <xdr:cNvSpPr txBox="1"/>
      </xdr:nvSpPr>
      <xdr:spPr>
        <a:xfrm>
          <a:off x="10528300" y="1337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154753</xdr:rowOff>
    </xdr:from>
    <xdr:to>
      <xdr:col>50</xdr:col>
      <xdr:colOff>165100</xdr:colOff>
      <xdr:row>79</xdr:row>
      <xdr:rowOff>84903</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9588500" y="1352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76030</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9404428" y="13620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147365</xdr:rowOff>
    </xdr:from>
    <xdr:to>
      <xdr:col>46</xdr:col>
      <xdr:colOff>38100</xdr:colOff>
      <xdr:row>79</xdr:row>
      <xdr:rowOff>77515</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8699500" y="1352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68642</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8515428" y="1361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160826</xdr:rowOff>
    </xdr:from>
    <xdr:to>
      <xdr:col>41</xdr:col>
      <xdr:colOff>101600</xdr:colOff>
      <xdr:row>76</xdr:row>
      <xdr:rowOff>90976</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7810500" y="1301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74</xdr:row>
      <xdr:rowOff>107502</xdr:rowOff>
    </xdr:from>
    <xdr:ext cx="599010"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7561795" y="12794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4480</xdr:rowOff>
    </xdr:from>
    <xdr:to>
      <xdr:col>36</xdr:col>
      <xdr:colOff>165100</xdr:colOff>
      <xdr:row>78</xdr:row>
      <xdr:rowOff>106080</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6921500" y="1337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122607</xdr:rowOff>
    </xdr:from>
    <xdr:ext cx="534377"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705111" y="1315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16497</xdr:rowOff>
    </xdr:from>
    <xdr:to>
      <xdr:col>54</xdr:col>
      <xdr:colOff>189865</xdr:colOff>
      <xdr:row>98</xdr:row>
      <xdr:rowOff>128879</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5446997"/>
          <a:ext cx="1270" cy="1483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132706</xdr:rowOff>
    </xdr:from>
    <xdr:ext cx="534377"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6934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128879</xdr:rowOff>
    </xdr:from>
    <xdr:to>
      <xdr:col>55</xdr:col>
      <xdr:colOff>88900</xdr:colOff>
      <xdr:row>98</xdr:row>
      <xdr:rowOff>128879</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6930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134624</xdr:rowOff>
    </xdr:from>
    <xdr:ext cx="690189"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2222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1,634,736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16497</xdr:rowOff>
    </xdr:from>
    <xdr:to>
      <xdr:col>55</xdr:col>
      <xdr:colOff>88900</xdr:colOff>
      <xdr:row>90</xdr:row>
      <xdr:rowOff>16497</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446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54598</xdr:rowOff>
    </xdr:from>
    <xdr:to>
      <xdr:col>55</xdr:col>
      <xdr:colOff>0</xdr:colOff>
      <xdr:row>98</xdr:row>
      <xdr:rowOff>107502</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9639300" y="16856698"/>
          <a:ext cx="838200" cy="52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137704</xdr:rowOff>
    </xdr:from>
    <xdr:ext cx="599010"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5969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114827</xdr:rowOff>
    </xdr:from>
    <xdr:to>
      <xdr:col>55</xdr:col>
      <xdr:colOff>50800</xdr:colOff>
      <xdr:row>98</xdr:row>
      <xdr:rowOff>44977</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74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70907</xdr:rowOff>
    </xdr:from>
    <xdr:to>
      <xdr:col>50</xdr:col>
      <xdr:colOff>114300</xdr:colOff>
      <xdr:row>98</xdr:row>
      <xdr:rowOff>54598</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8750300" y="16701557"/>
          <a:ext cx="889000" cy="155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106713</xdr:rowOff>
    </xdr:from>
    <xdr:to>
      <xdr:col>50</xdr:col>
      <xdr:colOff>165100</xdr:colOff>
      <xdr:row>98</xdr:row>
      <xdr:rowOff>36863</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73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53390</xdr:rowOff>
    </xdr:from>
    <xdr:ext cx="59901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39795" y="16512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70907</xdr:rowOff>
    </xdr:from>
    <xdr:to>
      <xdr:col>45</xdr:col>
      <xdr:colOff>177800</xdr:colOff>
      <xdr:row>98</xdr:row>
      <xdr:rowOff>34409</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7861300" y="16701557"/>
          <a:ext cx="889000" cy="134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117819</xdr:rowOff>
    </xdr:from>
    <xdr:to>
      <xdr:col>46</xdr:col>
      <xdr:colOff>38100</xdr:colOff>
      <xdr:row>98</xdr:row>
      <xdr:rowOff>47969</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748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39096</xdr:rowOff>
    </xdr:from>
    <xdr:ext cx="59901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50795" y="16841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34409</xdr:rowOff>
    </xdr:from>
    <xdr:to>
      <xdr:col>41</xdr:col>
      <xdr:colOff>50800</xdr:colOff>
      <xdr:row>98</xdr:row>
      <xdr:rowOff>78660</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6972300" y="16836509"/>
          <a:ext cx="889000" cy="44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131990</xdr:rowOff>
    </xdr:from>
    <xdr:to>
      <xdr:col>41</xdr:col>
      <xdr:colOff>101600</xdr:colOff>
      <xdr:row>98</xdr:row>
      <xdr:rowOff>62140</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7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78667</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61795" y="16537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126157</xdr:rowOff>
    </xdr:from>
    <xdr:to>
      <xdr:col>36</xdr:col>
      <xdr:colOff>165100</xdr:colOff>
      <xdr:row>98</xdr:row>
      <xdr:rowOff>56307</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921500" y="1675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72834</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672795" y="16532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56702</xdr:rowOff>
    </xdr:from>
    <xdr:to>
      <xdr:col>55</xdr:col>
      <xdr:colOff>50800</xdr:colOff>
      <xdr:row>98</xdr:row>
      <xdr:rowOff>158302</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426700" y="16858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143079</xdr:rowOff>
    </xdr:from>
    <xdr:ext cx="534377" cy="259045"/>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528300" y="16773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3798</xdr:rowOff>
    </xdr:from>
    <xdr:to>
      <xdr:col>50</xdr:col>
      <xdr:colOff>165100</xdr:colOff>
      <xdr:row>98</xdr:row>
      <xdr:rowOff>105398</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588500" y="1680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96525</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372111" y="16898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20107</xdr:rowOff>
    </xdr:from>
    <xdr:to>
      <xdr:col>46</xdr:col>
      <xdr:colOff>38100</xdr:colOff>
      <xdr:row>97</xdr:row>
      <xdr:rowOff>121707</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699500" y="16650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138234</xdr:rowOff>
    </xdr:from>
    <xdr:ext cx="599010"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450795" y="16425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155059</xdr:rowOff>
    </xdr:from>
    <xdr:to>
      <xdr:col>41</xdr:col>
      <xdr:colOff>101600</xdr:colOff>
      <xdr:row>98</xdr:row>
      <xdr:rowOff>85209</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810500" y="16785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76336</xdr:rowOff>
    </xdr:from>
    <xdr:ext cx="599010"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561795" y="16878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27860</xdr:rowOff>
    </xdr:from>
    <xdr:to>
      <xdr:col>36</xdr:col>
      <xdr:colOff>165100</xdr:colOff>
      <xdr:row>98</xdr:row>
      <xdr:rowOff>129460</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921500" y="1682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120587</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705111" y="16922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a:extLst>
            <a:ext uri="{FF2B5EF4-FFF2-40B4-BE49-F238E27FC236}">
              <a16:creationId xmlns:a16="http://schemas.microsoft.com/office/drawing/2014/main" id="{00000000-0008-0000-06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97266</xdr:rowOff>
    </xdr:from>
    <xdr:to>
      <xdr:col>85</xdr:col>
      <xdr:colOff>126364</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6317595" y="5412216"/>
          <a:ext cx="1269" cy="1318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9" name="災害復旧事業費最小値テキスト">
          <a:extLst>
            <a:ext uri="{FF2B5EF4-FFF2-40B4-BE49-F238E27FC236}">
              <a16:creationId xmlns:a16="http://schemas.microsoft.com/office/drawing/2014/main" id="{00000000-0008-0000-0600-000007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43943</xdr:rowOff>
    </xdr:from>
    <xdr:ext cx="599010" cy="259045"/>
    <xdr:sp macro="" textlink="">
      <xdr:nvSpPr>
        <xdr:cNvPr id="521" name="災害復旧事業費最大値テキスト">
          <a:extLst>
            <a:ext uri="{FF2B5EF4-FFF2-40B4-BE49-F238E27FC236}">
              <a16:creationId xmlns:a16="http://schemas.microsoft.com/office/drawing/2014/main" id="{00000000-0008-0000-0600-000009020000}"/>
            </a:ext>
          </a:extLst>
        </xdr:cNvPr>
        <xdr:cNvSpPr txBox="1"/>
      </xdr:nvSpPr>
      <xdr:spPr>
        <a:xfrm>
          <a:off x="16370300" y="5187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692,275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97266</xdr:rowOff>
    </xdr:from>
    <xdr:to>
      <xdr:col>86</xdr:col>
      <xdr:colOff>25400</xdr:colOff>
      <xdr:row>31</xdr:row>
      <xdr:rowOff>97266</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5412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6428</xdr:rowOff>
    </xdr:from>
    <xdr:to>
      <xdr:col>85</xdr:col>
      <xdr:colOff>127000</xdr:colOff>
      <xdr:row>38</xdr:row>
      <xdr:rowOff>125597</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5481300" y="6521528"/>
          <a:ext cx="838200" cy="119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83158</xdr:rowOff>
    </xdr:from>
    <xdr:ext cx="534377" cy="259045"/>
    <xdr:sp macro="" textlink="">
      <xdr:nvSpPr>
        <xdr:cNvPr id="524" name="災害復旧事業費平均値テキスト">
          <a:extLst>
            <a:ext uri="{FF2B5EF4-FFF2-40B4-BE49-F238E27FC236}">
              <a16:creationId xmlns:a16="http://schemas.microsoft.com/office/drawing/2014/main" id="{00000000-0008-0000-0600-00000C020000}"/>
            </a:ext>
          </a:extLst>
        </xdr:cNvPr>
        <xdr:cNvSpPr txBox="1"/>
      </xdr:nvSpPr>
      <xdr:spPr>
        <a:xfrm>
          <a:off x="16370300" y="6598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104731</xdr:rowOff>
    </xdr:from>
    <xdr:to>
      <xdr:col>85</xdr:col>
      <xdr:colOff>177800</xdr:colOff>
      <xdr:row>39</xdr:row>
      <xdr:rowOff>34881</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6268700" y="661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125597</xdr:rowOff>
    </xdr:from>
    <xdr:to>
      <xdr:col>81</xdr:col>
      <xdr:colOff>50800</xdr:colOff>
      <xdr:row>39</xdr:row>
      <xdr:rowOff>44450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4592300" y="6640697"/>
          <a:ext cx="889000" cy="90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138331</xdr:rowOff>
    </xdr:from>
    <xdr:to>
      <xdr:col>81</xdr:col>
      <xdr:colOff>101600</xdr:colOff>
      <xdr:row>39</xdr:row>
      <xdr:rowOff>68481</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5430500" y="665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59608</xdr:rowOff>
    </xdr:from>
    <xdr:ext cx="534377"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14111" y="6746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141608</xdr:rowOff>
    </xdr:from>
    <xdr:to>
      <xdr:col>76</xdr:col>
      <xdr:colOff>165100</xdr:colOff>
      <xdr:row>39</xdr:row>
      <xdr:rowOff>71758</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4541500" y="665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88285</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325111" y="643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144042</xdr:rowOff>
    </xdr:from>
    <xdr:to>
      <xdr:col>72</xdr:col>
      <xdr:colOff>38100</xdr:colOff>
      <xdr:row>39</xdr:row>
      <xdr:rowOff>74192</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3652500" y="6659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90719</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436111" y="643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148416</xdr:rowOff>
    </xdr:from>
    <xdr:to>
      <xdr:col>67</xdr:col>
      <xdr:colOff>101600</xdr:colOff>
      <xdr:row>39</xdr:row>
      <xdr:rowOff>78566</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2763500" y="6663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95093</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579428" y="6438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127078</xdr:rowOff>
    </xdr:from>
    <xdr:to>
      <xdr:col>85</xdr:col>
      <xdr:colOff>177800</xdr:colOff>
      <xdr:row>38</xdr:row>
      <xdr:rowOff>57228</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6268700" y="6470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149955</xdr:rowOff>
    </xdr:from>
    <xdr:ext cx="599010" cy="259045"/>
    <xdr:sp macro="" textlink="">
      <xdr:nvSpPr>
        <xdr:cNvPr id="543" name="災害復旧事業費該当値テキスト">
          <a:extLst>
            <a:ext uri="{FF2B5EF4-FFF2-40B4-BE49-F238E27FC236}">
              <a16:creationId xmlns:a16="http://schemas.microsoft.com/office/drawing/2014/main" id="{00000000-0008-0000-0600-00001F020000}"/>
            </a:ext>
          </a:extLst>
        </xdr:cNvPr>
        <xdr:cNvSpPr txBox="1"/>
      </xdr:nvSpPr>
      <xdr:spPr>
        <a:xfrm>
          <a:off x="16370300" y="6322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74797</xdr:rowOff>
    </xdr:from>
    <xdr:to>
      <xdr:col>81</xdr:col>
      <xdr:colOff>101600</xdr:colOff>
      <xdr:row>39</xdr:row>
      <xdr:rowOff>4947</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5430500" y="658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21474</xdr:rowOff>
    </xdr:from>
    <xdr:ext cx="534377"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214111" y="6365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a:extLst>
            <a:ext uri="{FF2B5EF4-FFF2-40B4-BE49-F238E27FC236}">
              <a16:creationId xmlns:a16="http://schemas.microsoft.com/office/drawing/2014/main" id="{00000000-0008-0000-0600-000038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a:extLst>
            <a:ext uri="{FF2B5EF4-FFF2-40B4-BE49-F238E27FC236}">
              <a16:creationId xmlns:a16="http://schemas.microsoft.com/office/drawing/2014/main" id="{00000000-0008-0000-0600-00003A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a:extLst>
            <a:ext uri="{FF2B5EF4-FFF2-40B4-BE49-F238E27FC236}">
              <a16:creationId xmlns:a16="http://schemas.microsoft.com/office/drawing/2014/main" id="{00000000-0008-0000-0600-00003D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a:extLst>
            <a:ext uri="{FF2B5EF4-FFF2-40B4-BE49-F238E27FC236}">
              <a16:creationId xmlns:a16="http://schemas.microsoft.com/office/drawing/2014/main" id="{00000000-0008-0000-0600-000050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00000000-0008-0000-06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100406</xdr:rowOff>
    </xdr:from>
    <xdr:to>
      <xdr:col>85</xdr:col>
      <xdr:colOff>126364</xdr:colOff>
      <xdr:row>78</xdr:row>
      <xdr:rowOff>138157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6317595" y="12273356"/>
          <a:ext cx="1269" cy="1237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141984</xdr:rowOff>
    </xdr:from>
    <xdr:ext cx="378565" cy="259045"/>
    <xdr:sp macro="" textlink="">
      <xdr:nvSpPr>
        <xdr:cNvPr id="623" name="公債費最小値テキスト">
          <a:extLst>
            <a:ext uri="{FF2B5EF4-FFF2-40B4-BE49-F238E27FC236}">
              <a16:creationId xmlns:a16="http://schemas.microsoft.com/office/drawing/2014/main" id="{00000000-0008-0000-0600-00006F020000}"/>
            </a:ext>
          </a:extLst>
        </xdr:cNvPr>
        <xdr:cNvSpPr txBox="1"/>
      </xdr:nvSpPr>
      <xdr:spPr>
        <a:xfrm>
          <a:off x="16370300" y="13515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138157</xdr:rowOff>
    </xdr:from>
    <xdr:to>
      <xdr:col>86</xdr:col>
      <xdr:colOff>25400</xdr:colOff>
      <xdr:row>78</xdr:row>
      <xdr:rowOff>138157</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3511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47083</xdr:rowOff>
    </xdr:from>
    <xdr:ext cx="599010" cy="259045"/>
    <xdr:sp macro="" textlink="">
      <xdr:nvSpPr>
        <xdr:cNvPr id="625" name="公債費最大値テキスト">
          <a:extLst>
            <a:ext uri="{FF2B5EF4-FFF2-40B4-BE49-F238E27FC236}">
              <a16:creationId xmlns:a16="http://schemas.microsoft.com/office/drawing/2014/main" id="{00000000-0008-0000-0600-000071020000}"/>
            </a:ext>
          </a:extLst>
        </xdr:cNvPr>
        <xdr:cNvSpPr txBox="1"/>
      </xdr:nvSpPr>
      <xdr:spPr>
        <a:xfrm>
          <a:off x="16370300" y="12048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100406</xdr:rowOff>
    </xdr:from>
    <xdr:to>
      <xdr:col>86</xdr:col>
      <xdr:colOff>25400</xdr:colOff>
      <xdr:row>71</xdr:row>
      <xdr:rowOff>100406</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2273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75726</xdr:rowOff>
    </xdr:from>
    <xdr:to>
      <xdr:col>85</xdr:col>
      <xdr:colOff>127000</xdr:colOff>
      <xdr:row>77</xdr:row>
      <xdr:rowOff>87255</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5481300" y="13277376"/>
          <a:ext cx="838200" cy="11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1841</xdr:rowOff>
    </xdr:from>
    <xdr:ext cx="599010" cy="259045"/>
    <xdr:sp macro="" textlink="">
      <xdr:nvSpPr>
        <xdr:cNvPr id="628" name="公債費平均値テキスト">
          <a:extLst>
            <a:ext uri="{FF2B5EF4-FFF2-40B4-BE49-F238E27FC236}">
              <a16:creationId xmlns:a16="http://schemas.microsoft.com/office/drawing/2014/main" id="{00000000-0008-0000-0600-000074020000}"/>
            </a:ext>
          </a:extLst>
        </xdr:cNvPr>
        <xdr:cNvSpPr txBox="1"/>
      </xdr:nvSpPr>
      <xdr:spPr>
        <a:xfrm>
          <a:off x="16370300" y="130320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150414</xdr:rowOff>
    </xdr:from>
    <xdr:to>
      <xdr:col>85</xdr:col>
      <xdr:colOff>177800</xdr:colOff>
      <xdr:row>77</xdr:row>
      <xdr:rowOff>80564</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6268700" y="1318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87255</xdr:rowOff>
    </xdr:from>
    <xdr:to>
      <xdr:col>81</xdr:col>
      <xdr:colOff>50800</xdr:colOff>
      <xdr:row>77</xdr:row>
      <xdr:rowOff>94126</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4592300" y="13288905"/>
          <a:ext cx="889000" cy="6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169298</xdr:rowOff>
    </xdr:from>
    <xdr:to>
      <xdr:col>81</xdr:col>
      <xdr:colOff>101600</xdr:colOff>
      <xdr:row>77</xdr:row>
      <xdr:rowOff>99448</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5430500" y="1319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115975</xdr:rowOff>
    </xdr:from>
    <xdr:ext cx="59901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181795" y="12974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69648</xdr:rowOff>
    </xdr:from>
    <xdr:to>
      <xdr:col>76</xdr:col>
      <xdr:colOff>114300</xdr:colOff>
      <xdr:row>77</xdr:row>
      <xdr:rowOff>94126</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3703300" y="13271298"/>
          <a:ext cx="889000" cy="2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16720</xdr:rowOff>
    </xdr:from>
    <xdr:to>
      <xdr:col>76</xdr:col>
      <xdr:colOff>165100</xdr:colOff>
      <xdr:row>77</xdr:row>
      <xdr:rowOff>118320</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4541500" y="1321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134847</xdr:rowOff>
    </xdr:from>
    <xdr:ext cx="59901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292795" y="12993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69648</xdr:rowOff>
    </xdr:from>
    <xdr:to>
      <xdr:col>71</xdr:col>
      <xdr:colOff>177800</xdr:colOff>
      <xdr:row>77</xdr:row>
      <xdr:rowOff>75719</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2814300" y="13271298"/>
          <a:ext cx="889000" cy="6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18104</xdr:rowOff>
    </xdr:from>
    <xdr:to>
      <xdr:col>72</xdr:col>
      <xdr:colOff>38100</xdr:colOff>
      <xdr:row>77</xdr:row>
      <xdr:rowOff>119704</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3652500" y="1321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136231</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03795" y="12994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16745</xdr:rowOff>
    </xdr:from>
    <xdr:to>
      <xdr:col>67</xdr:col>
      <xdr:colOff>101600</xdr:colOff>
      <xdr:row>77</xdr:row>
      <xdr:rowOff>118345</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2763500" y="1321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134872</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14795" y="12993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24926</xdr:rowOff>
    </xdr:from>
    <xdr:to>
      <xdr:col>85</xdr:col>
      <xdr:colOff>177800</xdr:colOff>
      <xdr:row>77</xdr:row>
      <xdr:rowOff>126526</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6268700" y="1322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3353</xdr:rowOff>
    </xdr:from>
    <xdr:ext cx="599010" cy="259045"/>
    <xdr:sp macro="" textlink="">
      <xdr:nvSpPr>
        <xdr:cNvPr id="647" name="公債費該当値テキスト">
          <a:extLst>
            <a:ext uri="{FF2B5EF4-FFF2-40B4-BE49-F238E27FC236}">
              <a16:creationId xmlns:a16="http://schemas.microsoft.com/office/drawing/2014/main" id="{00000000-0008-0000-0600-000087020000}"/>
            </a:ext>
          </a:extLst>
        </xdr:cNvPr>
        <xdr:cNvSpPr txBox="1"/>
      </xdr:nvSpPr>
      <xdr:spPr>
        <a:xfrm>
          <a:off x="16370300" y="13205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36455</xdr:rowOff>
    </xdr:from>
    <xdr:to>
      <xdr:col>81</xdr:col>
      <xdr:colOff>101600</xdr:colOff>
      <xdr:row>77</xdr:row>
      <xdr:rowOff>138055</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5430500" y="1323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129182</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14111" y="1333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43326</xdr:rowOff>
    </xdr:from>
    <xdr:to>
      <xdr:col>76</xdr:col>
      <xdr:colOff>165100</xdr:colOff>
      <xdr:row>77</xdr:row>
      <xdr:rowOff>144926</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4541500" y="1324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136053</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325111" y="13337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18848</xdr:rowOff>
    </xdr:from>
    <xdr:to>
      <xdr:col>72</xdr:col>
      <xdr:colOff>38100</xdr:colOff>
      <xdr:row>77</xdr:row>
      <xdr:rowOff>120448</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3652500" y="13220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111575</xdr:rowOff>
    </xdr:from>
    <xdr:ext cx="59901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403795" y="13313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24919</xdr:rowOff>
    </xdr:from>
    <xdr:to>
      <xdr:col>67</xdr:col>
      <xdr:colOff>101600</xdr:colOff>
      <xdr:row>77</xdr:row>
      <xdr:rowOff>126519</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2763500" y="1322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117646</xdr:rowOff>
    </xdr:from>
    <xdr:ext cx="59901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514795" y="13319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17714</xdr:rowOff>
    </xdr:from>
    <xdr:to>
      <xdr:col>85</xdr:col>
      <xdr:colOff>126364</xdr:colOff>
      <xdr:row>99</xdr:row>
      <xdr:rowOff>42594</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619664"/>
          <a:ext cx="1269" cy="1396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46421</xdr:rowOff>
    </xdr:from>
    <xdr:ext cx="378565"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7019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42594</xdr:rowOff>
    </xdr:from>
    <xdr:to>
      <xdr:col>86</xdr:col>
      <xdr:colOff>25400</xdr:colOff>
      <xdr:row>99</xdr:row>
      <xdr:rowOff>42594</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7016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135841</xdr:rowOff>
    </xdr:from>
    <xdr:ext cx="599010"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394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17714</xdr:rowOff>
    </xdr:from>
    <xdr:to>
      <xdr:col>86</xdr:col>
      <xdr:colOff>25400</xdr:colOff>
      <xdr:row>91</xdr:row>
      <xdr:rowOff>17714</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619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148586</xdr:rowOff>
    </xdr:from>
    <xdr:to>
      <xdr:col>85</xdr:col>
      <xdr:colOff>127000</xdr:colOff>
      <xdr:row>98</xdr:row>
      <xdr:rowOff>158339</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5481300" y="16950686"/>
          <a:ext cx="838200" cy="9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138295</xdr:rowOff>
    </xdr:from>
    <xdr:ext cx="599010"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5974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115418</xdr:rowOff>
    </xdr:from>
    <xdr:to>
      <xdr:col>85</xdr:col>
      <xdr:colOff>177800</xdr:colOff>
      <xdr:row>98</xdr:row>
      <xdr:rowOff>45568</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74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148586</xdr:rowOff>
    </xdr:from>
    <xdr:to>
      <xdr:col>81</xdr:col>
      <xdr:colOff>50800</xdr:colOff>
      <xdr:row>98</xdr:row>
      <xdr:rowOff>159176</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4592300" y="16950686"/>
          <a:ext cx="889000" cy="10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58420</xdr:rowOff>
    </xdr:from>
    <xdr:to>
      <xdr:col>81</xdr:col>
      <xdr:colOff>101600</xdr:colOff>
      <xdr:row>98</xdr:row>
      <xdr:rowOff>160020</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86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5097</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63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159176</xdr:rowOff>
    </xdr:from>
    <xdr:to>
      <xdr:col>76</xdr:col>
      <xdr:colOff>114300</xdr:colOff>
      <xdr:row>99</xdr:row>
      <xdr:rowOff>39362</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3703300" y="16961276"/>
          <a:ext cx="889000" cy="51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158848</xdr:rowOff>
    </xdr:from>
    <xdr:to>
      <xdr:col>76</xdr:col>
      <xdr:colOff>165100</xdr:colOff>
      <xdr:row>98</xdr:row>
      <xdr:rowOff>88998</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78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105525</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56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158925</xdr:rowOff>
    </xdr:from>
    <xdr:to>
      <xdr:col>71</xdr:col>
      <xdr:colOff>177800</xdr:colOff>
      <xdr:row>99</xdr:row>
      <xdr:rowOff>39362</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2814300" y="16961025"/>
          <a:ext cx="889000" cy="5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110765</xdr:rowOff>
    </xdr:from>
    <xdr:to>
      <xdr:col>72</xdr:col>
      <xdr:colOff>38100</xdr:colOff>
      <xdr:row>98</xdr:row>
      <xdr:rowOff>40915</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74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57442</xdr:rowOff>
    </xdr:from>
    <xdr:ext cx="59901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03795" y="1651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42393</xdr:rowOff>
    </xdr:from>
    <xdr:to>
      <xdr:col>67</xdr:col>
      <xdr:colOff>101600</xdr:colOff>
      <xdr:row>98</xdr:row>
      <xdr:rowOff>143993</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84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160520</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61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107539</xdr:rowOff>
    </xdr:from>
    <xdr:to>
      <xdr:col>85</xdr:col>
      <xdr:colOff>177800</xdr:colOff>
      <xdr:row>99</xdr:row>
      <xdr:rowOff>37689</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909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22466</xdr:rowOff>
    </xdr:from>
    <xdr:ext cx="534377"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824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97786</xdr:rowOff>
    </xdr:from>
    <xdr:to>
      <xdr:col>81</xdr:col>
      <xdr:colOff>101600</xdr:colOff>
      <xdr:row>99</xdr:row>
      <xdr:rowOff>27936</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89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19063</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14111" y="1699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108376</xdr:rowOff>
    </xdr:from>
    <xdr:to>
      <xdr:col>76</xdr:col>
      <xdr:colOff>165100</xdr:colOff>
      <xdr:row>99</xdr:row>
      <xdr:rowOff>38526</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910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29653</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25111" y="1700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160012</xdr:rowOff>
    </xdr:from>
    <xdr:to>
      <xdr:col>72</xdr:col>
      <xdr:colOff>38100</xdr:colOff>
      <xdr:row>99</xdr:row>
      <xdr:rowOff>90162</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96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81289</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68428" y="17054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108125</xdr:rowOff>
    </xdr:from>
    <xdr:to>
      <xdr:col>67</xdr:col>
      <xdr:colOff>101600</xdr:colOff>
      <xdr:row>99</xdr:row>
      <xdr:rowOff>38275</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91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29402</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47111" y="1700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16637</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331587"/>
          <a:ext cx="1269" cy="1399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134764</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5106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16637</xdr:rowOff>
    </xdr:from>
    <xdr:to>
      <xdr:col>116</xdr:col>
      <xdr:colOff>152400</xdr:colOff>
      <xdr:row>31</xdr:row>
      <xdr:rowOff>16637</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331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19152</xdr:rowOff>
    </xdr:from>
    <xdr:to>
      <xdr:col>116</xdr:col>
      <xdr:colOff>63500</xdr:colOff>
      <xdr:row>38</xdr:row>
      <xdr:rowOff>23723</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1323300" y="6534252"/>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72661</xdr:rowOff>
    </xdr:from>
    <xdr:ext cx="378565"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58776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94234</xdr:rowOff>
    </xdr:from>
    <xdr:to>
      <xdr:col>116</xdr:col>
      <xdr:colOff>114300</xdr:colOff>
      <xdr:row>39</xdr:row>
      <xdr:rowOff>24384</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60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23723</xdr:rowOff>
    </xdr:from>
    <xdr:to>
      <xdr:col>111</xdr:col>
      <xdr:colOff>177800</xdr:colOff>
      <xdr:row>38</xdr:row>
      <xdr:rowOff>33934</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0434300" y="6538823"/>
          <a:ext cx="889000" cy="10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148031</xdr:rowOff>
    </xdr:from>
    <xdr:to>
      <xdr:col>112</xdr:col>
      <xdr:colOff>38100</xdr:colOff>
      <xdr:row>39</xdr:row>
      <xdr:rowOff>78181</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663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69308</xdr:rowOff>
    </xdr:from>
    <xdr:ext cx="378565"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34017" y="67558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33934</xdr:rowOff>
    </xdr:from>
    <xdr:to>
      <xdr:col>107</xdr:col>
      <xdr:colOff>50800</xdr:colOff>
      <xdr:row>38</xdr:row>
      <xdr:rowOff>54128</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19545300" y="6549034"/>
          <a:ext cx="889000" cy="20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153518</xdr:rowOff>
    </xdr:from>
    <xdr:to>
      <xdr:col>107</xdr:col>
      <xdr:colOff>101600</xdr:colOff>
      <xdr:row>39</xdr:row>
      <xdr:rowOff>83668</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668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74795</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5017" y="6761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54128</xdr:rowOff>
    </xdr:from>
    <xdr:to>
      <xdr:col>102</xdr:col>
      <xdr:colOff>114300</xdr:colOff>
      <xdr:row>38</xdr:row>
      <xdr:rowOff>161417</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18656300" y="6569228"/>
          <a:ext cx="889000" cy="107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152527</xdr:rowOff>
    </xdr:from>
    <xdr:to>
      <xdr:col>102</xdr:col>
      <xdr:colOff>165100</xdr:colOff>
      <xdr:row>39</xdr:row>
      <xdr:rowOff>82677</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667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73804</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6017" y="67603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128143</xdr:rowOff>
    </xdr:from>
    <xdr:to>
      <xdr:col>98</xdr:col>
      <xdr:colOff>38100</xdr:colOff>
      <xdr:row>39</xdr:row>
      <xdr:rowOff>58293</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643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49420</xdr:rowOff>
    </xdr:from>
    <xdr:ext cx="378565"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7017" y="67359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139802</xdr:rowOff>
    </xdr:from>
    <xdr:to>
      <xdr:col>116</xdr:col>
      <xdr:colOff>114300</xdr:colOff>
      <xdr:row>38</xdr:row>
      <xdr:rowOff>69952</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483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162679</xdr:rowOff>
    </xdr:from>
    <xdr:ext cx="469744"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334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144374</xdr:rowOff>
    </xdr:from>
    <xdr:to>
      <xdr:col>112</xdr:col>
      <xdr:colOff>38100</xdr:colOff>
      <xdr:row>38</xdr:row>
      <xdr:rowOff>74524</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488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91051</xdr:rowOff>
    </xdr:from>
    <xdr:ext cx="469744"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088428" y="6263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154584</xdr:rowOff>
    </xdr:from>
    <xdr:to>
      <xdr:col>107</xdr:col>
      <xdr:colOff>101600</xdr:colOff>
      <xdr:row>38</xdr:row>
      <xdr:rowOff>84734</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498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101261</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199428" y="6273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3328</xdr:rowOff>
    </xdr:from>
    <xdr:to>
      <xdr:col>102</xdr:col>
      <xdr:colOff>165100</xdr:colOff>
      <xdr:row>38</xdr:row>
      <xdr:rowOff>104928</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51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121454</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310428" y="6293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110617</xdr:rowOff>
    </xdr:from>
    <xdr:to>
      <xdr:col>98</xdr:col>
      <xdr:colOff>38100</xdr:colOff>
      <xdr:row>39</xdr:row>
      <xdr:rowOff>40767</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62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57294</xdr:rowOff>
    </xdr:from>
    <xdr:ext cx="378565"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67017" y="64009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a:extLst>
            <a:ext uri="{FF2B5EF4-FFF2-40B4-BE49-F238E27FC236}">
              <a16:creationId xmlns:a16="http://schemas.microsoft.com/office/drawing/2014/main" id="{00000000-0008-0000-06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58</xdr:rowOff>
    </xdr:from>
    <xdr:to>
      <xdr:col>116</xdr:col>
      <xdr:colOff>62864</xdr:colOff>
      <xdr:row>59</xdr:row>
      <xdr:rowOff>98878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2159595" y="8744008"/>
          <a:ext cx="1269" cy="1470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6" name="貸付金最小値テキスト">
          <a:extLst>
            <a:ext uri="{FF2B5EF4-FFF2-40B4-BE49-F238E27FC236}">
              <a16:creationId xmlns:a16="http://schemas.microsoft.com/office/drawing/2014/main" id="{00000000-0008-0000-0600-00001C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118185</xdr:rowOff>
    </xdr:from>
    <xdr:ext cx="534377" cy="259045"/>
    <xdr:sp macro="" textlink="">
      <xdr:nvSpPr>
        <xdr:cNvPr id="798" name="貸付金最大値テキスト">
          <a:extLst>
            <a:ext uri="{FF2B5EF4-FFF2-40B4-BE49-F238E27FC236}">
              <a16:creationId xmlns:a16="http://schemas.microsoft.com/office/drawing/2014/main" id="{00000000-0008-0000-0600-00001E030000}"/>
            </a:ext>
          </a:extLst>
        </xdr:cNvPr>
        <xdr:cNvSpPr txBox="1"/>
      </xdr:nvSpPr>
      <xdr:spPr>
        <a:xfrm>
          <a:off x="22212300" y="851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58</xdr:rowOff>
    </xdr:from>
    <xdr:to>
      <xdr:col>116</xdr:col>
      <xdr:colOff>152400</xdr:colOff>
      <xdr:row>51</xdr:row>
      <xdr:rowOff>58</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8744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85358</xdr:rowOff>
    </xdr:from>
    <xdr:to>
      <xdr:col>116</xdr:col>
      <xdr:colOff>63500</xdr:colOff>
      <xdr:row>59</xdr:row>
      <xdr:rowOff>86273</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1323300" y="10200908"/>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102078</xdr:rowOff>
    </xdr:from>
    <xdr:ext cx="469744" cy="259045"/>
    <xdr:sp macro="" textlink="">
      <xdr:nvSpPr>
        <xdr:cNvPr id="801" name="貸付金平均値テキスト">
          <a:extLst>
            <a:ext uri="{FF2B5EF4-FFF2-40B4-BE49-F238E27FC236}">
              <a16:creationId xmlns:a16="http://schemas.microsoft.com/office/drawing/2014/main" id="{00000000-0008-0000-0600-000021030000}"/>
            </a:ext>
          </a:extLst>
        </xdr:cNvPr>
        <xdr:cNvSpPr txBox="1"/>
      </xdr:nvSpPr>
      <xdr:spPr>
        <a:xfrm>
          <a:off x="22212300" y="9874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79201</xdr:rowOff>
    </xdr:from>
    <xdr:to>
      <xdr:col>116</xdr:col>
      <xdr:colOff>114300</xdr:colOff>
      <xdr:row>59</xdr:row>
      <xdr:rowOff>9351</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2110700" y="10023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85358</xdr:rowOff>
    </xdr:from>
    <xdr:to>
      <xdr:col>111</xdr:col>
      <xdr:colOff>177800</xdr:colOff>
      <xdr:row>59</xdr:row>
      <xdr:rowOff>90175</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20434300" y="10200908"/>
          <a:ext cx="889000" cy="4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40845</xdr:rowOff>
    </xdr:from>
    <xdr:to>
      <xdr:col>112</xdr:col>
      <xdr:colOff>38100</xdr:colOff>
      <xdr:row>58</xdr:row>
      <xdr:rowOff>142445</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1272500" y="998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158972</xdr:rowOff>
    </xdr:from>
    <xdr:ext cx="534377"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56111" y="976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90175</xdr:rowOff>
    </xdr:from>
    <xdr:to>
      <xdr:col>107</xdr:col>
      <xdr:colOff>50800</xdr:colOff>
      <xdr:row>59</xdr:row>
      <xdr:rowOff>90436</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19545300" y="10205725"/>
          <a:ext cx="889000" cy="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39881</xdr:rowOff>
    </xdr:from>
    <xdr:to>
      <xdr:col>107</xdr:col>
      <xdr:colOff>101600</xdr:colOff>
      <xdr:row>58</xdr:row>
      <xdr:rowOff>141481</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0383500" y="998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158008</xdr:rowOff>
    </xdr:from>
    <xdr:ext cx="534377"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67111" y="9759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90436</xdr:rowOff>
    </xdr:from>
    <xdr:to>
      <xdr:col>102</xdr:col>
      <xdr:colOff>114300</xdr:colOff>
      <xdr:row>59</xdr:row>
      <xdr:rowOff>90812</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flipV="1">
          <a:off x="18656300" y="10205986"/>
          <a:ext cx="889000" cy="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44748</xdr:rowOff>
    </xdr:from>
    <xdr:to>
      <xdr:col>102</xdr:col>
      <xdr:colOff>165100</xdr:colOff>
      <xdr:row>58</xdr:row>
      <xdr:rowOff>146348</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9494500" y="9988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162875</xdr:rowOff>
    </xdr:from>
    <xdr:ext cx="534377"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278111" y="976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127942</xdr:rowOff>
    </xdr:from>
    <xdr:to>
      <xdr:col>98</xdr:col>
      <xdr:colOff>38100</xdr:colOff>
      <xdr:row>59</xdr:row>
      <xdr:rowOff>58092</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8605500" y="100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74619</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9847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35473</xdr:rowOff>
    </xdr:from>
    <xdr:to>
      <xdr:col>116</xdr:col>
      <xdr:colOff>114300</xdr:colOff>
      <xdr:row>59</xdr:row>
      <xdr:rowOff>137073</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2110700" y="10151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121850</xdr:rowOff>
    </xdr:from>
    <xdr:ext cx="378565" cy="259045"/>
    <xdr:sp macro="" textlink="">
      <xdr:nvSpPr>
        <xdr:cNvPr id="820" name="貸付金該当値テキスト">
          <a:extLst>
            <a:ext uri="{FF2B5EF4-FFF2-40B4-BE49-F238E27FC236}">
              <a16:creationId xmlns:a16="http://schemas.microsoft.com/office/drawing/2014/main" id="{00000000-0008-0000-0600-000034030000}"/>
            </a:ext>
          </a:extLst>
        </xdr:cNvPr>
        <xdr:cNvSpPr txBox="1"/>
      </xdr:nvSpPr>
      <xdr:spPr>
        <a:xfrm>
          <a:off x="22212300" y="100659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34558</xdr:rowOff>
    </xdr:from>
    <xdr:to>
      <xdr:col>112</xdr:col>
      <xdr:colOff>38100</xdr:colOff>
      <xdr:row>59</xdr:row>
      <xdr:rowOff>136158</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1272500" y="10150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127285</xdr:rowOff>
    </xdr:from>
    <xdr:ext cx="378565"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134017" y="10242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39375</xdr:rowOff>
    </xdr:from>
    <xdr:to>
      <xdr:col>107</xdr:col>
      <xdr:colOff>101600</xdr:colOff>
      <xdr:row>59</xdr:row>
      <xdr:rowOff>140975</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0383500" y="1015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132102</xdr:rowOff>
    </xdr:from>
    <xdr:ext cx="378565"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245017" y="102476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39636</xdr:rowOff>
    </xdr:from>
    <xdr:to>
      <xdr:col>102</xdr:col>
      <xdr:colOff>165100</xdr:colOff>
      <xdr:row>59</xdr:row>
      <xdr:rowOff>141236</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9494500" y="1015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132363</xdr:rowOff>
    </xdr:from>
    <xdr:ext cx="378565"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356017" y="102479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40012</xdr:rowOff>
    </xdr:from>
    <xdr:to>
      <xdr:col>98</xdr:col>
      <xdr:colOff>38100</xdr:colOff>
      <xdr:row>59</xdr:row>
      <xdr:rowOff>141612</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8605500" y="1015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132739</xdr:rowOff>
    </xdr:from>
    <xdr:ext cx="378565"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467017" y="10248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a:extLst>
            <a:ext uri="{FF2B5EF4-FFF2-40B4-BE49-F238E27FC236}">
              <a16:creationId xmlns:a16="http://schemas.microsoft.com/office/drawing/2014/main" id="{00000000-0008-0000-0600-000051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14098</xdr:rowOff>
    </xdr:from>
    <xdr:to>
      <xdr:col>116</xdr:col>
      <xdr:colOff>62864</xdr:colOff>
      <xdr:row>77</xdr:row>
      <xdr:rowOff>170241</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2159595" y="12358498"/>
          <a:ext cx="1269" cy="1013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2618</xdr:rowOff>
    </xdr:from>
    <xdr:ext cx="534377" cy="259045"/>
    <xdr:sp macro="" textlink="">
      <xdr:nvSpPr>
        <xdr:cNvPr id="851" name="繰出金最小値テキスト">
          <a:extLst>
            <a:ext uri="{FF2B5EF4-FFF2-40B4-BE49-F238E27FC236}">
              <a16:creationId xmlns:a16="http://schemas.microsoft.com/office/drawing/2014/main" id="{00000000-0008-0000-0600-000053030000}"/>
            </a:ext>
          </a:extLst>
        </xdr:cNvPr>
        <xdr:cNvSpPr txBox="1"/>
      </xdr:nvSpPr>
      <xdr:spPr>
        <a:xfrm>
          <a:off x="22212300" y="1337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170241</xdr:rowOff>
    </xdr:from>
    <xdr:to>
      <xdr:col>116</xdr:col>
      <xdr:colOff>152400</xdr:colOff>
      <xdr:row>77</xdr:row>
      <xdr:rowOff>170241</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3371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132225</xdr:rowOff>
    </xdr:from>
    <xdr:ext cx="599010" cy="259045"/>
    <xdr:sp macro="" textlink="">
      <xdr:nvSpPr>
        <xdr:cNvPr id="853" name="繰出金最大値テキスト">
          <a:extLst>
            <a:ext uri="{FF2B5EF4-FFF2-40B4-BE49-F238E27FC236}">
              <a16:creationId xmlns:a16="http://schemas.microsoft.com/office/drawing/2014/main" id="{00000000-0008-0000-0600-000055030000}"/>
            </a:ext>
          </a:extLst>
        </xdr:cNvPr>
        <xdr:cNvSpPr txBox="1"/>
      </xdr:nvSpPr>
      <xdr:spPr>
        <a:xfrm>
          <a:off x="22212300" y="1213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14098</xdr:rowOff>
    </xdr:from>
    <xdr:to>
      <xdr:col>116</xdr:col>
      <xdr:colOff>152400</xdr:colOff>
      <xdr:row>72</xdr:row>
      <xdr:rowOff>14098</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2358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27539</xdr:rowOff>
    </xdr:from>
    <xdr:to>
      <xdr:col>116</xdr:col>
      <xdr:colOff>63500</xdr:colOff>
      <xdr:row>75</xdr:row>
      <xdr:rowOff>22076</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1323300" y="12714839"/>
          <a:ext cx="838200" cy="165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80174</xdr:rowOff>
    </xdr:from>
    <xdr:ext cx="599010" cy="259045"/>
    <xdr:sp macro="" textlink="">
      <xdr:nvSpPr>
        <xdr:cNvPr id="856" name="繰出金平均値テキスト">
          <a:extLst>
            <a:ext uri="{FF2B5EF4-FFF2-40B4-BE49-F238E27FC236}">
              <a16:creationId xmlns:a16="http://schemas.microsoft.com/office/drawing/2014/main" id="{00000000-0008-0000-0600-000058030000}"/>
            </a:ext>
          </a:extLst>
        </xdr:cNvPr>
        <xdr:cNvSpPr txBox="1"/>
      </xdr:nvSpPr>
      <xdr:spPr>
        <a:xfrm>
          <a:off x="22212300" y="129389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101747</xdr:rowOff>
    </xdr:from>
    <xdr:to>
      <xdr:col>116</xdr:col>
      <xdr:colOff>114300</xdr:colOff>
      <xdr:row>76</xdr:row>
      <xdr:rowOff>31897</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2110700" y="1296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22076</xdr:rowOff>
    </xdr:from>
    <xdr:to>
      <xdr:col>111</xdr:col>
      <xdr:colOff>177800</xdr:colOff>
      <xdr:row>75</xdr:row>
      <xdr:rowOff>82116</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0434300" y="12880826"/>
          <a:ext cx="889000" cy="6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111810</xdr:rowOff>
    </xdr:from>
    <xdr:to>
      <xdr:col>112</xdr:col>
      <xdr:colOff>38100</xdr:colOff>
      <xdr:row>76</xdr:row>
      <xdr:rowOff>41960</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1272500" y="1297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33087</xdr:rowOff>
    </xdr:from>
    <xdr:ext cx="59901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023795" y="13063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67641</xdr:rowOff>
    </xdr:from>
    <xdr:to>
      <xdr:col>107</xdr:col>
      <xdr:colOff>50800</xdr:colOff>
      <xdr:row>75</xdr:row>
      <xdr:rowOff>82116</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9545300" y="12926391"/>
          <a:ext cx="889000" cy="14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111837</xdr:rowOff>
    </xdr:from>
    <xdr:to>
      <xdr:col>107</xdr:col>
      <xdr:colOff>101600</xdr:colOff>
      <xdr:row>76</xdr:row>
      <xdr:rowOff>41988</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0383500" y="129705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33115</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134795" y="13063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67641</xdr:rowOff>
    </xdr:from>
    <xdr:to>
      <xdr:col>102</xdr:col>
      <xdr:colOff>114300</xdr:colOff>
      <xdr:row>75</xdr:row>
      <xdr:rowOff>100568</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8656300" y="12926391"/>
          <a:ext cx="889000" cy="32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100444</xdr:rowOff>
    </xdr:from>
    <xdr:to>
      <xdr:col>102</xdr:col>
      <xdr:colOff>165100</xdr:colOff>
      <xdr:row>76</xdr:row>
      <xdr:rowOff>30593</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9494500" y="1295919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21722</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245795" y="13051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118833</xdr:rowOff>
    </xdr:from>
    <xdr:to>
      <xdr:col>98</xdr:col>
      <xdr:colOff>38100</xdr:colOff>
      <xdr:row>76</xdr:row>
      <xdr:rowOff>48983</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8605500" y="12977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40110</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356795" y="13070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148189</xdr:rowOff>
    </xdr:from>
    <xdr:to>
      <xdr:col>116</xdr:col>
      <xdr:colOff>114300</xdr:colOff>
      <xdr:row>74</xdr:row>
      <xdr:rowOff>78339</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2110700" y="1266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171066</xdr:rowOff>
    </xdr:from>
    <xdr:ext cx="599010" cy="259045"/>
    <xdr:sp macro="" textlink="">
      <xdr:nvSpPr>
        <xdr:cNvPr id="875" name="繰出金該当値テキスト">
          <a:extLst>
            <a:ext uri="{FF2B5EF4-FFF2-40B4-BE49-F238E27FC236}">
              <a16:creationId xmlns:a16="http://schemas.microsoft.com/office/drawing/2014/main" id="{00000000-0008-0000-0600-00006B030000}"/>
            </a:ext>
          </a:extLst>
        </xdr:cNvPr>
        <xdr:cNvSpPr txBox="1"/>
      </xdr:nvSpPr>
      <xdr:spPr>
        <a:xfrm>
          <a:off x="22212300" y="12515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142726</xdr:rowOff>
    </xdr:from>
    <xdr:to>
      <xdr:col>112</xdr:col>
      <xdr:colOff>38100</xdr:colOff>
      <xdr:row>75</xdr:row>
      <xdr:rowOff>72876</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1272500" y="12830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73</xdr:row>
      <xdr:rowOff>89403</xdr:rowOff>
    </xdr:from>
    <xdr:ext cx="59901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023795" y="12605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31316</xdr:rowOff>
    </xdr:from>
    <xdr:to>
      <xdr:col>107</xdr:col>
      <xdr:colOff>101600</xdr:colOff>
      <xdr:row>75</xdr:row>
      <xdr:rowOff>132916</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0383500" y="12890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73</xdr:row>
      <xdr:rowOff>149443</xdr:rowOff>
    </xdr:from>
    <xdr:ext cx="59901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134795" y="12665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16841</xdr:rowOff>
    </xdr:from>
    <xdr:to>
      <xdr:col>102</xdr:col>
      <xdr:colOff>165100</xdr:colOff>
      <xdr:row>75</xdr:row>
      <xdr:rowOff>118441</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9494500" y="1287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73</xdr:row>
      <xdr:rowOff>134968</xdr:rowOff>
    </xdr:from>
    <xdr:ext cx="59901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9245795" y="12650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49768</xdr:rowOff>
    </xdr:from>
    <xdr:to>
      <xdr:col>98</xdr:col>
      <xdr:colOff>38100</xdr:colOff>
      <xdr:row>75</xdr:row>
      <xdr:rowOff>151368</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8605500" y="12908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73</xdr:row>
      <xdr:rowOff>167895</xdr:rowOff>
    </xdr:from>
    <xdr:ext cx="599010"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356795" y="12683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a:extLst>
            <a:ext uri="{FF2B5EF4-FFF2-40B4-BE49-F238E27FC236}">
              <a16:creationId xmlns:a16="http://schemas.microsoft.com/office/drawing/2014/main" id="{00000000-0008-0000-0600-000082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a:extLst>
            <a:ext uri="{FF2B5EF4-FFF2-40B4-BE49-F238E27FC236}">
              <a16:creationId xmlns:a16="http://schemas.microsoft.com/office/drawing/2014/main" id="{00000000-0008-0000-0600-000084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a:extLst>
            <a:ext uri="{FF2B5EF4-FFF2-40B4-BE49-F238E27FC236}">
              <a16:creationId xmlns:a16="http://schemas.microsoft.com/office/drawing/2014/main" id="{00000000-0008-0000-0600-000086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a:extLst>
            <a:ext uri="{FF2B5EF4-FFF2-40B4-BE49-F238E27FC236}">
              <a16:creationId xmlns:a16="http://schemas.microsoft.com/office/drawing/2014/main" id="{00000000-0008-0000-0600-000089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a:extLst>
            <a:ext uri="{FF2B5EF4-FFF2-40B4-BE49-F238E27FC236}">
              <a16:creationId xmlns:a16="http://schemas.microsoft.com/office/drawing/2014/main" id="{00000000-0008-0000-0600-00009C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歳出決算額総額は、住民一人当たり　１</a:t>
          </a:r>
          <a:r>
            <a:rPr kumimoji="1" lang="en-US" altLang="ja-JP" sz="1100" baseline="0">
              <a:solidFill>
                <a:schemeClr val="dk1"/>
              </a:solidFill>
              <a:effectLst/>
              <a:latin typeface="+mn-lt"/>
              <a:ea typeface="+mn-ea"/>
              <a:cs typeface="+mn-cs"/>
            </a:rPr>
            <a:t>,</a:t>
          </a:r>
          <a:r>
            <a:rPr kumimoji="1" lang="ja-JP" altLang="en-US" sz="1100" baseline="0">
              <a:solidFill>
                <a:schemeClr val="dk1"/>
              </a:solidFill>
              <a:effectLst/>
              <a:latin typeface="+mn-lt"/>
              <a:ea typeface="+mn-ea"/>
              <a:cs typeface="+mn-cs"/>
            </a:rPr>
            <a:t>３８１</a:t>
          </a:r>
          <a:r>
            <a:rPr kumimoji="1" lang="en-US" altLang="ja-JP" sz="1100" baseline="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３</a:t>
          </a:r>
          <a:r>
            <a:rPr kumimoji="1" lang="ja-JP" altLang="en-US" sz="1100" baseline="0">
              <a:solidFill>
                <a:schemeClr val="dk1"/>
              </a:solidFill>
              <a:effectLst/>
              <a:latin typeface="+mn-lt"/>
              <a:ea typeface="+mn-ea"/>
              <a:cs typeface="+mn-cs"/>
            </a:rPr>
            <a:t>７１</a:t>
          </a:r>
          <a:r>
            <a:rPr kumimoji="1" lang="ja-JP" altLang="ja-JP" sz="1100" baseline="0">
              <a:solidFill>
                <a:schemeClr val="dk1"/>
              </a:solidFill>
              <a:effectLst/>
              <a:latin typeface="+mn-lt"/>
              <a:ea typeface="+mn-ea"/>
              <a:cs typeface="+mn-cs"/>
            </a:rPr>
            <a:t>円となっている。</a:t>
          </a:r>
          <a:endParaRPr lang="ja-JP" altLang="ja-JP" sz="1400">
            <a:effectLst/>
          </a:endParaRPr>
        </a:p>
        <a:p>
          <a:r>
            <a:rPr kumimoji="1" lang="ja-JP" altLang="ja-JP" sz="1100" baseline="0">
              <a:solidFill>
                <a:schemeClr val="dk1"/>
              </a:solidFill>
              <a:effectLst/>
              <a:latin typeface="+mn-lt"/>
              <a:ea typeface="+mn-ea"/>
              <a:cs typeface="+mn-cs"/>
            </a:rPr>
            <a:t>　主な構成項目である人件費は、住民一人あたり２</a:t>
          </a:r>
          <a:r>
            <a:rPr kumimoji="1" lang="ja-JP" altLang="en-US" sz="1100" baseline="0">
              <a:solidFill>
                <a:schemeClr val="dk1"/>
              </a:solidFill>
              <a:effectLst/>
              <a:latin typeface="+mn-lt"/>
              <a:ea typeface="+mn-ea"/>
              <a:cs typeface="+mn-cs"/>
            </a:rPr>
            <a:t>３５</a:t>
          </a:r>
          <a:r>
            <a:rPr kumimoji="1" lang="en-US" altLang="ja-JP" sz="1100" baseline="0">
              <a:solidFill>
                <a:schemeClr val="dk1"/>
              </a:solidFill>
              <a:effectLst/>
              <a:latin typeface="+mn-lt"/>
              <a:ea typeface="+mn-ea"/>
              <a:cs typeface="+mn-cs"/>
            </a:rPr>
            <a:t>,</a:t>
          </a:r>
          <a:r>
            <a:rPr kumimoji="1" lang="ja-JP" altLang="en-US" sz="1100" baseline="0">
              <a:solidFill>
                <a:schemeClr val="dk1"/>
              </a:solidFill>
              <a:effectLst/>
              <a:latin typeface="+mn-lt"/>
              <a:ea typeface="+mn-ea"/>
              <a:cs typeface="+mn-cs"/>
            </a:rPr>
            <a:t>８１６</a:t>
          </a:r>
          <a:r>
            <a:rPr kumimoji="1" lang="ja-JP" altLang="ja-JP" sz="1100" baseline="0">
              <a:solidFill>
                <a:schemeClr val="dk1"/>
              </a:solidFill>
              <a:effectLst/>
              <a:latin typeface="+mn-lt"/>
              <a:ea typeface="+mn-ea"/>
              <a:cs typeface="+mn-cs"/>
            </a:rPr>
            <a:t>円となっており、平成２７年度から２２万円前後の水準で推移している。</a:t>
          </a:r>
          <a:endParaRPr lang="ja-JP" altLang="ja-JP" sz="1400">
            <a:effectLst/>
          </a:endParaRPr>
        </a:p>
        <a:p>
          <a:r>
            <a:rPr kumimoji="1" lang="ja-JP" altLang="ja-JP" sz="1100" baseline="0">
              <a:solidFill>
                <a:schemeClr val="dk1"/>
              </a:solidFill>
              <a:effectLst/>
              <a:latin typeface="+mn-lt"/>
              <a:ea typeface="+mn-ea"/>
              <a:cs typeface="+mn-cs"/>
            </a:rPr>
            <a:t>　類似団体と比較して人口１，０００人あたりの職員数が多いことが要因である。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群馬県南牧村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1,717
1,710
118.83
2,568,220
2,371,814
187,439
1,471,093
1,874,671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64001</xdr:rowOff>
    </xdr:from>
    <xdr:to>
      <xdr:col>24</xdr:col>
      <xdr:colOff>62865</xdr:colOff>
      <xdr:row>38</xdr:row>
      <xdr:rowOff>147782</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378951"/>
          <a:ext cx="1270" cy="1283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151609</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66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147782</xdr:rowOff>
    </xdr:from>
    <xdr:to>
      <xdr:col>24</xdr:col>
      <xdr:colOff>152400</xdr:colOff>
      <xdr:row>38</xdr:row>
      <xdr:rowOff>147782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62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10678</xdr:rowOff>
    </xdr:from>
    <xdr:ext cx="534377"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515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86,136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64001</xdr:rowOff>
    </xdr:from>
    <xdr:to>
      <xdr:col>24</xdr:col>
      <xdr:colOff>152400</xdr:colOff>
      <xdr:row>31</xdr:row>
      <xdr:rowOff>64001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378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108970</xdr:rowOff>
    </xdr:from>
    <xdr:to>
      <xdr:col>24</xdr:col>
      <xdr:colOff>63500</xdr:colOff>
      <xdr:row>36</xdr:row>
      <xdr:rowOff>131781</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3797300" y="6281170"/>
          <a:ext cx="838200" cy="22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101470</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445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123043</xdr:rowOff>
    </xdr:from>
    <xdr:to>
      <xdr:col>24</xdr:col>
      <xdr:colOff>114300</xdr:colOff>
      <xdr:row>38</xdr:row>
      <xdr:rowOff>53193</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66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122751</xdr:rowOff>
    </xdr:from>
    <xdr:to>
      <xdr:col>19</xdr:col>
      <xdr:colOff>177800</xdr:colOff>
      <xdr:row>36</xdr:row>
      <xdr:rowOff>131781</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908300" y="6294951"/>
          <a:ext cx="889000" cy="9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113621</xdr:rowOff>
    </xdr:from>
    <xdr:to>
      <xdr:col>20</xdr:col>
      <xdr:colOff>38100</xdr:colOff>
      <xdr:row>38</xdr:row>
      <xdr:rowOff>43771</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5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34899</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54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122751</xdr:rowOff>
    </xdr:from>
    <xdr:to>
      <xdr:col>15</xdr:col>
      <xdr:colOff>50800</xdr:colOff>
      <xdr:row>36</xdr:row>
      <xdr:rowOff>124106</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2019300" y="6294951"/>
          <a:ext cx="889000" cy="1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118242</xdr:rowOff>
    </xdr:from>
    <xdr:to>
      <xdr:col>15</xdr:col>
      <xdr:colOff>101600</xdr:colOff>
      <xdr:row>38</xdr:row>
      <xdr:rowOff>48392</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39519</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55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89506</xdr:rowOff>
    </xdr:from>
    <xdr:to>
      <xdr:col>10</xdr:col>
      <xdr:colOff>114300</xdr:colOff>
      <xdr:row>36</xdr:row>
      <xdr:rowOff>124106</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a:off x="1130300" y="6261706"/>
          <a:ext cx="889000" cy="34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125215</xdr:rowOff>
    </xdr:from>
    <xdr:to>
      <xdr:col>10</xdr:col>
      <xdr:colOff>165100</xdr:colOff>
      <xdr:row>38</xdr:row>
      <xdr:rowOff>55365</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4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46492</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56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129297</xdr:rowOff>
    </xdr:from>
    <xdr:to>
      <xdr:col>6</xdr:col>
      <xdr:colOff>38100</xdr:colOff>
      <xdr:row>38</xdr:row>
      <xdr:rowOff>59447</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50574</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5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58170</xdr:rowOff>
    </xdr:from>
    <xdr:to>
      <xdr:col>24</xdr:col>
      <xdr:colOff>114300</xdr:colOff>
      <xdr:row>36</xdr:row>
      <xdr:rowOff>159770</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23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81047</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6081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80981</xdr:rowOff>
    </xdr:from>
    <xdr:to>
      <xdr:col>20</xdr:col>
      <xdr:colOff>38100</xdr:colOff>
      <xdr:row>37</xdr:row>
      <xdr:rowOff>11131</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253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27658</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602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71951</xdr:rowOff>
    </xdr:from>
    <xdr:to>
      <xdr:col>15</xdr:col>
      <xdr:colOff>101600</xdr:colOff>
      <xdr:row>37</xdr:row>
      <xdr:rowOff>2101</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24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18628</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6019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73306</xdr:rowOff>
    </xdr:from>
    <xdr:to>
      <xdr:col>10</xdr:col>
      <xdr:colOff>165100</xdr:colOff>
      <xdr:row>37</xdr:row>
      <xdr:rowOff>3456</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24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19983</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6020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38706</xdr:rowOff>
    </xdr:from>
    <xdr:to>
      <xdr:col>6</xdr:col>
      <xdr:colOff>38100</xdr:colOff>
      <xdr:row>36</xdr:row>
      <xdr:rowOff>140306</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21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156833</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5986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18191</xdr:rowOff>
    </xdr:from>
    <xdr:to>
      <xdr:col>24</xdr:col>
      <xdr:colOff>62865</xdr:colOff>
      <xdr:row>58</xdr:row>
      <xdr:rowOff>69618</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590691"/>
          <a:ext cx="1270" cy="1423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73445</xdr:rowOff>
    </xdr:from>
    <xdr:ext cx="599010"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17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69618</xdr:rowOff>
    </xdr:from>
    <xdr:to>
      <xdr:col>24</xdr:col>
      <xdr:colOff>152400</xdr:colOff>
      <xdr:row>58</xdr:row>
      <xdr:rowOff>69618</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13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136318</xdr:rowOff>
    </xdr:from>
    <xdr:ext cx="690189"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3659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2,059,460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18191</xdr:rowOff>
    </xdr:from>
    <xdr:to>
      <xdr:col>24</xdr:col>
      <xdr:colOff>152400</xdr:colOff>
      <xdr:row>50</xdr:row>
      <xdr:rowOff>18191</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590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29320</xdr:rowOff>
    </xdr:from>
    <xdr:to>
      <xdr:col>24</xdr:col>
      <xdr:colOff>63500</xdr:colOff>
      <xdr:row>58</xdr:row>
      <xdr:rowOff>17896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9801970"/>
          <a:ext cx="838200" cy="160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163751</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7649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13874</xdr:rowOff>
    </xdr:from>
    <xdr:to>
      <xdr:col>24</xdr:col>
      <xdr:colOff>114300</xdr:colOff>
      <xdr:row>57</xdr:row>
      <xdr:rowOff>115474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78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82047</xdr:rowOff>
    </xdr:from>
    <xdr:to>
      <xdr:col>19</xdr:col>
      <xdr:colOff>177800</xdr:colOff>
      <xdr:row>58</xdr:row>
      <xdr:rowOff>17896</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908300" y="9854697"/>
          <a:ext cx="889000" cy="107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151168</xdr:rowOff>
    </xdr:from>
    <xdr:to>
      <xdr:col>20</xdr:col>
      <xdr:colOff>38100</xdr:colOff>
      <xdr:row>58</xdr:row>
      <xdr:rowOff>81318</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92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72445</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5" y="10016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82047</xdr:rowOff>
    </xdr:from>
    <xdr:to>
      <xdr:col>15</xdr:col>
      <xdr:colOff>50800</xdr:colOff>
      <xdr:row>58</xdr:row>
      <xdr:rowOff>10237</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9854697"/>
          <a:ext cx="889000" cy="99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114214</xdr:rowOff>
    </xdr:from>
    <xdr:to>
      <xdr:col>15</xdr:col>
      <xdr:colOff>101600</xdr:colOff>
      <xdr:row>58</xdr:row>
      <xdr:rowOff>44364</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88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35491</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9979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10237</xdr:rowOff>
    </xdr:from>
    <xdr:to>
      <xdr:col>10</xdr:col>
      <xdr:colOff>114300</xdr:colOff>
      <xdr:row>58</xdr:row>
      <xdr:rowOff>23713</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9954337"/>
          <a:ext cx="889000" cy="13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112924</xdr:rowOff>
    </xdr:from>
    <xdr:to>
      <xdr:col>10</xdr:col>
      <xdr:colOff>165100</xdr:colOff>
      <xdr:row>58</xdr:row>
      <xdr:rowOff>43074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88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59601</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19795" y="966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156760</xdr:rowOff>
    </xdr:from>
    <xdr:to>
      <xdr:col>6</xdr:col>
      <xdr:colOff>38100</xdr:colOff>
      <xdr:row>58</xdr:row>
      <xdr:rowOff>86910</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92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78037</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30795" y="10022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149970</xdr:rowOff>
    </xdr:from>
    <xdr:to>
      <xdr:col>24</xdr:col>
      <xdr:colOff>114300</xdr:colOff>
      <xdr:row>57</xdr:row>
      <xdr:rowOff>80120</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75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1397</xdr:rowOff>
    </xdr:from>
    <xdr:ext cx="599010"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602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138546</xdr:rowOff>
    </xdr:from>
    <xdr:to>
      <xdr:col>20</xdr:col>
      <xdr:colOff>38100</xdr:colOff>
      <xdr:row>58</xdr:row>
      <xdr:rowOff>68696</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911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85223</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5" y="9686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31247</xdr:rowOff>
    </xdr:from>
    <xdr:to>
      <xdr:col>15</xdr:col>
      <xdr:colOff>101600</xdr:colOff>
      <xdr:row>57</xdr:row>
      <xdr:rowOff>132847</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803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149374</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9579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130887</xdr:rowOff>
    </xdr:from>
    <xdr:to>
      <xdr:col>10</xdr:col>
      <xdr:colOff>165100</xdr:colOff>
      <xdr:row>58</xdr:row>
      <xdr:rowOff>61037</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90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52164</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19795" y="9996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144363</xdr:rowOff>
    </xdr:from>
    <xdr:to>
      <xdr:col>6</xdr:col>
      <xdr:colOff>38100</xdr:colOff>
      <xdr:row>58</xdr:row>
      <xdr:rowOff>74513</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91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91040</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30795" y="9692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a16="http://schemas.microsoft.com/office/drawing/2014/main" id="{00000000-0008-0000-07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91370</xdr:rowOff>
    </xdr:from>
    <xdr:to>
      <xdr:col>24</xdr:col>
      <xdr:colOff>62865</xdr:colOff>
      <xdr:row>77</xdr:row>
      <xdr:rowOff>121782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4633595" y="12264320"/>
          <a:ext cx="1270" cy="1059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125609</xdr:rowOff>
    </xdr:from>
    <xdr:ext cx="599010" cy="259045"/>
    <xdr:sp macro="" textlink="">
      <xdr:nvSpPr>
        <xdr:cNvPr id="171" name="民生費最小値テキスト">
          <a:extLst>
            <a:ext uri="{FF2B5EF4-FFF2-40B4-BE49-F238E27FC236}">
              <a16:creationId xmlns:a16="http://schemas.microsoft.com/office/drawing/2014/main" id="{00000000-0008-0000-0700-0000AB000000}"/>
            </a:ext>
          </a:extLst>
        </xdr:cNvPr>
        <xdr:cNvSpPr txBox="1"/>
      </xdr:nvSpPr>
      <xdr:spPr>
        <a:xfrm>
          <a:off x="4686300" y="13327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121782</xdr:rowOff>
    </xdr:from>
    <xdr:to>
      <xdr:col>24</xdr:col>
      <xdr:colOff>152400</xdr:colOff>
      <xdr:row>77</xdr:row>
      <xdr:rowOff>121782</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332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38047</xdr:rowOff>
    </xdr:from>
    <xdr:ext cx="599010" cy="259045"/>
    <xdr:sp macro="" textlink="">
      <xdr:nvSpPr>
        <xdr:cNvPr id="173" name="民生費最大値テキスト">
          <a:extLst>
            <a:ext uri="{FF2B5EF4-FFF2-40B4-BE49-F238E27FC236}">
              <a16:creationId xmlns:a16="http://schemas.microsoft.com/office/drawing/2014/main" id="{00000000-0008-0000-0700-0000AD000000}"/>
            </a:ext>
          </a:extLst>
        </xdr:cNvPr>
        <xdr:cNvSpPr txBox="1"/>
      </xdr:nvSpPr>
      <xdr:spPr>
        <a:xfrm>
          <a:off x="4686300" y="12039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373,071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91370</xdr:rowOff>
    </xdr:from>
    <xdr:to>
      <xdr:col>24</xdr:col>
      <xdr:colOff>152400</xdr:colOff>
      <xdr:row>71</xdr:row>
      <xdr:rowOff>91370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2264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69849</xdr:rowOff>
    </xdr:from>
    <xdr:to>
      <xdr:col>24</xdr:col>
      <xdr:colOff>63500</xdr:colOff>
      <xdr:row>75</xdr:row>
      <xdr:rowOff>36922</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3797300" y="12757149"/>
          <a:ext cx="838200" cy="138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15531</xdr:rowOff>
    </xdr:from>
    <xdr:ext cx="599010" cy="259045"/>
    <xdr:sp macro="" textlink="">
      <xdr:nvSpPr>
        <xdr:cNvPr id="176" name="民生費平均値テキスト">
          <a:extLst>
            <a:ext uri="{FF2B5EF4-FFF2-40B4-BE49-F238E27FC236}">
              <a16:creationId xmlns:a16="http://schemas.microsoft.com/office/drawing/2014/main" id="{00000000-0008-0000-0700-0000B0000000}"/>
            </a:ext>
          </a:extLst>
        </xdr:cNvPr>
        <xdr:cNvSpPr txBox="1"/>
      </xdr:nvSpPr>
      <xdr:spPr>
        <a:xfrm>
          <a:off x="4686300" y="128742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37104</xdr:rowOff>
    </xdr:from>
    <xdr:to>
      <xdr:col>24</xdr:col>
      <xdr:colOff>114300</xdr:colOff>
      <xdr:row>75</xdr:row>
      <xdr:rowOff>138704</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4584700" y="1289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36922</xdr:rowOff>
    </xdr:from>
    <xdr:to>
      <xdr:col>19</xdr:col>
      <xdr:colOff>177800</xdr:colOff>
      <xdr:row>75</xdr:row>
      <xdr:rowOff>100633</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908300" y="12895672"/>
          <a:ext cx="889000" cy="63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123496</xdr:rowOff>
    </xdr:from>
    <xdr:to>
      <xdr:col>20</xdr:col>
      <xdr:colOff>38100</xdr:colOff>
      <xdr:row>76</xdr:row>
      <xdr:rowOff>53646</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3746500" y="1298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44773</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3497795" y="13074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70</xdr:row>
      <xdr:rowOff>123378</xdr:rowOff>
    </xdr:from>
    <xdr:to>
      <xdr:col>15</xdr:col>
      <xdr:colOff>50800</xdr:colOff>
      <xdr:row>75</xdr:row>
      <xdr:rowOff>100633</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2019300" y="12124878"/>
          <a:ext cx="889000" cy="834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33141</xdr:rowOff>
    </xdr:from>
    <xdr:to>
      <xdr:col>15</xdr:col>
      <xdr:colOff>101600</xdr:colOff>
      <xdr:row>76</xdr:row>
      <xdr:rowOff>134741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2857500" y="13063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125868</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2608795" y="13156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70</xdr:row>
      <xdr:rowOff>123378</xdr:rowOff>
    </xdr:from>
    <xdr:to>
      <xdr:col>10</xdr:col>
      <xdr:colOff>114300</xdr:colOff>
      <xdr:row>74</xdr:row>
      <xdr:rowOff>41242</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1130300" y="12124878"/>
          <a:ext cx="889000" cy="603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163973</xdr:rowOff>
    </xdr:from>
    <xdr:to>
      <xdr:col>10</xdr:col>
      <xdr:colOff>165100</xdr:colOff>
      <xdr:row>76</xdr:row>
      <xdr:rowOff>94123</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968500" y="1302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85250</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719795" y="13115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16046</xdr:rowOff>
    </xdr:from>
    <xdr:to>
      <xdr:col>6</xdr:col>
      <xdr:colOff>38100</xdr:colOff>
      <xdr:row>76</xdr:row>
      <xdr:rowOff>117646</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079500" y="1304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108773</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830795" y="13138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19049</xdr:rowOff>
    </xdr:from>
    <xdr:to>
      <xdr:col>24</xdr:col>
      <xdr:colOff>114300</xdr:colOff>
      <xdr:row>74</xdr:row>
      <xdr:rowOff>120649</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4584700" y="12706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41926</xdr:rowOff>
    </xdr:from>
    <xdr:ext cx="599010" cy="259045"/>
    <xdr:sp macro="" textlink="">
      <xdr:nvSpPr>
        <xdr:cNvPr id="195" name="民生費該当値テキスト">
          <a:extLst>
            <a:ext uri="{FF2B5EF4-FFF2-40B4-BE49-F238E27FC236}">
              <a16:creationId xmlns:a16="http://schemas.microsoft.com/office/drawing/2014/main" id="{00000000-0008-0000-0700-0000C3000000}"/>
            </a:ext>
          </a:extLst>
        </xdr:cNvPr>
        <xdr:cNvSpPr txBox="1"/>
      </xdr:nvSpPr>
      <xdr:spPr>
        <a:xfrm>
          <a:off x="4686300" y="12557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157572</xdr:rowOff>
    </xdr:from>
    <xdr:to>
      <xdr:col>20</xdr:col>
      <xdr:colOff>38100</xdr:colOff>
      <xdr:row>75</xdr:row>
      <xdr:rowOff>87722</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3746500" y="1284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104249</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497795" y="12620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49833</xdr:rowOff>
    </xdr:from>
    <xdr:to>
      <xdr:col>15</xdr:col>
      <xdr:colOff>101600</xdr:colOff>
      <xdr:row>75</xdr:row>
      <xdr:rowOff>151433</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2857500" y="12908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167960</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608795" y="12683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70</xdr:row>
      <xdr:rowOff>72578</xdr:rowOff>
    </xdr:from>
    <xdr:to>
      <xdr:col>10</xdr:col>
      <xdr:colOff>165100</xdr:colOff>
      <xdr:row>71</xdr:row>
      <xdr:rowOff>2728</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968500" y="12074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69</xdr:row>
      <xdr:rowOff>19255</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1719795" y="11849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161892</xdr:rowOff>
    </xdr:from>
    <xdr:to>
      <xdr:col>6</xdr:col>
      <xdr:colOff>38100</xdr:colOff>
      <xdr:row>74</xdr:row>
      <xdr:rowOff>92042</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079500" y="12677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108569</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830795" y="12452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48031</xdr:rowOff>
    </xdr:from>
    <xdr:to>
      <xdr:col>24</xdr:col>
      <xdr:colOff>62865</xdr:colOff>
      <xdr:row>98</xdr:row>
      <xdr:rowOff>152850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649981"/>
          <a:ext cx="1270" cy="1304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156677</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958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152850</xdr:rowOff>
    </xdr:from>
    <xdr:to>
      <xdr:col>24</xdr:col>
      <xdr:colOff>152400</xdr:colOff>
      <xdr:row>98</xdr:row>
      <xdr:rowOff>152850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95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166158</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425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718,120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48031</xdr:rowOff>
    </xdr:from>
    <xdr:to>
      <xdr:col>24</xdr:col>
      <xdr:colOff>152400</xdr:colOff>
      <xdr:row>91</xdr:row>
      <xdr:rowOff>48031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649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28546</xdr:rowOff>
    </xdr:from>
    <xdr:to>
      <xdr:col>24</xdr:col>
      <xdr:colOff>63500</xdr:colOff>
      <xdr:row>98</xdr:row>
      <xdr:rowOff>48547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830646"/>
          <a:ext cx="838200" cy="20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155918</xdr:rowOff>
    </xdr:from>
    <xdr:ext cx="599010"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6151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133041</xdr:rowOff>
    </xdr:from>
    <xdr:to>
      <xdr:col>24</xdr:col>
      <xdr:colOff>114300</xdr:colOff>
      <xdr:row>98</xdr:row>
      <xdr:rowOff>63191</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76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48547</xdr:rowOff>
    </xdr:from>
    <xdr:to>
      <xdr:col>19</xdr:col>
      <xdr:colOff>177800</xdr:colOff>
      <xdr:row>98</xdr:row>
      <xdr:rowOff>54955</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850647"/>
          <a:ext cx="889000" cy="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160052</xdr:rowOff>
    </xdr:from>
    <xdr:to>
      <xdr:col>20</xdr:col>
      <xdr:colOff>38100</xdr:colOff>
      <xdr:row>98</xdr:row>
      <xdr:rowOff>90202</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79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106729</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56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40253</xdr:rowOff>
    </xdr:from>
    <xdr:to>
      <xdr:col>15</xdr:col>
      <xdr:colOff>50800</xdr:colOff>
      <xdr:row>98</xdr:row>
      <xdr:rowOff>54955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019300" y="16842353"/>
          <a:ext cx="889000" cy="14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4790</xdr:rowOff>
    </xdr:from>
    <xdr:to>
      <xdr:col>15</xdr:col>
      <xdr:colOff>101600</xdr:colOff>
      <xdr:row>98</xdr:row>
      <xdr:rowOff>106390</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80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97517</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899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40253</xdr:rowOff>
    </xdr:from>
    <xdr:to>
      <xdr:col>10</xdr:col>
      <xdr:colOff>114300</xdr:colOff>
      <xdr:row>98</xdr:row>
      <xdr:rowOff>62440</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1130300" y="16842353"/>
          <a:ext cx="889000" cy="22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5358</xdr:rowOff>
    </xdr:from>
    <xdr:to>
      <xdr:col>10</xdr:col>
      <xdr:colOff>165100</xdr:colOff>
      <xdr:row>98</xdr:row>
      <xdr:rowOff>106958</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80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98085</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90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1329</xdr:rowOff>
    </xdr:from>
    <xdr:to>
      <xdr:col>6</xdr:col>
      <xdr:colOff>38100</xdr:colOff>
      <xdr:row>98</xdr:row>
      <xdr:rowOff>102929</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80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119456</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57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149196</xdr:rowOff>
    </xdr:from>
    <xdr:to>
      <xdr:col>24</xdr:col>
      <xdr:colOff>114300</xdr:colOff>
      <xdr:row>98</xdr:row>
      <xdr:rowOff>79346</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77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111469</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742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169197</xdr:rowOff>
    </xdr:from>
    <xdr:to>
      <xdr:col>20</xdr:col>
      <xdr:colOff>38100</xdr:colOff>
      <xdr:row>98</xdr:row>
      <xdr:rowOff>99347</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799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90474</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89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4155</xdr:rowOff>
    </xdr:from>
    <xdr:to>
      <xdr:col>15</xdr:col>
      <xdr:colOff>101600</xdr:colOff>
      <xdr:row>98</xdr:row>
      <xdr:rowOff>105755</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80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122282</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581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160903</xdr:rowOff>
    </xdr:from>
    <xdr:to>
      <xdr:col>10</xdr:col>
      <xdr:colOff>165100</xdr:colOff>
      <xdr:row>98</xdr:row>
      <xdr:rowOff>91053</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791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107580</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56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11640</xdr:rowOff>
    </xdr:from>
    <xdr:to>
      <xdr:col>6</xdr:col>
      <xdr:colOff>38100</xdr:colOff>
      <xdr:row>98</xdr:row>
      <xdr:rowOff>113240</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81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104367</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90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69215</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384165"/>
          <a:ext cx="1270" cy="1346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15892</xdr:rowOff>
    </xdr:from>
    <xdr:ext cx="534377"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159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69215</xdr:rowOff>
    </xdr:from>
    <xdr:to>
      <xdr:col>55</xdr:col>
      <xdr:colOff>88900</xdr:colOff>
      <xdr:row>31</xdr:row>
      <xdr:rowOff>69215</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384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140589</xdr:rowOff>
    </xdr:from>
    <xdr:to>
      <xdr:col>55</xdr:col>
      <xdr:colOff>0</xdr:colOff>
      <xdr:row>38</xdr:row>
      <xdr:rowOff>143510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9639300" y="6655689"/>
          <a:ext cx="838200" cy="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28338</xdr:rowOff>
    </xdr:from>
    <xdr:ext cx="469744"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371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5461</xdr:rowOff>
    </xdr:from>
    <xdr:to>
      <xdr:col>55</xdr:col>
      <xdr:colOff>50800</xdr:colOff>
      <xdr:row>38</xdr:row>
      <xdr:rowOff>107061</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52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143510</xdr:rowOff>
    </xdr:from>
    <xdr:to>
      <xdr:col>50</xdr:col>
      <xdr:colOff>114300</xdr:colOff>
      <xdr:row>38</xdr:row>
      <xdr:rowOff>147066</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8750300" y="6658610"/>
          <a:ext cx="889000" cy="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31877</xdr:rowOff>
    </xdr:from>
    <xdr:to>
      <xdr:col>50</xdr:col>
      <xdr:colOff>165100</xdr:colOff>
      <xdr:row>38</xdr:row>
      <xdr:rowOff>133477</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54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150004</xdr:rowOff>
    </xdr:from>
    <xdr:ext cx="469744"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04428" y="632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147066</xdr:rowOff>
    </xdr:from>
    <xdr:to>
      <xdr:col>45</xdr:col>
      <xdr:colOff>177800</xdr:colOff>
      <xdr:row>38</xdr:row>
      <xdr:rowOff>149098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7861300" y="6662166"/>
          <a:ext cx="889000" cy="2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32893</xdr:rowOff>
    </xdr:from>
    <xdr:to>
      <xdr:col>46</xdr:col>
      <xdr:colOff>38100</xdr:colOff>
      <xdr:row>38</xdr:row>
      <xdr:rowOff>134493</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151020</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15428" y="6323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149098</xdr:rowOff>
    </xdr:from>
    <xdr:to>
      <xdr:col>41</xdr:col>
      <xdr:colOff>50800</xdr:colOff>
      <xdr:row>38</xdr:row>
      <xdr:rowOff>152019</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6972300" y="6664198"/>
          <a:ext cx="889000" cy="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3556</xdr:rowOff>
    </xdr:from>
    <xdr:to>
      <xdr:col>41</xdr:col>
      <xdr:colOff>101600</xdr:colOff>
      <xdr:row>38</xdr:row>
      <xdr:rowOff>105156</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51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121683</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26428" y="6293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140843</xdr:rowOff>
    </xdr:from>
    <xdr:to>
      <xdr:col>36</xdr:col>
      <xdr:colOff>165100</xdr:colOff>
      <xdr:row>38</xdr:row>
      <xdr:rowOff>70993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48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87520</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37428" y="6259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89789</xdr:rowOff>
    </xdr:from>
    <xdr:to>
      <xdr:col>55</xdr:col>
      <xdr:colOff>50800</xdr:colOff>
      <xdr:row>39</xdr:row>
      <xdr:rowOff>19939</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60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4716</xdr:rowOff>
    </xdr:from>
    <xdr:ext cx="378565"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5198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92710</xdr:rowOff>
    </xdr:from>
    <xdr:to>
      <xdr:col>50</xdr:col>
      <xdr:colOff>165100</xdr:colOff>
      <xdr:row>39</xdr:row>
      <xdr:rowOff>22860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60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13987</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50017" y="67005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96266</xdr:rowOff>
    </xdr:from>
    <xdr:to>
      <xdr:col>46</xdr:col>
      <xdr:colOff>38100</xdr:colOff>
      <xdr:row>39</xdr:row>
      <xdr:rowOff>26416</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61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17543</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61017" y="67040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98298</xdr:rowOff>
    </xdr:from>
    <xdr:to>
      <xdr:col>41</xdr:col>
      <xdr:colOff>101600</xdr:colOff>
      <xdr:row>39</xdr:row>
      <xdr:rowOff>28448</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613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19575</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2017" y="67061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101219</xdr:rowOff>
    </xdr:from>
    <xdr:to>
      <xdr:col>36</xdr:col>
      <xdr:colOff>165100</xdr:colOff>
      <xdr:row>39</xdr:row>
      <xdr:rowOff>31369</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616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22496</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83017" y="67090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50163</xdr:rowOff>
    </xdr:from>
    <xdr:to>
      <xdr:col>54</xdr:col>
      <xdr:colOff>189865</xdr:colOff>
      <xdr:row>59</xdr:row>
      <xdr:rowOff>36531</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794113"/>
          <a:ext cx="1270" cy="1357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40358</xdr:rowOff>
    </xdr:from>
    <xdr:ext cx="534377"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155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36531</xdr:rowOff>
    </xdr:from>
    <xdr:to>
      <xdr:col>55</xdr:col>
      <xdr:colOff>88900</xdr:colOff>
      <xdr:row>59</xdr:row>
      <xdr:rowOff>36531</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152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168290</xdr:rowOff>
    </xdr:from>
    <xdr:ext cx="690189"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5693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1,792,503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50163</xdr:rowOff>
    </xdr:from>
    <xdr:to>
      <xdr:col>55</xdr:col>
      <xdr:colOff>88900</xdr:colOff>
      <xdr:row>51</xdr:row>
      <xdr:rowOff>50163</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79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145486</xdr:rowOff>
    </xdr:from>
    <xdr:to>
      <xdr:col>55</xdr:col>
      <xdr:colOff>0</xdr:colOff>
      <xdr:row>58</xdr:row>
      <xdr:rowOff>152881</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10089586"/>
          <a:ext cx="838200" cy="7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85651</xdr:rowOff>
    </xdr:from>
    <xdr:ext cx="599010"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8583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62774</xdr:rowOff>
    </xdr:from>
    <xdr:to>
      <xdr:col>55</xdr:col>
      <xdr:colOff>50800</xdr:colOff>
      <xdr:row>58</xdr:row>
      <xdr:rowOff>164374</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10006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142137</xdr:rowOff>
    </xdr:from>
    <xdr:to>
      <xdr:col>50</xdr:col>
      <xdr:colOff>114300</xdr:colOff>
      <xdr:row>58</xdr:row>
      <xdr:rowOff>152881</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750300" y="10086237"/>
          <a:ext cx="889000" cy="1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74239</xdr:rowOff>
    </xdr:from>
    <xdr:to>
      <xdr:col>50</xdr:col>
      <xdr:colOff>165100</xdr:colOff>
      <xdr:row>59</xdr:row>
      <xdr:rowOff>4389</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1001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20916</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39795" y="9793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142137</xdr:rowOff>
    </xdr:from>
    <xdr:to>
      <xdr:col>45</xdr:col>
      <xdr:colOff>177800</xdr:colOff>
      <xdr:row>58</xdr:row>
      <xdr:rowOff>155749</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10086237"/>
          <a:ext cx="889000" cy="13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83634</xdr:rowOff>
    </xdr:from>
    <xdr:to>
      <xdr:col>46</xdr:col>
      <xdr:colOff>38100</xdr:colOff>
      <xdr:row>59</xdr:row>
      <xdr:rowOff>13784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1002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30311</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50795" y="9802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155749</xdr:rowOff>
    </xdr:from>
    <xdr:to>
      <xdr:col>41</xdr:col>
      <xdr:colOff>50800</xdr:colOff>
      <xdr:row>58</xdr:row>
      <xdr:rowOff>168652</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10099849"/>
          <a:ext cx="889000" cy="12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81732</xdr:rowOff>
    </xdr:from>
    <xdr:to>
      <xdr:col>41</xdr:col>
      <xdr:colOff>101600</xdr:colOff>
      <xdr:row>59</xdr:row>
      <xdr:rowOff>11882</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1002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28409</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61795" y="9801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86951</xdr:rowOff>
    </xdr:from>
    <xdr:to>
      <xdr:col>36</xdr:col>
      <xdr:colOff>165100</xdr:colOff>
      <xdr:row>59</xdr:row>
      <xdr:rowOff>17101</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10031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33628</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672795" y="9806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94686</xdr:rowOff>
    </xdr:from>
    <xdr:to>
      <xdr:col>55</xdr:col>
      <xdr:colOff>50800</xdr:colOff>
      <xdr:row>59</xdr:row>
      <xdr:rowOff>24836</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1003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41200</xdr:rowOff>
    </xdr:from>
    <xdr:ext cx="534377"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985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102081</xdr:rowOff>
    </xdr:from>
    <xdr:to>
      <xdr:col>50</xdr:col>
      <xdr:colOff>165100</xdr:colOff>
      <xdr:row>59</xdr:row>
      <xdr:rowOff>32231</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10046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23358</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2111" y="1013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91337</xdr:rowOff>
    </xdr:from>
    <xdr:to>
      <xdr:col>46</xdr:col>
      <xdr:colOff>38100</xdr:colOff>
      <xdr:row>59</xdr:row>
      <xdr:rowOff>21487</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10035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12614</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1012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104949</xdr:rowOff>
    </xdr:from>
    <xdr:to>
      <xdr:col>41</xdr:col>
      <xdr:colOff>101600</xdr:colOff>
      <xdr:row>59</xdr:row>
      <xdr:rowOff>35099</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1004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26226</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10141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117852</xdr:rowOff>
    </xdr:from>
    <xdr:to>
      <xdr:col>36</xdr:col>
      <xdr:colOff>165100</xdr:colOff>
      <xdr:row>59</xdr:row>
      <xdr:rowOff>48002</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1006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39129</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1015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37042</xdr:rowOff>
    </xdr:from>
    <xdr:to>
      <xdr:col>54</xdr:col>
      <xdr:colOff>189865</xdr:colOff>
      <xdr:row>79</xdr:row>
      <xdr:rowOff>83601</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038542"/>
          <a:ext cx="1270" cy="1589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87428</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631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83601</xdr:rowOff>
    </xdr:from>
    <xdr:to>
      <xdr:col>55</xdr:col>
      <xdr:colOff>88900</xdr:colOff>
      <xdr:row>79</xdr:row>
      <xdr:rowOff>83601</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628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155169</xdr:rowOff>
    </xdr:from>
    <xdr:ext cx="599010"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813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491,435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37042</xdr:rowOff>
    </xdr:from>
    <xdr:to>
      <xdr:col>55</xdr:col>
      <xdr:colOff>88900</xdr:colOff>
      <xdr:row>70</xdr:row>
      <xdr:rowOff>37042</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038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30848</xdr:rowOff>
    </xdr:from>
    <xdr:to>
      <xdr:col>55</xdr:col>
      <xdr:colOff>0</xdr:colOff>
      <xdr:row>79</xdr:row>
      <xdr:rowOff>56026</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3575398"/>
          <a:ext cx="838200" cy="25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33357</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235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10480</xdr:rowOff>
    </xdr:from>
    <xdr:to>
      <xdr:col>55</xdr:col>
      <xdr:colOff>50800</xdr:colOff>
      <xdr:row>78</xdr:row>
      <xdr:rowOff>112080</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38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56026</xdr:rowOff>
    </xdr:from>
    <xdr:to>
      <xdr:col>50</xdr:col>
      <xdr:colOff>114300</xdr:colOff>
      <xdr:row>79</xdr:row>
      <xdr:rowOff>63077</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3600576"/>
          <a:ext cx="889000" cy="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71295</xdr:rowOff>
    </xdr:from>
    <xdr:to>
      <xdr:col>50</xdr:col>
      <xdr:colOff>165100</xdr:colOff>
      <xdr:row>79</xdr:row>
      <xdr:rowOff>1445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44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17972</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21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61568</xdr:rowOff>
    </xdr:from>
    <xdr:to>
      <xdr:col>45</xdr:col>
      <xdr:colOff>177800</xdr:colOff>
      <xdr:row>79</xdr:row>
      <xdr:rowOff>63077</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7861300" y="13606118"/>
          <a:ext cx="889000" cy="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60399</xdr:rowOff>
    </xdr:from>
    <xdr:to>
      <xdr:col>46</xdr:col>
      <xdr:colOff>38100</xdr:colOff>
      <xdr:row>78</xdr:row>
      <xdr:rowOff>161999</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43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7076</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208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57724</xdr:rowOff>
    </xdr:from>
    <xdr:to>
      <xdr:col>41</xdr:col>
      <xdr:colOff>50800</xdr:colOff>
      <xdr:row>79</xdr:row>
      <xdr:rowOff>61568</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6972300" y="13602274"/>
          <a:ext cx="889000" cy="3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28442</xdr:rowOff>
    </xdr:from>
    <xdr:to>
      <xdr:col>41</xdr:col>
      <xdr:colOff>101600</xdr:colOff>
      <xdr:row>78</xdr:row>
      <xdr:rowOff>130042</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401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146569</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176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79352</xdr:rowOff>
    </xdr:from>
    <xdr:to>
      <xdr:col>36</xdr:col>
      <xdr:colOff>165100</xdr:colOff>
      <xdr:row>79</xdr:row>
      <xdr:rowOff>9502</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452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26029</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227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151498</xdr:rowOff>
    </xdr:from>
    <xdr:to>
      <xdr:col>55</xdr:col>
      <xdr:colOff>50800</xdr:colOff>
      <xdr:row>79</xdr:row>
      <xdr:rowOff>81648</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52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66425</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43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5226</xdr:rowOff>
    </xdr:from>
    <xdr:to>
      <xdr:col>50</xdr:col>
      <xdr:colOff>165100</xdr:colOff>
      <xdr:row>79</xdr:row>
      <xdr:rowOff>106826</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549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97953</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3642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12277</xdr:rowOff>
    </xdr:from>
    <xdr:to>
      <xdr:col>46</xdr:col>
      <xdr:colOff>38100</xdr:colOff>
      <xdr:row>79</xdr:row>
      <xdr:rowOff>113877</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556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105004</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364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10768</xdr:rowOff>
    </xdr:from>
    <xdr:to>
      <xdr:col>41</xdr:col>
      <xdr:colOff>101600</xdr:colOff>
      <xdr:row>79</xdr:row>
      <xdr:rowOff>112368</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555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103495</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94111" y="13648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6924</xdr:rowOff>
    </xdr:from>
    <xdr:to>
      <xdr:col>36</xdr:col>
      <xdr:colOff>165100</xdr:colOff>
      <xdr:row>79</xdr:row>
      <xdr:rowOff>108524</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55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99651</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05111" y="1364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37012</xdr:rowOff>
    </xdr:from>
    <xdr:to>
      <xdr:col>54</xdr:col>
      <xdr:colOff>189865</xdr:colOff>
      <xdr:row>99</xdr:row>
      <xdr:rowOff>54539</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638962"/>
          <a:ext cx="1270" cy="1389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58366</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7031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54539</xdr:rowOff>
    </xdr:from>
    <xdr:to>
      <xdr:col>55</xdr:col>
      <xdr:colOff>88900</xdr:colOff>
      <xdr:row>99</xdr:row>
      <xdr:rowOff>54539</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7028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155139</xdr:rowOff>
    </xdr:from>
    <xdr:ext cx="599010"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414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877,889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37012</xdr:rowOff>
    </xdr:from>
    <xdr:to>
      <xdr:col>55</xdr:col>
      <xdr:colOff>88900</xdr:colOff>
      <xdr:row>91</xdr:row>
      <xdr:rowOff>37012</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638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131869</xdr:rowOff>
    </xdr:from>
    <xdr:to>
      <xdr:col>55</xdr:col>
      <xdr:colOff>0</xdr:colOff>
      <xdr:row>98</xdr:row>
      <xdr:rowOff>142678</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9639300" y="16933969"/>
          <a:ext cx="838200" cy="10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13915</xdr:rowOff>
    </xdr:from>
    <xdr:ext cx="599010"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6445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162488</xdr:rowOff>
    </xdr:from>
    <xdr:to>
      <xdr:col>55</xdr:col>
      <xdr:colOff>50800</xdr:colOff>
      <xdr:row>98</xdr:row>
      <xdr:rowOff>92638</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793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120193</xdr:rowOff>
    </xdr:from>
    <xdr:to>
      <xdr:col>50</xdr:col>
      <xdr:colOff>114300</xdr:colOff>
      <xdr:row>98</xdr:row>
      <xdr:rowOff>131869</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8750300" y="16922293"/>
          <a:ext cx="889000" cy="1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22197</xdr:rowOff>
    </xdr:from>
    <xdr:to>
      <xdr:col>50</xdr:col>
      <xdr:colOff>165100</xdr:colOff>
      <xdr:row>98</xdr:row>
      <xdr:rowOff>123797</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824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140324</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39795" y="16599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18269</xdr:rowOff>
    </xdr:from>
    <xdr:to>
      <xdr:col>45</xdr:col>
      <xdr:colOff>177800</xdr:colOff>
      <xdr:row>98</xdr:row>
      <xdr:rowOff>120193</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7861300" y="16820369"/>
          <a:ext cx="889000" cy="10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12247</xdr:rowOff>
    </xdr:from>
    <xdr:to>
      <xdr:col>46</xdr:col>
      <xdr:colOff>38100</xdr:colOff>
      <xdr:row>98</xdr:row>
      <xdr:rowOff>113847</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814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130374</xdr:rowOff>
    </xdr:from>
    <xdr:ext cx="59901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50795" y="16589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18269</xdr:rowOff>
    </xdr:from>
    <xdr:to>
      <xdr:col>41</xdr:col>
      <xdr:colOff>50800</xdr:colOff>
      <xdr:row>98</xdr:row>
      <xdr:rowOff>121707</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6972300" y="16820369"/>
          <a:ext cx="889000" cy="103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145348</xdr:rowOff>
    </xdr:from>
    <xdr:to>
      <xdr:col>41</xdr:col>
      <xdr:colOff>101600</xdr:colOff>
      <xdr:row>98</xdr:row>
      <xdr:rowOff>75498</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77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66625</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61795" y="1686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5973</xdr:rowOff>
    </xdr:from>
    <xdr:to>
      <xdr:col>36</xdr:col>
      <xdr:colOff>165100</xdr:colOff>
      <xdr:row>98</xdr:row>
      <xdr:rowOff>107573</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80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124100</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672795" y="16583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91878</xdr:rowOff>
    </xdr:from>
    <xdr:to>
      <xdr:col>55</xdr:col>
      <xdr:colOff>50800</xdr:colOff>
      <xdr:row>99</xdr:row>
      <xdr:rowOff>22028</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89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6805</xdr:rowOff>
    </xdr:from>
    <xdr:ext cx="534377"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808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81069</xdr:rowOff>
    </xdr:from>
    <xdr:to>
      <xdr:col>50</xdr:col>
      <xdr:colOff>165100</xdr:colOff>
      <xdr:row>99</xdr:row>
      <xdr:rowOff>11219</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883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2346</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72111" y="1697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69393</xdr:rowOff>
    </xdr:from>
    <xdr:to>
      <xdr:col>46</xdr:col>
      <xdr:colOff>38100</xdr:colOff>
      <xdr:row>98</xdr:row>
      <xdr:rowOff>170993</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871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162120</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83111" y="1696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138919</xdr:rowOff>
    </xdr:from>
    <xdr:to>
      <xdr:col>41</xdr:col>
      <xdr:colOff>101600</xdr:colOff>
      <xdr:row>98</xdr:row>
      <xdr:rowOff>69069</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769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85596</xdr:rowOff>
    </xdr:from>
    <xdr:ext cx="59901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61795" y="16544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70907</xdr:rowOff>
    </xdr:from>
    <xdr:to>
      <xdr:col>36</xdr:col>
      <xdr:colOff>165100</xdr:colOff>
      <xdr:row>99</xdr:row>
      <xdr:rowOff>1057</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873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163634</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705111" y="16965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84744</xdr:rowOff>
    </xdr:from>
    <xdr:to>
      <xdr:col>85</xdr:col>
      <xdr:colOff>126364</xdr:colOff>
      <xdr:row>38</xdr:row>
      <xdr:rowOff>162575</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228244"/>
          <a:ext cx="1269" cy="1449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166402</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681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162575</xdr:rowOff>
    </xdr:from>
    <xdr:to>
      <xdr:col>86</xdr:col>
      <xdr:colOff>25400</xdr:colOff>
      <xdr:row>38</xdr:row>
      <xdr:rowOff>162575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677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31421</xdr:rowOff>
    </xdr:from>
    <xdr:ext cx="599010"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003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197,212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84744</xdr:rowOff>
    </xdr:from>
    <xdr:to>
      <xdr:col>86</xdr:col>
      <xdr:colOff>25400</xdr:colOff>
      <xdr:row>30</xdr:row>
      <xdr:rowOff>84744</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228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8575</xdr:rowOff>
    </xdr:from>
    <xdr:to>
      <xdr:col>85</xdr:col>
      <xdr:colOff>127000</xdr:colOff>
      <xdr:row>37</xdr:row>
      <xdr:rowOff>14892</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5481300" y="6352225"/>
          <a:ext cx="838200" cy="6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71262</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0720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48385</xdr:rowOff>
    </xdr:from>
    <xdr:to>
      <xdr:col>85</xdr:col>
      <xdr:colOff>177800</xdr:colOff>
      <xdr:row>36</xdr:row>
      <xdr:rowOff>149985</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220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137140</xdr:rowOff>
    </xdr:from>
    <xdr:to>
      <xdr:col>81</xdr:col>
      <xdr:colOff>50800</xdr:colOff>
      <xdr:row>37</xdr:row>
      <xdr:rowOff>8575</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4592300" y="6309340"/>
          <a:ext cx="889000" cy="42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150150</xdr:rowOff>
    </xdr:from>
    <xdr:to>
      <xdr:col>81</xdr:col>
      <xdr:colOff>101600</xdr:colOff>
      <xdr:row>36</xdr:row>
      <xdr:rowOff>80300</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15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96827</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5926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137140</xdr:rowOff>
    </xdr:from>
    <xdr:to>
      <xdr:col>76</xdr:col>
      <xdr:colOff>114300</xdr:colOff>
      <xdr:row>37</xdr:row>
      <xdr:rowOff>23472</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6309340"/>
          <a:ext cx="889000" cy="57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90843</xdr:rowOff>
    </xdr:from>
    <xdr:to>
      <xdr:col>76</xdr:col>
      <xdr:colOff>165100</xdr:colOff>
      <xdr:row>37</xdr:row>
      <xdr:rowOff>20993</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26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12120</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35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21849</xdr:rowOff>
    </xdr:from>
    <xdr:to>
      <xdr:col>71</xdr:col>
      <xdr:colOff>177800</xdr:colOff>
      <xdr:row>37</xdr:row>
      <xdr:rowOff>23472</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2814300" y="6365499"/>
          <a:ext cx="889000" cy="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4341</xdr:rowOff>
    </xdr:from>
    <xdr:to>
      <xdr:col>72</xdr:col>
      <xdr:colOff>38100</xdr:colOff>
      <xdr:row>37</xdr:row>
      <xdr:rowOff>105941</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34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97068</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44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136411</xdr:rowOff>
    </xdr:from>
    <xdr:to>
      <xdr:col>67</xdr:col>
      <xdr:colOff>101600</xdr:colOff>
      <xdr:row>37</xdr:row>
      <xdr:rowOff>66561</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30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83088</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083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135542</xdr:rowOff>
    </xdr:from>
    <xdr:to>
      <xdr:col>85</xdr:col>
      <xdr:colOff>177800</xdr:colOff>
      <xdr:row>37</xdr:row>
      <xdr:rowOff>65692</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307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113969</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28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129225</xdr:rowOff>
    </xdr:from>
    <xdr:to>
      <xdr:col>81</xdr:col>
      <xdr:colOff>101600</xdr:colOff>
      <xdr:row>37</xdr:row>
      <xdr:rowOff>59375</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30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50502</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39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86340</xdr:rowOff>
    </xdr:from>
    <xdr:to>
      <xdr:col>76</xdr:col>
      <xdr:colOff>165100</xdr:colOff>
      <xdr:row>37</xdr:row>
      <xdr:rowOff>16490</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25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33017</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03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144122</xdr:rowOff>
    </xdr:from>
    <xdr:to>
      <xdr:col>72</xdr:col>
      <xdr:colOff>38100</xdr:colOff>
      <xdr:row>37</xdr:row>
      <xdr:rowOff>74272</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316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90799</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091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142499</xdr:rowOff>
    </xdr:from>
    <xdr:to>
      <xdr:col>67</xdr:col>
      <xdr:colOff>101600</xdr:colOff>
      <xdr:row>37</xdr:row>
      <xdr:rowOff>72649</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31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63776</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407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132644</xdr:rowOff>
    </xdr:from>
    <xdr:to>
      <xdr:col>85</xdr:col>
      <xdr:colOff>126364</xdr:colOff>
      <xdr:row>57</xdr:row>
      <xdr:rowOff>159398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705144"/>
          <a:ext cx="1269" cy="1226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163225</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993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159398</xdr:rowOff>
    </xdr:from>
    <xdr:to>
      <xdr:col>86</xdr:col>
      <xdr:colOff>25400</xdr:colOff>
      <xdr:row>57</xdr:row>
      <xdr:rowOff>159398</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993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79321</xdr:rowOff>
    </xdr:from>
    <xdr:ext cx="599010"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480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381,852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132644</xdr:rowOff>
    </xdr:from>
    <xdr:to>
      <xdr:col>86</xdr:col>
      <xdr:colOff>25400</xdr:colOff>
      <xdr:row>50</xdr:row>
      <xdr:rowOff>132644</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705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21666</xdr:rowOff>
    </xdr:from>
    <xdr:to>
      <xdr:col>85</xdr:col>
      <xdr:colOff>127000</xdr:colOff>
      <xdr:row>57</xdr:row>
      <xdr:rowOff>146645</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5481300" y="9794316"/>
          <a:ext cx="838200" cy="124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103487</xdr:rowOff>
    </xdr:from>
    <xdr:ext cx="599010"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5332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80610</xdr:rowOff>
    </xdr:from>
    <xdr:to>
      <xdr:col>85</xdr:col>
      <xdr:colOff>177800</xdr:colOff>
      <xdr:row>57</xdr:row>
      <xdr:rowOff>10760</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68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21666</xdr:rowOff>
    </xdr:from>
    <xdr:to>
      <xdr:col>81</xdr:col>
      <xdr:colOff>50800</xdr:colOff>
      <xdr:row>57</xdr:row>
      <xdr:rowOff>61485</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4592300" y="9794316"/>
          <a:ext cx="889000" cy="39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86690</xdr:rowOff>
    </xdr:from>
    <xdr:to>
      <xdr:col>81</xdr:col>
      <xdr:colOff>101600</xdr:colOff>
      <xdr:row>57</xdr:row>
      <xdr:rowOff>16840</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68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33367</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181795" y="9463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61485</xdr:rowOff>
    </xdr:from>
    <xdr:to>
      <xdr:col>76</xdr:col>
      <xdr:colOff>114300</xdr:colOff>
      <xdr:row>57</xdr:row>
      <xdr:rowOff>117522</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3703300" y="9834135"/>
          <a:ext cx="889000" cy="56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89083</xdr:rowOff>
    </xdr:from>
    <xdr:to>
      <xdr:col>76</xdr:col>
      <xdr:colOff>165100</xdr:colOff>
      <xdr:row>57</xdr:row>
      <xdr:rowOff>19233</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690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35760</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292795" y="9465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117522</xdr:rowOff>
    </xdr:from>
    <xdr:to>
      <xdr:col>71</xdr:col>
      <xdr:colOff>177800</xdr:colOff>
      <xdr:row>57</xdr:row>
      <xdr:rowOff>141114</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2814300" y="9890172"/>
          <a:ext cx="889000" cy="2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40833</xdr:rowOff>
    </xdr:from>
    <xdr:to>
      <xdr:col>72</xdr:col>
      <xdr:colOff>38100</xdr:colOff>
      <xdr:row>56</xdr:row>
      <xdr:rowOff>142433</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64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158960</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03795" y="9417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101043</xdr:rowOff>
    </xdr:from>
    <xdr:to>
      <xdr:col>67</xdr:col>
      <xdr:colOff>101600</xdr:colOff>
      <xdr:row>57</xdr:row>
      <xdr:rowOff>31193</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70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47720</xdr:rowOff>
    </xdr:from>
    <xdr:ext cx="59901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14795" y="9477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95845</xdr:rowOff>
    </xdr:from>
    <xdr:to>
      <xdr:col>85</xdr:col>
      <xdr:colOff>177800</xdr:colOff>
      <xdr:row>58</xdr:row>
      <xdr:rowOff>25995</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986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10772</xdr:rowOff>
    </xdr:from>
    <xdr:ext cx="534377"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78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142316</xdr:rowOff>
    </xdr:from>
    <xdr:to>
      <xdr:col>81</xdr:col>
      <xdr:colOff>101600</xdr:colOff>
      <xdr:row>57</xdr:row>
      <xdr:rowOff>72466</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974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63593</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14111" y="9836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10685</xdr:rowOff>
    </xdr:from>
    <xdr:to>
      <xdr:col>76</xdr:col>
      <xdr:colOff>165100</xdr:colOff>
      <xdr:row>57</xdr:row>
      <xdr:rowOff>112285</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978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103412</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325111" y="9876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66722</xdr:rowOff>
    </xdr:from>
    <xdr:to>
      <xdr:col>72</xdr:col>
      <xdr:colOff>38100</xdr:colOff>
      <xdr:row>57</xdr:row>
      <xdr:rowOff>168322</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983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159449</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36111" y="993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90314</xdr:rowOff>
    </xdr:from>
    <xdr:to>
      <xdr:col>67</xdr:col>
      <xdr:colOff>101600</xdr:colOff>
      <xdr:row>58</xdr:row>
      <xdr:rowOff>20464</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986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11591</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47111" y="9955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97266</xdr:rowOff>
    </xdr:from>
    <xdr:to>
      <xdr:col>85</xdr:col>
      <xdr:colOff>126364</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6317595" y="12270216"/>
          <a:ext cx="1269" cy="1318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1" name="災害復旧費最小値テキスト">
          <a:extLst>
            <a:ext uri="{FF2B5EF4-FFF2-40B4-BE49-F238E27FC236}">
              <a16:creationId xmlns:a16="http://schemas.microsoft.com/office/drawing/2014/main" id="{00000000-0008-0000-0700-000077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43943</xdr:rowOff>
    </xdr:from>
    <xdr:ext cx="599010" cy="259045"/>
    <xdr:sp macro="" textlink="">
      <xdr:nvSpPr>
        <xdr:cNvPr id="633" name="災害復旧費最大値テキスト">
          <a:extLst>
            <a:ext uri="{FF2B5EF4-FFF2-40B4-BE49-F238E27FC236}">
              <a16:creationId xmlns:a16="http://schemas.microsoft.com/office/drawing/2014/main" id="{00000000-0008-0000-0700-000079020000}"/>
            </a:ext>
          </a:extLst>
        </xdr:cNvPr>
        <xdr:cNvSpPr txBox="1"/>
      </xdr:nvSpPr>
      <xdr:spPr>
        <a:xfrm>
          <a:off x="16370300" y="12045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692,275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97266</xdr:rowOff>
    </xdr:from>
    <xdr:to>
      <xdr:col>86</xdr:col>
      <xdr:colOff>25400</xdr:colOff>
      <xdr:row>71</xdr:row>
      <xdr:rowOff>97266</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227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6428</xdr:rowOff>
    </xdr:from>
    <xdr:to>
      <xdr:col>85</xdr:col>
      <xdr:colOff>127000</xdr:colOff>
      <xdr:row>78</xdr:row>
      <xdr:rowOff>125597</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5481300" y="13379528"/>
          <a:ext cx="838200" cy="119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83157</xdr:rowOff>
    </xdr:from>
    <xdr:ext cx="534377" cy="259045"/>
    <xdr:sp macro="" textlink="">
      <xdr:nvSpPr>
        <xdr:cNvPr id="636" name="災害復旧費平均値テキスト">
          <a:extLst>
            <a:ext uri="{FF2B5EF4-FFF2-40B4-BE49-F238E27FC236}">
              <a16:creationId xmlns:a16="http://schemas.microsoft.com/office/drawing/2014/main" id="{00000000-0008-0000-0700-00007C020000}"/>
            </a:ext>
          </a:extLst>
        </xdr:cNvPr>
        <xdr:cNvSpPr txBox="1"/>
      </xdr:nvSpPr>
      <xdr:spPr>
        <a:xfrm>
          <a:off x="16370300" y="13456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104730</xdr:rowOff>
    </xdr:from>
    <xdr:to>
      <xdr:col>85</xdr:col>
      <xdr:colOff>177800</xdr:colOff>
      <xdr:row>79</xdr:row>
      <xdr:rowOff>34880</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6268700" y="1347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125597</xdr:rowOff>
    </xdr:from>
    <xdr:to>
      <xdr:col>81</xdr:col>
      <xdr:colOff>50800</xdr:colOff>
      <xdr:row>79</xdr:row>
      <xdr:rowOff>44450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4592300" y="13498697"/>
          <a:ext cx="889000" cy="90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138331</xdr:rowOff>
    </xdr:from>
    <xdr:to>
      <xdr:col>81</xdr:col>
      <xdr:colOff>101600</xdr:colOff>
      <xdr:row>79</xdr:row>
      <xdr:rowOff>68481</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5430500" y="1351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59608</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14111" y="13604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141585</xdr:rowOff>
    </xdr:from>
    <xdr:to>
      <xdr:col>76</xdr:col>
      <xdr:colOff>165100</xdr:colOff>
      <xdr:row>79</xdr:row>
      <xdr:rowOff>71735</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4541500" y="1351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88262</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325111" y="13289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144042</xdr:rowOff>
    </xdr:from>
    <xdr:to>
      <xdr:col>72</xdr:col>
      <xdr:colOff>38100</xdr:colOff>
      <xdr:row>79</xdr:row>
      <xdr:rowOff>74192</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3652500" y="1351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90719</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436111" y="1329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148416</xdr:rowOff>
    </xdr:from>
    <xdr:to>
      <xdr:col>67</xdr:col>
      <xdr:colOff>101600</xdr:colOff>
      <xdr:row>79</xdr:row>
      <xdr:rowOff>78566</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2763500" y="1352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95093</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579428" y="13296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127078</xdr:rowOff>
    </xdr:from>
    <xdr:to>
      <xdr:col>85</xdr:col>
      <xdr:colOff>177800</xdr:colOff>
      <xdr:row>78</xdr:row>
      <xdr:rowOff>57228</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6268700" y="1332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149955</xdr:rowOff>
    </xdr:from>
    <xdr:ext cx="599010" cy="259045"/>
    <xdr:sp macro="" textlink="">
      <xdr:nvSpPr>
        <xdr:cNvPr id="655" name="災害復旧費該当値テキスト">
          <a:extLst>
            <a:ext uri="{FF2B5EF4-FFF2-40B4-BE49-F238E27FC236}">
              <a16:creationId xmlns:a16="http://schemas.microsoft.com/office/drawing/2014/main" id="{00000000-0008-0000-0700-00008F020000}"/>
            </a:ext>
          </a:extLst>
        </xdr:cNvPr>
        <xdr:cNvSpPr txBox="1"/>
      </xdr:nvSpPr>
      <xdr:spPr>
        <a:xfrm>
          <a:off x="16370300" y="13180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74797</xdr:rowOff>
    </xdr:from>
    <xdr:to>
      <xdr:col>81</xdr:col>
      <xdr:colOff>101600</xdr:colOff>
      <xdr:row>79</xdr:row>
      <xdr:rowOff>4947</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5430500" y="13447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21474</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214111" y="13223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100406</xdr:rowOff>
    </xdr:from>
    <xdr:to>
      <xdr:col>85</xdr:col>
      <xdr:colOff>126364</xdr:colOff>
      <xdr:row>98</xdr:row>
      <xdr:rowOff>138157</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702356"/>
          <a:ext cx="1269" cy="1237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141984</xdr:rowOff>
    </xdr:from>
    <xdr:ext cx="378565"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6944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138157</xdr:rowOff>
    </xdr:from>
    <xdr:to>
      <xdr:col>86</xdr:col>
      <xdr:colOff>25400</xdr:colOff>
      <xdr:row>98</xdr:row>
      <xdr:rowOff>138157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6940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47083</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477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542,189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100406</xdr:rowOff>
    </xdr:from>
    <xdr:to>
      <xdr:col>86</xdr:col>
      <xdr:colOff>25400</xdr:colOff>
      <xdr:row>91</xdr:row>
      <xdr:rowOff>100406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702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75726</xdr:rowOff>
    </xdr:from>
    <xdr:to>
      <xdr:col>85</xdr:col>
      <xdr:colOff>127000</xdr:colOff>
      <xdr:row>97</xdr:row>
      <xdr:rowOff>87255</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6706376"/>
          <a:ext cx="838200" cy="11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1841</xdr:rowOff>
    </xdr:from>
    <xdr:ext cx="599010"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4610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150414</xdr:rowOff>
    </xdr:from>
    <xdr:to>
      <xdr:col>85</xdr:col>
      <xdr:colOff>177800</xdr:colOff>
      <xdr:row>97</xdr:row>
      <xdr:rowOff>80564</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609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87255</xdr:rowOff>
    </xdr:from>
    <xdr:to>
      <xdr:col>81</xdr:col>
      <xdr:colOff>50800</xdr:colOff>
      <xdr:row>97</xdr:row>
      <xdr:rowOff>94126</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4592300" y="16717905"/>
          <a:ext cx="889000" cy="6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169298</xdr:rowOff>
    </xdr:from>
    <xdr:to>
      <xdr:col>81</xdr:col>
      <xdr:colOff>101600</xdr:colOff>
      <xdr:row>97</xdr:row>
      <xdr:rowOff>99448</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628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115975</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181795" y="1640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69648</xdr:rowOff>
    </xdr:from>
    <xdr:to>
      <xdr:col>76</xdr:col>
      <xdr:colOff>114300</xdr:colOff>
      <xdr:row>97</xdr:row>
      <xdr:rowOff>94126</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3703300" y="16700298"/>
          <a:ext cx="889000" cy="2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16720</xdr:rowOff>
    </xdr:from>
    <xdr:to>
      <xdr:col>76</xdr:col>
      <xdr:colOff>165100</xdr:colOff>
      <xdr:row>97</xdr:row>
      <xdr:rowOff>118320</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6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134847</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292795" y="16422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69648</xdr:rowOff>
    </xdr:from>
    <xdr:to>
      <xdr:col>71</xdr:col>
      <xdr:colOff>177800</xdr:colOff>
      <xdr:row>97</xdr:row>
      <xdr:rowOff>75719</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2814300" y="16700298"/>
          <a:ext cx="889000" cy="6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18104</xdr:rowOff>
    </xdr:from>
    <xdr:to>
      <xdr:col>72</xdr:col>
      <xdr:colOff>38100</xdr:colOff>
      <xdr:row>97</xdr:row>
      <xdr:rowOff>119704</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64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136231</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03795" y="16423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16743</xdr:rowOff>
    </xdr:from>
    <xdr:to>
      <xdr:col>67</xdr:col>
      <xdr:colOff>101600</xdr:colOff>
      <xdr:row>97</xdr:row>
      <xdr:rowOff>118343</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6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134870</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14795" y="16422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24926</xdr:rowOff>
    </xdr:from>
    <xdr:to>
      <xdr:col>85</xdr:col>
      <xdr:colOff>177800</xdr:colOff>
      <xdr:row>97</xdr:row>
      <xdr:rowOff>126526</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65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3353</xdr:rowOff>
    </xdr:from>
    <xdr:ext cx="599010"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634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36455</xdr:rowOff>
    </xdr:from>
    <xdr:to>
      <xdr:col>81</xdr:col>
      <xdr:colOff>101600</xdr:colOff>
      <xdr:row>97</xdr:row>
      <xdr:rowOff>138055</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66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129182</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14111" y="16759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43326</xdr:rowOff>
    </xdr:from>
    <xdr:to>
      <xdr:col>76</xdr:col>
      <xdr:colOff>165100</xdr:colOff>
      <xdr:row>97</xdr:row>
      <xdr:rowOff>144926</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67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136053</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676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18848</xdr:rowOff>
    </xdr:from>
    <xdr:to>
      <xdr:col>72</xdr:col>
      <xdr:colOff>38100</xdr:colOff>
      <xdr:row>97</xdr:row>
      <xdr:rowOff>120448</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649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111575</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03795" y="16742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24919</xdr:rowOff>
    </xdr:from>
    <xdr:to>
      <xdr:col>67</xdr:col>
      <xdr:colOff>101600</xdr:colOff>
      <xdr:row>97</xdr:row>
      <xdr:rowOff>126519</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65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117646</xdr:rowOff>
    </xdr:from>
    <xdr:ext cx="59901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14795" y="16748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77795</xdr:rowOff>
    </xdr:from>
    <xdr:to>
      <xdr:col>116</xdr:col>
      <xdr:colOff>62864</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221295"/>
          <a:ext cx="1269" cy="143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10533</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6970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24472</xdr:rowOff>
    </xdr:from>
    <xdr:ext cx="534377"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499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31,354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77795</xdr:rowOff>
    </xdr:from>
    <xdr:to>
      <xdr:col>116</xdr:col>
      <xdr:colOff>152400</xdr:colOff>
      <xdr:row>30</xdr:row>
      <xdr:rowOff>77795</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221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99433</xdr:rowOff>
    </xdr:from>
    <xdr:ext cx="378565"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4430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76556</xdr:rowOff>
    </xdr:from>
    <xdr:to>
      <xdr:col>116</xdr:col>
      <xdr:colOff>114300</xdr:colOff>
      <xdr:row>39</xdr:row>
      <xdr:rowOff>6706</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59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88900</xdr:rowOff>
    </xdr:from>
    <xdr:to>
      <xdr:col>112</xdr:col>
      <xdr:colOff>38100</xdr:colOff>
      <xdr:row>39</xdr:row>
      <xdr:rowOff>19050</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74635</xdr:rowOff>
    </xdr:from>
    <xdr:to>
      <xdr:col>107</xdr:col>
      <xdr:colOff>101600</xdr:colOff>
      <xdr:row>39</xdr:row>
      <xdr:rowOff>4785</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58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21312</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63649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33487</xdr:rowOff>
    </xdr:from>
    <xdr:to>
      <xdr:col>102</xdr:col>
      <xdr:colOff>165100</xdr:colOff>
      <xdr:row>38</xdr:row>
      <xdr:rowOff>135087</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54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151614</xdr:rowOff>
    </xdr:from>
    <xdr:ext cx="469744"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10428" y="6323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80579</xdr:rowOff>
    </xdr:from>
    <xdr:to>
      <xdr:col>98</xdr:col>
      <xdr:colOff>38100</xdr:colOff>
      <xdr:row>39</xdr:row>
      <xdr:rowOff>10729</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595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27256</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17" y="6370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54983</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5700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35577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民生費が住民一人当たり２</a:t>
          </a:r>
          <a:r>
            <a:rPr kumimoji="1" lang="ja-JP" altLang="en-US" sz="1100">
              <a:solidFill>
                <a:schemeClr val="dk1"/>
              </a:solidFill>
              <a:effectLst/>
              <a:latin typeface="+mn-lt"/>
              <a:ea typeface="+mn-ea"/>
              <a:cs typeface="+mn-cs"/>
            </a:rPr>
            <a:t>６５</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２７８</a:t>
          </a:r>
          <a:r>
            <a:rPr kumimoji="1" lang="ja-JP" altLang="ja-JP" sz="1100">
              <a:solidFill>
                <a:schemeClr val="dk1"/>
              </a:solidFill>
              <a:effectLst/>
              <a:latin typeface="+mn-lt"/>
              <a:ea typeface="+mn-ea"/>
              <a:cs typeface="+mn-cs"/>
            </a:rPr>
            <a:t>円と前年度及び類似団体平均を上回ったのは、</a:t>
          </a:r>
          <a:r>
            <a:rPr kumimoji="1" lang="ja-JP" altLang="en-US" sz="1100">
              <a:solidFill>
                <a:schemeClr val="dk1"/>
              </a:solidFill>
              <a:effectLst/>
              <a:latin typeface="+mn-lt"/>
              <a:ea typeface="+mn-ea"/>
              <a:cs typeface="+mn-cs"/>
            </a:rPr>
            <a:t>介護保険料軽減対策事業実施による介護保険特別会計への繰出金が増大となったこ</a:t>
          </a:r>
          <a:r>
            <a:rPr kumimoji="1" lang="ja-JP" altLang="ja-JP" sz="1100">
              <a:solidFill>
                <a:schemeClr val="dk1"/>
              </a:solidFill>
              <a:effectLst/>
              <a:latin typeface="+mn-lt"/>
              <a:ea typeface="+mn-ea"/>
              <a:cs typeface="+mn-cs"/>
            </a:rPr>
            <a:t>とが主な要因である。</a:t>
          </a:r>
          <a:endParaRPr lang="ja-JP" altLang="ja-JP" sz="1400">
            <a:effectLst/>
          </a:endParaRPr>
        </a:p>
        <a:p>
          <a:r>
            <a:rPr kumimoji="1" lang="ja-JP" altLang="ja-JP" sz="1100">
              <a:solidFill>
                <a:schemeClr val="dk1"/>
              </a:solidFill>
              <a:effectLst/>
              <a:latin typeface="+mn-lt"/>
              <a:ea typeface="+mn-ea"/>
              <a:cs typeface="+mn-cs"/>
            </a:rPr>
            <a:t>　総務費の</a:t>
          </a:r>
          <a:r>
            <a:rPr kumimoji="1" lang="ja-JP" altLang="en-US" sz="1100">
              <a:solidFill>
                <a:schemeClr val="dk1"/>
              </a:solidFill>
              <a:effectLst/>
              <a:latin typeface="+mn-lt"/>
              <a:ea typeface="+mn-ea"/>
              <a:cs typeface="+mn-cs"/>
            </a:rPr>
            <a:t>大幅な増</a:t>
          </a:r>
          <a:r>
            <a:rPr kumimoji="1" lang="ja-JP" altLang="ja-JP" sz="1100">
              <a:solidFill>
                <a:schemeClr val="dk1"/>
              </a:solidFill>
              <a:effectLst/>
              <a:latin typeface="+mn-lt"/>
              <a:ea typeface="+mn-ea"/>
              <a:cs typeface="+mn-cs"/>
            </a:rPr>
            <a:t>は、</a:t>
          </a:r>
          <a:r>
            <a:rPr kumimoji="1" lang="ja-JP" altLang="en-US" sz="1100">
              <a:solidFill>
                <a:schemeClr val="dk1"/>
              </a:solidFill>
              <a:effectLst/>
              <a:latin typeface="+mn-lt"/>
              <a:ea typeface="+mn-ea"/>
              <a:cs typeface="+mn-cs"/>
            </a:rPr>
            <a:t>新型コロナウイルス感染症対策を実施したことによるものである。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令和元年台風</a:t>
          </a:r>
          <a:r>
            <a:rPr kumimoji="1" lang="ja-JP" altLang="ja-JP" sz="1100">
              <a:solidFill>
                <a:schemeClr val="dk1"/>
              </a:solidFill>
              <a:effectLst/>
              <a:latin typeface="+mn-lt"/>
              <a:ea typeface="+mn-ea"/>
              <a:cs typeface="+mn-cs"/>
            </a:rPr>
            <a:t>災害</a:t>
          </a:r>
          <a:r>
            <a:rPr kumimoji="1" lang="ja-JP" altLang="en-US" sz="1100">
              <a:solidFill>
                <a:schemeClr val="dk1"/>
              </a:solidFill>
              <a:effectLst/>
              <a:latin typeface="+mn-lt"/>
              <a:ea typeface="+mn-ea"/>
              <a:cs typeface="+mn-cs"/>
            </a:rPr>
            <a:t>の復旧</a:t>
          </a:r>
          <a:r>
            <a:rPr kumimoji="1" lang="ja-JP" altLang="ja-JP" sz="1100">
              <a:solidFill>
                <a:schemeClr val="dk1"/>
              </a:solidFill>
              <a:effectLst/>
              <a:latin typeface="+mn-lt"/>
              <a:ea typeface="+mn-ea"/>
              <a:cs typeface="+mn-cs"/>
            </a:rPr>
            <a:t>により、災害復旧費が大幅増</a:t>
          </a:r>
          <a:r>
            <a:rPr kumimoji="1" lang="ja-JP" altLang="en-US" sz="1100">
              <a:solidFill>
                <a:schemeClr val="dk1"/>
              </a:solidFill>
              <a:effectLst/>
              <a:latin typeface="+mn-lt"/>
              <a:ea typeface="+mn-ea"/>
              <a:cs typeface="+mn-cs"/>
            </a:rPr>
            <a:t>となっている。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群馬県南牧村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令和２年度においては、新型コロナウイルス感染症対等における臨時的な財政需要があったが、コロナ対策における臨時的収入と普通交付税の増により、実質単年度収支は黒字となっている。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これにより、</a:t>
          </a:r>
          <a:r>
            <a:rPr kumimoji="1" lang="ja-JP" altLang="ja-JP" sz="1100">
              <a:solidFill>
                <a:schemeClr val="dk1"/>
              </a:solidFill>
              <a:effectLst/>
              <a:latin typeface="+mn-lt"/>
              <a:ea typeface="+mn-ea"/>
              <a:cs typeface="+mn-cs"/>
            </a:rPr>
            <a:t>財政調整基金</a:t>
          </a:r>
          <a:r>
            <a:rPr kumimoji="1" lang="ja-JP" altLang="en-US" sz="1100">
              <a:solidFill>
                <a:schemeClr val="dk1"/>
              </a:solidFill>
              <a:effectLst/>
              <a:latin typeface="+mn-lt"/>
              <a:ea typeface="+mn-ea"/>
              <a:cs typeface="+mn-cs"/>
            </a:rPr>
            <a:t>は、取崩しが回避でき、</a:t>
          </a:r>
          <a:r>
            <a:rPr kumimoji="1" lang="ja-JP" altLang="ja-JP" sz="1100">
              <a:solidFill>
                <a:schemeClr val="dk1"/>
              </a:solidFill>
              <a:effectLst/>
              <a:latin typeface="+mn-lt"/>
              <a:ea typeface="+mn-ea"/>
              <a:cs typeface="+mn-cs"/>
            </a:rPr>
            <a:t>剰余金を積立てた</a:t>
          </a:r>
          <a:r>
            <a:rPr kumimoji="1" lang="ja-JP" altLang="en-US" sz="1100">
              <a:solidFill>
                <a:schemeClr val="dk1"/>
              </a:solidFill>
              <a:effectLst/>
              <a:latin typeface="+mn-lt"/>
              <a:ea typeface="+mn-ea"/>
              <a:cs typeface="+mn-cs"/>
            </a:rPr>
            <a:t>ことにより</a:t>
          </a:r>
          <a:r>
            <a:rPr kumimoji="1" lang="ja-JP" altLang="ja-JP" sz="1100">
              <a:solidFill>
                <a:schemeClr val="dk1"/>
              </a:solidFill>
              <a:effectLst/>
              <a:latin typeface="+mn-lt"/>
              <a:ea typeface="+mn-ea"/>
              <a:cs typeface="+mn-cs"/>
            </a:rPr>
            <a:t>、前年度比</a:t>
          </a:r>
          <a:r>
            <a:rPr kumimoji="1" lang="ja-JP" altLang="en-US" sz="1100">
              <a:solidFill>
                <a:schemeClr val="dk1"/>
              </a:solidFill>
              <a:effectLst/>
              <a:latin typeface="+mn-lt"/>
              <a:ea typeface="+mn-ea"/>
              <a:cs typeface="+mn-cs"/>
            </a:rPr>
            <a:t>で</a:t>
          </a:r>
          <a:r>
            <a:rPr kumimoji="1" lang="ja-JP" altLang="ja-JP" sz="1100">
              <a:solidFill>
                <a:schemeClr val="dk1"/>
              </a:solidFill>
              <a:effectLst/>
              <a:latin typeface="+mn-lt"/>
              <a:ea typeface="+mn-ea"/>
              <a:cs typeface="+mn-cs"/>
            </a:rPr>
            <a:t>増加している。</a:t>
          </a:r>
          <a:endParaRPr lang="ja-JP" altLang="ja-JP" sz="1400">
            <a:effectLst/>
          </a:endParaRPr>
        </a:p>
        <a:p>
          <a:r>
            <a:rPr lang="ja-JP"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a:t>
          </a:r>
          <a:r>
            <a:rPr kumimoji="1" lang="ja-JP" altLang="en-US" sz="1100">
              <a:solidFill>
                <a:schemeClr val="dk1"/>
              </a:solidFill>
              <a:effectLst/>
              <a:latin typeface="+mn-lt"/>
              <a:ea typeface="+mn-ea"/>
              <a:cs typeface="+mn-cs"/>
            </a:rPr>
            <a:t>事務事業の見直し等、</a:t>
          </a:r>
          <a:r>
            <a:rPr kumimoji="1" lang="ja-JP" altLang="ja-JP" sz="1100">
              <a:solidFill>
                <a:schemeClr val="dk1"/>
              </a:solidFill>
              <a:effectLst/>
              <a:latin typeface="+mn-lt"/>
              <a:ea typeface="+mn-ea"/>
              <a:cs typeface="+mn-cs"/>
            </a:rPr>
            <a:t>行政改革への取組を通じて健全な行政運営に努めていく。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群馬県南牧村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公営企業会計においては、一般会計からの繰入金により、経常収支の赤字化を抑制できている状況のため、独立採算制の原則に基づき、速やかに料金の見直しを検討する必要がある。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 zeroHeight="1" x14ac:dyDescent="0.2"/>
  <cols>
    <col min="1" max="11" width="2.08984375" style="188" customWidth="1"/>
    <col min="12" max="12" width="2.26953125" style="188" customWidth="1"/>
    <col min="13" max="17" width="2.36328125" style="188" customWidth="1"/>
    <col min="18" max="119" width="2.08984375" style="188" customWidth="1"/>
    <col min="120" max="16384" width="0" style="188" hidden="1"/>
  </cols>
  <sheetData>
    <row r="1" spans="1:119" ht="33" customHeight="1" x14ac:dyDescent="0.2">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2">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2568220</v>
      </c>
      <c r="BO4" s="464"/>
      <c r="BP4" s="464"/>
      <c r="BQ4" s="464"/>
      <c r="BR4" s="464"/>
      <c r="BS4" s="464"/>
      <c r="BT4" s="464"/>
      <c r="BU4" s="465"/>
      <c r="BV4" s="463">
        <v>2169567</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12.7</v>
      </c>
      <c r="CU4" s="648"/>
      <c r="CV4" s="648"/>
      <c r="CW4" s="648"/>
      <c r="CX4" s="648"/>
      <c r="CY4" s="648"/>
      <c r="CZ4" s="648"/>
      <c r="DA4" s="649"/>
      <c r="DB4" s="647">
        <v>13.7</v>
      </c>
      <c r="DC4" s="648"/>
      <c r="DD4" s="648"/>
      <c r="DE4" s="648"/>
      <c r="DF4" s="648"/>
      <c r="DG4" s="648"/>
      <c r="DH4" s="648"/>
      <c r="DI4" s="649"/>
      <c r="DJ4" s="186"/>
      <c r="DK4" s="186"/>
      <c r="DL4" s="186"/>
      <c r="DM4" s="186"/>
      <c r="DN4" s="186"/>
      <c r="DO4" s="186"/>
    </row>
    <row r="5" spans="1:119" ht="18.75" customHeight="1" x14ac:dyDescent="0.2">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2371814</v>
      </c>
      <c r="BO5" s="469"/>
      <c r="BP5" s="469"/>
      <c r="BQ5" s="469"/>
      <c r="BR5" s="469"/>
      <c r="BS5" s="469"/>
      <c r="BT5" s="469"/>
      <c r="BU5" s="470"/>
      <c r="BV5" s="468">
        <v>1936712</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84.5</v>
      </c>
      <c r="CU5" s="439"/>
      <c r="CV5" s="439"/>
      <c r="CW5" s="439"/>
      <c r="CX5" s="439"/>
      <c r="CY5" s="439"/>
      <c r="CZ5" s="439"/>
      <c r="DA5" s="440"/>
      <c r="DB5" s="438">
        <v>87.4</v>
      </c>
      <c r="DC5" s="439"/>
      <c r="DD5" s="439"/>
      <c r="DE5" s="439"/>
      <c r="DF5" s="439"/>
      <c r="DG5" s="439"/>
      <c r="DH5" s="439"/>
      <c r="DI5" s="440"/>
      <c r="DJ5" s="186"/>
      <c r="DK5" s="186"/>
      <c r="DL5" s="186"/>
      <c r="DM5" s="186"/>
      <c r="DN5" s="186"/>
      <c r="DO5" s="186"/>
    </row>
    <row r="6" spans="1:119" ht="18.75" customHeight="1" x14ac:dyDescent="0.2">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102</v>
      </c>
      <c r="AV6" s="526"/>
      <c r="AW6" s="526"/>
      <c r="AX6" s="526"/>
      <c r="AY6" s="448" t="s">
        <v>103</v>
      </c>
      <c r="AZ6" s="449"/>
      <c r="BA6" s="449"/>
      <c r="BB6" s="449"/>
      <c r="BC6" s="449"/>
      <c r="BD6" s="449"/>
      <c r="BE6" s="449"/>
      <c r="BF6" s="449"/>
      <c r="BG6" s="449"/>
      <c r="BH6" s="449"/>
      <c r="BI6" s="449"/>
      <c r="BJ6" s="449"/>
      <c r="BK6" s="449"/>
      <c r="BL6" s="449"/>
      <c r="BM6" s="450"/>
      <c r="BN6" s="468">
        <v>196406</v>
      </c>
      <c r="BO6" s="469"/>
      <c r="BP6" s="469"/>
      <c r="BQ6" s="469"/>
      <c r="BR6" s="469"/>
      <c r="BS6" s="469"/>
      <c r="BT6" s="469"/>
      <c r="BU6" s="470"/>
      <c r="BV6" s="468">
        <v>232855</v>
      </c>
      <c r="BW6" s="469"/>
      <c r="BX6" s="469"/>
      <c r="BY6" s="469"/>
      <c r="BZ6" s="469"/>
      <c r="CA6" s="469"/>
      <c r="CB6" s="469"/>
      <c r="CC6" s="470"/>
      <c r="CD6" s="477" t="s">
        <v>104</v>
      </c>
      <c r="CE6" s="478"/>
      <c r="CF6" s="478"/>
      <c r="CG6" s="478"/>
      <c r="CH6" s="478"/>
      <c r="CI6" s="478"/>
      <c r="CJ6" s="478"/>
      <c r="CK6" s="478"/>
      <c r="CL6" s="478"/>
      <c r="CM6" s="478"/>
      <c r="CN6" s="478"/>
      <c r="CO6" s="478"/>
      <c r="CP6" s="478"/>
      <c r="CQ6" s="478"/>
      <c r="CR6" s="478"/>
      <c r="CS6" s="479"/>
      <c r="CT6" s="621">
        <v>86.8</v>
      </c>
      <c r="CU6" s="622"/>
      <c r="CV6" s="622"/>
      <c r="CW6" s="622"/>
      <c r="CX6" s="622"/>
      <c r="CY6" s="622"/>
      <c r="CZ6" s="622"/>
      <c r="DA6" s="623"/>
      <c r="DB6" s="621">
        <v>89.8</v>
      </c>
      <c r="DC6" s="622"/>
      <c r="DD6" s="622"/>
      <c r="DE6" s="622"/>
      <c r="DF6" s="622"/>
      <c r="DG6" s="622"/>
      <c r="DH6" s="622"/>
      <c r="DI6" s="623"/>
      <c r="DJ6" s="186"/>
      <c r="DK6" s="186"/>
      <c r="DL6" s="186"/>
      <c r="DM6" s="186"/>
      <c r="DN6" s="186"/>
      <c r="DO6" s="186"/>
    </row>
    <row r="7" spans="1:119" ht="18.75" customHeight="1" x14ac:dyDescent="0.2">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105</v>
      </c>
      <c r="AN7" s="442"/>
      <c r="AO7" s="442"/>
      <c r="AP7" s="442"/>
      <c r="AQ7" s="442"/>
      <c r="AR7" s="442"/>
      <c r="AS7" s="442"/>
      <c r="AT7" s="443"/>
      <c r="AU7" s="525" t="s">
        <v>94</v>
      </c>
      <c r="AV7" s="526"/>
      <c r="AW7" s="526"/>
      <c r="AX7" s="526"/>
      <c r="AY7" s="448" t="s">
        <v>106</v>
      </c>
      <c r="AZ7" s="449"/>
      <c r="BA7" s="449"/>
      <c r="BB7" s="449"/>
      <c r="BC7" s="449"/>
      <c r="BD7" s="449"/>
      <c r="BE7" s="449"/>
      <c r="BF7" s="449"/>
      <c r="BG7" s="449"/>
      <c r="BH7" s="449"/>
      <c r="BI7" s="449"/>
      <c r="BJ7" s="449"/>
      <c r="BK7" s="449"/>
      <c r="BL7" s="449"/>
      <c r="BM7" s="450"/>
      <c r="BN7" s="468">
        <v>8967</v>
      </c>
      <c r="BO7" s="469"/>
      <c r="BP7" s="469"/>
      <c r="BQ7" s="469"/>
      <c r="BR7" s="469"/>
      <c r="BS7" s="469"/>
      <c r="BT7" s="469"/>
      <c r="BU7" s="470"/>
      <c r="BV7" s="468">
        <v>42098</v>
      </c>
      <c r="BW7" s="469"/>
      <c r="BX7" s="469"/>
      <c r="BY7" s="469"/>
      <c r="BZ7" s="469"/>
      <c r="CA7" s="469"/>
      <c r="CB7" s="469"/>
      <c r="CC7" s="470"/>
      <c r="CD7" s="477" t="s">
        <v>107</v>
      </c>
      <c r="CE7" s="478"/>
      <c r="CF7" s="478"/>
      <c r="CG7" s="478"/>
      <c r="CH7" s="478"/>
      <c r="CI7" s="478"/>
      <c r="CJ7" s="478"/>
      <c r="CK7" s="478"/>
      <c r="CL7" s="478"/>
      <c r="CM7" s="478"/>
      <c r="CN7" s="478"/>
      <c r="CO7" s="478"/>
      <c r="CP7" s="478"/>
      <c r="CQ7" s="478"/>
      <c r="CR7" s="478"/>
      <c r="CS7" s="479"/>
      <c r="CT7" s="468">
        <v>1471093</v>
      </c>
      <c r="CU7" s="469"/>
      <c r="CV7" s="469"/>
      <c r="CW7" s="469"/>
      <c r="CX7" s="469"/>
      <c r="CY7" s="469"/>
      <c r="CZ7" s="469"/>
      <c r="DA7" s="470"/>
      <c r="DB7" s="468">
        <v>1389597</v>
      </c>
      <c r="DC7" s="469"/>
      <c r="DD7" s="469"/>
      <c r="DE7" s="469"/>
      <c r="DF7" s="469"/>
      <c r="DG7" s="469"/>
      <c r="DH7" s="469"/>
      <c r="DI7" s="470"/>
      <c r="DJ7" s="186"/>
      <c r="DK7" s="186"/>
      <c r="DL7" s="186"/>
      <c r="DM7" s="186"/>
      <c r="DN7" s="186"/>
      <c r="DO7" s="186"/>
    </row>
    <row r="8" spans="1:119" ht="18.75" customHeight="1" thickBot="1" x14ac:dyDescent="0.25">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108</v>
      </c>
      <c r="AN8" s="442"/>
      <c r="AO8" s="442"/>
      <c r="AP8" s="442"/>
      <c r="AQ8" s="442"/>
      <c r="AR8" s="442"/>
      <c r="AS8" s="442"/>
      <c r="AT8" s="443"/>
      <c r="AU8" s="525" t="s">
        <v>109</v>
      </c>
      <c r="AV8" s="526"/>
      <c r="AW8" s="526"/>
      <c r="AX8" s="526"/>
      <c r="AY8" s="448" t="s">
        <v>110</v>
      </c>
      <c r="AZ8" s="449"/>
      <c r="BA8" s="449"/>
      <c r="BB8" s="449"/>
      <c r="BC8" s="449"/>
      <c r="BD8" s="449"/>
      <c r="BE8" s="449"/>
      <c r="BF8" s="449"/>
      <c r="BG8" s="449"/>
      <c r="BH8" s="449"/>
      <c r="BI8" s="449"/>
      <c r="BJ8" s="449"/>
      <c r="BK8" s="449"/>
      <c r="BL8" s="449"/>
      <c r="BM8" s="450"/>
      <c r="BN8" s="468">
        <v>187439</v>
      </c>
      <c r="BO8" s="469"/>
      <c r="BP8" s="469"/>
      <c r="BQ8" s="469"/>
      <c r="BR8" s="469"/>
      <c r="BS8" s="469"/>
      <c r="BT8" s="469"/>
      <c r="BU8" s="470"/>
      <c r="BV8" s="468">
        <v>190757</v>
      </c>
      <c r="BW8" s="469"/>
      <c r="BX8" s="469"/>
      <c r="BY8" s="469"/>
      <c r="BZ8" s="469"/>
      <c r="CA8" s="469"/>
      <c r="CB8" s="469"/>
      <c r="CC8" s="470"/>
      <c r="CD8" s="477" t="s">
        <v>111</v>
      </c>
      <c r="CE8" s="478"/>
      <c r="CF8" s="478"/>
      <c r="CG8" s="478"/>
      <c r="CH8" s="478"/>
      <c r="CI8" s="478"/>
      <c r="CJ8" s="478"/>
      <c r="CK8" s="478"/>
      <c r="CL8" s="478"/>
      <c r="CM8" s="478"/>
      <c r="CN8" s="478"/>
      <c r="CO8" s="478"/>
      <c r="CP8" s="478"/>
      <c r="CQ8" s="478"/>
      <c r="CR8" s="478"/>
      <c r="CS8" s="479"/>
      <c r="CT8" s="581">
        <v>0.15</v>
      </c>
      <c r="CU8" s="582"/>
      <c r="CV8" s="582"/>
      <c r="CW8" s="582"/>
      <c r="CX8" s="582"/>
      <c r="CY8" s="582"/>
      <c r="CZ8" s="582"/>
      <c r="DA8" s="583"/>
      <c r="DB8" s="581">
        <v>0.14000000000000001</v>
      </c>
      <c r="DC8" s="582"/>
      <c r="DD8" s="582"/>
      <c r="DE8" s="582"/>
      <c r="DF8" s="582"/>
      <c r="DG8" s="582"/>
      <c r="DH8" s="582"/>
      <c r="DI8" s="583"/>
      <c r="DJ8" s="186"/>
      <c r="DK8" s="186"/>
      <c r="DL8" s="186"/>
      <c r="DM8" s="186"/>
      <c r="DN8" s="186"/>
      <c r="DO8" s="186"/>
    </row>
    <row r="9" spans="1:119" ht="18.75" customHeight="1" thickBot="1" x14ac:dyDescent="0.25">
      <c r="A9" s="187"/>
      <c r="B9" s="610" t="s">
        <v>112</v>
      </c>
      <c r="C9" s="611"/>
      <c r="D9" s="611"/>
      <c r="E9" s="611"/>
      <c r="F9" s="611"/>
      <c r="G9" s="611"/>
      <c r="H9" s="611"/>
      <c r="I9" s="611"/>
      <c r="J9" s="611"/>
      <c r="K9" s="531"/>
      <c r="L9" s="612" t="s">
        <v>113</v>
      </c>
      <c r="M9" s="613"/>
      <c r="N9" s="613"/>
      <c r="O9" s="613"/>
      <c r="P9" s="613"/>
      <c r="Q9" s="614"/>
      <c r="R9" s="615">
        <v>1611</v>
      </c>
      <c r="S9" s="616"/>
      <c r="T9" s="616"/>
      <c r="U9" s="616"/>
      <c r="V9" s="617"/>
      <c r="W9" s="547" t="s">
        <v>114</v>
      </c>
      <c r="X9" s="548"/>
      <c r="Y9" s="548"/>
      <c r="Z9" s="548"/>
      <c r="AA9" s="548"/>
      <c r="AB9" s="548"/>
      <c r="AC9" s="548"/>
      <c r="AD9" s="548"/>
      <c r="AE9" s="548"/>
      <c r="AF9" s="548"/>
      <c r="AG9" s="548"/>
      <c r="AH9" s="548"/>
      <c r="AI9" s="548"/>
      <c r="AJ9" s="548"/>
      <c r="AK9" s="548"/>
      <c r="AL9" s="618"/>
      <c r="AM9" s="537" t="s">
        <v>115</v>
      </c>
      <c r="AN9" s="442"/>
      <c r="AO9" s="442"/>
      <c r="AP9" s="442"/>
      <c r="AQ9" s="442"/>
      <c r="AR9" s="442"/>
      <c r="AS9" s="442"/>
      <c r="AT9" s="443"/>
      <c r="AU9" s="525" t="s">
        <v>102</v>
      </c>
      <c r="AV9" s="526"/>
      <c r="AW9" s="526"/>
      <c r="AX9" s="526"/>
      <c r="AY9" s="448" t="s">
        <v>116</v>
      </c>
      <c r="AZ9" s="449"/>
      <c r="BA9" s="449"/>
      <c r="BB9" s="449"/>
      <c r="BC9" s="449"/>
      <c r="BD9" s="449"/>
      <c r="BE9" s="449"/>
      <c r="BF9" s="449"/>
      <c r="BG9" s="449"/>
      <c r="BH9" s="449"/>
      <c r="BI9" s="449"/>
      <c r="BJ9" s="449"/>
      <c r="BK9" s="449"/>
      <c r="BL9" s="449"/>
      <c r="BM9" s="450"/>
      <c r="BN9" s="468">
        <v>-3318</v>
      </c>
      <c r="BO9" s="469"/>
      <c r="BP9" s="469"/>
      <c r="BQ9" s="469"/>
      <c r="BR9" s="469"/>
      <c r="BS9" s="469"/>
      <c r="BT9" s="469"/>
      <c r="BU9" s="470"/>
      <c r="BV9" s="468">
        <v>55797</v>
      </c>
      <c r="BW9" s="469"/>
      <c r="BX9" s="469"/>
      <c r="BY9" s="469"/>
      <c r="BZ9" s="469"/>
      <c r="CA9" s="469"/>
      <c r="CB9" s="469"/>
      <c r="CC9" s="470"/>
      <c r="CD9" s="477" t="s">
        <v>117</v>
      </c>
      <c r="CE9" s="478"/>
      <c r="CF9" s="478"/>
      <c r="CG9" s="478"/>
      <c r="CH9" s="478"/>
      <c r="CI9" s="478"/>
      <c r="CJ9" s="478"/>
      <c r="CK9" s="478"/>
      <c r="CL9" s="478"/>
      <c r="CM9" s="478"/>
      <c r="CN9" s="478"/>
      <c r="CO9" s="478"/>
      <c r="CP9" s="478"/>
      <c r="CQ9" s="478"/>
      <c r="CR9" s="478"/>
      <c r="CS9" s="479"/>
      <c r="CT9" s="438">
        <v>9.1</v>
      </c>
      <c r="CU9" s="439"/>
      <c r="CV9" s="439"/>
      <c r="CW9" s="439"/>
      <c r="CX9" s="439"/>
      <c r="CY9" s="439"/>
      <c r="CZ9" s="439"/>
      <c r="DA9" s="440"/>
      <c r="DB9" s="438">
        <v>9.9</v>
      </c>
      <c r="DC9" s="439"/>
      <c r="DD9" s="439"/>
      <c r="DE9" s="439"/>
      <c r="DF9" s="439"/>
      <c r="DG9" s="439"/>
      <c r="DH9" s="439"/>
      <c r="DI9" s="440"/>
      <c r="DJ9" s="186"/>
      <c r="DK9" s="186"/>
      <c r="DL9" s="186"/>
      <c r="DM9" s="186"/>
      <c r="DN9" s="186"/>
      <c r="DO9" s="186"/>
    </row>
    <row r="10" spans="1:119" ht="18.75" customHeight="1" thickBot="1" x14ac:dyDescent="0.25">
      <c r="A10" s="187"/>
      <c r="B10" s="610"/>
      <c r="C10" s="611"/>
      <c r="D10" s="611"/>
      <c r="E10" s="611"/>
      <c r="F10" s="611"/>
      <c r="G10" s="611"/>
      <c r="H10" s="611"/>
      <c r="I10" s="611"/>
      <c r="J10" s="611"/>
      <c r="K10" s="531"/>
      <c r="L10" s="441" t="s">
        <v>118</v>
      </c>
      <c r="M10" s="442"/>
      <c r="N10" s="442"/>
      <c r="O10" s="442"/>
      <c r="P10" s="442"/>
      <c r="Q10" s="443"/>
      <c r="R10" s="444">
        <v>1979</v>
      </c>
      <c r="S10" s="445"/>
      <c r="T10" s="445"/>
      <c r="U10" s="445"/>
      <c r="V10" s="447"/>
      <c r="W10" s="619"/>
      <c r="X10" s="430"/>
      <c r="Y10" s="430"/>
      <c r="Z10" s="430"/>
      <c r="AA10" s="430"/>
      <c r="AB10" s="430"/>
      <c r="AC10" s="430"/>
      <c r="AD10" s="430"/>
      <c r="AE10" s="430"/>
      <c r="AF10" s="430"/>
      <c r="AG10" s="430"/>
      <c r="AH10" s="430"/>
      <c r="AI10" s="430"/>
      <c r="AJ10" s="430"/>
      <c r="AK10" s="430"/>
      <c r="AL10" s="620"/>
      <c r="AM10" s="537" t="s">
        <v>119</v>
      </c>
      <c r="AN10" s="442"/>
      <c r="AO10" s="442"/>
      <c r="AP10" s="442"/>
      <c r="AQ10" s="442"/>
      <c r="AR10" s="442"/>
      <c r="AS10" s="442"/>
      <c r="AT10" s="443"/>
      <c r="AU10" s="525" t="s">
        <v>120</v>
      </c>
      <c r="AV10" s="526"/>
      <c r="AW10" s="526"/>
      <c r="AX10" s="526"/>
      <c r="AY10" s="448" t="s">
        <v>121</v>
      </c>
      <c r="AZ10" s="449"/>
      <c r="BA10" s="449"/>
      <c r="BB10" s="449"/>
      <c r="BC10" s="449"/>
      <c r="BD10" s="449"/>
      <c r="BE10" s="449"/>
      <c r="BF10" s="449"/>
      <c r="BG10" s="449"/>
      <c r="BH10" s="449"/>
      <c r="BI10" s="449"/>
      <c r="BJ10" s="449"/>
      <c r="BK10" s="449"/>
      <c r="BL10" s="449"/>
      <c r="BM10" s="450"/>
      <c r="BN10" s="468">
        <v>38713</v>
      </c>
      <c r="BO10" s="469"/>
      <c r="BP10" s="469"/>
      <c r="BQ10" s="469"/>
      <c r="BR10" s="469"/>
      <c r="BS10" s="469"/>
      <c r="BT10" s="469"/>
      <c r="BU10" s="470"/>
      <c r="BV10" s="468">
        <v>1692</v>
      </c>
      <c r="BW10" s="469"/>
      <c r="BX10" s="469"/>
      <c r="BY10" s="469"/>
      <c r="BZ10" s="469"/>
      <c r="CA10" s="469"/>
      <c r="CB10" s="469"/>
      <c r="CC10" s="470"/>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610"/>
      <c r="C11" s="611"/>
      <c r="D11" s="611"/>
      <c r="E11" s="611"/>
      <c r="F11" s="611"/>
      <c r="G11" s="611"/>
      <c r="H11" s="611"/>
      <c r="I11" s="611"/>
      <c r="J11" s="611"/>
      <c r="K11" s="531"/>
      <c r="L11" s="514" t="s">
        <v>123</v>
      </c>
      <c r="M11" s="515"/>
      <c r="N11" s="515"/>
      <c r="O11" s="515"/>
      <c r="P11" s="515"/>
      <c r="Q11" s="516"/>
      <c r="R11" s="607" t="s">
        <v>124</v>
      </c>
      <c r="S11" s="608"/>
      <c r="T11" s="608"/>
      <c r="U11" s="608"/>
      <c r="V11" s="609"/>
      <c r="W11" s="619"/>
      <c r="X11" s="430"/>
      <c r="Y11" s="430"/>
      <c r="Z11" s="430"/>
      <c r="AA11" s="430"/>
      <c r="AB11" s="430"/>
      <c r="AC11" s="430"/>
      <c r="AD11" s="430"/>
      <c r="AE11" s="430"/>
      <c r="AF11" s="430"/>
      <c r="AG11" s="430"/>
      <c r="AH11" s="430"/>
      <c r="AI11" s="430"/>
      <c r="AJ11" s="430"/>
      <c r="AK11" s="430"/>
      <c r="AL11" s="620"/>
      <c r="AM11" s="537" t="s">
        <v>125</v>
      </c>
      <c r="AN11" s="442"/>
      <c r="AO11" s="442"/>
      <c r="AP11" s="442"/>
      <c r="AQ11" s="442"/>
      <c r="AR11" s="442"/>
      <c r="AS11" s="442"/>
      <c r="AT11" s="443"/>
      <c r="AU11" s="525" t="s">
        <v>120</v>
      </c>
      <c r="AV11" s="526"/>
      <c r="AW11" s="526"/>
      <c r="AX11" s="526"/>
      <c r="AY11" s="448" t="s">
        <v>126</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127</v>
      </c>
      <c r="CE11" s="478"/>
      <c r="CF11" s="478"/>
      <c r="CG11" s="478"/>
      <c r="CH11" s="478"/>
      <c r="CI11" s="478"/>
      <c r="CJ11" s="478"/>
      <c r="CK11" s="478"/>
      <c r="CL11" s="478"/>
      <c r="CM11" s="478"/>
      <c r="CN11" s="478"/>
      <c r="CO11" s="478"/>
      <c r="CP11" s="478"/>
      <c r="CQ11" s="478"/>
      <c r="CR11" s="478"/>
      <c r="CS11" s="479"/>
      <c r="CT11" s="581" t="s">
        <v>128</v>
      </c>
      <c r="CU11" s="582"/>
      <c r="CV11" s="582"/>
      <c r="CW11" s="582"/>
      <c r="CX11" s="582"/>
      <c r="CY11" s="582"/>
      <c r="CZ11" s="582"/>
      <c r="DA11" s="583"/>
      <c r="DB11" s="581" t="s">
        <v>129</v>
      </c>
      <c r="DC11" s="582"/>
      <c r="DD11" s="582"/>
      <c r="DE11" s="582"/>
      <c r="DF11" s="582"/>
      <c r="DG11" s="582"/>
      <c r="DH11" s="582"/>
      <c r="DI11" s="583"/>
      <c r="DJ11" s="186"/>
      <c r="DK11" s="186"/>
      <c r="DL11" s="186"/>
      <c r="DM11" s="186"/>
      <c r="DN11" s="186"/>
      <c r="DO11" s="186"/>
    </row>
    <row r="12" spans="1:119" ht="18.75" customHeight="1" x14ac:dyDescent="0.2">
      <c r="A12" s="187"/>
      <c r="B12" s="584" t="s">
        <v>130</v>
      </c>
      <c r="C12" s="585"/>
      <c r="D12" s="585"/>
      <c r="E12" s="585"/>
      <c r="F12" s="585"/>
      <c r="G12" s="585"/>
      <c r="H12" s="585"/>
      <c r="I12" s="585"/>
      <c r="J12" s="585"/>
      <c r="K12" s="586"/>
      <c r="L12" s="593" t="s">
        <v>131</v>
      </c>
      <c r="M12" s="594"/>
      <c r="N12" s="594"/>
      <c r="O12" s="594"/>
      <c r="P12" s="594"/>
      <c r="Q12" s="595"/>
      <c r="R12" s="596">
        <v>1717</v>
      </c>
      <c r="S12" s="597"/>
      <c r="T12" s="597"/>
      <c r="U12" s="597"/>
      <c r="V12" s="598"/>
      <c r="W12" s="599" t="s">
        <v>1</v>
      </c>
      <c r="X12" s="526"/>
      <c r="Y12" s="526"/>
      <c r="Z12" s="526"/>
      <c r="AA12" s="526"/>
      <c r="AB12" s="600"/>
      <c r="AC12" s="601" t="s">
        <v>132</v>
      </c>
      <c r="AD12" s="602"/>
      <c r="AE12" s="602"/>
      <c r="AF12" s="602"/>
      <c r="AG12" s="603"/>
      <c r="AH12" s="601" t="s">
        <v>133</v>
      </c>
      <c r="AI12" s="602"/>
      <c r="AJ12" s="602"/>
      <c r="AK12" s="602"/>
      <c r="AL12" s="604"/>
      <c r="AM12" s="537" t="s">
        <v>134</v>
      </c>
      <c r="AN12" s="442"/>
      <c r="AO12" s="442"/>
      <c r="AP12" s="442"/>
      <c r="AQ12" s="442"/>
      <c r="AR12" s="442"/>
      <c r="AS12" s="442"/>
      <c r="AT12" s="443"/>
      <c r="AU12" s="525" t="s">
        <v>102</v>
      </c>
      <c r="AV12" s="526"/>
      <c r="AW12" s="526"/>
      <c r="AX12" s="526"/>
      <c r="AY12" s="448" t="s">
        <v>135</v>
      </c>
      <c r="AZ12" s="449"/>
      <c r="BA12" s="449"/>
      <c r="BB12" s="449"/>
      <c r="BC12" s="449"/>
      <c r="BD12" s="449"/>
      <c r="BE12" s="449"/>
      <c r="BF12" s="449"/>
      <c r="BG12" s="449"/>
      <c r="BH12" s="449"/>
      <c r="BI12" s="449"/>
      <c r="BJ12" s="449"/>
      <c r="BK12" s="449"/>
      <c r="BL12" s="449"/>
      <c r="BM12" s="450"/>
      <c r="BN12" s="468">
        <v>0</v>
      </c>
      <c r="BO12" s="469"/>
      <c r="BP12" s="469"/>
      <c r="BQ12" s="469"/>
      <c r="BR12" s="469"/>
      <c r="BS12" s="469"/>
      <c r="BT12" s="469"/>
      <c r="BU12" s="470"/>
      <c r="BV12" s="468">
        <v>50000</v>
      </c>
      <c r="BW12" s="469"/>
      <c r="BX12" s="469"/>
      <c r="BY12" s="469"/>
      <c r="BZ12" s="469"/>
      <c r="CA12" s="469"/>
      <c r="CB12" s="469"/>
      <c r="CC12" s="470"/>
      <c r="CD12" s="477" t="s">
        <v>136</v>
      </c>
      <c r="CE12" s="478"/>
      <c r="CF12" s="478"/>
      <c r="CG12" s="478"/>
      <c r="CH12" s="478"/>
      <c r="CI12" s="478"/>
      <c r="CJ12" s="478"/>
      <c r="CK12" s="478"/>
      <c r="CL12" s="478"/>
      <c r="CM12" s="478"/>
      <c r="CN12" s="478"/>
      <c r="CO12" s="478"/>
      <c r="CP12" s="478"/>
      <c r="CQ12" s="478"/>
      <c r="CR12" s="478"/>
      <c r="CS12" s="479"/>
      <c r="CT12" s="581" t="s">
        <v>128</v>
      </c>
      <c r="CU12" s="582"/>
      <c r="CV12" s="582"/>
      <c r="CW12" s="582"/>
      <c r="CX12" s="582"/>
      <c r="CY12" s="582"/>
      <c r="CZ12" s="582"/>
      <c r="DA12" s="583"/>
      <c r="DB12" s="581" t="s">
        <v>128</v>
      </c>
      <c r="DC12" s="582"/>
      <c r="DD12" s="582"/>
      <c r="DE12" s="582"/>
      <c r="DF12" s="582"/>
      <c r="DG12" s="582"/>
      <c r="DH12" s="582"/>
      <c r="DI12" s="583"/>
      <c r="DJ12" s="186"/>
      <c r="DK12" s="186"/>
      <c r="DL12" s="186"/>
      <c r="DM12" s="186"/>
      <c r="DN12" s="186"/>
      <c r="DO12" s="186"/>
    </row>
    <row r="13" spans="1:119" ht="18.75" customHeight="1" x14ac:dyDescent="0.2">
      <c r="A13" s="187"/>
      <c r="B13" s="587"/>
      <c r="C13" s="588"/>
      <c r="D13" s="588"/>
      <c r="E13" s="588"/>
      <c r="F13" s="588"/>
      <c r="G13" s="588"/>
      <c r="H13" s="588"/>
      <c r="I13" s="588"/>
      <c r="J13" s="588"/>
      <c r="K13" s="589"/>
      <c r="L13" s="197"/>
      <c r="M13" s="568" t="s">
        <v>137</v>
      </c>
      <c r="N13" s="569"/>
      <c r="O13" s="569"/>
      <c r="P13" s="569"/>
      <c r="Q13" s="570"/>
      <c r="R13" s="571">
        <v>1710</v>
      </c>
      <c r="S13" s="572"/>
      <c r="T13" s="572"/>
      <c r="U13" s="572"/>
      <c r="V13" s="573"/>
      <c r="W13" s="559" t="s">
        <v>138</v>
      </c>
      <c r="X13" s="481"/>
      <c r="Y13" s="481"/>
      <c r="Z13" s="481"/>
      <c r="AA13" s="481"/>
      <c r="AB13" s="482"/>
      <c r="AC13" s="444">
        <v>79</v>
      </c>
      <c r="AD13" s="445"/>
      <c r="AE13" s="445"/>
      <c r="AF13" s="445"/>
      <c r="AG13" s="446"/>
      <c r="AH13" s="444">
        <v>104</v>
      </c>
      <c r="AI13" s="445"/>
      <c r="AJ13" s="445"/>
      <c r="AK13" s="445"/>
      <c r="AL13" s="447"/>
      <c r="AM13" s="537" t="s">
        <v>139</v>
      </c>
      <c r="AN13" s="442"/>
      <c r="AO13" s="442"/>
      <c r="AP13" s="442"/>
      <c r="AQ13" s="442"/>
      <c r="AR13" s="442"/>
      <c r="AS13" s="442"/>
      <c r="AT13" s="443"/>
      <c r="AU13" s="525" t="s">
        <v>120</v>
      </c>
      <c r="AV13" s="526"/>
      <c r="AW13" s="526"/>
      <c r="AX13" s="526"/>
      <c r="AY13" s="448" t="s">
        <v>140</v>
      </c>
      <c r="AZ13" s="449"/>
      <c r="BA13" s="449"/>
      <c r="BB13" s="449"/>
      <c r="BC13" s="449"/>
      <c r="BD13" s="449"/>
      <c r="BE13" s="449"/>
      <c r="BF13" s="449"/>
      <c r="BG13" s="449"/>
      <c r="BH13" s="449"/>
      <c r="BI13" s="449"/>
      <c r="BJ13" s="449"/>
      <c r="BK13" s="449"/>
      <c r="BL13" s="449"/>
      <c r="BM13" s="450"/>
      <c r="BN13" s="468">
        <v>35395</v>
      </c>
      <c r="BO13" s="469"/>
      <c r="BP13" s="469"/>
      <c r="BQ13" s="469"/>
      <c r="BR13" s="469"/>
      <c r="BS13" s="469"/>
      <c r="BT13" s="469"/>
      <c r="BU13" s="470"/>
      <c r="BV13" s="468">
        <v>7489</v>
      </c>
      <c r="BW13" s="469"/>
      <c r="BX13" s="469"/>
      <c r="BY13" s="469"/>
      <c r="BZ13" s="469"/>
      <c r="CA13" s="469"/>
      <c r="CB13" s="469"/>
      <c r="CC13" s="470"/>
      <c r="CD13" s="477" t="s">
        <v>141</v>
      </c>
      <c r="CE13" s="478"/>
      <c r="CF13" s="478"/>
      <c r="CG13" s="478"/>
      <c r="CH13" s="478"/>
      <c r="CI13" s="478"/>
      <c r="CJ13" s="478"/>
      <c r="CK13" s="478"/>
      <c r="CL13" s="478"/>
      <c r="CM13" s="478"/>
      <c r="CN13" s="478"/>
      <c r="CO13" s="478"/>
      <c r="CP13" s="478"/>
      <c r="CQ13" s="478"/>
      <c r="CR13" s="478"/>
      <c r="CS13" s="479"/>
      <c r="CT13" s="438">
        <v>2</v>
      </c>
      <c r="CU13" s="439"/>
      <c r="CV13" s="439"/>
      <c r="CW13" s="439"/>
      <c r="CX13" s="439"/>
      <c r="CY13" s="439"/>
      <c r="CZ13" s="439"/>
      <c r="DA13" s="440"/>
      <c r="DB13" s="438">
        <v>2</v>
      </c>
      <c r="DC13" s="439"/>
      <c r="DD13" s="439"/>
      <c r="DE13" s="439"/>
      <c r="DF13" s="439"/>
      <c r="DG13" s="439"/>
      <c r="DH13" s="439"/>
      <c r="DI13" s="440"/>
      <c r="DJ13" s="186"/>
      <c r="DK13" s="186"/>
      <c r="DL13" s="186"/>
      <c r="DM13" s="186"/>
      <c r="DN13" s="186"/>
      <c r="DO13" s="186"/>
    </row>
    <row r="14" spans="1:119" ht="18.75" customHeight="1" thickBot="1" x14ac:dyDescent="0.25">
      <c r="A14" s="187"/>
      <c r="B14" s="587"/>
      <c r="C14" s="588"/>
      <c r="D14" s="588"/>
      <c r="E14" s="588"/>
      <c r="F14" s="588"/>
      <c r="G14" s="588"/>
      <c r="H14" s="588"/>
      <c r="I14" s="588"/>
      <c r="J14" s="588"/>
      <c r="K14" s="589"/>
      <c r="L14" s="561" t="s">
        <v>142</v>
      </c>
      <c r="M14" s="605"/>
      <c r="N14" s="605"/>
      <c r="O14" s="605"/>
      <c r="P14" s="605"/>
      <c r="Q14" s="606"/>
      <c r="R14" s="571">
        <v>1786</v>
      </c>
      <c r="S14" s="572"/>
      <c r="T14" s="572"/>
      <c r="U14" s="572"/>
      <c r="V14" s="573"/>
      <c r="W14" s="574"/>
      <c r="X14" s="484"/>
      <c r="Y14" s="484"/>
      <c r="Z14" s="484"/>
      <c r="AA14" s="484"/>
      <c r="AB14" s="485"/>
      <c r="AC14" s="564">
        <v>10.5</v>
      </c>
      <c r="AD14" s="565"/>
      <c r="AE14" s="565"/>
      <c r="AF14" s="565"/>
      <c r="AG14" s="566"/>
      <c r="AH14" s="564">
        <v>11.6</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143</v>
      </c>
      <c r="CE14" s="475"/>
      <c r="CF14" s="475"/>
      <c r="CG14" s="475"/>
      <c r="CH14" s="475"/>
      <c r="CI14" s="475"/>
      <c r="CJ14" s="475"/>
      <c r="CK14" s="475"/>
      <c r="CL14" s="475"/>
      <c r="CM14" s="475"/>
      <c r="CN14" s="475"/>
      <c r="CO14" s="475"/>
      <c r="CP14" s="475"/>
      <c r="CQ14" s="475"/>
      <c r="CR14" s="475"/>
      <c r="CS14" s="476"/>
      <c r="CT14" s="575" t="s">
        <v>144</v>
      </c>
      <c r="CU14" s="576"/>
      <c r="CV14" s="576"/>
      <c r="CW14" s="576"/>
      <c r="CX14" s="576"/>
      <c r="CY14" s="576"/>
      <c r="CZ14" s="576"/>
      <c r="DA14" s="577"/>
      <c r="DB14" s="575" t="s">
        <v>128</v>
      </c>
      <c r="DC14" s="576"/>
      <c r="DD14" s="576"/>
      <c r="DE14" s="576"/>
      <c r="DF14" s="576"/>
      <c r="DG14" s="576"/>
      <c r="DH14" s="576"/>
      <c r="DI14" s="577"/>
      <c r="DJ14" s="186"/>
      <c r="DK14" s="186"/>
      <c r="DL14" s="186"/>
      <c r="DM14" s="186"/>
      <c r="DN14" s="186"/>
      <c r="DO14" s="186"/>
    </row>
    <row r="15" spans="1:119" ht="18.75" customHeight="1" x14ac:dyDescent="0.2">
      <c r="A15" s="187"/>
      <c r="B15" s="587"/>
      <c r="C15" s="588"/>
      <c r="D15" s="588"/>
      <c r="E15" s="588"/>
      <c r="F15" s="588"/>
      <c r="G15" s="588"/>
      <c r="H15" s="588"/>
      <c r="I15" s="588"/>
      <c r="J15" s="588"/>
      <c r="K15" s="589"/>
      <c r="L15" s="197"/>
      <c r="M15" s="568" t="s">
        <v>145</v>
      </c>
      <c r="N15" s="569"/>
      <c r="O15" s="569"/>
      <c r="P15" s="569"/>
      <c r="Q15" s="570"/>
      <c r="R15" s="571">
        <v>1780</v>
      </c>
      <c r="S15" s="572"/>
      <c r="T15" s="572"/>
      <c r="U15" s="572"/>
      <c r="V15" s="573"/>
      <c r="W15" s="559" t="s">
        <v>146</v>
      </c>
      <c r="X15" s="481"/>
      <c r="Y15" s="481"/>
      <c r="Z15" s="481"/>
      <c r="AA15" s="481"/>
      <c r="AB15" s="482"/>
      <c r="AC15" s="444">
        <v>279</v>
      </c>
      <c r="AD15" s="445"/>
      <c r="AE15" s="445"/>
      <c r="AF15" s="445"/>
      <c r="AG15" s="446"/>
      <c r="AH15" s="444">
        <v>349</v>
      </c>
      <c r="AI15" s="445"/>
      <c r="AJ15" s="445"/>
      <c r="AK15" s="445"/>
      <c r="AL15" s="447"/>
      <c r="AM15" s="537"/>
      <c r="AN15" s="442"/>
      <c r="AO15" s="442"/>
      <c r="AP15" s="442"/>
      <c r="AQ15" s="442"/>
      <c r="AR15" s="442"/>
      <c r="AS15" s="442"/>
      <c r="AT15" s="443"/>
      <c r="AU15" s="525"/>
      <c r="AV15" s="526"/>
      <c r="AW15" s="526"/>
      <c r="AX15" s="526"/>
      <c r="AY15" s="460" t="s">
        <v>147</v>
      </c>
      <c r="AZ15" s="461"/>
      <c r="BA15" s="461"/>
      <c r="BB15" s="461"/>
      <c r="BC15" s="461"/>
      <c r="BD15" s="461"/>
      <c r="BE15" s="461"/>
      <c r="BF15" s="461"/>
      <c r="BG15" s="461"/>
      <c r="BH15" s="461"/>
      <c r="BI15" s="461"/>
      <c r="BJ15" s="461"/>
      <c r="BK15" s="461"/>
      <c r="BL15" s="461"/>
      <c r="BM15" s="462"/>
      <c r="BN15" s="463">
        <v>203380</v>
      </c>
      <c r="BO15" s="464"/>
      <c r="BP15" s="464"/>
      <c r="BQ15" s="464"/>
      <c r="BR15" s="464"/>
      <c r="BS15" s="464"/>
      <c r="BT15" s="464"/>
      <c r="BU15" s="465"/>
      <c r="BV15" s="463">
        <v>198059</v>
      </c>
      <c r="BW15" s="464"/>
      <c r="BX15" s="464"/>
      <c r="BY15" s="464"/>
      <c r="BZ15" s="464"/>
      <c r="CA15" s="464"/>
      <c r="CB15" s="464"/>
      <c r="CC15" s="465"/>
      <c r="CD15" s="578" t="s">
        <v>148</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87"/>
      <c r="C16" s="588"/>
      <c r="D16" s="588"/>
      <c r="E16" s="588"/>
      <c r="F16" s="588"/>
      <c r="G16" s="588"/>
      <c r="H16" s="588"/>
      <c r="I16" s="588"/>
      <c r="J16" s="588"/>
      <c r="K16" s="589"/>
      <c r="L16" s="561" t="s">
        <v>149</v>
      </c>
      <c r="M16" s="562"/>
      <c r="N16" s="562"/>
      <c r="O16" s="562"/>
      <c r="P16" s="562"/>
      <c r="Q16" s="563"/>
      <c r="R16" s="556" t="s">
        <v>150</v>
      </c>
      <c r="S16" s="557"/>
      <c r="T16" s="557"/>
      <c r="U16" s="557"/>
      <c r="V16" s="558"/>
      <c r="W16" s="574"/>
      <c r="X16" s="484"/>
      <c r="Y16" s="484"/>
      <c r="Z16" s="484"/>
      <c r="AA16" s="484"/>
      <c r="AB16" s="485"/>
      <c r="AC16" s="564">
        <v>37</v>
      </c>
      <c r="AD16" s="565"/>
      <c r="AE16" s="565"/>
      <c r="AF16" s="565"/>
      <c r="AG16" s="566"/>
      <c r="AH16" s="564">
        <v>38.799999999999997</v>
      </c>
      <c r="AI16" s="565"/>
      <c r="AJ16" s="565"/>
      <c r="AK16" s="565"/>
      <c r="AL16" s="567"/>
      <c r="AM16" s="537"/>
      <c r="AN16" s="442"/>
      <c r="AO16" s="442"/>
      <c r="AP16" s="442"/>
      <c r="AQ16" s="442"/>
      <c r="AR16" s="442"/>
      <c r="AS16" s="442"/>
      <c r="AT16" s="443"/>
      <c r="AU16" s="525"/>
      <c r="AV16" s="526"/>
      <c r="AW16" s="526"/>
      <c r="AX16" s="526"/>
      <c r="AY16" s="448" t="s">
        <v>151</v>
      </c>
      <c r="AZ16" s="449"/>
      <c r="BA16" s="449"/>
      <c r="BB16" s="449"/>
      <c r="BC16" s="449"/>
      <c r="BD16" s="449"/>
      <c r="BE16" s="449"/>
      <c r="BF16" s="449"/>
      <c r="BG16" s="449"/>
      <c r="BH16" s="449"/>
      <c r="BI16" s="449"/>
      <c r="BJ16" s="449"/>
      <c r="BK16" s="449"/>
      <c r="BL16" s="449"/>
      <c r="BM16" s="450"/>
      <c r="BN16" s="468">
        <v>1393545</v>
      </c>
      <c r="BO16" s="469"/>
      <c r="BP16" s="469"/>
      <c r="BQ16" s="469"/>
      <c r="BR16" s="469"/>
      <c r="BS16" s="469"/>
      <c r="BT16" s="469"/>
      <c r="BU16" s="470"/>
      <c r="BV16" s="468">
        <v>1308568</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5">
      <c r="A17" s="187"/>
      <c r="B17" s="590"/>
      <c r="C17" s="591"/>
      <c r="D17" s="591"/>
      <c r="E17" s="591"/>
      <c r="F17" s="591"/>
      <c r="G17" s="591"/>
      <c r="H17" s="591"/>
      <c r="I17" s="591"/>
      <c r="J17" s="591"/>
      <c r="K17" s="592"/>
      <c r="L17" s="202"/>
      <c r="M17" s="553" t="s">
        <v>152</v>
      </c>
      <c r="N17" s="554"/>
      <c r="O17" s="554"/>
      <c r="P17" s="554"/>
      <c r="Q17" s="555"/>
      <c r="R17" s="556" t="s">
        <v>153</v>
      </c>
      <c r="S17" s="557"/>
      <c r="T17" s="557"/>
      <c r="U17" s="557"/>
      <c r="V17" s="558"/>
      <c r="W17" s="559" t="s">
        <v>154</v>
      </c>
      <c r="X17" s="481"/>
      <c r="Y17" s="481"/>
      <c r="Z17" s="481"/>
      <c r="AA17" s="481"/>
      <c r="AB17" s="482"/>
      <c r="AC17" s="444">
        <v>396</v>
      </c>
      <c r="AD17" s="445"/>
      <c r="AE17" s="445"/>
      <c r="AF17" s="445"/>
      <c r="AG17" s="446"/>
      <c r="AH17" s="444">
        <v>446</v>
      </c>
      <c r="AI17" s="445"/>
      <c r="AJ17" s="445"/>
      <c r="AK17" s="445"/>
      <c r="AL17" s="447"/>
      <c r="AM17" s="537"/>
      <c r="AN17" s="442"/>
      <c r="AO17" s="442"/>
      <c r="AP17" s="442"/>
      <c r="AQ17" s="442"/>
      <c r="AR17" s="442"/>
      <c r="AS17" s="442"/>
      <c r="AT17" s="443"/>
      <c r="AU17" s="525"/>
      <c r="AV17" s="526"/>
      <c r="AW17" s="526"/>
      <c r="AX17" s="526"/>
      <c r="AY17" s="448" t="s">
        <v>155</v>
      </c>
      <c r="AZ17" s="449"/>
      <c r="BA17" s="449"/>
      <c r="BB17" s="449"/>
      <c r="BC17" s="449"/>
      <c r="BD17" s="449"/>
      <c r="BE17" s="449"/>
      <c r="BF17" s="449"/>
      <c r="BG17" s="449"/>
      <c r="BH17" s="449"/>
      <c r="BI17" s="449"/>
      <c r="BJ17" s="449"/>
      <c r="BK17" s="449"/>
      <c r="BL17" s="449"/>
      <c r="BM17" s="450"/>
      <c r="BN17" s="468">
        <v>243688</v>
      </c>
      <c r="BO17" s="469"/>
      <c r="BP17" s="469"/>
      <c r="BQ17" s="469"/>
      <c r="BR17" s="469"/>
      <c r="BS17" s="469"/>
      <c r="BT17" s="469"/>
      <c r="BU17" s="470"/>
      <c r="BV17" s="468">
        <v>243354</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5">
      <c r="A18" s="187"/>
      <c r="B18" s="530" t="s">
        <v>156</v>
      </c>
      <c r="C18" s="531"/>
      <c r="D18" s="531"/>
      <c r="E18" s="532"/>
      <c r="F18" s="532"/>
      <c r="G18" s="532"/>
      <c r="H18" s="532"/>
      <c r="I18" s="532"/>
      <c r="J18" s="532"/>
      <c r="K18" s="532"/>
      <c r="L18" s="533">
        <v>118.83</v>
      </c>
      <c r="M18" s="533"/>
      <c r="N18" s="533"/>
      <c r="O18" s="533"/>
      <c r="P18" s="533"/>
      <c r="Q18" s="533"/>
      <c r="R18" s="534"/>
      <c r="S18" s="534"/>
      <c r="T18" s="534"/>
      <c r="U18" s="534"/>
      <c r="V18" s="535"/>
      <c r="W18" s="549"/>
      <c r="X18" s="550"/>
      <c r="Y18" s="550"/>
      <c r="Z18" s="550"/>
      <c r="AA18" s="550"/>
      <c r="AB18" s="560"/>
      <c r="AC18" s="432">
        <v>52.5</v>
      </c>
      <c r="AD18" s="433"/>
      <c r="AE18" s="433"/>
      <c r="AF18" s="433"/>
      <c r="AG18" s="536"/>
      <c r="AH18" s="432">
        <v>49.6</v>
      </c>
      <c r="AI18" s="433"/>
      <c r="AJ18" s="433"/>
      <c r="AK18" s="433"/>
      <c r="AL18" s="434"/>
      <c r="AM18" s="537"/>
      <c r="AN18" s="442"/>
      <c r="AO18" s="442"/>
      <c r="AP18" s="442"/>
      <c r="AQ18" s="442"/>
      <c r="AR18" s="442"/>
      <c r="AS18" s="442"/>
      <c r="AT18" s="443"/>
      <c r="AU18" s="525"/>
      <c r="AV18" s="526"/>
      <c r="AW18" s="526"/>
      <c r="AX18" s="526"/>
      <c r="AY18" s="448" t="s">
        <v>157</v>
      </c>
      <c r="AZ18" s="449"/>
      <c r="BA18" s="449"/>
      <c r="BB18" s="449"/>
      <c r="BC18" s="449"/>
      <c r="BD18" s="449"/>
      <c r="BE18" s="449"/>
      <c r="BF18" s="449"/>
      <c r="BG18" s="449"/>
      <c r="BH18" s="449"/>
      <c r="BI18" s="449"/>
      <c r="BJ18" s="449"/>
      <c r="BK18" s="449"/>
      <c r="BL18" s="449"/>
      <c r="BM18" s="450"/>
      <c r="BN18" s="468">
        <v>1247813</v>
      </c>
      <c r="BO18" s="469"/>
      <c r="BP18" s="469"/>
      <c r="BQ18" s="469"/>
      <c r="BR18" s="469"/>
      <c r="BS18" s="469"/>
      <c r="BT18" s="469"/>
      <c r="BU18" s="470"/>
      <c r="BV18" s="468">
        <v>1207546</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5">
      <c r="A19" s="187"/>
      <c r="B19" s="530" t="s">
        <v>158</v>
      </c>
      <c r="C19" s="531"/>
      <c r="D19" s="531"/>
      <c r="E19" s="532"/>
      <c r="F19" s="532"/>
      <c r="G19" s="532"/>
      <c r="H19" s="532"/>
      <c r="I19" s="532"/>
      <c r="J19" s="532"/>
      <c r="K19" s="532"/>
      <c r="L19" s="538">
        <v>14</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159</v>
      </c>
      <c r="AZ19" s="449"/>
      <c r="BA19" s="449"/>
      <c r="BB19" s="449"/>
      <c r="BC19" s="449"/>
      <c r="BD19" s="449"/>
      <c r="BE19" s="449"/>
      <c r="BF19" s="449"/>
      <c r="BG19" s="449"/>
      <c r="BH19" s="449"/>
      <c r="BI19" s="449"/>
      <c r="BJ19" s="449"/>
      <c r="BK19" s="449"/>
      <c r="BL19" s="449"/>
      <c r="BM19" s="450"/>
      <c r="BN19" s="468">
        <v>1935433</v>
      </c>
      <c r="BO19" s="469"/>
      <c r="BP19" s="469"/>
      <c r="BQ19" s="469"/>
      <c r="BR19" s="469"/>
      <c r="BS19" s="469"/>
      <c r="BT19" s="469"/>
      <c r="BU19" s="470"/>
      <c r="BV19" s="468">
        <v>1750669</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5">
      <c r="A20" s="187"/>
      <c r="B20" s="530" t="s">
        <v>160</v>
      </c>
      <c r="C20" s="531"/>
      <c r="D20" s="531"/>
      <c r="E20" s="532"/>
      <c r="F20" s="532"/>
      <c r="G20" s="532"/>
      <c r="H20" s="532"/>
      <c r="I20" s="532"/>
      <c r="J20" s="532"/>
      <c r="K20" s="532"/>
      <c r="L20" s="538">
        <v>801</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2">
      <c r="A21" s="187"/>
      <c r="B21" s="527" t="s">
        <v>161</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5">
      <c r="A22" s="187"/>
      <c r="B22" s="497" t="s">
        <v>162</v>
      </c>
      <c r="C22" s="498"/>
      <c r="D22" s="499"/>
      <c r="E22" s="506" t="s">
        <v>1</v>
      </c>
      <c r="F22" s="481"/>
      <c r="G22" s="481"/>
      <c r="H22" s="481"/>
      <c r="I22" s="481"/>
      <c r="J22" s="481"/>
      <c r="K22" s="482"/>
      <c r="L22" s="506" t="s">
        <v>163</v>
      </c>
      <c r="M22" s="481"/>
      <c r="N22" s="481"/>
      <c r="O22" s="481"/>
      <c r="P22" s="482"/>
      <c r="Q22" s="491" t="s">
        <v>164</v>
      </c>
      <c r="R22" s="492"/>
      <c r="S22" s="492"/>
      <c r="T22" s="492"/>
      <c r="U22" s="492"/>
      <c r="V22" s="507"/>
      <c r="W22" s="509" t="s">
        <v>165</v>
      </c>
      <c r="X22" s="498"/>
      <c r="Y22" s="499"/>
      <c r="Z22" s="506" t="s">
        <v>1</v>
      </c>
      <c r="AA22" s="481"/>
      <c r="AB22" s="481"/>
      <c r="AC22" s="481"/>
      <c r="AD22" s="481"/>
      <c r="AE22" s="481"/>
      <c r="AF22" s="481"/>
      <c r="AG22" s="482"/>
      <c r="AH22" s="480" t="s">
        <v>166</v>
      </c>
      <c r="AI22" s="481"/>
      <c r="AJ22" s="481"/>
      <c r="AK22" s="481"/>
      <c r="AL22" s="482"/>
      <c r="AM22" s="480" t="s">
        <v>167</v>
      </c>
      <c r="AN22" s="486"/>
      <c r="AO22" s="486"/>
      <c r="AP22" s="486"/>
      <c r="AQ22" s="486"/>
      <c r="AR22" s="487"/>
      <c r="AS22" s="491" t="s">
        <v>164</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2">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168</v>
      </c>
      <c r="AZ23" s="461"/>
      <c r="BA23" s="461"/>
      <c r="BB23" s="461"/>
      <c r="BC23" s="461"/>
      <c r="BD23" s="461"/>
      <c r="BE23" s="461"/>
      <c r="BF23" s="461"/>
      <c r="BG23" s="461"/>
      <c r="BH23" s="461"/>
      <c r="BI23" s="461"/>
      <c r="BJ23" s="461"/>
      <c r="BK23" s="461"/>
      <c r="BL23" s="461"/>
      <c r="BM23" s="462"/>
      <c r="BN23" s="468">
        <v>1874671</v>
      </c>
      <c r="BO23" s="469"/>
      <c r="BP23" s="469"/>
      <c r="BQ23" s="469"/>
      <c r="BR23" s="469"/>
      <c r="BS23" s="469"/>
      <c r="BT23" s="469"/>
      <c r="BU23" s="470"/>
      <c r="BV23" s="468">
        <v>1944525</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5">
      <c r="A24" s="187"/>
      <c r="B24" s="500"/>
      <c r="C24" s="501"/>
      <c r="D24" s="502"/>
      <c r="E24" s="441" t="s">
        <v>169</v>
      </c>
      <c r="F24" s="442"/>
      <c r="G24" s="442"/>
      <c r="H24" s="442"/>
      <c r="I24" s="442"/>
      <c r="J24" s="442"/>
      <c r="K24" s="443"/>
      <c r="L24" s="444">
        <v>1</v>
      </c>
      <c r="M24" s="445"/>
      <c r="N24" s="445"/>
      <c r="O24" s="445"/>
      <c r="P24" s="446"/>
      <c r="Q24" s="444">
        <v>5400</v>
      </c>
      <c r="R24" s="445"/>
      <c r="S24" s="445"/>
      <c r="T24" s="445"/>
      <c r="U24" s="445"/>
      <c r="V24" s="446"/>
      <c r="W24" s="510"/>
      <c r="X24" s="501"/>
      <c r="Y24" s="502"/>
      <c r="Z24" s="441" t="s">
        <v>170</v>
      </c>
      <c r="AA24" s="442"/>
      <c r="AB24" s="442"/>
      <c r="AC24" s="442"/>
      <c r="AD24" s="442"/>
      <c r="AE24" s="442"/>
      <c r="AF24" s="442"/>
      <c r="AG24" s="443"/>
      <c r="AH24" s="444">
        <v>44</v>
      </c>
      <c r="AI24" s="445"/>
      <c r="AJ24" s="445"/>
      <c r="AK24" s="445"/>
      <c r="AL24" s="446"/>
      <c r="AM24" s="444">
        <v>140448</v>
      </c>
      <c r="AN24" s="445"/>
      <c r="AO24" s="445"/>
      <c r="AP24" s="445"/>
      <c r="AQ24" s="445"/>
      <c r="AR24" s="446"/>
      <c r="AS24" s="444">
        <v>3192</v>
      </c>
      <c r="AT24" s="445"/>
      <c r="AU24" s="445"/>
      <c r="AV24" s="445"/>
      <c r="AW24" s="445"/>
      <c r="AX24" s="447"/>
      <c r="AY24" s="435" t="s">
        <v>171</v>
      </c>
      <c r="AZ24" s="436"/>
      <c r="BA24" s="436"/>
      <c r="BB24" s="436"/>
      <c r="BC24" s="436"/>
      <c r="BD24" s="436"/>
      <c r="BE24" s="436"/>
      <c r="BF24" s="436"/>
      <c r="BG24" s="436"/>
      <c r="BH24" s="436"/>
      <c r="BI24" s="436"/>
      <c r="BJ24" s="436"/>
      <c r="BK24" s="436"/>
      <c r="BL24" s="436"/>
      <c r="BM24" s="437"/>
      <c r="BN24" s="468">
        <v>1366286</v>
      </c>
      <c r="BO24" s="469"/>
      <c r="BP24" s="469"/>
      <c r="BQ24" s="469"/>
      <c r="BR24" s="469"/>
      <c r="BS24" s="469"/>
      <c r="BT24" s="469"/>
      <c r="BU24" s="470"/>
      <c r="BV24" s="468">
        <v>1361372</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2">
      <c r="A25" s="187"/>
      <c r="B25" s="500"/>
      <c r="C25" s="501"/>
      <c r="D25" s="502"/>
      <c r="E25" s="441" t="s">
        <v>172</v>
      </c>
      <c r="F25" s="442"/>
      <c r="G25" s="442"/>
      <c r="H25" s="442"/>
      <c r="I25" s="442"/>
      <c r="J25" s="442"/>
      <c r="K25" s="443"/>
      <c r="L25" s="444" t="s">
        <v>129</v>
      </c>
      <c r="M25" s="445"/>
      <c r="N25" s="445"/>
      <c r="O25" s="445"/>
      <c r="P25" s="446"/>
      <c r="Q25" s="444" t="s">
        <v>128</v>
      </c>
      <c r="R25" s="445"/>
      <c r="S25" s="445"/>
      <c r="T25" s="445"/>
      <c r="U25" s="445"/>
      <c r="V25" s="446"/>
      <c r="W25" s="510"/>
      <c r="X25" s="501"/>
      <c r="Y25" s="502"/>
      <c r="Z25" s="441" t="s">
        <v>173</v>
      </c>
      <c r="AA25" s="442"/>
      <c r="AB25" s="442"/>
      <c r="AC25" s="442"/>
      <c r="AD25" s="442"/>
      <c r="AE25" s="442"/>
      <c r="AF25" s="442"/>
      <c r="AG25" s="443"/>
      <c r="AH25" s="444" t="s">
        <v>128</v>
      </c>
      <c r="AI25" s="445"/>
      <c r="AJ25" s="445"/>
      <c r="AK25" s="445"/>
      <c r="AL25" s="446"/>
      <c r="AM25" s="444" t="s">
        <v>174</v>
      </c>
      <c r="AN25" s="445"/>
      <c r="AO25" s="445"/>
      <c r="AP25" s="445"/>
      <c r="AQ25" s="445"/>
      <c r="AR25" s="446"/>
      <c r="AS25" s="444" t="s">
        <v>128</v>
      </c>
      <c r="AT25" s="445"/>
      <c r="AU25" s="445"/>
      <c r="AV25" s="445"/>
      <c r="AW25" s="445"/>
      <c r="AX25" s="447"/>
      <c r="AY25" s="460" t="s">
        <v>175</v>
      </c>
      <c r="AZ25" s="461"/>
      <c r="BA25" s="461"/>
      <c r="BB25" s="461"/>
      <c r="BC25" s="461"/>
      <c r="BD25" s="461"/>
      <c r="BE25" s="461"/>
      <c r="BF25" s="461"/>
      <c r="BG25" s="461"/>
      <c r="BH25" s="461"/>
      <c r="BI25" s="461"/>
      <c r="BJ25" s="461"/>
      <c r="BK25" s="461"/>
      <c r="BL25" s="461"/>
      <c r="BM25" s="462"/>
      <c r="BN25" s="463">
        <v>83923</v>
      </c>
      <c r="BO25" s="464"/>
      <c r="BP25" s="464"/>
      <c r="BQ25" s="464"/>
      <c r="BR25" s="464"/>
      <c r="BS25" s="464"/>
      <c r="BT25" s="464"/>
      <c r="BU25" s="465"/>
      <c r="BV25" s="463">
        <v>86852</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2">
      <c r="A26" s="187"/>
      <c r="B26" s="500"/>
      <c r="C26" s="501"/>
      <c r="D26" s="502"/>
      <c r="E26" s="441" t="s">
        <v>176</v>
      </c>
      <c r="F26" s="442"/>
      <c r="G26" s="442"/>
      <c r="H26" s="442"/>
      <c r="I26" s="442"/>
      <c r="J26" s="442"/>
      <c r="K26" s="443"/>
      <c r="L26" s="444">
        <v>1</v>
      </c>
      <c r="M26" s="445"/>
      <c r="N26" s="445"/>
      <c r="O26" s="445"/>
      <c r="P26" s="446"/>
      <c r="Q26" s="444">
        <v>4200</v>
      </c>
      <c r="R26" s="445"/>
      <c r="S26" s="445"/>
      <c r="T26" s="445"/>
      <c r="U26" s="445"/>
      <c r="V26" s="446"/>
      <c r="W26" s="510"/>
      <c r="X26" s="501"/>
      <c r="Y26" s="502"/>
      <c r="Z26" s="441" t="s">
        <v>177</v>
      </c>
      <c r="AA26" s="523"/>
      <c r="AB26" s="523"/>
      <c r="AC26" s="523"/>
      <c r="AD26" s="523"/>
      <c r="AE26" s="523"/>
      <c r="AF26" s="523"/>
      <c r="AG26" s="524"/>
      <c r="AH26" s="444">
        <v>1</v>
      </c>
      <c r="AI26" s="445"/>
      <c r="AJ26" s="445"/>
      <c r="AK26" s="445"/>
      <c r="AL26" s="446"/>
      <c r="AM26" s="444" t="s">
        <v>178</v>
      </c>
      <c r="AN26" s="445"/>
      <c r="AO26" s="445"/>
      <c r="AP26" s="445"/>
      <c r="AQ26" s="445"/>
      <c r="AR26" s="446"/>
      <c r="AS26" s="444" t="s">
        <v>178</v>
      </c>
      <c r="AT26" s="445"/>
      <c r="AU26" s="445"/>
      <c r="AV26" s="445"/>
      <c r="AW26" s="445"/>
      <c r="AX26" s="447"/>
      <c r="AY26" s="477" t="s">
        <v>179</v>
      </c>
      <c r="AZ26" s="478"/>
      <c r="BA26" s="478"/>
      <c r="BB26" s="478"/>
      <c r="BC26" s="478"/>
      <c r="BD26" s="478"/>
      <c r="BE26" s="478"/>
      <c r="BF26" s="478"/>
      <c r="BG26" s="478"/>
      <c r="BH26" s="478"/>
      <c r="BI26" s="478"/>
      <c r="BJ26" s="478"/>
      <c r="BK26" s="478"/>
      <c r="BL26" s="478"/>
      <c r="BM26" s="479"/>
      <c r="BN26" s="468" t="s">
        <v>129</v>
      </c>
      <c r="BO26" s="469"/>
      <c r="BP26" s="469"/>
      <c r="BQ26" s="469"/>
      <c r="BR26" s="469"/>
      <c r="BS26" s="469"/>
      <c r="BT26" s="469"/>
      <c r="BU26" s="470"/>
      <c r="BV26" s="468" t="s">
        <v>128</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5">
      <c r="A27" s="187"/>
      <c r="B27" s="500"/>
      <c r="C27" s="501"/>
      <c r="D27" s="502"/>
      <c r="E27" s="441" t="s">
        <v>180</v>
      </c>
      <c r="F27" s="442"/>
      <c r="G27" s="442"/>
      <c r="H27" s="442"/>
      <c r="I27" s="442"/>
      <c r="J27" s="442"/>
      <c r="K27" s="443"/>
      <c r="L27" s="444">
        <v>1</v>
      </c>
      <c r="M27" s="445"/>
      <c r="N27" s="445"/>
      <c r="O27" s="445"/>
      <c r="P27" s="446"/>
      <c r="Q27" s="444">
        <v>2700</v>
      </c>
      <c r="R27" s="445"/>
      <c r="S27" s="445"/>
      <c r="T27" s="445"/>
      <c r="U27" s="445"/>
      <c r="V27" s="446"/>
      <c r="W27" s="510"/>
      <c r="X27" s="501"/>
      <c r="Y27" s="502"/>
      <c r="Z27" s="441" t="s">
        <v>181</v>
      </c>
      <c r="AA27" s="442"/>
      <c r="AB27" s="442"/>
      <c r="AC27" s="442"/>
      <c r="AD27" s="442"/>
      <c r="AE27" s="442"/>
      <c r="AF27" s="442"/>
      <c r="AG27" s="443"/>
      <c r="AH27" s="444" t="s">
        <v>128</v>
      </c>
      <c r="AI27" s="445"/>
      <c r="AJ27" s="445"/>
      <c r="AK27" s="445"/>
      <c r="AL27" s="446"/>
      <c r="AM27" s="444" t="s">
        <v>128</v>
      </c>
      <c r="AN27" s="445"/>
      <c r="AO27" s="445"/>
      <c r="AP27" s="445"/>
      <c r="AQ27" s="445"/>
      <c r="AR27" s="446"/>
      <c r="AS27" s="444" t="s">
        <v>174</v>
      </c>
      <c r="AT27" s="445"/>
      <c r="AU27" s="445"/>
      <c r="AV27" s="445"/>
      <c r="AW27" s="445"/>
      <c r="AX27" s="447"/>
      <c r="AY27" s="474" t="s">
        <v>182</v>
      </c>
      <c r="AZ27" s="475"/>
      <c r="BA27" s="475"/>
      <c r="BB27" s="475"/>
      <c r="BC27" s="475"/>
      <c r="BD27" s="475"/>
      <c r="BE27" s="475"/>
      <c r="BF27" s="475"/>
      <c r="BG27" s="475"/>
      <c r="BH27" s="475"/>
      <c r="BI27" s="475"/>
      <c r="BJ27" s="475"/>
      <c r="BK27" s="475"/>
      <c r="BL27" s="475"/>
      <c r="BM27" s="476"/>
      <c r="BN27" s="471" t="s">
        <v>128</v>
      </c>
      <c r="BO27" s="472"/>
      <c r="BP27" s="472"/>
      <c r="BQ27" s="472"/>
      <c r="BR27" s="472"/>
      <c r="BS27" s="472"/>
      <c r="BT27" s="472"/>
      <c r="BU27" s="473"/>
      <c r="BV27" s="471">
        <v>166</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2">
      <c r="A28" s="187"/>
      <c r="B28" s="500"/>
      <c r="C28" s="501"/>
      <c r="D28" s="502"/>
      <c r="E28" s="441" t="s">
        <v>183</v>
      </c>
      <c r="F28" s="442"/>
      <c r="G28" s="442"/>
      <c r="H28" s="442"/>
      <c r="I28" s="442"/>
      <c r="J28" s="442"/>
      <c r="K28" s="443"/>
      <c r="L28" s="444">
        <v>1</v>
      </c>
      <c r="M28" s="445"/>
      <c r="N28" s="445"/>
      <c r="O28" s="445"/>
      <c r="P28" s="446"/>
      <c r="Q28" s="444">
        <v>2100</v>
      </c>
      <c r="R28" s="445"/>
      <c r="S28" s="445"/>
      <c r="T28" s="445"/>
      <c r="U28" s="445"/>
      <c r="V28" s="446"/>
      <c r="W28" s="510"/>
      <c r="X28" s="501"/>
      <c r="Y28" s="502"/>
      <c r="Z28" s="441" t="s">
        <v>184</v>
      </c>
      <c r="AA28" s="442"/>
      <c r="AB28" s="442"/>
      <c r="AC28" s="442"/>
      <c r="AD28" s="442"/>
      <c r="AE28" s="442"/>
      <c r="AF28" s="442"/>
      <c r="AG28" s="443"/>
      <c r="AH28" s="444" t="s">
        <v>174</v>
      </c>
      <c r="AI28" s="445"/>
      <c r="AJ28" s="445"/>
      <c r="AK28" s="445"/>
      <c r="AL28" s="446"/>
      <c r="AM28" s="444" t="s">
        <v>128</v>
      </c>
      <c r="AN28" s="445"/>
      <c r="AO28" s="445"/>
      <c r="AP28" s="445"/>
      <c r="AQ28" s="445"/>
      <c r="AR28" s="446"/>
      <c r="AS28" s="444" t="s">
        <v>129</v>
      </c>
      <c r="AT28" s="445"/>
      <c r="AU28" s="445"/>
      <c r="AV28" s="445"/>
      <c r="AW28" s="445"/>
      <c r="AX28" s="447"/>
      <c r="AY28" s="451" t="s">
        <v>185</v>
      </c>
      <c r="AZ28" s="452"/>
      <c r="BA28" s="452"/>
      <c r="BB28" s="453"/>
      <c r="BC28" s="460" t="s">
        <v>48</v>
      </c>
      <c r="BD28" s="461"/>
      <c r="BE28" s="461"/>
      <c r="BF28" s="461"/>
      <c r="BG28" s="461"/>
      <c r="BH28" s="461"/>
      <c r="BI28" s="461"/>
      <c r="BJ28" s="461"/>
      <c r="BK28" s="461"/>
      <c r="BL28" s="461"/>
      <c r="BM28" s="462"/>
      <c r="BN28" s="463">
        <v>914993</v>
      </c>
      <c r="BO28" s="464"/>
      <c r="BP28" s="464"/>
      <c r="BQ28" s="464"/>
      <c r="BR28" s="464"/>
      <c r="BS28" s="464"/>
      <c r="BT28" s="464"/>
      <c r="BU28" s="465"/>
      <c r="BV28" s="463">
        <v>776280</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2">
      <c r="A29" s="187"/>
      <c r="B29" s="500"/>
      <c r="C29" s="501"/>
      <c r="D29" s="502"/>
      <c r="E29" s="441" t="s">
        <v>186</v>
      </c>
      <c r="F29" s="442"/>
      <c r="G29" s="442"/>
      <c r="H29" s="442"/>
      <c r="I29" s="442"/>
      <c r="J29" s="442"/>
      <c r="K29" s="443"/>
      <c r="L29" s="444">
        <v>6</v>
      </c>
      <c r="M29" s="445"/>
      <c r="N29" s="445"/>
      <c r="O29" s="445"/>
      <c r="P29" s="446"/>
      <c r="Q29" s="444">
        <v>2000</v>
      </c>
      <c r="R29" s="445"/>
      <c r="S29" s="445"/>
      <c r="T29" s="445"/>
      <c r="U29" s="445"/>
      <c r="V29" s="446"/>
      <c r="W29" s="511"/>
      <c r="X29" s="512"/>
      <c r="Y29" s="513"/>
      <c r="Z29" s="441" t="s">
        <v>187</v>
      </c>
      <c r="AA29" s="442"/>
      <c r="AB29" s="442"/>
      <c r="AC29" s="442"/>
      <c r="AD29" s="442"/>
      <c r="AE29" s="442"/>
      <c r="AF29" s="442"/>
      <c r="AG29" s="443"/>
      <c r="AH29" s="444">
        <v>44</v>
      </c>
      <c r="AI29" s="445"/>
      <c r="AJ29" s="445"/>
      <c r="AK29" s="445"/>
      <c r="AL29" s="446"/>
      <c r="AM29" s="444">
        <v>140448</v>
      </c>
      <c r="AN29" s="445"/>
      <c r="AO29" s="445"/>
      <c r="AP29" s="445"/>
      <c r="AQ29" s="445"/>
      <c r="AR29" s="446"/>
      <c r="AS29" s="444">
        <v>3192</v>
      </c>
      <c r="AT29" s="445"/>
      <c r="AU29" s="445"/>
      <c r="AV29" s="445"/>
      <c r="AW29" s="445"/>
      <c r="AX29" s="447"/>
      <c r="AY29" s="454"/>
      <c r="AZ29" s="455"/>
      <c r="BA29" s="455"/>
      <c r="BB29" s="456"/>
      <c r="BC29" s="448" t="s">
        <v>188</v>
      </c>
      <c r="BD29" s="449"/>
      <c r="BE29" s="449"/>
      <c r="BF29" s="449"/>
      <c r="BG29" s="449"/>
      <c r="BH29" s="449"/>
      <c r="BI29" s="449"/>
      <c r="BJ29" s="449"/>
      <c r="BK29" s="449"/>
      <c r="BL29" s="449"/>
      <c r="BM29" s="450"/>
      <c r="BN29" s="468">
        <v>53629</v>
      </c>
      <c r="BO29" s="469"/>
      <c r="BP29" s="469"/>
      <c r="BQ29" s="469"/>
      <c r="BR29" s="469"/>
      <c r="BS29" s="469"/>
      <c r="BT29" s="469"/>
      <c r="BU29" s="470"/>
      <c r="BV29" s="468">
        <v>53620</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5">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189</v>
      </c>
      <c r="X30" s="521"/>
      <c r="Y30" s="521"/>
      <c r="Z30" s="521"/>
      <c r="AA30" s="521"/>
      <c r="AB30" s="521"/>
      <c r="AC30" s="521"/>
      <c r="AD30" s="521"/>
      <c r="AE30" s="521"/>
      <c r="AF30" s="521"/>
      <c r="AG30" s="522"/>
      <c r="AH30" s="432">
        <v>92.9</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208031</v>
      </c>
      <c r="BO30" s="472"/>
      <c r="BP30" s="472"/>
      <c r="BQ30" s="472"/>
      <c r="BR30" s="472"/>
      <c r="BS30" s="472"/>
      <c r="BT30" s="472"/>
      <c r="BU30" s="473"/>
      <c r="BV30" s="471">
        <v>195695</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31" t="s">
        <v>196</v>
      </c>
      <c r="D33" s="431"/>
      <c r="E33" s="430" t="s">
        <v>197</v>
      </c>
      <c r="F33" s="430"/>
      <c r="G33" s="430"/>
      <c r="H33" s="430"/>
      <c r="I33" s="430"/>
      <c r="J33" s="430"/>
      <c r="K33" s="430"/>
      <c r="L33" s="430"/>
      <c r="M33" s="430"/>
      <c r="N33" s="430"/>
      <c r="O33" s="430"/>
      <c r="P33" s="430"/>
      <c r="Q33" s="430"/>
      <c r="R33" s="430"/>
      <c r="S33" s="430"/>
      <c r="T33" s="216"/>
      <c r="U33" s="431" t="s">
        <v>198</v>
      </c>
      <c r="V33" s="431"/>
      <c r="W33" s="430" t="s">
        <v>199</v>
      </c>
      <c r="X33" s="430"/>
      <c r="Y33" s="430"/>
      <c r="Z33" s="430"/>
      <c r="AA33" s="430"/>
      <c r="AB33" s="430"/>
      <c r="AC33" s="430"/>
      <c r="AD33" s="430"/>
      <c r="AE33" s="430"/>
      <c r="AF33" s="430"/>
      <c r="AG33" s="430"/>
      <c r="AH33" s="430"/>
      <c r="AI33" s="430"/>
      <c r="AJ33" s="430"/>
      <c r="AK33" s="430"/>
      <c r="AL33" s="216"/>
      <c r="AM33" s="431" t="s">
        <v>196</v>
      </c>
      <c r="AN33" s="431"/>
      <c r="AO33" s="430" t="s">
        <v>200</v>
      </c>
      <c r="AP33" s="430"/>
      <c r="AQ33" s="430"/>
      <c r="AR33" s="430"/>
      <c r="AS33" s="430"/>
      <c r="AT33" s="430"/>
      <c r="AU33" s="430"/>
      <c r="AV33" s="430"/>
      <c r="AW33" s="430"/>
      <c r="AX33" s="430"/>
      <c r="AY33" s="430"/>
      <c r="AZ33" s="430"/>
      <c r="BA33" s="430"/>
      <c r="BB33" s="430"/>
      <c r="BC33" s="430"/>
      <c r="BD33" s="217"/>
      <c r="BE33" s="430" t="s">
        <v>201</v>
      </c>
      <c r="BF33" s="430"/>
      <c r="BG33" s="430" t="s">
        <v>202</v>
      </c>
      <c r="BH33" s="430"/>
      <c r="BI33" s="430"/>
      <c r="BJ33" s="430"/>
      <c r="BK33" s="430"/>
      <c r="BL33" s="430"/>
      <c r="BM33" s="430"/>
      <c r="BN33" s="430"/>
      <c r="BO33" s="430"/>
      <c r="BP33" s="430"/>
      <c r="BQ33" s="430"/>
      <c r="BR33" s="430"/>
      <c r="BS33" s="430"/>
      <c r="BT33" s="430"/>
      <c r="BU33" s="430"/>
      <c r="BV33" s="217"/>
      <c r="BW33" s="431" t="s">
        <v>201</v>
      </c>
      <c r="BX33" s="431"/>
      <c r="BY33" s="430" t="s">
        <v>203</v>
      </c>
      <c r="BZ33" s="430"/>
      <c r="CA33" s="430"/>
      <c r="CB33" s="430"/>
      <c r="CC33" s="430"/>
      <c r="CD33" s="430"/>
      <c r="CE33" s="430"/>
      <c r="CF33" s="430"/>
      <c r="CG33" s="430"/>
      <c r="CH33" s="430"/>
      <c r="CI33" s="430"/>
      <c r="CJ33" s="430"/>
      <c r="CK33" s="430"/>
      <c r="CL33" s="430"/>
      <c r="CM33" s="430"/>
      <c r="CN33" s="216"/>
      <c r="CO33" s="431" t="s">
        <v>204</v>
      </c>
      <c r="CP33" s="431"/>
      <c r="CQ33" s="430" t="s">
        <v>205</v>
      </c>
      <c r="CR33" s="430"/>
      <c r="CS33" s="430"/>
      <c r="CT33" s="430"/>
      <c r="CU33" s="430"/>
      <c r="CV33" s="430"/>
      <c r="CW33" s="430"/>
      <c r="CX33" s="430"/>
      <c r="CY33" s="430"/>
      <c r="CZ33" s="430"/>
      <c r="DA33" s="430"/>
      <c r="DB33" s="430"/>
      <c r="DC33" s="430"/>
      <c r="DD33" s="430"/>
      <c r="DE33" s="430"/>
      <c r="DF33" s="216"/>
      <c r="DG33" s="429" t="s">
        <v>206</v>
      </c>
      <c r="DH33" s="429"/>
      <c r="DI33" s="218"/>
      <c r="DJ33" s="186"/>
      <c r="DK33" s="186"/>
      <c r="DL33" s="186"/>
      <c r="DM33" s="186"/>
      <c r="DN33" s="186"/>
      <c r="DO33" s="186"/>
    </row>
    <row r="34" spans="1:119" ht="32.25" customHeight="1" x14ac:dyDescent="0.2">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2</v>
      </c>
      <c r="V34" s="427"/>
      <c r="W34" s="426" t="str">
        <f>IF('各会計、関係団体の財政状況及び健全化判断比率'!B28="","",'各会計、関係団体の財政状況及び健全化判断比率'!B28)</f>
        <v>国民健康保険特別会計</v>
      </c>
      <c r="X34" s="426"/>
      <c r="Y34" s="426"/>
      <c r="Z34" s="426"/>
      <c r="AA34" s="426"/>
      <c r="AB34" s="426"/>
      <c r="AC34" s="426"/>
      <c r="AD34" s="426"/>
      <c r="AE34" s="426"/>
      <c r="AF34" s="426"/>
      <c r="AG34" s="426"/>
      <c r="AH34" s="426"/>
      <c r="AI34" s="426"/>
      <c r="AJ34" s="426"/>
      <c r="AK34" s="426"/>
      <c r="AL34" s="214"/>
      <c r="AM34" s="427" t="str">
        <f>IF(AO34="","",MAX(C34:D43,U34:V43)+1)</f>
        <v/>
      </c>
      <c r="AN34" s="427"/>
      <c r="AO34" s="426"/>
      <c r="AP34" s="426"/>
      <c r="AQ34" s="426"/>
      <c r="AR34" s="426"/>
      <c r="AS34" s="426"/>
      <c r="AT34" s="426"/>
      <c r="AU34" s="426"/>
      <c r="AV34" s="426"/>
      <c r="AW34" s="426"/>
      <c r="AX34" s="426"/>
      <c r="AY34" s="426"/>
      <c r="AZ34" s="426"/>
      <c r="BA34" s="426"/>
      <c r="BB34" s="426"/>
      <c r="BC34" s="426"/>
      <c r="BD34" s="214"/>
      <c r="BE34" s="427">
        <f>IF(BG34="","",MAX(C34:D43,U34:V43,AM34:AN43)+1)</f>
        <v>5</v>
      </c>
      <c r="BF34" s="427"/>
      <c r="BG34" s="426" t="str">
        <f>IF('各会計、関係団体の財政状況及び健全化判断比率'!B31="","",'各会計、関係団体の財政状況及び健全化判断比率'!B31)</f>
        <v>簡易水道特別会計</v>
      </c>
      <c r="BH34" s="426"/>
      <c r="BI34" s="426"/>
      <c r="BJ34" s="426"/>
      <c r="BK34" s="426"/>
      <c r="BL34" s="426"/>
      <c r="BM34" s="426"/>
      <c r="BN34" s="426"/>
      <c r="BO34" s="426"/>
      <c r="BP34" s="426"/>
      <c r="BQ34" s="426"/>
      <c r="BR34" s="426"/>
      <c r="BS34" s="426"/>
      <c r="BT34" s="426"/>
      <c r="BU34" s="426"/>
      <c r="BV34" s="214"/>
      <c r="BW34" s="427">
        <f>IF(BY34="","",MAX(C34:D43,U34:V43,AM34:AN43,BE34:BF43)+1)</f>
        <v>8</v>
      </c>
      <c r="BX34" s="427"/>
      <c r="BY34" s="426" t="str">
        <f>IF('各会計、関係団体の財政状況及び健全化判断比率'!B68="","",'各会計、関係団体の財政状況及び健全化判断比率'!B68)</f>
        <v>甘楽西部環境衛生施設組合</v>
      </c>
      <c r="BZ34" s="426"/>
      <c r="CA34" s="426"/>
      <c r="CB34" s="426"/>
      <c r="CC34" s="426"/>
      <c r="CD34" s="426"/>
      <c r="CE34" s="426"/>
      <c r="CF34" s="426"/>
      <c r="CG34" s="426"/>
      <c r="CH34" s="426"/>
      <c r="CI34" s="426"/>
      <c r="CJ34" s="426"/>
      <c r="CK34" s="426"/>
      <c r="CL34" s="426"/>
      <c r="CM34" s="426"/>
      <c r="CN34" s="214"/>
      <c r="CO34" s="427">
        <f>IF(CQ34="","",MAX(C34:D43,U34:V43,AM34:AN43,BE34:BF43,BW34:BX43)+1)</f>
        <v>16</v>
      </c>
      <c r="CP34" s="427"/>
      <c r="CQ34" s="426" t="str">
        <f>IF('各会計、関係団体の財政状況及び健全化判断比率'!BS7="","",'各会計、関係団体の財政状況及び健全化判断比率'!BS7)</f>
        <v>甘楽郡土地開発公社</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〇</v>
      </c>
      <c r="DH34" s="428"/>
      <c r="DI34" s="218"/>
      <c r="DJ34" s="186"/>
      <c r="DK34" s="186"/>
      <c r="DL34" s="186"/>
      <c r="DM34" s="186"/>
      <c r="DN34" s="186"/>
      <c r="DO34" s="186"/>
    </row>
    <row r="35" spans="1:119" ht="32.25" customHeight="1" x14ac:dyDescent="0.2">
      <c r="A35" s="187"/>
      <c r="B35" s="213"/>
      <c r="C35" s="427" t="str">
        <f>IF(E35="","",C34+1)</f>
        <v/>
      </c>
      <c r="D35" s="427"/>
      <c r="E35" s="426" t="str">
        <f>IF('各会計、関係団体の財政状況及び健全化判断比率'!B8="","",'各会計、関係団体の財政状況及び健全化判断比率'!B8)</f>
        <v/>
      </c>
      <c r="F35" s="426"/>
      <c r="G35" s="426"/>
      <c r="H35" s="426"/>
      <c r="I35" s="426"/>
      <c r="J35" s="426"/>
      <c r="K35" s="426"/>
      <c r="L35" s="426"/>
      <c r="M35" s="426"/>
      <c r="N35" s="426"/>
      <c r="O35" s="426"/>
      <c r="P35" s="426"/>
      <c r="Q35" s="426"/>
      <c r="R35" s="426"/>
      <c r="S35" s="426"/>
      <c r="T35" s="214"/>
      <c r="U35" s="427">
        <f>IF(W35="","",U34+1)</f>
        <v>3</v>
      </c>
      <c r="V35" s="427"/>
      <c r="W35" s="426" t="str">
        <f>IF('各会計、関係団体の財政状況及び健全化判断比率'!B29="","",'各会計、関係団体の財政状況及び健全化判断比率'!B29)</f>
        <v>介護保険特別会計</v>
      </c>
      <c r="X35" s="426"/>
      <c r="Y35" s="426"/>
      <c r="Z35" s="426"/>
      <c r="AA35" s="426"/>
      <c r="AB35" s="426"/>
      <c r="AC35" s="426"/>
      <c r="AD35" s="426"/>
      <c r="AE35" s="426"/>
      <c r="AF35" s="426"/>
      <c r="AG35" s="426"/>
      <c r="AH35" s="426"/>
      <c r="AI35" s="426"/>
      <c r="AJ35" s="426"/>
      <c r="AK35" s="426"/>
      <c r="AL35" s="214"/>
      <c r="AM35" s="427" t="str">
        <f t="shared" ref="AM35:AM43" si="0">IF(AO35="","",AM34+1)</f>
        <v/>
      </c>
      <c r="AN35" s="427"/>
      <c r="AO35" s="426"/>
      <c r="AP35" s="426"/>
      <c r="AQ35" s="426"/>
      <c r="AR35" s="426"/>
      <c r="AS35" s="426"/>
      <c r="AT35" s="426"/>
      <c r="AU35" s="426"/>
      <c r="AV35" s="426"/>
      <c r="AW35" s="426"/>
      <c r="AX35" s="426"/>
      <c r="AY35" s="426"/>
      <c r="AZ35" s="426"/>
      <c r="BA35" s="426"/>
      <c r="BB35" s="426"/>
      <c r="BC35" s="426"/>
      <c r="BD35" s="214"/>
      <c r="BE35" s="427">
        <f t="shared" ref="BE35:BE43" si="1">IF(BG35="","",BE34+1)</f>
        <v>6</v>
      </c>
      <c r="BF35" s="427"/>
      <c r="BG35" s="426" t="str">
        <f>IF('各会計、関係団体の財政状況及び健全化判断比率'!B32="","",'各会計、関係団体の財政状況及び健全化判断比率'!B32)</f>
        <v>生活排水特別会計</v>
      </c>
      <c r="BH35" s="426"/>
      <c r="BI35" s="426"/>
      <c r="BJ35" s="426"/>
      <c r="BK35" s="426"/>
      <c r="BL35" s="426"/>
      <c r="BM35" s="426"/>
      <c r="BN35" s="426"/>
      <c r="BO35" s="426"/>
      <c r="BP35" s="426"/>
      <c r="BQ35" s="426"/>
      <c r="BR35" s="426"/>
      <c r="BS35" s="426"/>
      <c r="BT35" s="426"/>
      <c r="BU35" s="426"/>
      <c r="BV35" s="214"/>
      <c r="BW35" s="427">
        <f t="shared" ref="BW35:BW43" si="2">IF(BY35="","",BW34+1)</f>
        <v>9</v>
      </c>
      <c r="BX35" s="427"/>
      <c r="BY35" s="426" t="str">
        <f>IF('各会計、関係団体の財政状況及び健全化判断比率'!B69="","",'各会計、関係団体の財政状況及び健全化判断比率'!B69)</f>
        <v>下仁田南牧医療事務組合</v>
      </c>
      <c r="BZ35" s="426"/>
      <c r="CA35" s="426"/>
      <c r="CB35" s="426"/>
      <c r="CC35" s="426"/>
      <c r="CD35" s="426"/>
      <c r="CE35" s="426"/>
      <c r="CF35" s="426"/>
      <c r="CG35" s="426"/>
      <c r="CH35" s="426"/>
      <c r="CI35" s="426"/>
      <c r="CJ35" s="426"/>
      <c r="CK35" s="426"/>
      <c r="CL35" s="426"/>
      <c r="CM35" s="426"/>
      <c r="CN35" s="214"/>
      <c r="CO35" s="427" t="str">
        <f t="shared" ref="CO35:CO43" si="3">IF(CQ35="","",CO34+1)</f>
        <v/>
      </c>
      <c r="CP35" s="427"/>
      <c r="CQ35" s="426" t="str">
        <f>IF('各会計、関係団体の財政状況及び健全化判断比率'!BS8="","",'各会計、関係団体の財政状況及び健全化判断比率'!BS8)</f>
        <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2">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4</v>
      </c>
      <c r="V36" s="427"/>
      <c r="W36" s="426" t="str">
        <f>IF('各会計、関係団体の財政状況及び健全化判断比率'!B30="","",'各会計、関係団体の財政状況及び健全化判断比率'!B30)</f>
        <v>後期高齢者医療特別会計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f t="shared" si="1"/>
        <v>7</v>
      </c>
      <c r="BF36" s="427"/>
      <c r="BG36" s="426" t="str">
        <f>IF('各会計、関係団体の財政状況及び健全化判断比率'!B33="","",'各会計、関係団体の財政状況及び健全化判断比率'!B33)</f>
        <v>自然休養村特別会計</v>
      </c>
      <c r="BH36" s="426"/>
      <c r="BI36" s="426"/>
      <c r="BJ36" s="426"/>
      <c r="BK36" s="426"/>
      <c r="BL36" s="426"/>
      <c r="BM36" s="426"/>
      <c r="BN36" s="426"/>
      <c r="BO36" s="426"/>
      <c r="BP36" s="426"/>
      <c r="BQ36" s="426"/>
      <c r="BR36" s="426"/>
      <c r="BS36" s="426"/>
      <c r="BT36" s="426"/>
      <c r="BU36" s="426"/>
      <c r="BV36" s="214"/>
      <c r="BW36" s="427">
        <f t="shared" si="2"/>
        <v>10</v>
      </c>
      <c r="BX36" s="427"/>
      <c r="BY36" s="426" t="str">
        <f>IF('各会計、関係団体の財政状況及び健全化判断比率'!B70="","",'各会計、関係団体の財政状況及び健全化判断比率'!B70)</f>
        <v>富岡甘楽広域市町村圏振興整備組合(一般会計)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2">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11</v>
      </c>
      <c r="BX37" s="427"/>
      <c r="BY37" s="426" t="str">
        <f>IF('各会計、関係団体の財政状況及び健全化判断比率'!B71="","",'各会計、関係団体の財政状況及び健全化判断比率'!B71)</f>
        <v>群馬県後期高齢者医療事務組合（一般会計）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2">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12</v>
      </c>
      <c r="BX38" s="427"/>
      <c r="BY38" s="426" t="str">
        <f>IF('各会計、関係団体の財政状況及び健全化判断比率'!B72="","",'各会計、関係団体の財政状況及び健全化判断比率'!B72)</f>
        <v>群馬県後期高齢者医療事務組合（事業会計）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2">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13</v>
      </c>
      <c r="BX39" s="427"/>
      <c r="BY39" s="426" t="str">
        <f>IF('各会計、関係団体の財政状況及び健全化判断比率'!B73="","",'各会計、関係団体の財政状況及び健全化判断比率'!B73)</f>
        <v>群馬県市町村総合事務組合（一般会計）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2">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14</v>
      </c>
      <c r="BX40" s="427"/>
      <c r="BY40" s="426" t="str">
        <f>IF('各会計、関係団体の財政状況及び健全化判断比率'!B74="","",'各会計、関係団体の財政状況及び健全化判断比率'!B74)</f>
        <v>群馬県市町村総合事務組合（事業会計）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2">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15</v>
      </c>
      <c r="BX41" s="427"/>
      <c r="BY41" s="426" t="str">
        <f>IF('各会計、関係団体の財政状況及び健全化判断比率'!B75="","",'各会計、関係団体の財政状況及び健全化判断比率'!B75)</f>
        <v>群馬県市町村会館管理組合</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2">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2">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211</v>
      </c>
    </row>
    <row r="50" spans="5:5" x14ac:dyDescent="0.2">
      <c r="E50" s="188" t="s">
        <v>212</v>
      </c>
    </row>
    <row r="51" spans="5:5" x14ac:dyDescent="0.2">
      <c r="E51" s="188" t="s">
        <v>213</v>
      </c>
    </row>
    <row r="52" spans="5:5" x14ac:dyDescent="0.2">
      <c r="E52" s="188" t="s">
        <v>214</v>
      </c>
    </row>
    <row r="53" spans="5:5" x14ac:dyDescent="0.2"/>
    <row r="54" spans="5:5" x14ac:dyDescent="0.2"/>
    <row r="55" spans="5:5" x14ac:dyDescent="0.2"/>
    <row r="56" spans="5:5" x14ac:dyDescent="0.2"/>
  </sheetData>
  <sheetProtection algorithmName="SHA-512" hashValue="oJRwXxrX5aE6DpdOOPf/enGnByPy7Dr9OivINyWLBSrOWLyFSCxVrEoynqT26yYnxMH+7giqoXyWcWyobIiHyg==" saltValue="ku5OekLEvmC1MXcyHPLPD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2">
      <c r="A34" s="22"/>
      <c r="B34" s="31"/>
      <c r="C34" s="1261" t="s">
        <v>564</v>
      </c>
      <c r="D34" s="1261"/>
      <c r="E34" s="1262"/>
      <c r="F34" s="32">
        <v>10.38</v>
      </c>
      <c r="G34" s="33">
        <v>8.5</v>
      </c>
      <c r="H34" s="33">
        <v>9.67</v>
      </c>
      <c r="I34" s="33">
        <v>13.72</v>
      </c>
      <c r="J34" s="34">
        <v>12.74</v>
      </c>
      <c r="K34" s="22"/>
      <c r="L34" s="22"/>
      <c r="M34" s="22"/>
      <c r="N34" s="22"/>
      <c r="O34" s="22"/>
      <c r="P34" s="22"/>
    </row>
    <row r="35" spans="1:16" ht="39" customHeight="1" x14ac:dyDescent="0.2">
      <c r="A35" s="22"/>
      <c r="B35" s="35"/>
      <c r="C35" s="1255" t="s">
        <v>565</v>
      </c>
      <c r="D35" s="1256"/>
      <c r="E35" s="1257"/>
      <c r="F35" s="36">
        <v>0.13</v>
      </c>
      <c r="G35" s="37">
        <v>1.64</v>
      </c>
      <c r="H35" s="37">
        <v>0.68</v>
      </c>
      <c r="I35" s="37">
        <v>0.22</v>
      </c>
      <c r="J35" s="38">
        <v>0.66</v>
      </c>
      <c r="K35" s="22"/>
      <c r="L35" s="22"/>
      <c r="M35" s="22"/>
      <c r="N35" s="22"/>
      <c r="O35" s="22"/>
      <c r="P35" s="22"/>
    </row>
    <row r="36" spans="1:16" ht="39" customHeight="1" x14ac:dyDescent="0.2">
      <c r="A36" s="22"/>
      <c r="B36" s="35"/>
      <c r="C36" s="1255" t="s">
        <v>566</v>
      </c>
      <c r="D36" s="1256"/>
      <c r="E36" s="1257"/>
      <c r="F36" s="36">
        <v>0.09</v>
      </c>
      <c r="G36" s="37">
        <v>0.01</v>
      </c>
      <c r="H36" s="37">
        <v>0</v>
      </c>
      <c r="I36" s="37">
        <v>0.04</v>
      </c>
      <c r="J36" s="38">
        <v>0</v>
      </c>
      <c r="K36" s="22"/>
      <c r="L36" s="22"/>
      <c r="M36" s="22"/>
      <c r="N36" s="22"/>
      <c r="O36" s="22"/>
      <c r="P36" s="22"/>
    </row>
    <row r="37" spans="1:16" ht="39" customHeight="1" x14ac:dyDescent="0.2">
      <c r="A37" s="22"/>
      <c r="B37" s="35"/>
      <c r="C37" s="1255" t="s">
        <v>567</v>
      </c>
      <c r="D37" s="1256"/>
      <c r="E37" s="1257"/>
      <c r="F37" s="36">
        <v>0</v>
      </c>
      <c r="G37" s="37">
        <v>0</v>
      </c>
      <c r="H37" s="37">
        <v>0</v>
      </c>
      <c r="I37" s="37">
        <v>0</v>
      </c>
      <c r="J37" s="38">
        <v>0</v>
      </c>
      <c r="K37" s="22"/>
      <c r="L37" s="22"/>
      <c r="M37" s="22"/>
      <c r="N37" s="22"/>
      <c r="O37" s="22"/>
      <c r="P37" s="22"/>
    </row>
    <row r="38" spans="1:16" ht="39" customHeight="1" x14ac:dyDescent="0.2">
      <c r="A38" s="22"/>
      <c r="B38" s="35"/>
      <c r="C38" s="1255" t="s">
        <v>568</v>
      </c>
      <c r="D38" s="1256"/>
      <c r="E38" s="1257"/>
      <c r="F38" s="36">
        <v>0</v>
      </c>
      <c r="G38" s="37">
        <v>0.11</v>
      </c>
      <c r="H38" s="37">
        <v>0</v>
      </c>
      <c r="I38" s="37">
        <v>0</v>
      </c>
      <c r="J38" s="38">
        <v>0</v>
      </c>
      <c r="K38" s="22"/>
      <c r="L38" s="22"/>
      <c r="M38" s="22"/>
      <c r="N38" s="22"/>
      <c r="O38" s="22"/>
      <c r="P38" s="22"/>
    </row>
    <row r="39" spans="1:16" ht="39" customHeight="1" x14ac:dyDescent="0.2">
      <c r="A39" s="22"/>
      <c r="B39" s="35"/>
      <c r="C39" s="1255" t="s">
        <v>569</v>
      </c>
      <c r="D39" s="1256"/>
      <c r="E39" s="1257"/>
      <c r="F39" s="36">
        <v>0</v>
      </c>
      <c r="G39" s="37">
        <v>0</v>
      </c>
      <c r="H39" s="37">
        <v>0</v>
      </c>
      <c r="I39" s="37">
        <v>0</v>
      </c>
      <c r="J39" s="38">
        <v>0</v>
      </c>
      <c r="K39" s="22"/>
      <c r="L39" s="22"/>
      <c r="M39" s="22"/>
      <c r="N39" s="22"/>
      <c r="O39" s="22"/>
      <c r="P39" s="22"/>
    </row>
    <row r="40" spans="1:16" ht="39" customHeight="1" x14ac:dyDescent="0.2">
      <c r="A40" s="22"/>
      <c r="B40" s="35"/>
      <c r="C40" s="1255" t="s">
        <v>570</v>
      </c>
      <c r="D40" s="1256"/>
      <c r="E40" s="1257"/>
      <c r="F40" s="36">
        <v>0</v>
      </c>
      <c r="G40" s="37">
        <v>0</v>
      </c>
      <c r="H40" s="37">
        <v>0</v>
      </c>
      <c r="I40" s="37">
        <v>0</v>
      </c>
      <c r="J40" s="38">
        <v>0</v>
      </c>
      <c r="K40" s="22"/>
      <c r="L40" s="22"/>
      <c r="M40" s="22"/>
      <c r="N40" s="22"/>
      <c r="O40" s="22"/>
      <c r="P40" s="22"/>
    </row>
    <row r="41" spans="1:16" ht="39" customHeight="1" x14ac:dyDescent="0.2">
      <c r="A41" s="22"/>
      <c r="B41" s="35"/>
      <c r="C41" s="1255"/>
      <c r="D41" s="1256"/>
      <c r="E41" s="1257"/>
      <c r="F41" s="36"/>
      <c r="G41" s="37"/>
      <c r="H41" s="37"/>
      <c r="I41" s="37"/>
      <c r="J41" s="38"/>
      <c r="K41" s="22"/>
      <c r="L41" s="22"/>
      <c r="M41" s="22"/>
      <c r="N41" s="22"/>
      <c r="O41" s="22"/>
      <c r="P41" s="22"/>
    </row>
    <row r="42" spans="1:16" ht="39" customHeight="1" x14ac:dyDescent="0.2">
      <c r="A42" s="22"/>
      <c r="B42" s="39"/>
      <c r="C42" s="1255" t="s">
        <v>571</v>
      </c>
      <c r="D42" s="1256"/>
      <c r="E42" s="1257"/>
      <c r="F42" s="36" t="s">
        <v>516</v>
      </c>
      <c r="G42" s="37" t="s">
        <v>516</v>
      </c>
      <c r="H42" s="37" t="s">
        <v>516</v>
      </c>
      <c r="I42" s="37" t="s">
        <v>516</v>
      </c>
      <c r="J42" s="38" t="s">
        <v>516</v>
      </c>
      <c r="K42" s="22"/>
      <c r="L42" s="22"/>
      <c r="M42" s="22"/>
      <c r="N42" s="22"/>
      <c r="O42" s="22"/>
      <c r="P42" s="22"/>
    </row>
    <row r="43" spans="1:16" ht="39" customHeight="1" thickBot="1" x14ac:dyDescent="0.25">
      <c r="A43" s="22"/>
      <c r="B43" s="40"/>
      <c r="C43" s="1258" t="s">
        <v>572</v>
      </c>
      <c r="D43" s="1259"/>
      <c r="E43" s="1260"/>
      <c r="F43" s="41" t="s">
        <v>516</v>
      </c>
      <c r="G43" s="42" t="s">
        <v>516</v>
      </c>
      <c r="H43" s="42" t="s">
        <v>516</v>
      </c>
      <c r="I43" s="42" t="s">
        <v>516</v>
      </c>
      <c r="J43" s="43" t="s">
        <v>516</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wmMsFE0+O5uYzuZKc9L+I4x4FB4z9/9hNchldK8ew0fEMAkC6sz7Y7I2+WDQPmiz64UTC0LScJ8iPq84h5zGuQ==" saltValue="3DtqAaAFoTJejwFbFvdHy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90" zoomScaleNormal="9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2">
      <c r="A45" s="48"/>
      <c r="B45" s="1281" t="s">
        <v>11</v>
      </c>
      <c r="C45" s="1282"/>
      <c r="D45" s="58"/>
      <c r="E45" s="1287" t="s">
        <v>12</v>
      </c>
      <c r="F45" s="1287"/>
      <c r="G45" s="1287"/>
      <c r="H45" s="1287"/>
      <c r="I45" s="1287"/>
      <c r="J45" s="1288"/>
      <c r="K45" s="59">
        <v>209</v>
      </c>
      <c r="L45" s="60">
        <v>204</v>
      </c>
      <c r="M45" s="60">
        <v>178</v>
      </c>
      <c r="N45" s="60">
        <v>175</v>
      </c>
      <c r="O45" s="61">
        <v>177</v>
      </c>
      <c r="P45" s="48"/>
      <c r="Q45" s="48"/>
      <c r="R45" s="48"/>
      <c r="S45" s="48"/>
      <c r="T45" s="48"/>
      <c r="U45" s="48"/>
    </row>
    <row r="46" spans="1:21" ht="30.75" customHeight="1" x14ac:dyDescent="0.2">
      <c r="A46" s="48"/>
      <c r="B46" s="1283"/>
      <c r="C46" s="1284"/>
      <c r="D46" s="62"/>
      <c r="E46" s="1265" t="s">
        <v>13</v>
      </c>
      <c r="F46" s="1265"/>
      <c r="G46" s="1265"/>
      <c r="H46" s="1265"/>
      <c r="I46" s="1265"/>
      <c r="J46" s="1266"/>
      <c r="K46" s="63" t="s">
        <v>516</v>
      </c>
      <c r="L46" s="64" t="s">
        <v>516</v>
      </c>
      <c r="M46" s="64" t="s">
        <v>516</v>
      </c>
      <c r="N46" s="64" t="s">
        <v>516</v>
      </c>
      <c r="O46" s="65" t="s">
        <v>516</v>
      </c>
      <c r="P46" s="48"/>
      <c r="Q46" s="48"/>
      <c r="R46" s="48"/>
      <c r="S46" s="48"/>
      <c r="T46" s="48"/>
      <c r="U46" s="48"/>
    </row>
    <row r="47" spans="1:21" ht="30.75" customHeight="1" x14ac:dyDescent="0.2">
      <c r="A47" s="48"/>
      <c r="B47" s="1283"/>
      <c r="C47" s="1284"/>
      <c r="D47" s="62"/>
      <c r="E47" s="1265" t="s">
        <v>14</v>
      </c>
      <c r="F47" s="1265"/>
      <c r="G47" s="1265"/>
      <c r="H47" s="1265"/>
      <c r="I47" s="1265"/>
      <c r="J47" s="1266"/>
      <c r="K47" s="63" t="s">
        <v>516</v>
      </c>
      <c r="L47" s="64" t="s">
        <v>516</v>
      </c>
      <c r="M47" s="64" t="s">
        <v>516</v>
      </c>
      <c r="N47" s="64" t="s">
        <v>516</v>
      </c>
      <c r="O47" s="65" t="s">
        <v>516</v>
      </c>
      <c r="P47" s="48"/>
      <c r="Q47" s="48"/>
      <c r="R47" s="48"/>
      <c r="S47" s="48"/>
      <c r="T47" s="48"/>
      <c r="U47" s="48"/>
    </row>
    <row r="48" spans="1:21" ht="30.75" customHeight="1" x14ac:dyDescent="0.2">
      <c r="A48" s="48"/>
      <c r="B48" s="1283"/>
      <c r="C48" s="1284"/>
      <c r="D48" s="62"/>
      <c r="E48" s="1265" t="s">
        <v>15</v>
      </c>
      <c r="F48" s="1265"/>
      <c r="G48" s="1265"/>
      <c r="H48" s="1265"/>
      <c r="I48" s="1265"/>
      <c r="J48" s="1266"/>
      <c r="K48" s="63">
        <v>7</v>
      </c>
      <c r="L48" s="64">
        <v>6</v>
      </c>
      <c r="M48" s="64">
        <v>4</v>
      </c>
      <c r="N48" s="64">
        <v>4</v>
      </c>
      <c r="O48" s="65">
        <v>4</v>
      </c>
      <c r="P48" s="48"/>
      <c r="Q48" s="48"/>
      <c r="R48" s="48"/>
      <c r="S48" s="48"/>
      <c r="T48" s="48"/>
      <c r="U48" s="48"/>
    </row>
    <row r="49" spans="1:21" ht="30.75" customHeight="1" x14ac:dyDescent="0.2">
      <c r="A49" s="48"/>
      <c r="B49" s="1283"/>
      <c r="C49" s="1284"/>
      <c r="D49" s="62"/>
      <c r="E49" s="1265" t="s">
        <v>16</v>
      </c>
      <c r="F49" s="1265"/>
      <c r="G49" s="1265"/>
      <c r="H49" s="1265"/>
      <c r="I49" s="1265"/>
      <c r="J49" s="1266"/>
      <c r="K49" s="63">
        <v>7</v>
      </c>
      <c r="L49" s="64">
        <v>9</v>
      </c>
      <c r="M49" s="64">
        <v>10</v>
      </c>
      <c r="N49" s="64">
        <v>11</v>
      </c>
      <c r="O49" s="65">
        <v>11</v>
      </c>
      <c r="P49" s="48"/>
      <c r="Q49" s="48"/>
      <c r="R49" s="48"/>
      <c r="S49" s="48"/>
      <c r="T49" s="48"/>
      <c r="U49" s="48"/>
    </row>
    <row r="50" spans="1:21" ht="30.75" customHeight="1" x14ac:dyDescent="0.2">
      <c r="A50" s="48"/>
      <c r="B50" s="1283"/>
      <c r="C50" s="1284"/>
      <c r="D50" s="62"/>
      <c r="E50" s="1265" t="s">
        <v>17</v>
      </c>
      <c r="F50" s="1265"/>
      <c r="G50" s="1265"/>
      <c r="H50" s="1265"/>
      <c r="I50" s="1265"/>
      <c r="J50" s="1266"/>
      <c r="K50" s="63" t="s">
        <v>516</v>
      </c>
      <c r="L50" s="64" t="s">
        <v>516</v>
      </c>
      <c r="M50" s="64" t="s">
        <v>516</v>
      </c>
      <c r="N50" s="64" t="s">
        <v>516</v>
      </c>
      <c r="O50" s="65" t="s">
        <v>516</v>
      </c>
      <c r="P50" s="48"/>
      <c r="Q50" s="48"/>
      <c r="R50" s="48"/>
      <c r="S50" s="48"/>
      <c r="T50" s="48"/>
      <c r="U50" s="48"/>
    </row>
    <row r="51" spans="1:21" ht="30.75" customHeight="1" x14ac:dyDescent="0.2">
      <c r="A51" s="48"/>
      <c r="B51" s="1285"/>
      <c r="C51" s="1286"/>
      <c r="D51" s="66"/>
      <c r="E51" s="1265" t="s">
        <v>18</v>
      </c>
      <c r="F51" s="1265"/>
      <c r="G51" s="1265"/>
      <c r="H51" s="1265"/>
      <c r="I51" s="1265"/>
      <c r="J51" s="1266"/>
      <c r="K51" s="63" t="s">
        <v>516</v>
      </c>
      <c r="L51" s="64" t="s">
        <v>516</v>
      </c>
      <c r="M51" s="64" t="s">
        <v>516</v>
      </c>
      <c r="N51" s="64" t="s">
        <v>516</v>
      </c>
      <c r="O51" s="65" t="s">
        <v>516</v>
      </c>
      <c r="P51" s="48"/>
      <c r="Q51" s="48"/>
      <c r="R51" s="48"/>
      <c r="S51" s="48"/>
      <c r="T51" s="48"/>
      <c r="U51" s="48"/>
    </row>
    <row r="52" spans="1:21" ht="30.75" customHeight="1" x14ac:dyDescent="0.2">
      <c r="A52" s="48"/>
      <c r="B52" s="1263" t="s">
        <v>19</v>
      </c>
      <c r="C52" s="1264"/>
      <c r="D52" s="66"/>
      <c r="E52" s="1265" t="s">
        <v>20</v>
      </c>
      <c r="F52" s="1265"/>
      <c r="G52" s="1265"/>
      <c r="H52" s="1265"/>
      <c r="I52" s="1265"/>
      <c r="J52" s="1266"/>
      <c r="K52" s="63">
        <v>189</v>
      </c>
      <c r="L52" s="64">
        <v>192</v>
      </c>
      <c r="M52" s="64">
        <v>172</v>
      </c>
      <c r="N52" s="64">
        <v>163</v>
      </c>
      <c r="O52" s="65">
        <v>161</v>
      </c>
      <c r="P52" s="48"/>
      <c r="Q52" s="48"/>
      <c r="R52" s="48"/>
      <c r="S52" s="48"/>
      <c r="T52" s="48"/>
      <c r="U52" s="48"/>
    </row>
    <row r="53" spans="1:21" ht="30.75" customHeight="1" thickBot="1" x14ac:dyDescent="0.25">
      <c r="A53" s="48"/>
      <c r="B53" s="1267" t="s">
        <v>21</v>
      </c>
      <c r="C53" s="1268"/>
      <c r="D53" s="67"/>
      <c r="E53" s="1269" t="s">
        <v>22</v>
      </c>
      <c r="F53" s="1269"/>
      <c r="G53" s="1269"/>
      <c r="H53" s="1269"/>
      <c r="I53" s="1269"/>
      <c r="J53" s="1270"/>
      <c r="K53" s="68">
        <v>34</v>
      </c>
      <c r="L53" s="69">
        <v>27</v>
      </c>
      <c r="M53" s="69">
        <v>20</v>
      </c>
      <c r="N53" s="69">
        <v>27</v>
      </c>
      <c r="O53" s="70">
        <v>31</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5" t="s">
        <v>573</v>
      </c>
      <c r="P55" s="48"/>
      <c r="Q55" s="48"/>
      <c r="R55" s="48"/>
      <c r="S55" s="48"/>
      <c r="T55" s="48"/>
      <c r="U55" s="48"/>
    </row>
    <row r="56" spans="1:21" ht="31.5" customHeight="1" thickBot="1" x14ac:dyDescent="0.3">
      <c r="A56" s="48"/>
      <c r="B56" s="76"/>
      <c r="C56" s="77"/>
      <c r="D56" s="77"/>
      <c r="E56" s="78"/>
      <c r="F56" s="78"/>
      <c r="G56" s="78"/>
      <c r="H56" s="78"/>
      <c r="I56" s="78"/>
      <c r="J56" s="79" t="s">
        <v>2</v>
      </c>
      <c r="K56" s="80" t="s">
        <v>574</v>
      </c>
      <c r="L56" s="81" t="s">
        <v>575</v>
      </c>
      <c r="M56" s="81" t="s">
        <v>576</v>
      </c>
      <c r="N56" s="81" t="s">
        <v>577</v>
      </c>
      <c r="O56" s="82" t="s">
        <v>578</v>
      </c>
      <c r="P56" s="48"/>
      <c r="Q56" s="48"/>
      <c r="R56" s="48"/>
      <c r="S56" s="48"/>
      <c r="T56" s="48"/>
      <c r="U56" s="48"/>
    </row>
    <row r="57" spans="1:21" ht="31.5" customHeight="1" x14ac:dyDescent="0.2">
      <c r="B57" s="1271" t="s">
        <v>25</v>
      </c>
      <c r="C57" s="1272"/>
      <c r="D57" s="1275" t="s">
        <v>26</v>
      </c>
      <c r="E57" s="1276"/>
      <c r="F57" s="1276"/>
      <c r="G57" s="1276"/>
      <c r="H57" s="1276"/>
      <c r="I57" s="1276"/>
      <c r="J57" s="1277"/>
      <c r="K57" s="83"/>
      <c r="L57" s="84"/>
      <c r="M57" s="84"/>
      <c r="N57" s="84"/>
      <c r="O57" s="85"/>
    </row>
    <row r="58" spans="1:21" ht="31.5" customHeight="1" thickBot="1" x14ac:dyDescent="0.25">
      <c r="B58" s="1273"/>
      <c r="C58" s="1274"/>
      <c r="D58" s="1278" t="s">
        <v>27</v>
      </c>
      <c r="E58" s="1279"/>
      <c r="F58" s="1279"/>
      <c r="G58" s="1279"/>
      <c r="H58" s="1279"/>
      <c r="I58" s="1279"/>
      <c r="J58" s="1280"/>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a/WNOvgIh6/KUuAyKNf1x3n4n0vpyBudYExb0D+fDucJzZrb/Z5oCI7t93G7Pth5h8ujwSpW+lEOrDCE8W3FYw==" saltValue="pADKpTu13bt6bABSbEKde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A19" zoomScale="80" zoomScaleNormal="80" zoomScaleSheetLayoutView="100" workbookViewId="0"/>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3">
      <c r="B40" s="95" t="s">
        <v>10</v>
      </c>
      <c r="C40" s="96"/>
      <c r="D40" s="96"/>
      <c r="E40" s="97"/>
      <c r="F40" s="97"/>
      <c r="G40" s="97"/>
      <c r="H40" s="98" t="s">
        <v>2</v>
      </c>
      <c r="I40" s="99" t="s">
        <v>557</v>
      </c>
      <c r="J40" s="100" t="s">
        <v>558</v>
      </c>
      <c r="K40" s="100" t="s">
        <v>559</v>
      </c>
      <c r="L40" s="100" t="s">
        <v>560</v>
      </c>
      <c r="M40" s="101" t="s">
        <v>561</v>
      </c>
    </row>
    <row r="41" spans="2:13" ht="27.75" customHeight="1" x14ac:dyDescent="0.2">
      <c r="B41" s="1301" t="s">
        <v>30</v>
      </c>
      <c r="C41" s="1302"/>
      <c r="D41" s="102"/>
      <c r="E41" s="1303" t="s">
        <v>31</v>
      </c>
      <c r="F41" s="1303"/>
      <c r="G41" s="1303"/>
      <c r="H41" s="1304"/>
      <c r="I41" s="103">
        <v>1732</v>
      </c>
      <c r="J41" s="104">
        <v>1770</v>
      </c>
      <c r="K41" s="104">
        <v>1915</v>
      </c>
      <c r="L41" s="104">
        <v>1945</v>
      </c>
      <c r="M41" s="105">
        <v>1875</v>
      </c>
    </row>
    <row r="42" spans="2:13" ht="27.75" customHeight="1" x14ac:dyDescent="0.2">
      <c r="B42" s="1291"/>
      <c r="C42" s="1292"/>
      <c r="D42" s="106"/>
      <c r="E42" s="1295" t="s">
        <v>32</v>
      </c>
      <c r="F42" s="1295"/>
      <c r="G42" s="1295"/>
      <c r="H42" s="1296"/>
      <c r="I42" s="107" t="s">
        <v>516</v>
      </c>
      <c r="J42" s="108" t="s">
        <v>516</v>
      </c>
      <c r="K42" s="108" t="s">
        <v>516</v>
      </c>
      <c r="L42" s="108" t="s">
        <v>516</v>
      </c>
      <c r="M42" s="109" t="s">
        <v>516</v>
      </c>
    </row>
    <row r="43" spans="2:13" ht="27.75" customHeight="1" x14ac:dyDescent="0.2">
      <c r="B43" s="1291"/>
      <c r="C43" s="1292"/>
      <c r="D43" s="106"/>
      <c r="E43" s="1295" t="s">
        <v>33</v>
      </c>
      <c r="F43" s="1295"/>
      <c r="G43" s="1295"/>
      <c r="H43" s="1296"/>
      <c r="I43" s="107">
        <v>55</v>
      </c>
      <c r="J43" s="108">
        <v>54</v>
      </c>
      <c r="K43" s="108">
        <v>39</v>
      </c>
      <c r="L43" s="108">
        <v>32</v>
      </c>
      <c r="M43" s="109">
        <v>24</v>
      </c>
    </row>
    <row r="44" spans="2:13" ht="27.75" customHeight="1" x14ac:dyDescent="0.2">
      <c r="B44" s="1291"/>
      <c r="C44" s="1292"/>
      <c r="D44" s="106"/>
      <c r="E44" s="1295" t="s">
        <v>34</v>
      </c>
      <c r="F44" s="1295"/>
      <c r="G44" s="1295"/>
      <c r="H44" s="1296"/>
      <c r="I44" s="107">
        <v>89</v>
      </c>
      <c r="J44" s="108">
        <v>80</v>
      </c>
      <c r="K44" s="108">
        <v>75</v>
      </c>
      <c r="L44" s="108">
        <v>77</v>
      </c>
      <c r="M44" s="109">
        <v>69</v>
      </c>
    </row>
    <row r="45" spans="2:13" ht="27.75" customHeight="1" x14ac:dyDescent="0.2">
      <c r="B45" s="1291"/>
      <c r="C45" s="1292"/>
      <c r="D45" s="106"/>
      <c r="E45" s="1295" t="s">
        <v>35</v>
      </c>
      <c r="F45" s="1295"/>
      <c r="G45" s="1295"/>
      <c r="H45" s="1296"/>
      <c r="I45" s="107">
        <v>762</v>
      </c>
      <c r="J45" s="108">
        <v>754</v>
      </c>
      <c r="K45" s="108">
        <v>726</v>
      </c>
      <c r="L45" s="108">
        <v>716</v>
      </c>
      <c r="M45" s="109">
        <v>716</v>
      </c>
    </row>
    <row r="46" spans="2:13" ht="27.75" customHeight="1" x14ac:dyDescent="0.2">
      <c r="B46" s="1291"/>
      <c r="C46" s="1292"/>
      <c r="D46" s="110"/>
      <c r="E46" s="1295" t="s">
        <v>36</v>
      </c>
      <c r="F46" s="1295"/>
      <c r="G46" s="1295"/>
      <c r="H46" s="1296"/>
      <c r="I46" s="107" t="s">
        <v>516</v>
      </c>
      <c r="J46" s="108" t="s">
        <v>516</v>
      </c>
      <c r="K46" s="108" t="s">
        <v>516</v>
      </c>
      <c r="L46" s="108" t="s">
        <v>516</v>
      </c>
      <c r="M46" s="109" t="s">
        <v>516</v>
      </c>
    </row>
    <row r="47" spans="2:13" ht="27.75" customHeight="1" x14ac:dyDescent="0.2">
      <c r="B47" s="1291"/>
      <c r="C47" s="1292"/>
      <c r="D47" s="111"/>
      <c r="E47" s="1305" t="s">
        <v>37</v>
      </c>
      <c r="F47" s="1306"/>
      <c r="G47" s="1306"/>
      <c r="H47" s="1307"/>
      <c r="I47" s="107" t="s">
        <v>516</v>
      </c>
      <c r="J47" s="108" t="s">
        <v>516</v>
      </c>
      <c r="K47" s="108" t="s">
        <v>516</v>
      </c>
      <c r="L47" s="108" t="s">
        <v>516</v>
      </c>
      <c r="M47" s="109" t="s">
        <v>516</v>
      </c>
    </row>
    <row r="48" spans="2:13" ht="27.75" customHeight="1" x14ac:dyDescent="0.2">
      <c r="B48" s="1291"/>
      <c r="C48" s="1292"/>
      <c r="D48" s="106"/>
      <c r="E48" s="1295" t="s">
        <v>38</v>
      </c>
      <c r="F48" s="1295"/>
      <c r="G48" s="1295"/>
      <c r="H48" s="1296"/>
      <c r="I48" s="107" t="s">
        <v>516</v>
      </c>
      <c r="J48" s="108" t="s">
        <v>516</v>
      </c>
      <c r="K48" s="108" t="s">
        <v>516</v>
      </c>
      <c r="L48" s="108" t="s">
        <v>516</v>
      </c>
      <c r="M48" s="109" t="s">
        <v>516</v>
      </c>
    </row>
    <row r="49" spans="2:13" ht="27.75" customHeight="1" x14ac:dyDescent="0.2">
      <c r="B49" s="1293"/>
      <c r="C49" s="1294"/>
      <c r="D49" s="106"/>
      <c r="E49" s="1295" t="s">
        <v>39</v>
      </c>
      <c r="F49" s="1295"/>
      <c r="G49" s="1295"/>
      <c r="H49" s="1296"/>
      <c r="I49" s="107" t="s">
        <v>516</v>
      </c>
      <c r="J49" s="108" t="s">
        <v>516</v>
      </c>
      <c r="K49" s="108" t="s">
        <v>516</v>
      </c>
      <c r="L49" s="108" t="s">
        <v>516</v>
      </c>
      <c r="M49" s="109" t="s">
        <v>516</v>
      </c>
    </row>
    <row r="50" spans="2:13" ht="27.75" customHeight="1" x14ac:dyDescent="0.2">
      <c r="B50" s="1289" t="s">
        <v>40</v>
      </c>
      <c r="C50" s="1290"/>
      <c r="D50" s="112"/>
      <c r="E50" s="1295" t="s">
        <v>41</v>
      </c>
      <c r="F50" s="1295"/>
      <c r="G50" s="1295"/>
      <c r="H50" s="1296"/>
      <c r="I50" s="107">
        <v>1143</v>
      </c>
      <c r="J50" s="108">
        <v>1022</v>
      </c>
      <c r="K50" s="108">
        <v>1099</v>
      </c>
      <c r="L50" s="108">
        <v>1183</v>
      </c>
      <c r="M50" s="109">
        <v>1391</v>
      </c>
    </row>
    <row r="51" spans="2:13" ht="27.75" customHeight="1" x14ac:dyDescent="0.2">
      <c r="B51" s="1291"/>
      <c r="C51" s="1292"/>
      <c r="D51" s="106"/>
      <c r="E51" s="1295" t="s">
        <v>42</v>
      </c>
      <c r="F51" s="1295"/>
      <c r="G51" s="1295"/>
      <c r="H51" s="1296"/>
      <c r="I51" s="107">
        <v>12</v>
      </c>
      <c r="J51" s="108">
        <v>8</v>
      </c>
      <c r="K51" s="108">
        <v>3</v>
      </c>
      <c r="L51" s="108">
        <v>1</v>
      </c>
      <c r="M51" s="109" t="s">
        <v>516</v>
      </c>
    </row>
    <row r="52" spans="2:13" ht="27.75" customHeight="1" x14ac:dyDescent="0.2">
      <c r="B52" s="1293"/>
      <c r="C52" s="1294"/>
      <c r="D52" s="106"/>
      <c r="E52" s="1295" t="s">
        <v>43</v>
      </c>
      <c r="F52" s="1295"/>
      <c r="G52" s="1295"/>
      <c r="H52" s="1296"/>
      <c r="I52" s="107">
        <v>1572</v>
      </c>
      <c r="J52" s="108">
        <v>1624</v>
      </c>
      <c r="K52" s="108">
        <v>1703</v>
      </c>
      <c r="L52" s="108">
        <v>1687</v>
      </c>
      <c r="M52" s="109">
        <v>1617</v>
      </c>
    </row>
    <row r="53" spans="2:13" ht="27.75" customHeight="1" thickBot="1" x14ac:dyDescent="0.25">
      <c r="B53" s="1297" t="s">
        <v>44</v>
      </c>
      <c r="C53" s="1298"/>
      <c r="D53" s="113"/>
      <c r="E53" s="1299" t="s">
        <v>45</v>
      </c>
      <c r="F53" s="1299"/>
      <c r="G53" s="1299"/>
      <c r="H53" s="1300"/>
      <c r="I53" s="114">
        <v>-89</v>
      </c>
      <c r="J53" s="115">
        <v>5</v>
      </c>
      <c r="K53" s="115">
        <v>-51</v>
      </c>
      <c r="L53" s="115">
        <v>-104</v>
      </c>
      <c r="M53" s="116">
        <v>-325</v>
      </c>
    </row>
    <row r="54" spans="2:13" ht="27.75" customHeight="1" x14ac:dyDescent="0.25">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2vSi9P6MaoHHysFHwSoW/XJvha3CFqAGFVQjjlA5TKXAj1a23A/Ot9Lw/cxfYctQIlNLAVkNACoh1DwrSMxRBQ==" saltValue="6XsPQ3XSYncwNgyBJVou8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9"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19" zoomScale="80" zoomScaleNormal="80" zoomScaleSheetLayoutView="100" workbookViewId="0"/>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21" t="s">
        <v>47</v>
      </c>
    </row>
    <row r="54" spans="2:8" ht="29.25" customHeight="1" thickBot="1" x14ac:dyDescent="0.35">
      <c r="B54" s="122" t="s">
        <v>1</v>
      </c>
      <c r="C54" s="123"/>
      <c r="D54" s="123"/>
      <c r="E54" s="124" t="s">
        <v>2</v>
      </c>
      <c r="F54" s="125" t="s">
        <v>559</v>
      </c>
      <c r="G54" s="125" t="s">
        <v>560</v>
      </c>
      <c r="H54" s="126" t="s">
        <v>561</v>
      </c>
    </row>
    <row r="55" spans="2:8" ht="52.5" customHeight="1" x14ac:dyDescent="0.2">
      <c r="B55" s="127"/>
      <c r="C55" s="1316" t="s">
        <v>48</v>
      </c>
      <c r="D55" s="1316"/>
      <c r="E55" s="1317"/>
      <c r="F55" s="128">
        <v>755</v>
      </c>
      <c r="G55" s="128">
        <v>776</v>
      </c>
      <c r="H55" s="129">
        <v>915</v>
      </c>
    </row>
    <row r="56" spans="2:8" ht="52.5" customHeight="1" x14ac:dyDescent="0.2">
      <c r="B56" s="130"/>
      <c r="C56" s="1318" t="s">
        <v>49</v>
      </c>
      <c r="D56" s="1318"/>
      <c r="E56" s="1319"/>
      <c r="F56" s="131">
        <v>54</v>
      </c>
      <c r="G56" s="131">
        <v>54</v>
      </c>
      <c r="H56" s="132">
        <v>54</v>
      </c>
    </row>
    <row r="57" spans="2:8" ht="53.25" customHeight="1" x14ac:dyDescent="0.2">
      <c r="B57" s="130"/>
      <c r="C57" s="1320" t="s">
        <v>50</v>
      </c>
      <c r="D57" s="1320"/>
      <c r="E57" s="1321"/>
      <c r="F57" s="133">
        <v>136</v>
      </c>
      <c r="G57" s="133">
        <v>196</v>
      </c>
      <c r="H57" s="134">
        <v>208</v>
      </c>
    </row>
    <row r="58" spans="2:8" ht="45.75" customHeight="1" x14ac:dyDescent="0.2">
      <c r="B58" s="135"/>
      <c r="C58" s="1308" t="s">
        <v>584</v>
      </c>
      <c r="D58" s="1309"/>
      <c r="E58" s="1310"/>
      <c r="F58" s="136">
        <v>50</v>
      </c>
      <c r="G58" s="136">
        <v>100</v>
      </c>
      <c r="H58" s="137">
        <v>100</v>
      </c>
    </row>
    <row r="59" spans="2:8" ht="45.75" customHeight="1" x14ac:dyDescent="0.2">
      <c r="B59" s="135"/>
      <c r="C59" s="1308" t="s">
        <v>585</v>
      </c>
      <c r="D59" s="1309"/>
      <c r="E59" s="1310"/>
      <c r="F59" s="136">
        <v>28</v>
      </c>
      <c r="G59" s="136">
        <v>28</v>
      </c>
      <c r="H59" s="137">
        <v>28</v>
      </c>
    </row>
    <row r="60" spans="2:8" ht="45.75" customHeight="1" x14ac:dyDescent="0.2">
      <c r="B60" s="135"/>
      <c r="C60" s="1308" t="s">
        <v>586</v>
      </c>
      <c r="D60" s="1309"/>
      <c r="E60" s="1310"/>
      <c r="F60" s="136">
        <v>18</v>
      </c>
      <c r="G60" s="136">
        <v>18</v>
      </c>
      <c r="H60" s="137">
        <v>19</v>
      </c>
    </row>
    <row r="61" spans="2:8" ht="45.75" customHeight="1" x14ac:dyDescent="0.2">
      <c r="B61" s="135"/>
      <c r="C61" s="1308" t="s">
        <v>587</v>
      </c>
      <c r="D61" s="1309"/>
      <c r="E61" s="1310"/>
      <c r="F61" s="136"/>
      <c r="G61" s="136">
        <v>8</v>
      </c>
      <c r="H61" s="137">
        <v>17</v>
      </c>
    </row>
    <row r="62" spans="2:8" ht="45.75" customHeight="1" thickBot="1" x14ac:dyDescent="0.25">
      <c r="B62" s="138"/>
      <c r="C62" s="1311" t="s">
        <v>588</v>
      </c>
      <c r="D62" s="1312"/>
      <c r="E62" s="1313"/>
      <c r="F62" s="139">
        <v>10</v>
      </c>
      <c r="G62" s="139">
        <v>12</v>
      </c>
      <c r="H62" s="140">
        <v>14</v>
      </c>
    </row>
    <row r="63" spans="2:8" ht="52.5" customHeight="1" thickBot="1" x14ac:dyDescent="0.25">
      <c r="B63" s="141"/>
      <c r="C63" s="1314" t="s">
        <v>51</v>
      </c>
      <c r="D63" s="1314"/>
      <c r="E63" s="1315"/>
      <c r="F63" s="142">
        <v>944</v>
      </c>
      <c r="G63" s="142">
        <v>1026</v>
      </c>
      <c r="H63" s="143">
        <v>1177</v>
      </c>
    </row>
    <row r="64" spans="2:8" ht="15" customHeight="1" x14ac:dyDescent="0.2"/>
  </sheetData>
  <sheetProtection algorithmName="SHA-512" hashValue="98MhkJy8oZStOr+UW+Vk1XIkb+yiN3qFefAisZuTG41NvVdj1Tea6Re7VmpqrsrBRFnWFSAFOzAVtB9ElxOFrg==" saltValue="awkvuUOGbEbeQpesEccPL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60"/>
  <sheetViews>
    <sheetView showGridLines="0" zoomScale="70" zoomScaleNormal="70" zoomScaleSheetLayoutView="55" workbookViewId="0"/>
  </sheetViews>
  <sheetFormatPr defaultColWidth="0" defaultRowHeight="13.5" customHeight="1" zeroHeight="1" x14ac:dyDescent="0.2"/>
  <cols>
    <col min="1" max="1" width="6.36328125" style="390" customWidth="1"/>
    <col min="2" max="107" width="2.453125" style="390" customWidth="1"/>
    <col min="108" max="108" width="6.08984375" style="398" customWidth="1"/>
    <col min="109" max="109" width="5.90625" style="397" customWidth="1"/>
    <col min="110" max="110" width="19.08984375" style="390" hidden="1"/>
    <col min="111" max="115" width="12.6328125" style="390" hidden="1"/>
    <col min="116" max="349" width="8.6328125" style="390" hidden="1"/>
    <col min="350" max="355" width="14.90625" style="390" hidden="1"/>
    <col min="356" max="357" width="15.90625" style="390" hidden="1"/>
    <col min="358" max="363" width="16.08984375" style="390" hidden="1"/>
    <col min="364" max="364" width="6.08984375" style="390" hidden="1"/>
    <col min="365" max="365" width="3" style="390" hidden="1"/>
    <col min="366" max="605" width="8.6328125" style="390" hidden="1"/>
    <col min="606" max="611" width="14.90625" style="390" hidden="1"/>
    <col min="612" max="613" width="15.90625" style="390" hidden="1"/>
    <col min="614" max="619" width="16.08984375" style="390" hidden="1"/>
    <col min="620" max="620" width="6.08984375" style="390" hidden="1"/>
    <col min="621" max="621" width="3" style="390" hidden="1"/>
    <col min="622" max="861" width="8.6328125" style="390" hidden="1"/>
    <col min="862" max="867" width="14.90625" style="390" hidden="1"/>
    <col min="868" max="869" width="15.90625" style="390" hidden="1"/>
    <col min="870" max="875" width="16.08984375" style="390" hidden="1"/>
    <col min="876" max="876" width="6.08984375" style="390" hidden="1"/>
    <col min="877" max="877" width="3" style="390" hidden="1"/>
    <col min="878" max="1117" width="8.6328125" style="390" hidden="1"/>
    <col min="1118" max="1123" width="14.90625" style="390" hidden="1"/>
    <col min="1124" max="1125" width="15.90625" style="390" hidden="1"/>
    <col min="1126" max="1131" width="16.08984375" style="390" hidden="1"/>
    <col min="1132" max="1132" width="6.08984375" style="390" hidden="1"/>
    <col min="1133" max="1133" width="3" style="390" hidden="1"/>
    <col min="1134" max="1373" width="8.6328125" style="390" hidden="1"/>
    <col min="1374" max="1379" width="14.90625" style="390" hidden="1"/>
    <col min="1380" max="1381" width="15.90625" style="390" hidden="1"/>
    <col min="1382" max="1387" width="16.08984375" style="390" hidden="1"/>
    <col min="1388" max="1388" width="6.08984375" style="390" hidden="1"/>
    <col min="1389" max="1389" width="3" style="390" hidden="1"/>
    <col min="1390" max="1629" width="8.6328125" style="390" hidden="1"/>
    <col min="1630" max="1635" width="14.90625" style="390" hidden="1"/>
    <col min="1636" max="1637" width="15.90625" style="390" hidden="1"/>
    <col min="1638" max="1643" width="16.08984375" style="390" hidden="1"/>
    <col min="1644" max="1644" width="6.08984375" style="390" hidden="1"/>
    <col min="1645" max="1645" width="3" style="390" hidden="1"/>
    <col min="1646" max="1885" width="8.6328125" style="390" hidden="1"/>
    <col min="1886" max="1891" width="14.90625" style="390" hidden="1"/>
    <col min="1892" max="1893" width="15.90625" style="390" hidden="1"/>
    <col min="1894" max="1899" width="16.08984375" style="390" hidden="1"/>
    <col min="1900" max="1900" width="6.08984375" style="390" hidden="1"/>
    <col min="1901" max="1901" width="3" style="390" hidden="1"/>
    <col min="1902" max="2141" width="8.6328125" style="390" hidden="1"/>
    <col min="2142" max="2147" width="14.90625" style="390" hidden="1"/>
    <col min="2148" max="2149" width="15.90625" style="390" hidden="1"/>
    <col min="2150" max="2155" width="16.08984375" style="390" hidden="1"/>
    <col min="2156" max="2156" width="6.08984375" style="390" hidden="1"/>
    <col min="2157" max="2157" width="3" style="390" hidden="1"/>
    <col min="2158" max="2397" width="8.6328125" style="390" hidden="1"/>
    <col min="2398" max="2403" width="14.90625" style="390" hidden="1"/>
    <col min="2404" max="2405" width="15.90625" style="390" hidden="1"/>
    <col min="2406" max="2411" width="16.08984375" style="390" hidden="1"/>
    <col min="2412" max="2412" width="6.08984375" style="390" hidden="1"/>
    <col min="2413" max="2413" width="3" style="390" hidden="1"/>
    <col min="2414" max="2653" width="8.6328125" style="390" hidden="1"/>
    <col min="2654" max="2659" width="14.90625" style="390" hidden="1"/>
    <col min="2660" max="2661" width="15.90625" style="390" hidden="1"/>
    <col min="2662" max="2667" width="16.08984375" style="390" hidden="1"/>
    <col min="2668" max="2668" width="6.08984375" style="390" hidden="1"/>
    <col min="2669" max="2669" width="3" style="390" hidden="1"/>
    <col min="2670" max="2909" width="8.6328125" style="390" hidden="1"/>
    <col min="2910" max="2915" width="14.90625" style="390" hidden="1"/>
    <col min="2916" max="2917" width="15.90625" style="390" hidden="1"/>
    <col min="2918" max="2923" width="16.08984375" style="390" hidden="1"/>
    <col min="2924" max="2924" width="6.08984375" style="390" hidden="1"/>
    <col min="2925" max="2925" width="3" style="390" hidden="1"/>
    <col min="2926" max="3165" width="8.6328125" style="390" hidden="1"/>
    <col min="3166" max="3171" width="14.90625" style="390" hidden="1"/>
    <col min="3172" max="3173" width="15.90625" style="390" hidden="1"/>
    <col min="3174" max="3179" width="16.08984375" style="390" hidden="1"/>
    <col min="3180" max="3180" width="6.08984375" style="390" hidden="1"/>
    <col min="3181" max="3181" width="3" style="390" hidden="1"/>
    <col min="3182" max="3421" width="8.6328125" style="390" hidden="1"/>
    <col min="3422" max="3427" width="14.90625" style="390" hidden="1"/>
    <col min="3428" max="3429" width="15.90625" style="390" hidden="1"/>
    <col min="3430" max="3435" width="16.08984375" style="390" hidden="1"/>
    <col min="3436" max="3436" width="6.08984375" style="390" hidden="1"/>
    <col min="3437" max="3437" width="3" style="390" hidden="1"/>
    <col min="3438" max="3677" width="8.6328125" style="390" hidden="1"/>
    <col min="3678" max="3683" width="14.90625" style="390" hidden="1"/>
    <col min="3684" max="3685" width="15.90625" style="390" hidden="1"/>
    <col min="3686" max="3691" width="16.08984375" style="390" hidden="1"/>
    <col min="3692" max="3692" width="6.08984375" style="390" hidden="1"/>
    <col min="3693" max="3693" width="3" style="390" hidden="1"/>
    <col min="3694" max="3933" width="8.6328125" style="390" hidden="1"/>
    <col min="3934" max="3939" width="14.90625" style="390" hidden="1"/>
    <col min="3940" max="3941" width="15.90625" style="390" hidden="1"/>
    <col min="3942" max="3947" width="16.08984375" style="390" hidden="1"/>
    <col min="3948" max="3948" width="6.08984375" style="390" hidden="1"/>
    <col min="3949" max="3949" width="3" style="390" hidden="1"/>
    <col min="3950" max="4189" width="8.6328125" style="390" hidden="1"/>
    <col min="4190" max="4195" width="14.90625" style="390" hidden="1"/>
    <col min="4196" max="4197" width="15.90625" style="390" hidden="1"/>
    <col min="4198" max="4203" width="16.08984375" style="390" hidden="1"/>
    <col min="4204" max="4204" width="6.08984375" style="390" hidden="1"/>
    <col min="4205" max="4205" width="3" style="390" hidden="1"/>
    <col min="4206" max="4445" width="8.6328125" style="390" hidden="1"/>
    <col min="4446" max="4451" width="14.90625" style="390" hidden="1"/>
    <col min="4452" max="4453" width="15.90625" style="390" hidden="1"/>
    <col min="4454" max="4459" width="16.08984375" style="390" hidden="1"/>
    <col min="4460" max="4460" width="6.08984375" style="390" hidden="1"/>
    <col min="4461" max="4461" width="3" style="390" hidden="1"/>
    <col min="4462" max="4701" width="8.6328125" style="390" hidden="1"/>
    <col min="4702" max="4707" width="14.90625" style="390" hidden="1"/>
    <col min="4708" max="4709" width="15.90625" style="390" hidden="1"/>
    <col min="4710" max="4715" width="16.08984375" style="390" hidden="1"/>
    <col min="4716" max="4716" width="6.08984375" style="390" hidden="1"/>
    <col min="4717" max="4717" width="3" style="390" hidden="1"/>
    <col min="4718" max="4957" width="8.6328125" style="390" hidden="1"/>
    <col min="4958" max="4963" width="14.90625" style="390" hidden="1"/>
    <col min="4964" max="4965" width="15.90625" style="390" hidden="1"/>
    <col min="4966" max="4971" width="16.08984375" style="390" hidden="1"/>
    <col min="4972" max="4972" width="6.08984375" style="390" hidden="1"/>
    <col min="4973" max="4973" width="3" style="390" hidden="1"/>
    <col min="4974" max="5213" width="8.6328125" style="390" hidden="1"/>
    <col min="5214" max="5219" width="14.90625" style="390" hidden="1"/>
    <col min="5220" max="5221" width="15.90625" style="390" hidden="1"/>
    <col min="5222" max="5227" width="16.08984375" style="390" hidden="1"/>
    <col min="5228" max="5228" width="6.08984375" style="390" hidden="1"/>
    <col min="5229" max="5229" width="3" style="390" hidden="1"/>
    <col min="5230" max="5469" width="8.6328125" style="390" hidden="1"/>
    <col min="5470" max="5475" width="14.90625" style="390" hidden="1"/>
    <col min="5476" max="5477" width="15.90625" style="390" hidden="1"/>
    <col min="5478" max="5483" width="16.08984375" style="390" hidden="1"/>
    <col min="5484" max="5484" width="6.08984375" style="390" hidden="1"/>
    <col min="5485" max="5485" width="3" style="390" hidden="1"/>
    <col min="5486" max="5725" width="8.6328125" style="390" hidden="1"/>
    <col min="5726" max="5731" width="14.90625" style="390" hidden="1"/>
    <col min="5732" max="5733" width="15.90625" style="390" hidden="1"/>
    <col min="5734" max="5739" width="16.08984375" style="390" hidden="1"/>
    <col min="5740" max="5740" width="6.08984375" style="390" hidden="1"/>
    <col min="5741" max="5741" width="3" style="390" hidden="1"/>
    <col min="5742" max="5981" width="8.6328125" style="390" hidden="1"/>
    <col min="5982" max="5987" width="14.90625" style="390" hidden="1"/>
    <col min="5988" max="5989" width="15.90625" style="390" hidden="1"/>
    <col min="5990" max="5995" width="16.08984375" style="390" hidden="1"/>
    <col min="5996" max="5996" width="6.08984375" style="390" hidden="1"/>
    <col min="5997" max="5997" width="3" style="390" hidden="1"/>
    <col min="5998" max="6237" width="8.6328125" style="390" hidden="1"/>
    <col min="6238" max="6243" width="14.90625" style="390" hidden="1"/>
    <col min="6244" max="6245" width="15.90625" style="390" hidden="1"/>
    <col min="6246" max="6251" width="16.08984375" style="390" hidden="1"/>
    <col min="6252" max="6252" width="6.08984375" style="390" hidden="1"/>
    <col min="6253" max="6253" width="3" style="390" hidden="1"/>
    <col min="6254" max="6493" width="8.6328125" style="390" hidden="1"/>
    <col min="6494" max="6499" width="14.90625" style="390" hidden="1"/>
    <col min="6500" max="6501" width="15.90625" style="390" hidden="1"/>
    <col min="6502" max="6507" width="16.08984375" style="390" hidden="1"/>
    <col min="6508" max="6508" width="6.08984375" style="390" hidden="1"/>
    <col min="6509" max="6509" width="3" style="390" hidden="1"/>
    <col min="6510" max="6749" width="8.6328125" style="390" hidden="1"/>
    <col min="6750" max="6755" width="14.90625" style="390" hidden="1"/>
    <col min="6756" max="6757" width="15.90625" style="390" hidden="1"/>
    <col min="6758" max="6763" width="16.08984375" style="390" hidden="1"/>
    <col min="6764" max="6764" width="6.08984375" style="390" hidden="1"/>
    <col min="6765" max="6765" width="3" style="390" hidden="1"/>
    <col min="6766" max="7005" width="8.6328125" style="390" hidden="1"/>
    <col min="7006" max="7011" width="14.90625" style="390" hidden="1"/>
    <col min="7012" max="7013" width="15.90625" style="390" hidden="1"/>
    <col min="7014" max="7019" width="16.08984375" style="390" hidden="1"/>
    <col min="7020" max="7020" width="6.08984375" style="390" hidden="1"/>
    <col min="7021" max="7021" width="3" style="390" hidden="1"/>
    <col min="7022" max="7261" width="8.6328125" style="390" hidden="1"/>
    <col min="7262" max="7267" width="14.90625" style="390" hidden="1"/>
    <col min="7268" max="7269" width="15.90625" style="390" hidden="1"/>
    <col min="7270" max="7275" width="16.08984375" style="390" hidden="1"/>
    <col min="7276" max="7276" width="6.08984375" style="390" hidden="1"/>
    <col min="7277" max="7277" width="3" style="390" hidden="1"/>
    <col min="7278" max="7517" width="8.6328125" style="390" hidden="1"/>
    <col min="7518" max="7523" width="14.90625" style="390" hidden="1"/>
    <col min="7524" max="7525" width="15.90625" style="390" hidden="1"/>
    <col min="7526" max="7531" width="16.08984375" style="390" hidden="1"/>
    <col min="7532" max="7532" width="6.08984375" style="390" hidden="1"/>
    <col min="7533" max="7533" width="3" style="390" hidden="1"/>
    <col min="7534" max="7773" width="8.6328125" style="390" hidden="1"/>
    <col min="7774" max="7779" width="14.90625" style="390" hidden="1"/>
    <col min="7780" max="7781" width="15.90625" style="390" hidden="1"/>
    <col min="7782" max="7787" width="16.08984375" style="390" hidden="1"/>
    <col min="7788" max="7788" width="6.08984375" style="390" hidden="1"/>
    <col min="7789" max="7789" width="3" style="390" hidden="1"/>
    <col min="7790" max="8029" width="8.6328125" style="390" hidden="1"/>
    <col min="8030" max="8035" width="14.90625" style="390" hidden="1"/>
    <col min="8036" max="8037" width="15.90625" style="390" hidden="1"/>
    <col min="8038" max="8043" width="16.08984375" style="390" hidden="1"/>
    <col min="8044" max="8044" width="6.08984375" style="390" hidden="1"/>
    <col min="8045" max="8045" width="3" style="390" hidden="1"/>
    <col min="8046" max="8285" width="8.6328125" style="390" hidden="1"/>
    <col min="8286" max="8291" width="14.90625" style="390" hidden="1"/>
    <col min="8292" max="8293" width="15.90625" style="390" hidden="1"/>
    <col min="8294" max="8299" width="16.08984375" style="390" hidden="1"/>
    <col min="8300" max="8300" width="6.08984375" style="390" hidden="1"/>
    <col min="8301" max="8301" width="3" style="390" hidden="1"/>
    <col min="8302" max="8541" width="8.6328125" style="390" hidden="1"/>
    <col min="8542" max="8547" width="14.90625" style="390" hidden="1"/>
    <col min="8548" max="8549" width="15.90625" style="390" hidden="1"/>
    <col min="8550" max="8555" width="16.08984375" style="390" hidden="1"/>
    <col min="8556" max="8556" width="6.08984375" style="390" hidden="1"/>
    <col min="8557" max="8557" width="3" style="390" hidden="1"/>
    <col min="8558" max="8797" width="8.6328125" style="390" hidden="1"/>
    <col min="8798" max="8803" width="14.90625" style="390" hidden="1"/>
    <col min="8804" max="8805" width="15.90625" style="390" hidden="1"/>
    <col min="8806" max="8811" width="16.08984375" style="390" hidden="1"/>
    <col min="8812" max="8812" width="6.08984375" style="390" hidden="1"/>
    <col min="8813" max="8813" width="3" style="390" hidden="1"/>
    <col min="8814" max="9053" width="8.6328125" style="390" hidden="1"/>
    <col min="9054" max="9059" width="14.90625" style="390" hidden="1"/>
    <col min="9060" max="9061" width="15.90625" style="390" hidden="1"/>
    <col min="9062" max="9067" width="16.08984375" style="390" hidden="1"/>
    <col min="9068" max="9068" width="6.08984375" style="390" hidden="1"/>
    <col min="9069" max="9069" width="3" style="390" hidden="1"/>
    <col min="9070" max="9309" width="8.6328125" style="390" hidden="1"/>
    <col min="9310" max="9315" width="14.90625" style="390" hidden="1"/>
    <col min="9316" max="9317" width="15.90625" style="390" hidden="1"/>
    <col min="9318" max="9323" width="16.08984375" style="390" hidden="1"/>
    <col min="9324" max="9324" width="6.08984375" style="390" hidden="1"/>
    <col min="9325" max="9325" width="3" style="390" hidden="1"/>
    <col min="9326" max="9565" width="8.6328125" style="390" hidden="1"/>
    <col min="9566" max="9571" width="14.90625" style="390" hidden="1"/>
    <col min="9572" max="9573" width="15.90625" style="390" hidden="1"/>
    <col min="9574" max="9579" width="16.08984375" style="390" hidden="1"/>
    <col min="9580" max="9580" width="6.08984375" style="390" hidden="1"/>
    <col min="9581" max="9581" width="3" style="390" hidden="1"/>
    <col min="9582" max="9821" width="8.6328125" style="390" hidden="1"/>
    <col min="9822" max="9827" width="14.90625" style="390" hidden="1"/>
    <col min="9828" max="9829" width="15.90625" style="390" hidden="1"/>
    <col min="9830" max="9835" width="16.08984375" style="390" hidden="1"/>
    <col min="9836" max="9836" width="6.08984375" style="390" hidden="1"/>
    <col min="9837" max="9837" width="3" style="390" hidden="1"/>
    <col min="9838" max="10077" width="8.6328125" style="390" hidden="1"/>
    <col min="10078" max="10083" width="14.90625" style="390" hidden="1"/>
    <col min="10084" max="10085" width="15.90625" style="390" hidden="1"/>
    <col min="10086" max="10091" width="16.08984375" style="390" hidden="1"/>
    <col min="10092" max="10092" width="6.08984375" style="390" hidden="1"/>
    <col min="10093" max="10093" width="3" style="390" hidden="1"/>
    <col min="10094" max="10333" width="8.6328125" style="390" hidden="1"/>
    <col min="10334" max="10339" width="14.90625" style="390" hidden="1"/>
    <col min="10340" max="10341" width="15.90625" style="390" hidden="1"/>
    <col min="10342" max="10347" width="16.08984375" style="390" hidden="1"/>
    <col min="10348" max="10348" width="6.08984375" style="390" hidden="1"/>
    <col min="10349" max="10349" width="3" style="390" hidden="1"/>
    <col min="10350" max="10589" width="8.6328125" style="390" hidden="1"/>
    <col min="10590" max="10595" width="14.90625" style="390" hidden="1"/>
    <col min="10596" max="10597" width="15.90625" style="390" hidden="1"/>
    <col min="10598" max="10603" width="16.08984375" style="390" hidden="1"/>
    <col min="10604" max="10604" width="6.08984375" style="390" hidden="1"/>
    <col min="10605" max="10605" width="3" style="390" hidden="1"/>
    <col min="10606" max="10845" width="8.6328125" style="390" hidden="1"/>
    <col min="10846" max="10851" width="14.90625" style="390" hidden="1"/>
    <col min="10852" max="10853" width="15.90625" style="390" hidden="1"/>
    <col min="10854" max="10859" width="16.08984375" style="390" hidden="1"/>
    <col min="10860" max="10860" width="6.08984375" style="390" hidden="1"/>
    <col min="10861" max="10861" width="3" style="390" hidden="1"/>
    <col min="10862" max="11101" width="8.6328125" style="390" hidden="1"/>
    <col min="11102" max="11107" width="14.90625" style="390" hidden="1"/>
    <col min="11108" max="11109" width="15.90625" style="390" hidden="1"/>
    <col min="11110" max="11115" width="16.08984375" style="390" hidden="1"/>
    <col min="11116" max="11116" width="6.08984375" style="390" hidden="1"/>
    <col min="11117" max="11117" width="3" style="390" hidden="1"/>
    <col min="11118" max="11357" width="8.6328125" style="390" hidden="1"/>
    <col min="11358" max="11363" width="14.90625" style="390" hidden="1"/>
    <col min="11364" max="11365" width="15.90625" style="390" hidden="1"/>
    <col min="11366" max="11371" width="16.08984375" style="390" hidden="1"/>
    <col min="11372" max="11372" width="6.08984375" style="390" hidden="1"/>
    <col min="11373" max="11373" width="3" style="390" hidden="1"/>
    <col min="11374" max="11613" width="8.6328125" style="390" hidden="1"/>
    <col min="11614" max="11619" width="14.90625" style="390" hidden="1"/>
    <col min="11620" max="11621" width="15.90625" style="390" hidden="1"/>
    <col min="11622" max="11627" width="16.08984375" style="390" hidden="1"/>
    <col min="11628" max="11628" width="6.08984375" style="390" hidden="1"/>
    <col min="11629" max="11629" width="3" style="390" hidden="1"/>
    <col min="11630" max="11869" width="8.6328125" style="390" hidden="1"/>
    <col min="11870" max="11875" width="14.90625" style="390" hidden="1"/>
    <col min="11876" max="11877" width="15.90625" style="390" hidden="1"/>
    <col min="11878" max="11883" width="16.08984375" style="390" hidden="1"/>
    <col min="11884" max="11884" width="6.08984375" style="390" hidden="1"/>
    <col min="11885" max="11885" width="3" style="390" hidden="1"/>
    <col min="11886" max="12125" width="8.6328125" style="390" hidden="1"/>
    <col min="12126" max="12131" width="14.90625" style="390" hidden="1"/>
    <col min="12132" max="12133" width="15.90625" style="390" hidden="1"/>
    <col min="12134" max="12139" width="16.08984375" style="390" hidden="1"/>
    <col min="12140" max="12140" width="6.08984375" style="390" hidden="1"/>
    <col min="12141" max="12141" width="3" style="390" hidden="1"/>
    <col min="12142" max="12381" width="8.6328125" style="390" hidden="1"/>
    <col min="12382" max="12387" width="14.90625" style="390" hidden="1"/>
    <col min="12388" max="12389" width="15.90625" style="390" hidden="1"/>
    <col min="12390" max="12395" width="16.08984375" style="390" hidden="1"/>
    <col min="12396" max="12396" width="6.08984375" style="390" hidden="1"/>
    <col min="12397" max="12397" width="3" style="390" hidden="1"/>
    <col min="12398" max="12637" width="8.6328125" style="390" hidden="1"/>
    <col min="12638" max="12643" width="14.90625" style="390" hidden="1"/>
    <col min="12644" max="12645" width="15.90625" style="390" hidden="1"/>
    <col min="12646" max="12651" width="16.08984375" style="390" hidden="1"/>
    <col min="12652" max="12652" width="6.08984375" style="390" hidden="1"/>
    <col min="12653" max="12653" width="3" style="390" hidden="1"/>
    <col min="12654" max="12893" width="8.6328125" style="390" hidden="1"/>
    <col min="12894" max="12899" width="14.90625" style="390" hidden="1"/>
    <col min="12900" max="12901" width="15.90625" style="390" hidden="1"/>
    <col min="12902" max="12907" width="16.08984375" style="390" hidden="1"/>
    <col min="12908" max="12908" width="6.08984375" style="390" hidden="1"/>
    <col min="12909" max="12909" width="3" style="390" hidden="1"/>
    <col min="12910" max="13149" width="8.6328125" style="390" hidden="1"/>
    <col min="13150" max="13155" width="14.90625" style="390" hidden="1"/>
    <col min="13156" max="13157" width="15.90625" style="390" hidden="1"/>
    <col min="13158" max="13163" width="16.08984375" style="390" hidden="1"/>
    <col min="13164" max="13164" width="6.08984375" style="390" hidden="1"/>
    <col min="13165" max="13165" width="3" style="390" hidden="1"/>
    <col min="13166" max="13405" width="8.6328125" style="390" hidden="1"/>
    <col min="13406" max="13411" width="14.90625" style="390" hidden="1"/>
    <col min="13412" max="13413" width="15.90625" style="390" hidden="1"/>
    <col min="13414" max="13419" width="16.08984375" style="390" hidden="1"/>
    <col min="13420" max="13420" width="6.08984375" style="390" hidden="1"/>
    <col min="13421" max="13421" width="3" style="390" hidden="1"/>
    <col min="13422" max="13661" width="8.6328125" style="390" hidden="1"/>
    <col min="13662" max="13667" width="14.90625" style="390" hidden="1"/>
    <col min="13668" max="13669" width="15.90625" style="390" hidden="1"/>
    <col min="13670" max="13675" width="16.08984375" style="390" hidden="1"/>
    <col min="13676" max="13676" width="6.08984375" style="390" hidden="1"/>
    <col min="13677" max="13677" width="3" style="390" hidden="1"/>
    <col min="13678" max="13917" width="8.6328125" style="390" hidden="1"/>
    <col min="13918" max="13923" width="14.90625" style="390" hidden="1"/>
    <col min="13924" max="13925" width="15.90625" style="390" hidden="1"/>
    <col min="13926" max="13931" width="16.08984375" style="390" hidden="1"/>
    <col min="13932" max="13932" width="6.08984375" style="390" hidden="1"/>
    <col min="13933" max="13933" width="3" style="390" hidden="1"/>
    <col min="13934" max="14173" width="8.6328125" style="390" hidden="1"/>
    <col min="14174" max="14179" width="14.90625" style="390" hidden="1"/>
    <col min="14180" max="14181" width="15.90625" style="390" hidden="1"/>
    <col min="14182" max="14187" width="16.08984375" style="390" hidden="1"/>
    <col min="14188" max="14188" width="6.08984375" style="390" hidden="1"/>
    <col min="14189" max="14189" width="3" style="390" hidden="1"/>
    <col min="14190" max="14429" width="8.6328125" style="390" hidden="1"/>
    <col min="14430" max="14435" width="14.90625" style="390" hidden="1"/>
    <col min="14436" max="14437" width="15.90625" style="390" hidden="1"/>
    <col min="14438" max="14443" width="16.08984375" style="390" hidden="1"/>
    <col min="14444" max="14444" width="6.08984375" style="390" hidden="1"/>
    <col min="14445" max="14445" width="3" style="390" hidden="1"/>
    <col min="14446" max="14685" width="8.6328125" style="390" hidden="1"/>
    <col min="14686" max="14691" width="14.90625" style="390" hidden="1"/>
    <col min="14692" max="14693" width="15.90625" style="390" hidden="1"/>
    <col min="14694" max="14699" width="16.08984375" style="390" hidden="1"/>
    <col min="14700" max="14700" width="6.08984375" style="390" hidden="1"/>
    <col min="14701" max="14701" width="3" style="390" hidden="1"/>
    <col min="14702" max="14941" width="8.6328125" style="390" hidden="1"/>
    <col min="14942" max="14947" width="14.90625" style="390" hidden="1"/>
    <col min="14948" max="14949" width="15.90625" style="390" hidden="1"/>
    <col min="14950" max="14955" width="16.08984375" style="390" hidden="1"/>
    <col min="14956" max="14956" width="6.08984375" style="390" hidden="1"/>
    <col min="14957" max="14957" width="3" style="390" hidden="1"/>
    <col min="14958" max="15197" width="8.6328125" style="390" hidden="1"/>
    <col min="15198" max="15203" width="14.90625" style="390" hidden="1"/>
    <col min="15204" max="15205" width="15.90625" style="390" hidden="1"/>
    <col min="15206" max="15211" width="16.08984375" style="390" hidden="1"/>
    <col min="15212" max="15212" width="6.08984375" style="390" hidden="1"/>
    <col min="15213" max="15213" width="3" style="390" hidden="1"/>
    <col min="15214" max="15453" width="8.6328125" style="390" hidden="1"/>
    <col min="15454" max="15459" width="14.90625" style="390" hidden="1"/>
    <col min="15460" max="15461" width="15.90625" style="390" hidden="1"/>
    <col min="15462" max="15467" width="16.08984375" style="390" hidden="1"/>
    <col min="15468" max="15468" width="6.08984375" style="390" hidden="1"/>
    <col min="15469" max="15469" width="3" style="390" hidden="1"/>
    <col min="15470" max="15709" width="8.6328125" style="390" hidden="1"/>
    <col min="15710" max="15715" width="14.90625" style="390" hidden="1"/>
    <col min="15716" max="15717" width="15.90625" style="390" hidden="1"/>
    <col min="15718" max="15723" width="16.08984375" style="390" hidden="1"/>
    <col min="15724" max="15724" width="6.08984375" style="390" hidden="1"/>
    <col min="15725" max="15725" width="3" style="390" hidden="1"/>
    <col min="15726" max="15965" width="8.6328125" style="390" hidden="1"/>
    <col min="15966" max="15971" width="14.90625" style="390" hidden="1"/>
    <col min="15972" max="15973" width="15.90625" style="390" hidden="1"/>
    <col min="15974" max="15979" width="16.08984375" style="390" hidden="1"/>
    <col min="15980" max="15980" width="6.08984375" style="390" hidden="1"/>
    <col min="15981" max="15981" width="3" style="390" hidden="1"/>
    <col min="15982" max="16221" width="8.6328125" style="390" hidden="1"/>
    <col min="16222" max="16227" width="14.90625" style="390" hidden="1"/>
    <col min="16228" max="16229" width="15.90625" style="390" hidden="1"/>
    <col min="16230" max="16235" width="16.08984375" style="390" hidden="1"/>
    <col min="16236" max="16236" width="6.08984375" style="390" hidden="1"/>
    <col min="16237" max="16237" width="3" style="390" hidden="1"/>
    <col min="16238" max="16384" width="8.6328125" style="390" hidden="1"/>
  </cols>
  <sheetData>
    <row r="1" spans="1:143" ht="42.75" customHeight="1" x14ac:dyDescent="0.2">
      <c r="A1" s="388"/>
      <c r="B1" s="389"/>
      <c r="DD1" s="390"/>
      <c r="DE1" s="390"/>
    </row>
    <row r="2" spans="1:143" ht="25.5" customHeight="1" x14ac:dyDescent="0.2">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2">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ht="13" x14ac:dyDescent="0.2">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ht="13" x14ac:dyDescent="0.2">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ht="13" x14ac:dyDescent="0.2">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ht="13" x14ac:dyDescent="0.2">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ht="13" x14ac:dyDescent="0.2">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ht="13" x14ac:dyDescent="0.2">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ht="13" x14ac:dyDescent="0.2">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604</v>
      </c>
    </row>
    <row r="11" spans="1:143" s="292" customFormat="1" ht="13" x14ac:dyDescent="0.2">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 x14ac:dyDescent="0.2">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604</v>
      </c>
    </row>
    <row r="13" spans="1:143" s="292" customFormat="1" ht="13" x14ac:dyDescent="0.2">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 x14ac:dyDescent="0.2">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 x14ac:dyDescent="0.2">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 x14ac:dyDescent="0.2">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 x14ac:dyDescent="0.2">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 x14ac:dyDescent="0.2">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ht="13" x14ac:dyDescent="0.2">
      <c r="DD19" s="390"/>
      <c r="DE19" s="390"/>
    </row>
    <row r="20" spans="1:351" ht="13" x14ac:dyDescent="0.2">
      <c r="DD20" s="390"/>
      <c r="DE20" s="390"/>
    </row>
    <row r="21" spans="1:351" ht="16.5" x14ac:dyDescent="0.2">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6.5" x14ac:dyDescent="0.2">
      <c r="B22" s="397"/>
      <c r="MM22" s="396"/>
    </row>
    <row r="23" spans="1:351" ht="13" x14ac:dyDescent="0.2">
      <c r="B23" s="397"/>
    </row>
    <row r="24" spans="1:351" ht="13" x14ac:dyDescent="0.2">
      <c r="B24" s="397"/>
    </row>
    <row r="25" spans="1:351" ht="13" x14ac:dyDescent="0.2">
      <c r="B25" s="397"/>
    </row>
    <row r="26" spans="1:351" ht="13" x14ac:dyDescent="0.2">
      <c r="B26" s="397"/>
    </row>
    <row r="27" spans="1:351" ht="13" x14ac:dyDescent="0.2">
      <c r="B27" s="397"/>
    </row>
    <row r="28" spans="1:351" ht="13" x14ac:dyDescent="0.2">
      <c r="B28" s="397"/>
    </row>
    <row r="29" spans="1:351" ht="13" x14ac:dyDescent="0.2">
      <c r="B29" s="397"/>
    </row>
    <row r="30" spans="1:351" ht="13" x14ac:dyDescent="0.2">
      <c r="B30" s="397"/>
    </row>
    <row r="31" spans="1:351" ht="13" x14ac:dyDescent="0.2">
      <c r="B31" s="397"/>
    </row>
    <row r="32" spans="1:351" ht="13" x14ac:dyDescent="0.2">
      <c r="B32" s="397"/>
    </row>
    <row r="33" spans="2:109" ht="13" x14ac:dyDescent="0.2">
      <c r="B33" s="397"/>
    </row>
    <row r="34" spans="2:109" ht="13" x14ac:dyDescent="0.2">
      <c r="B34" s="397"/>
    </row>
    <row r="35" spans="2:109" ht="13" x14ac:dyDescent="0.2">
      <c r="B35" s="397"/>
    </row>
    <row r="36" spans="2:109" ht="13" x14ac:dyDescent="0.2">
      <c r="B36" s="397"/>
    </row>
    <row r="37" spans="2:109" ht="13" x14ac:dyDescent="0.2">
      <c r="B37" s="397"/>
    </row>
    <row r="38" spans="2:109" ht="13" x14ac:dyDescent="0.2">
      <c r="B38" s="397"/>
    </row>
    <row r="39" spans="2:109" ht="13" x14ac:dyDescent="0.2">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ht="13" x14ac:dyDescent="0.2">
      <c r="B40" s="402"/>
      <c r="DD40" s="402"/>
      <c r="DE40" s="390"/>
    </row>
    <row r="41" spans="2:109" ht="16.5" x14ac:dyDescent="0.2">
      <c r="B41" s="403" t="s">
        <v>605</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ht="13" x14ac:dyDescent="0.2">
      <c r="B42" s="397"/>
      <c r="G42" s="404"/>
      <c r="I42" s="405"/>
      <c r="J42" s="405"/>
      <c r="K42" s="405"/>
      <c r="AM42" s="404"/>
      <c r="AN42" s="404" t="s">
        <v>606</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2">
      <c r="B43" s="397"/>
      <c r="AN43" s="1329" t="s">
        <v>615</v>
      </c>
      <c r="AO43" s="1330"/>
      <c r="AP43" s="1330"/>
      <c r="AQ43" s="1330"/>
      <c r="AR43" s="1330"/>
      <c r="AS43" s="1330"/>
      <c r="AT43" s="1330"/>
      <c r="AU43" s="1330"/>
      <c r="AV43" s="1330"/>
      <c r="AW43" s="1330"/>
      <c r="AX43" s="1330"/>
      <c r="AY43" s="1330"/>
      <c r="AZ43" s="1330"/>
      <c r="BA43" s="1330"/>
      <c r="BB43" s="1330"/>
      <c r="BC43" s="1330"/>
      <c r="BD43" s="1330"/>
      <c r="BE43" s="1330"/>
      <c r="BF43" s="1330"/>
      <c r="BG43" s="1330"/>
      <c r="BH43" s="1330"/>
      <c r="BI43" s="1330"/>
      <c r="BJ43" s="1330"/>
      <c r="BK43" s="1330"/>
      <c r="BL43" s="1330"/>
      <c r="BM43" s="1330"/>
      <c r="BN43" s="1330"/>
      <c r="BO43" s="1330"/>
      <c r="BP43" s="1330"/>
      <c r="BQ43" s="1330"/>
      <c r="BR43" s="1330"/>
      <c r="BS43" s="1330"/>
      <c r="BT43" s="1330"/>
      <c r="BU43" s="1330"/>
      <c r="BV43" s="1330"/>
      <c r="BW43" s="1330"/>
      <c r="BX43" s="1330"/>
      <c r="BY43" s="1330"/>
      <c r="BZ43" s="1330"/>
      <c r="CA43" s="1330"/>
      <c r="CB43" s="1330"/>
      <c r="CC43" s="1330"/>
      <c r="CD43" s="1330"/>
      <c r="CE43" s="1330"/>
      <c r="CF43" s="1330"/>
      <c r="CG43" s="1330"/>
      <c r="CH43" s="1330"/>
      <c r="CI43" s="1330"/>
      <c r="CJ43" s="1330"/>
      <c r="CK43" s="1330"/>
      <c r="CL43" s="1330"/>
      <c r="CM43" s="1330"/>
      <c r="CN43" s="1330"/>
      <c r="CO43" s="1330"/>
      <c r="CP43" s="1330"/>
      <c r="CQ43" s="1330"/>
      <c r="CR43" s="1330"/>
      <c r="CS43" s="1330"/>
      <c r="CT43" s="1330"/>
      <c r="CU43" s="1330"/>
      <c r="CV43" s="1330"/>
      <c r="CW43" s="1330"/>
      <c r="CX43" s="1330"/>
      <c r="CY43" s="1330"/>
      <c r="CZ43" s="1330"/>
      <c r="DA43" s="1330"/>
      <c r="DB43" s="1330"/>
      <c r="DC43" s="1331"/>
    </row>
    <row r="44" spans="2:109" ht="13" x14ac:dyDescent="0.2">
      <c r="B44" s="397"/>
      <c r="AN44" s="1332"/>
      <c r="AO44" s="1333"/>
      <c r="AP44" s="1333"/>
      <c r="AQ44" s="1333"/>
      <c r="AR44" s="1333"/>
      <c r="AS44" s="1333"/>
      <c r="AT44" s="1333"/>
      <c r="AU44" s="1333"/>
      <c r="AV44" s="1333"/>
      <c r="AW44" s="1333"/>
      <c r="AX44" s="1333"/>
      <c r="AY44" s="1333"/>
      <c r="AZ44" s="1333"/>
      <c r="BA44" s="1333"/>
      <c r="BB44" s="1333"/>
      <c r="BC44" s="1333"/>
      <c r="BD44" s="1333"/>
      <c r="BE44" s="1333"/>
      <c r="BF44" s="1333"/>
      <c r="BG44" s="1333"/>
      <c r="BH44" s="1333"/>
      <c r="BI44" s="1333"/>
      <c r="BJ44" s="1333"/>
      <c r="BK44" s="1333"/>
      <c r="BL44" s="1333"/>
      <c r="BM44" s="1333"/>
      <c r="BN44" s="1333"/>
      <c r="BO44" s="1333"/>
      <c r="BP44" s="1333"/>
      <c r="BQ44" s="1333"/>
      <c r="BR44" s="1333"/>
      <c r="BS44" s="1333"/>
      <c r="BT44" s="1333"/>
      <c r="BU44" s="1333"/>
      <c r="BV44" s="1333"/>
      <c r="BW44" s="1333"/>
      <c r="BX44" s="1333"/>
      <c r="BY44" s="1333"/>
      <c r="BZ44" s="1333"/>
      <c r="CA44" s="1333"/>
      <c r="CB44" s="1333"/>
      <c r="CC44" s="1333"/>
      <c r="CD44" s="1333"/>
      <c r="CE44" s="1333"/>
      <c r="CF44" s="1333"/>
      <c r="CG44" s="1333"/>
      <c r="CH44" s="1333"/>
      <c r="CI44" s="1333"/>
      <c r="CJ44" s="1333"/>
      <c r="CK44" s="1333"/>
      <c r="CL44" s="1333"/>
      <c r="CM44" s="1333"/>
      <c r="CN44" s="1333"/>
      <c r="CO44" s="1333"/>
      <c r="CP44" s="1333"/>
      <c r="CQ44" s="1333"/>
      <c r="CR44" s="1333"/>
      <c r="CS44" s="1333"/>
      <c r="CT44" s="1333"/>
      <c r="CU44" s="1333"/>
      <c r="CV44" s="1333"/>
      <c r="CW44" s="1333"/>
      <c r="CX44" s="1333"/>
      <c r="CY44" s="1333"/>
      <c r="CZ44" s="1333"/>
      <c r="DA44" s="1333"/>
      <c r="DB44" s="1333"/>
      <c r="DC44" s="1334"/>
    </row>
    <row r="45" spans="2:109" ht="13" x14ac:dyDescent="0.2">
      <c r="B45" s="397"/>
      <c r="AN45" s="1332"/>
      <c r="AO45" s="1333"/>
      <c r="AP45" s="1333"/>
      <c r="AQ45" s="1333"/>
      <c r="AR45" s="1333"/>
      <c r="AS45" s="1333"/>
      <c r="AT45" s="1333"/>
      <c r="AU45" s="1333"/>
      <c r="AV45" s="1333"/>
      <c r="AW45" s="1333"/>
      <c r="AX45" s="1333"/>
      <c r="AY45" s="1333"/>
      <c r="AZ45" s="1333"/>
      <c r="BA45" s="1333"/>
      <c r="BB45" s="1333"/>
      <c r="BC45" s="1333"/>
      <c r="BD45" s="1333"/>
      <c r="BE45" s="1333"/>
      <c r="BF45" s="1333"/>
      <c r="BG45" s="1333"/>
      <c r="BH45" s="1333"/>
      <c r="BI45" s="1333"/>
      <c r="BJ45" s="1333"/>
      <c r="BK45" s="1333"/>
      <c r="BL45" s="1333"/>
      <c r="BM45" s="1333"/>
      <c r="BN45" s="1333"/>
      <c r="BO45" s="1333"/>
      <c r="BP45" s="1333"/>
      <c r="BQ45" s="1333"/>
      <c r="BR45" s="1333"/>
      <c r="BS45" s="1333"/>
      <c r="BT45" s="1333"/>
      <c r="BU45" s="1333"/>
      <c r="BV45" s="1333"/>
      <c r="BW45" s="1333"/>
      <c r="BX45" s="1333"/>
      <c r="BY45" s="1333"/>
      <c r="BZ45" s="1333"/>
      <c r="CA45" s="1333"/>
      <c r="CB45" s="1333"/>
      <c r="CC45" s="1333"/>
      <c r="CD45" s="1333"/>
      <c r="CE45" s="1333"/>
      <c r="CF45" s="1333"/>
      <c r="CG45" s="1333"/>
      <c r="CH45" s="1333"/>
      <c r="CI45" s="1333"/>
      <c r="CJ45" s="1333"/>
      <c r="CK45" s="1333"/>
      <c r="CL45" s="1333"/>
      <c r="CM45" s="1333"/>
      <c r="CN45" s="1333"/>
      <c r="CO45" s="1333"/>
      <c r="CP45" s="1333"/>
      <c r="CQ45" s="1333"/>
      <c r="CR45" s="1333"/>
      <c r="CS45" s="1333"/>
      <c r="CT45" s="1333"/>
      <c r="CU45" s="1333"/>
      <c r="CV45" s="1333"/>
      <c r="CW45" s="1333"/>
      <c r="CX45" s="1333"/>
      <c r="CY45" s="1333"/>
      <c r="CZ45" s="1333"/>
      <c r="DA45" s="1333"/>
      <c r="DB45" s="1333"/>
      <c r="DC45" s="1334"/>
    </row>
    <row r="46" spans="2:109" ht="13" x14ac:dyDescent="0.2">
      <c r="B46" s="397"/>
      <c r="AN46" s="1332"/>
      <c r="AO46" s="1333"/>
      <c r="AP46" s="1333"/>
      <c r="AQ46" s="1333"/>
      <c r="AR46" s="1333"/>
      <c r="AS46" s="1333"/>
      <c r="AT46" s="1333"/>
      <c r="AU46" s="1333"/>
      <c r="AV46" s="1333"/>
      <c r="AW46" s="1333"/>
      <c r="AX46" s="1333"/>
      <c r="AY46" s="1333"/>
      <c r="AZ46" s="1333"/>
      <c r="BA46" s="1333"/>
      <c r="BB46" s="1333"/>
      <c r="BC46" s="1333"/>
      <c r="BD46" s="1333"/>
      <c r="BE46" s="1333"/>
      <c r="BF46" s="1333"/>
      <c r="BG46" s="1333"/>
      <c r="BH46" s="1333"/>
      <c r="BI46" s="1333"/>
      <c r="BJ46" s="1333"/>
      <c r="BK46" s="1333"/>
      <c r="BL46" s="1333"/>
      <c r="BM46" s="1333"/>
      <c r="BN46" s="1333"/>
      <c r="BO46" s="1333"/>
      <c r="BP46" s="1333"/>
      <c r="BQ46" s="1333"/>
      <c r="BR46" s="1333"/>
      <c r="BS46" s="1333"/>
      <c r="BT46" s="1333"/>
      <c r="BU46" s="1333"/>
      <c r="BV46" s="1333"/>
      <c r="BW46" s="1333"/>
      <c r="BX46" s="1333"/>
      <c r="BY46" s="1333"/>
      <c r="BZ46" s="1333"/>
      <c r="CA46" s="1333"/>
      <c r="CB46" s="1333"/>
      <c r="CC46" s="1333"/>
      <c r="CD46" s="1333"/>
      <c r="CE46" s="1333"/>
      <c r="CF46" s="1333"/>
      <c r="CG46" s="1333"/>
      <c r="CH46" s="1333"/>
      <c r="CI46" s="1333"/>
      <c r="CJ46" s="1333"/>
      <c r="CK46" s="1333"/>
      <c r="CL46" s="1333"/>
      <c r="CM46" s="1333"/>
      <c r="CN46" s="1333"/>
      <c r="CO46" s="1333"/>
      <c r="CP46" s="1333"/>
      <c r="CQ46" s="1333"/>
      <c r="CR46" s="1333"/>
      <c r="CS46" s="1333"/>
      <c r="CT46" s="1333"/>
      <c r="CU46" s="1333"/>
      <c r="CV46" s="1333"/>
      <c r="CW46" s="1333"/>
      <c r="CX46" s="1333"/>
      <c r="CY46" s="1333"/>
      <c r="CZ46" s="1333"/>
      <c r="DA46" s="1333"/>
      <c r="DB46" s="1333"/>
      <c r="DC46" s="1334"/>
    </row>
    <row r="47" spans="2:109" ht="13" x14ac:dyDescent="0.2">
      <c r="B47" s="397"/>
      <c r="AN47" s="1335"/>
      <c r="AO47" s="1336"/>
      <c r="AP47" s="1336"/>
      <c r="AQ47" s="1336"/>
      <c r="AR47" s="1336"/>
      <c r="AS47" s="1336"/>
      <c r="AT47" s="1336"/>
      <c r="AU47" s="1336"/>
      <c r="AV47" s="1336"/>
      <c r="AW47" s="1336"/>
      <c r="AX47" s="1336"/>
      <c r="AY47" s="1336"/>
      <c r="AZ47" s="1336"/>
      <c r="BA47" s="1336"/>
      <c r="BB47" s="1336"/>
      <c r="BC47" s="1336"/>
      <c r="BD47" s="1336"/>
      <c r="BE47" s="1336"/>
      <c r="BF47" s="1336"/>
      <c r="BG47" s="1336"/>
      <c r="BH47" s="1336"/>
      <c r="BI47" s="1336"/>
      <c r="BJ47" s="1336"/>
      <c r="BK47" s="1336"/>
      <c r="BL47" s="1336"/>
      <c r="BM47" s="1336"/>
      <c r="BN47" s="1336"/>
      <c r="BO47" s="1336"/>
      <c r="BP47" s="1336"/>
      <c r="BQ47" s="1336"/>
      <c r="BR47" s="1336"/>
      <c r="BS47" s="1336"/>
      <c r="BT47" s="1336"/>
      <c r="BU47" s="1336"/>
      <c r="BV47" s="1336"/>
      <c r="BW47" s="1336"/>
      <c r="BX47" s="1336"/>
      <c r="BY47" s="1336"/>
      <c r="BZ47" s="1336"/>
      <c r="CA47" s="1336"/>
      <c r="CB47" s="1336"/>
      <c r="CC47" s="1336"/>
      <c r="CD47" s="1336"/>
      <c r="CE47" s="1336"/>
      <c r="CF47" s="1336"/>
      <c r="CG47" s="1336"/>
      <c r="CH47" s="1336"/>
      <c r="CI47" s="1336"/>
      <c r="CJ47" s="1336"/>
      <c r="CK47" s="1336"/>
      <c r="CL47" s="1336"/>
      <c r="CM47" s="1336"/>
      <c r="CN47" s="1336"/>
      <c r="CO47" s="1336"/>
      <c r="CP47" s="1336"/>
      <c r="CQ47" s="1336"/>
      <c r="CR47" s="1336"/>
      <c r="CS47" s="1336"/>
      <c r="CT47" s="1336"/>
      <c r="CU47" s="1336"/>
      <c r="CV47" s="1336"/>
      <c r="CW47" s="1336"/>
      <c r="CX47" s="1336"/>
      <c r="CY47" s="1336"/>
      <c r="CZ47" s="1336"/>
      <c r="DA47" s="1336"/>
      <c r="DB47" s="1336"/>
      <c r="DC47" s="1337"/>
    </row>
    <row r="48" spans="2:109" ht="13" x14ac:dyDescent="0.2">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ht="13" x14ac:dyDescent="0.2">
      <c r="B49" s="397"/>
      <c r="AN49" s="390" t="s">
        <v>607</v>
      </c>
    </row>
    <row r="50" spans="1:109" ht="13" x14ac:dyDescent="0.2">
      <c r="B50" s="397"/>
      <c r="G50" s="1322"/>
      <c r="H50" s="1322"/>
      <c r="I50" s="1322"/>
      <c r="J50" s="1322"/>
      <c r="K50" s="407"/>
      <c r="L50" s="407"/>
      <c r="M50" s="408"/>
      <c r="N50" s="408"/>
      <c r="AN50" s="1323"/>
      <c r="AO50" s="1324"/>
      <c r="AP50" s="1324"/>
      <c r="AQ50" s="1324"/>
      <c r="AR50" s="1324"/>
      <c r="AS50" s="1324"/>
      <c r="AT50" s="1324"/>
      <c r="AU50" s="1324"/>
      <c r="AV50" s="1324"/>
      <c r="AW50" s="1324"/>
      <c r="AX50" s="1324"/>
      <c r="AY50" s="1324"/>
      <c r="AZ50" s="1324"/>
      <c r="BA50" s="1324"/>
      <c r="BB50" s="1324"/>
      <c r="BC50" s="1324"/>
      <c r="BD50" s="1324"/>
      <c r="BE50" s="1324"/>
      <c r="BF50" s="1324"/>
      <c r="BG50" s="1324"/>
      <c r="BH50" s="1324"/>
      <c r="BI50" s="1324"/>
      <c r="BJ50" s="1324"/>
      <c r="BK50" s="1324"/>
      <c r="BL50" s="1324"/>
      <c r="BM50" s="1324"/>
      <c r="BN50" s="1324"/>
      <c r="BO50" s="1325"/>
      <c r="BP50" s="1326" t="s">
        <v>557</v>
      </c>
      <c r="BQ50" s="1326"/>
      <c r="BR50" s="1326"/>
      <c r="BS50" s="1326"/>
      <c r="BT50" s="1326"/>
      <c r="BU50" s="1326"/>
      <c r="BV50" s="1326"/>
      <c r="BW50" s="1326"/>
      <c r="BX50" s="1326" t="s">
        <v>558</v>
      </c>
      <c r="BY50" s="1326"/>
      <c r="BZ50" s="1326"/>
      <c r="CA50" s="1326"/>
      <c r="CB50" s="1326"/>
      <c r="CC50" s="1326"/>
      <c r="CD50" s="1326"/>
      <c r="CE50" s="1326"/>
      <c r="CF50" s="1326" t="s">
        <v>559</v>
      </c>
      <c r="CG50" s="1326"/>
      <c r="CH50" s="1326"/>
      <c r="CI50" s="1326"/>
      <c r="CJ50" s="1326"/>
      <c r="CK50" s="1326"/>
      <c r="CL50" s="1326"/>
      <c r="CM50" s="1326"/>
      <c r="CN50" s="1326" t="s">
        <v>560</v>
      </c>
      <c r="CO50" s="1326"/>
      <c r="CP50" s="1326"/>
      <c r="CQ50" s="1326"/>
      <c r="CR50" s="1326"/>
      <c r="CS50" s="1326"/>
      <c r="CT50" s="1326"/>
      <c r="CU50" s="1326"/>
      <c r="CV50" s="1326" t="s">
        <v>561</v>
      </c>
      <c r="CW50" s="1326"/>
      <c r="CX50" s="1326"/>
      <c r="CY50" s="1326"/>
      <c r="CZ50" s="1326"/>
      <c r="DA50" s="1326"/>
      <c r="DB50" s="1326"/>
      <c r="DC50" s="1326"/>
    </row>
    <row r="51" spans="1:109" ht="13.5" customHeight="1" x14ac:dyDescent="0.2">
      <c r="B51" s="397"/>
      <c r="G51" s="1339"/>
      <c r="H51" s="1339"/>
      <c r="I51" s="1340"/>
      <c r="J51" s="1340"/>
      <c r="K51" s="1338"/>
      <c r="L51" s="1338"/>
      <c r="M51" s="1338"/>
      <c r="N51" s="1338"/>
      <c r="AM51" s="406"/>
      <c r="AN51" s="1328" t="s">
        <v>608</v>
      </c>
      <c r="AO51" s="1328"/>
      <c r="AP51" s="1328"/>
      <c r="AQ51" s="1328"/>
      <c r="AR51" s="1328"/>
      <c r="AS51" s="1328"/>
      <c r="AT51" s="1328"/>
      <c r="AU51" s="1328"/>
      <c r="AV51" s="1328"/>
      <c r="AW51" s="1328"/>
      <c r="AX51" s="1328"/>
      <c r="AY51" s="1328"/>
      <c r="AZ51" s="1328"/>
      <c r="BA51" s="1328"/>
      <c r="BB51" s="1328" t="s">
        <v>609</v>
      </c>
      <c r="BC51" s="1328"/>
      <c r="BD51" s="1328"/>
      <c r="BE51" s="1328"/>
      <c r="BF51" s="1328"/>
      <c r="BG51" s="1328"/>
      <c r="BH51" s="1328"/>
      <c r="BI51" s="1328"/>
      <c r="BJ51" s="1328"/>
      <c r="BK51" s="1328"/>
      <c r="BL51" s="1328"/>
      <c r="BM51" s="1328"/>
      <c r="BN51" s="1328"/>
      <c r="BO51" s="1328"/>
      <c r="BP51" s="1327"/>
      <c r="BQ51" s="1327"/>
      <c r="BR51" s="1327"/>
      <c r="BS51" s="1327"/>
      <c r="BT51" s="1327"/>
      <c r="BU51" s="1327"/>
      <c r="BV51" s="1327"/>
      <c r="BW51" s="1327"/>
      <c r="BX51" s="1327">
        <v>0.4</v>
      </c>
      <c r="BY51" s="1327"/>
      <c r="BZ51" s="1327"/>
      <c r="CA51" s="1327"/>
      <c r="CB51" s="1327"/>
      <c r="CC51" s="1327"/>
      <c r="CD51" s="1327"/>
      <c r="CE51" s="1327"/>
      <c r="CF51" s="1327"/>
      <c r="CG51" s="1327"/>
      <c r="CH51" s="1327"/>
      <c r="CI51" s="1327"/>
      <c r="CJ51" s="1327"/>
      <c r="CK51" s="1327"/>
      <c r="CL51" s="1327"/>
      <c r="CM51" s="1327"/>
      <c r="CN51" s="1327"/>
      <c r="CO51" s="1327"/>
      <c r="CP51" s="1327"/>
      <c r="CQ51" s="1327"/>
      <c r="CR51" s="1327"/>
      <c r="CS51" s="1327"/>
      <c r="CT51" s="1327"/>
      <c r="CU51" s="1327"/>
      <c r="CV51" s="1327"/>
      <c r="CW51" s="1327"/>
      <c r="CX51" s="1327"/>
      <c r="CY51" s="1327"/>
      <c r="CZ51" s="1327"/>
      <c r="DA51" s="1327"/>
      <c r="DB51" s="1327"/>
      <c r="DC51" s="1327"/>
    </row>
    <row r="52" spans="1:109" ht="13" x14ac:dyDescent="0.2">
      <c r="B52" s="397"/>
      <c r="G52" s="1339"/>
      <c r="H52" s="1339"/>
      <c r="I52" s="1340"/>
      <c r="J52" s="1340"/>
      <c r="K52" s="1338"/>
      <c r="L52" s="1338"/>
      <c r="M52" s="1338"/>
      <c r="N52" s="1338"/>
      <c r="AM52" s="406"/>
      <c r="AN52" s="1328"/>
      <c r="AO52" s="1328"/>
      <c r="AP52" s="1328"/>
      <c r="AQ52" s="1328"/>
      <c r="AR52" s="1328"/>
      <c r="AS52" s="1328"/>
      <c r="AT52" s="1328"/>
      <c r="AU52" s="1328"/>
      <c r="AV52" s="1328"/>
      <c r="AW52" s="1328"/>
      <c r="AX52" s="1328"/>
      <c r="AY52" s="1328"/>
      <c r="AZ52" s="1328"/>
      <c r="BA52" s="1328"/>
      <c r="BB52" s="1328"/>
      <c r="BC52" s="1328"/>
      <c r="BD52" s="1328"/>
      <c r="BE52" s="1328"/>
      <c r="BF52" s="1328"/>
      <c r="BG52" s="1328"/>
      <c r="BH52" s="1328"/>
      <c r="BI52" s="1328"/>
      <c r="BJ52" s="1328"/>
      <c r="BK52" s="1328"/>
      <c r="BL52" s="1328"/>
      <c r="BM52" s="1328"/>
      <c r="BN52" s="1328"/>
      <c r="BO52" s="1328"/>
      <c r="BP52" s="1327"/>
      <c r="BQ52" s="1327"/>
      <c r="BR52" s="1327"/>
      <c r="BS52" s="1327"/>
      <c r="BT52" s="1327"/>
      <c r="BU52" s="1327"/>
      <c r="BV52" s="1327"/>
      <c r="BW52" s="1327"/>
      <c r="BX52" s="1327"/>
      <c r="BY52" s="1327"/>
      <c r="BZ52" s="1327"/>
      <c r="CA52" s="1327"/>
      <c r="CB52" s="1327"/>
      <c r="CC52" s="1327"/>
      <c r="CD52" s="1327"/>
      <c r="CE52" s="1327"/>
      <c r="CF52" s="1327"/>
      <c r="CG52" s="1327"/>
      <c r="CH52" s="1327"/>
      <c r="CI52" s="1327"/>
      <c r="CJ52" s="1327"/>
      <c r="CK52" s="1327"/>
      <c r="CL52" s="1327"/>
      <c r="CM52" s="1327"/>
      <c r="CN52" s="1327"/>
      <c r="CO52" s="1327"/>
      <c r="CP52" s="1327"/>
      <c r="CQ52" s="1327"/>
      <c r="CR52" s="1327"/>
      <c r="CS52" s="1327"/>
      <c r="CT52" s="1327"/>
      <c r="CU52" s="1327"/>
      <c r="CV52" s="1327"/>
      <c r="CW52" s="1327"/>
      <c r="CX52" s="1327"/>
      <c r="CY52" s="1327"/>
      <c r="CZ52" s="1327"/>
      <c r="DA52" s="1327"/>
      <c r="DB52" s="1327"/>
      <c r="DC52" s="1327"/>
    </row>
    <row r="53" spans="1:109" ht="13" x14ac:dyDescent="0.2">
      <c r="A53" s="405"/>
      <c r="B53" s="397"/>
      <c r="G53" s="1339"/>
      <c r="H53" s="1339"/>
      <c r="I53" s="1322"/>
      <c r="J53" s="1322"/>
      <c r="K53" s="1338"/>
      <c r="L53" s="1338"/>
      <c r="M53" s="1338"/>
      <c r="N53" s="1338"/>
      <c r="AM53" s="406"/>
      <c r="AN53" s="1328"/>
      <c r="AO53" s="1328"/>
      <c r="AP53" s="1328"/>
      <c r="AQ53" s="1328"/>
      <c r="AR53" s="1328"/>
      <c r="AS53" s="1328"/>
      <c r="AT53" s="1328"/>
      <c r="AU53" s="1328"/>
      <c r="AV53" s="1328"/>
      <c r="AW53" s="1328"/>
      <c r="AX53" s="1328"/>
      <c r="AY53" s="1328"/>
      <c r="AZ53" s="1328"/>
      <c r="BA53" s="1328"/>
      <c r="BB53" s="1328" t="s">
        <v>610</v>
      </c>
      <c r="BC53" s="1328"/>
      <c r="BD53" s="1328"/>
      <c r="BE53" s="1328"/>
      <c r="BF53" s="1328"/>
      <c r="BG53" s="1328"/>
      <c r="BH53" s="1328"/>
      <c r="BI53" s="1328"/>
      <c r="BJ53" s="1328"/>
      <c r="BK53" s="1328"/>
      <c r="BL53" s="1328"/>
      <c r="BM53" s="1328"/>
      <c r="BN53" s="1328"/>
      <c r="BO53" s="1328"/>
      <c r="BP53" s="1327">
        <v>56.7</v>
      </c>
      <c r="BQ53" s="1327"/>
      <c r="BR53" s="1327"/>
      <c r="BS53" s="1327"/>
      <c r="BT53" s="1327"/>
      <c r="BU53" s="1327"/>
      <c r="BV53" s="1327"/>
      <c r="BW53" s="1327"/>
      <c r="BX53" s="1327">
        <v>55.2</v>
      </c>
      <c r="BY53" s="1327"/>
      <c r="BZ53" s="1327"/>
      <c r="CA53" s="1327"/>
      <c r="CB53" s="1327"/>
      <c r="CC53" s="1327"/>
      <c r="CD53" s="1327"/>
      <c r="CE53" s="1327"/>
      <c r="CF53" s="1327">
        <v>55.3</v>
      </c>
      <c r="CG53" s="1327"/>
      <c r="CH53" s="1327"/>
      <c r="CI53" s="1327"/>
      <c r="CJ53" s="1327"/>
      <c r="CK53" s="1327"/>
      <c r="CL53" s="1327"/>
      <c r="CM53" s="1327"/>
      <c r="CN53" s="1327">
        <v>57.1</v>
      </c>
      <c r="CO53" s="1327"/>
      <c r="CP53" s="1327"/>
      <c r="CQ53" s="1327"/>
      <c r="CR53" s="1327"/>
      <c r="CS53" s="1327"/>
      <c r="CT53" s="1327"/>
      <c r="CU53" s="1327"/>
      <c r="CV53" s="1327">
        <v>58.9</v>
      </c>
      <c r="CW53" s="1327"/>
      <c r="CX53" s="1327"/>
      <c r="CY53" s="1327"/>
      <c r="CZ53" s="1327"/>
      <c r="DA53" s="1327"/>
      <c r="DB53" s="1327"/>
      <c r="DC53" s="1327"/>
    </row>
    <row r="54" spans="1:109" ht="13" x14ac:dyDescent="0.2">
      <c r="A54" s="405"/>
      <c r="B54" s="397"/>
      <c r="G54" s="1339"/>
      <c r="H54" s="1339"/>
      <c r="I54" s="1322"/>
      <c r="J54" s="1322"/>
      <c r="K54" s="1338"/>
      <c r="L54" s="1338"/>
      <c r="M54" s="1338"/>
      <c r="N54" s="1338"/>
      <c r="AM54" s="406"/>
      <c r="AN54" s="1328"/>
      <c r="AO54" s="1328"/>
      <c r="AP54" s="1328"/>
      <c r="AQ54" s="1328"/>
      <c r="AR54" s="1328"/>
      <c r="AS54" s="1328"/>
      <c r="AT54" s="1328"/>
      <c r="AU54" s="1328"/>
      <c r="AV54" s="1328"/>
      <c r="AW54" s="1328"/>
      <c r="AX54" s="1328"/>
      <c r="AY54" s="1328"/>
      <c r="AZ54" s="1328"/>
      <c r="BA54" s="1328"/>
      <c r="BB54" s="1328"/>
      <c r="BC54" s="1328"/>
      <c r="BD54" s="1328"/>
      <c r="BE54" s="1328"/>
      <c r="BF54" s="1328"/>
      <c r="BG54" s="1328"/>
      <c r="BH54" s="1328"/>
      <c r="BI54" s="1328"/>
      <c r="BJ54" s="1328"/>
      <c r="BK54" s="1328"/>
      <c r="BL54" s="1328"/>
      <c r="BM54" s="1328"/>
      <c r="BN54" s="1328"/>
      <c r="BO54" s="1328"/>
      <c r="BP54" s="1327"/>
      <c r="BQ54" s="1327"/>
      <c r="BR54" s="1327"/>
      <c r="BS54" s="1327"/>
      <c r="BT54" s="1327"/>
      <c r="BU54" s="1327"/>
      <c r="BV54" s="1327"/>
      <c r="BW54" s="1327"/>
      <c r="BX54" s="1327"/>
      <c r="BY54" s="1327"/>
      <c r="BZ54" s="1327"/>
      <c r="CA54" s="1327"/>
      <c r="CB54" s="1327"/>
      <c r="CC54" s="1327"/>
      <c r="CD54" s="1327"/>
      <c r="CE54" s="1327"/>
      <c r="CF54" s="1327"/>
      <c r="CG54" s="1327"/>
      <c r="CH54" s="1327"/>
      <c r="CI54" s="1327"/>
      <c r="CJ54" s="1327"/>
      <c r="CK54" s="1327"/>
      <c r="CL54" s="1327"/>
      <c r="CM54" s="1327"/>
      <c r="CN54" s="1327"/>
      <c r="CO54" s="1327"/>
      <c r="CP54" s="1327"/>
      <c r="CQ54" s="1327"/>
      <c r="CR54" s="1327"/>
      <c r="CS54" s="1327"/>
      <c r="CT54" s="1327"/>
      <c r="CU54" s="1327"/>
      <c r="CV54" s="1327"/>
      <c r="CW54" s="1327"/>
      <c r="CX54" s="1327"/>
      <c r="CY54" s="1327"/>
      <c r="CZ54" s="1327"/>
      <c r="DA54" s="1327"/>
      <c r="DB54" s="1327"/>
      <c r="DC54" s="1327"/>
    </row>
    <row r="55" spans="1:109" ht="13" x14ac:dyDescent="0.2">
      <c r="A55" s="405"/>
      <c r="B55" s="397"/>
      <c r="G55" s="1322"/>
      <c r="H55" s="1322"/>
      <c r="I55" s="1322"/>
      <c r="J55" s="1322"/>
      <c r="K55" s="1338"/>
      <c r="L55" s="1338"/>
      <c r="M55" s="1338"/>
      <c r="N55" s="1338"/>
      <c r="AN55" s="1326" t="s">
        <v>611</v>
      </c>
      <c r="AO55" s="1326"/>
      <c r="AP55" s="1326"/>
      <c r="AQ55" s="1326"/>
      <c r="AR55" s="1326"/>
      <c r="AS55" s="1326"/>
      <c r="AT55" s="1326"/>
      <c r="AU55" s="1326"/>
      <c r="AV55" s="1326"/>
      <c r="AW55" s="1326"/>
      <c r="AX55" s="1326"/>
      <c r="AY55" s="1326"/>
      <c r="AZ55" s="1326"/>
      <c r="BA55" s="1326"/>
      <c r="BB55" s="1328" t="s">
        <v>609</v>
      </c>
      <c r="BC55" s="1328"/>
      <c r="BD55" s="1328"/>
      <c r="BE55" s="1328"/>
      <c r="BF55" s="1328"/>
      <c r="BG55" s="1328"/>
      <c r="BH55" s="1328"/>
      <c r="BI55" s="1328"/>
      <c r="BJ55" s="1328"/>
      <c r="BK55" s="1328"/>
      <c r="BL55" s="1328"/>
      <c r="BM55" s="1328"/>
      <c r="BN55" s="1328"/>
      <c r="BO55" s="1328"/>
      <c r="BP55" s="1327">
        <v>0</v>
      </c>
      <c r="BQ55" s="1327"/>
      <c r="BR55" s="1327"/>
      <c r="BS55" s="1327"/>
      <c r="BT55" s="1327"/>
      <c r="BU55" s="1327"/>
      <c r="BV55" s="1327"/>
      <c r="BW55" s="1327"/>
      <c r="BX55" s="1327">
        <v>0</v>
      </c>
      <c r="BY55" s="1327"/>
      <c r="BZ55" s="1327"/>
      <c r="CA55" s="1327"/>
      <c r="CB55" s="1327"/>
      <c r="CC55" s="1327"/>
      <c r="CD55" s="1327"/>
      <c r="CE55" s="1327"/>
      <c r="CF55" s="1327">
        <v>0</v>
      </c>
      <c r="CG55" s="1327"/>
      <c r="CH55" s="1327"/>
      <c r="CI55" s="1327"/>
      <c r="CJ55" s="1327"/>
      <c r="CK55" s="1327"/>
      <c r="CL55" s="1327"/>
      <c r="CM55" s="1327"/>
      <c r="CN55" s="1327">
        <v>0</v>
      </c>
      <c r="CO55" s="1327"/>
      <c r="CP55" s="1327"/>
      <c r="CQ55" s="1327"/>
      <c r="CR55" s="1327"/>
      <c r="CS55" s="1327"/>
      <c r="CT55" s="1327"/>
      <c r="CU55" s="1327"/>
      <c r="CV55" s="1327">
        <v>0</v>
      </c>
      <c r="CW55" s="1327"/>
      <c r="CX55" s="1327"/>
      <c r="CY55" s="1327"/>
      <c r="CZ55" s="1327"/>
      <c r="DA55" s="1327"/>
      <c r="DB55" s="1327"/>
      <c r="DC55" s="1327"/>
    </row>
    <row r="56" spans="1:109" ht="13" x14ac:dyDescent="0.2">
      <c r="A56" s="405"/>
      <c r="B56" s="397"/>
      <c r="G56" s="1322"/>
      <c r="H56" s="1322"/>
      <c r="I56" s="1322"/>
      <c r="J56" s="1322"/>
      <c r="K56" s="1338"/>
      <c r="L56" s="1338"/>
      <c r="M56" s="1338"/>
      <c r="N56" s="1338"/>
      <c r="AN56" s="1326"/>
      <c r="AO56" s="1326"/>
      <c r="AP56" s="1326"/>
      <c r="AQ56" s="1326"/>
      <c r="AR56" s="1326"/>
      <c r="AS56" s="1326"/>
      <c r="AT56" s="1326"/>
      <c r="AU56" s="1326"/>
      <c r="AV56" s="1326"/>
      <c r="AW56" s="1326"/>
      <c r="AX56" s="1326"/>
      <c r="AY56" s="1326"/>
      <c r="AZ56" s="1326"/>
      <c r="BA56" s="1326"/>
      <c r="BB56" s="1328"/>
      <c r="BC56" s="1328"/>
      <c r="BD56" s="1328"/>
      <c r="BE56" s="1328"/>
      <c r="BF56" s="1328"/>
      <c r="BG56" s="1328"/>
      <c r="BH56" s="1328"/>
      <c r="BI56" s="1328"/>
      <c r="BJ56" s="1328"/>
      <c r="BK56" s="1328"/>
      <c r="BL56" s="1328"/>
      <c r="BM56" s="1328"/>
      <c r="BN56" s="1328"/>
      <c r="BO56" s="1328"/>
      <c r="BP56" s="1327"/>
      <c r="BQ56" s="1327"/>
      <c r="BR56" s="1327"/>
      <c r="BS56" s="1327"/>
      <c r="BT56" s="1327"/>
      <c r="BU56" s="1327"/>
      <c r="BV56" s="1327"/>
      <c r="BW56" s="1327"/>
      <c r="BX56" s="1327"/>
      <c r="BY56" s="1327"/>
      <c r="BZ56" s="1327"/>
      <c r="CA56" s="1327"/>
      <c r="CB56" s="1327"/>
      <c r="CC56" s="1327"/>
      <c r="CD56" s="1327"/>
      <c r="CE56" s="1327"/>
      <c r="CF56" s="1327"/>
      <c r="CG56" s="1327"/>
      <c r="CH56" s="1327"/>
      <c r="CI56" s="1327"/>
      <c r="CJ56" s="1327"/>
      <c r="CK56" s="1327"/>
      <c r="CL56" s="1327"/>
      <c r="CM56" s="1327"/>
      <c r="CN56" s="1327"/>
      <c r="CO56" s="1327"/>
      <c r="CP56" s="1327"/>
      <c r="CQ56" s="1327"/>
      <c r="CR56" s="1327"/>
      <c r="CS56" s="1327"/>
      <c r="CT56" s="1327"/>
      <c r="CU56" s="1327"/>
      <c r="CV56" s="1327"/>
      <c r="CW56" s="1327"/>
      <c r="CX56" s="1327"/>
      <c r="CY56" s="1327"/>
      <c r="CZ56" s="1327"/>
      <c r="DA56" s="1327"/>
      <c r="DB56" s="1327"/>
      <c r="DC56" s="1327"/>
    </row>
    <row r="57" spans="1:109" s="405" customFormat="1" ht="13" x14ac:dyDescent="0.2">
      <c r="B57" s="409"/>
      <c r="G57" s="1322"/>
      <c r="H57" s="1322"/>
      <c r="I57" s="1341"/>
      <c r="J57" s="1341"/>
      <c r="K57" s="1338"/>
      <c r="L57" s="1338"/>
      <c r="M57" s="1338"/>
      <c r="N57" s="1338"/>
      <c r="AM57" s="390"/>
      <c r="AN57" s="1326"/>
      <c r="AO57" s="1326"/>
      <c r="AP57" s="1326"/>
      <c r="AQ57" s="1326"/>
      <c r="AR57" s="1326"/>
      <c r="AS57" s="1326"/>
      <c r="AT57" s="1326"/>
      <c r="AU57" s="1326"/>
      <c r="AV57" s="1326"/>
      <c r="AW57" s="1326"/>
      <c r="AX57" s="1326"/>
      <c r="AY57" s="1326"/>
      <c r="AZ57" s="1326"/>
      <c r="BA57" s="1326"/>
      <c r="BB57" s="1328" t="s">
        <v>610</v>
      </c>
      <c r="BC57" s="1328"/>
      <c r="BD57" s="1328"/>
      <c r="BE57" s="1328"/>
      <c r="BF57" s="1328"/>
      <c r="BG57" s="1328"/>
      <c r="BH57" s="1328"/>
      <c r="BI57" s="1328"/>
      <c r="BJ57" s="1328"/>
      <c r="BK57" s="1328"/>
      <c r="BL57" s="1328"/>
      <c r="BM57" s="1328"/>
      <c r="BN57" s="1328"/>
      <c r="BO57" s="1328"/>
      <c r="BP57" s="1327">
        <v>57.5</v>
      </c>
      <c r="BQ57" s="1327"/>
      <c r="BR57" s="1327"/>
      <c r="BS57" s="1327"/>
      <c r="BT57" s="1327"/>
      <c r="BU57" s="1327"/>
      <c r="BV57" s="1327"/>
      <c r="BW57" s="1327"/>
      <c r="BX57" s="1327">
        <v>58.4</v>
      </c>
      <c r="BY57" s="1327"/>
      <c r="BZ57" s="1327"/>
      <c r="CA57" s="1327"/>
      <c r="CB57" s="1327"/>
      <c r="CC57" s="1327"/>
      <c r="CD57" s="1327"/>
      <c r="CE57" s="1327"/>
      <c r="CF57" s="1327">
        <v>61.8</v>
      </c>
      <c r="CG57" s="1327"/>
      <c r="CH57" s="1327"/>
      <c r="CI57" s="1327"/>
      <c r="CJ57" s="1327"/>
      <c r="CK57" s="1327"/>
      <c r="CL57" s="1327"/>
      <c r="CM57" s="1327"/>
      <c r="CN57" s="1327">
        <v>63.1</v>
      </c>
      <c r="CO57" s="1327"/>
      <c r="CP57" s="1327"/>
      <c r="CQ57" s="1327"/>
      <c r="CR57" s="1327"/>
      <c r="CS57" s="1327"/>
      <c r="CT57" s="1327"/>
      <c r="CU57" s="1327"/>
      <c r="CV57" s="1327">
        <v>62.4</v>
      </c>
      <c r="CW57" s="1327"/>
      <c r="CX57" s="1327"/>
      <c r="CY57" s="1327"/>
      <c r="CZ57" s="1327"/>
      <c r="DA57" s="1327"/>
      <c r="DB57" s="1327"/>
      <c r="DC57" s="1327"/>
      <c r="DD57" s="410"/>
      <c r="DE57" s="409"/>
    </row>
    <row r="58" spans="1:109" s="405" customFormat="1" ht="13" x14ac:dyDescent="0.2">
      <c r="A58" s="390"/>
      <c r="B58" s="409"/>
      <c r="G58" s="1322"/>
      <c r="H58" s="1322"/>
      <c r="I58" s="1341"/>
      <c r="J58" s="1341"/>
      <c r="K58" s="1338"/>
      <c r="L58" s="1338"/>
      <c r="M58" s="1338"/>
      <c r="N58" s="1338"/>
      <c r="AM58" s="390"/>
      <c r="AN58" s="1326"/>
      <c r="AO58" s="1326"/>
      <c r="AP58" s="1326"/>
      <c r="AQ58" s="1326"/>
      <c r="AR58" s="1326"/>
      <c r="AS58" s="1326"/>
      <c r="AT58" s="1326"/>
      <c r="AU58" s="1326"/>
      <c r="AV58" s="1326"/>
      <c r="AW58" s="1326"/>
      <c r="AX58" s="1326"/>
      <c r="AY58" s="1326"/>
      <c r="AZ58" s="1326"/>
      <c r="BA58" s="1326"/>
      <c r="BB58" s="1328"/>
      <c r="BC58" s="1328"/>
      <c r="BD58" s="1328"/>
      <c r="BE58" s="1328"/>
      <c r="BF58" s="1328"/>
      <c r="BG58" s="1328"/>
      <c r="BH58" s="1328"/>
      <c r="BI58" s="1328"/>
      <c r="BJ58" s="1328"/>
      <c r="BK58" s="1328"/>
      <c r="BL58" s="1328"/>
      <c r="BM58" s="1328"/>
      <c r="BN58" s="1328"/>
      <c r="BO58" s="1328"/>
      <c r="BP58" s="1327"/>
      <c r="BQ58" s="1327"/>
      <c r="BR58" s="1327"/>
      <c r="BS58" s="1327"/>
      <c r="BT58" s="1327"/>
      <c r="BU58" s="1327"/>
      <c r="BV58" s="1327"/>
      <c r="BW58" s="1327"/>
      <c r="BX58" s="1327"/>
      <c r="BY58" s="1327"/>
      <c r="BZ58" s="1327"/>
      <c r="CA58" s="1327"/>
      <c r="CB58" s="1327"/>
      <c r="CC58" s="1327"/>
      <c r="CD58" s="1327"/>
      <c r="CE58" s="1327"/>
      <c r="CF58" s="1327"/>
      <c r="CG58" s="1327"/>
      <c r="CH58" s="1327"/>
      <c r="CI58" s="1327"/>
      <c r="CJ58" s="1327"/>
      <c r="CK58" s="1327"/>
      <c r="CL58" s="1327"/>
      <c r="CM58" s="1327"/>
      <c r="CN58" s="1327"/>
      <c r="CO58" s="1327"/>
      <c r="CP58" s="1327"/>
      <c r="CQ58" s="1327"/>
      <c r="CR58" s="1327"/>
      <c r="CS58" s="1327"/>
      <c r="CT58" s="1327"/>
      <c r="CU58" s="1327"/>
      <c r="CV58" s="1327"/>
      <c r="CW58" s="1327"/>
      <c r="CX58" s="1327"/>
      <c r="CY58" s="1327"/>
      <c r="CZ58" s="1327"/>
      <c r="DA58" s="1327"/>
      <c r="DB58" s="1327"/>
      <c r="DC58" s="1327"/>
      <c r="DD58" s="410"/>
      <c r="DE58" s="409"/>
    </row>
    <row r="59" spans="1:109" s="405" customFormat="1" ht="13" x14ac:dyDescent="0.2">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ht="13" x14ac:dyDescent="0.2">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ht="13" x14ac:dyDescent="0.2">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ht="13" x14ac:dyDescent="0.2">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6.5" x14ac:dyDescent="0.2">
      <c r="B63" s="416" t="s">
        <v>612</v>
      </c>
    </row>
    <row r="64" spans="1:109" ht="13" x14ac:dyDescent="0.2">
      <c r="B64" s="397"/>
      <c r="G64" s="404"/>
      <c r="I64" s="417"/>
      <c r="J64" s="417"/>
      <c r="K64" s="417"/>
      <c r="L64" s="417"/>
      <c r="M64" s="417"/>
      <c r="N64" s="418"/>
      <c r="AM64" s="404"/>
      <c r="AN64" s="404" t="s">
        <v>606</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ht="13" x14ac:dyDescent="0.2">
      <c r="B65" s="397"/>
      <c r="AN65" s="1329" t="s">
        <v>616</v>
      </c>
      <c r="AO65" s="1330"/>
      <c r="AP65" s="1330"/>
      <c r="AQ65" s="1330"/>
      <c r="AR65" s="1330"/>
      <c r="AS65" s="1330"/>
      <c r="AT65" s="1330"/>
      <c r="AU65" s="1330"/>
      <c r="AV65" s="1330"/>
      <c r="AW65" s="1330"/>
      <c r="AX65" s="1330"/>
      <c r="AY65" s="1330"/>
      <c r="AZ65" s="1330"/>
      <c r="BA65" s="1330"/>
      <c r="BB65" s="1330"/>
      <c r="BC65" s="1330"/>
      <c r="BD65" s="1330"/>
      <c r="BE65" s="1330"/>
      <c r="BF65" s="1330"/>
      <c r="BG65" s="1330"/>
      <c r="BH65" s="1330"/>
      <c r="BI65" s="1330"/>
      <c r="BJ65" s="1330"/>
      <c r="BK65" s="1330"/>
      <c r="BL65" s="1330"/>
      <c r="BM65" s="1330"/>
      <c r="BN65" s="1330"/>
      <c r="BO65" s="1330"/>
      <c r="BP65" s="1330"/>
      <c r="BQ65" s="1330"/>
      <c r="BR65" s="1330"/>
      <c r="BS65" s="1330"/>
      <c r="BT65" s="1330"/>
      <c r="BU65" s="1330"/>
      <c r="BV65" s="1330"/>
      <c r="BW65" s="1330"/>
      <c r="BX65" s="1330"/>
      <c r="BY65" s="1330"/>
      <c r="BZ65" s="1330"/>
      <c r="CA65" s="1330"/>
      <c r="CB65" s="1330"/>
      <c r="CC65" s="1330"/>
      <c r="CD65" s="1330"/>
      <c r="CE65" s="1330"/>
      <c r="CF65" s="1330"/>
      <c r="CG65" s="1330"/>
      <c r="CH65" s="1330"/>
      <c r="CI65" s="1330"/>
      <c r="CJ65" s="1330"/>
      <c r="CK65" s="1330"/>
      <c r="CL65" s="1330"/>
      <c r="CM65" s="1330"/>
      <c r="CN65" s="1330"/>
      <c r="CO65" s="1330"/>
      <c r="CP65" s="1330"/>
      <c r="CQ65" s="1330"/>
      <c r="CR65" s="1330"/>
      <c r="CS65" s="1330"/>
      <c r="CT65" s="1330"/>
      <c r="CU65" s="1330"/>
      <c r="CV65" s="1330"/>
      <c r="CW65" s="1330"/>
      <c r="CX65" s="1330"/>
      <c r="CY65" s="1330"/>
      <c r="CZ65" s="1330"/>
      <c r="DA65" s="1330"/>
      <c r="DB65" s="1330"/>
      <c r="DC65" s="1331"/>
    </row>
    <row r="66" spans="2:107" ht="13" x14ac:dyDescent="0.2">
      <c r="B66" s="397"/>
      <c r="AN66" s="1332"/>
      <c r="AO66" s="1333"/>
      <c r="AP66" s="1333"/>
      <c r="AQ66" s="1333"/>
      <c r="AR66" s="1333"/>
      <c r="AS66" s="1333"/>
      <c r="AT66" s="1333"/>
      <c r="AU66" s="1333"/>
      <c r="AV66" s="1333"/>
      <c r="AW66" s="1333"/>
      <c r="AX66" s="1333"/>
      <c r="AY66" s="1333"/>
      <c r="AZ66" s="1333"/>
      <c r="BA66" s="1333"/>
      <c r="BB66" s="1333"/>
      <c r="BC66" s="1333"/>
      <c r="BD66" s="1333"/>
      <c r="BE66" s="1333"/>
      <c r="BF66" s="1333"/>
      <c r="BG66" s="1333"/>
      <c r="BH66" s="1333"/>
      <c r="BI66" s="1333"/>
      <c r="BJ66" s="1333"/>
      <c r="BK66" s="1333"/>
      <c r="BL66" s="1333"/>
      <c r="BM66" s="1333"/>
      <c r="BN66" s="1333"/>
      <c r="BO66" s="1333"/>
      <c r="BP66" s="1333"/>
      <c r="BQ66" s="1333"/>
      <c r="BR66" s="1333"/>
      <c r="BS66" s="1333"/>
      <c r="BT66" s="1333"/>
      <c r="BU66" s="1333"/>
      <c r="BV66" s="1333"/>
      <c r="BW66" s="1333"/>
      <c r="BX66" s="1333"/>
      <c r="BY66" s="1333"/>
      <c r="BZ66" s="1333"/>
      <c r="CA66" s="1333"/>
      <c r="CB66" s="1333"/>
      <c r="CC66" s="1333"/>
      <c r="CD66" s="1333"/>
      <c r="CE66" s="1333"/>
      <c r="CF66" s="1333"/>
      <c r="CG66" s="1333"/>
      <c r="CH66" s="1333"/>
      <c r="CI66" s="1333"/>
      <c r="CJ66" s="1333"/>
      <c r="CK66" s="1333"/>
      <c r="CL66" s="1333"/>
      <c r="CM66" s="1333"/>
      <c r="CN66" s="1333"/>
      <c r="CO66" s="1333"/>
      <c r="CP66" s="1333"/>
      <c r="CQ66" s="1333"/>
      <c r="CR66" s="1333"/>
      <c r="CS66" s="1333"/>
      <c r="CT66" s="1333"/>
      <c r="CU66" s="1333"/>
      <c r="CV66" s="1333"/>
      <c r="CW66" s="1333"/>
      <c r="CX66" s="1333"/>
      <c r="CY66" s="1333"/>
      <c r="CZ66" s="1333"/>
      <c r="DA66" s="1333"/>
      <c r="DB66" s="1333"/>
      <c r="DC66" s="1334"/>
    </row>
    <row r="67" spans="2:107" ht="13" x14ac:dyDescent="0.2">
      <c r="B67" s="397"/>
      <c r="AN67" s="1332"/>
      <c r="AO67" s="1333"/>
      <c r="AP67" s="1333"/>
      <c r="AQ67" s="1333"/>
      <c r="AR67" s="1333"/>
      <c r="AS67" s="1333"/>
      <c r="AT67" s="1333"/>
      <c r="AU67" s="1333"/>
      <c r="AV67" s="1333"/>
      <c r="AW67" s="1333"/>
      <c r="AX67" s="1333"/>
      <c r="AY67" s="1333"/>
      <c r="AZ67" s="1333"/>
      <c r="BA67" s="1333"/>
      <c r="BB67" s="1333"/>
      <c r="BC67" s="1333"/>
      <c r="BD67" s="1333"/>
      <c r="BE67" s="1333"/>
      <c r="BF67" s="1333"/>
      <c r="BG67" s="1333"/>
      <c r="BH67" s="1333"/>
      <c r="BI67" s="1333"/>
      <c r="BJ67" s="1333"/>
      <c r="BK67" s="1333"/>
      <c r="BL67" s="1333"/>
      <c r="BM67" s="1333"/>
      <c r="BN67" s="1333"/>
      <c r="BO67" s="1333"/>
      <c r="BP67" s="1333"/>
      <c r="BQ67" s="1333"/>
      <c r="BR67" s="1333"/>
      <c r="BS67" s="1333"/>
      <c r="BT67" s="1333"/>
      <c r="BU67" s="1333"/>
      <c r="BV67" s="1333"/>
      <c r="BW67" s="1333"/>
      <c r="BX67" s="1333"/>
      <c r="BY67" s="1333"/>
      <c r="BZ67" s="1333"/>
      <c r="CA67" s="1333"/>
      <c r="CB67" s="1333"/>
      <c r="CC67" s="1333"/>
      <c r="CD67" s="1333"/>
      <c r="CE67" s="1333"/>
      <c r="CF67" s="1333"/>
      <c r="CG67" s="1333"/>
      <c r="CH67" s="1333"/>
      <c r="CI67" s="1333"/>
      <c r="CJ67" s="1333"/>
      <c r="CK67" s="1333"/>
      <c r="CL67" s="1333"/>
      <c r="CM67" s="1333"/>
      <c r="CN67" s="1333"/>
      <c r="CO67" s="1333"/>
      <c r="CP67" s="1333"/>
      <c r="CQ67" s="1333"/>
      <c r="CR67" s="1333"/>
      <c r="CS67" s="1333"/>
      <c r="CT67" s="1333"/>
      <c r="CU67" s="1333"/>
      <c r="CV67" s="1333"/>
      <c r="CW67" s="1333"/>
      <c r="CX67" s="1333"/>
      <c r="CY67" s="1333"/>
      <c r="CZ67" s="1333"/>
      <c r="DA67" s="1333"/>
      <c r="DB67" s="1333"/>
      <c r="DC67" s="1334"/>
    </row>
    <row r="68" spans="2:107" ht="13" x14ac:dyDescent="0.2">
      <c r="B68" s="397"/>
      <c r="AN68" s="1332"/>
      <c r="AO68" s="1333"/>
      <c r="AP68" s="1333"/>
      <c r="AQ68" s="1333"/>
      <c r="AR68" s="1333"/>
      <c r="AS68" s="1333"/>
      <c r="AT68" s="1333"/>
      <c r="AU68" s="1333"/>
      <c r="AV68" s="1333"/>
      <c r="AW68" s="1333"/>
      <c r="AX68" s="1333"/>
      <c r="AY68" s="1333"/>
      <c r="AZ68" s="1333"/>
      <c r="BA68" s="1333"/>
      <c r="BB68" s="1333"/>
      <c r="BC68" s="1333"/>
      <c r="BD68" s="1333"/>
      <c r="BE68" s="1333"/>
      <c r="BF68" s="1333"/>
      <c r="BG68" s="1333"/>
      <c r="BH68" s="1333"/>
      <c r="BI68" s="1333"/>
      <c r="BJ68" s="1333"/>
      <c r="BK68" s="1333"/>
      <c r="BL68" s="1333"/>
      <c r="BM68" s="1333"/>
      <c r="BN68" s="1333"/>
      <c r="BO68" s="1333"/>
      <c r="BP68" s="1333"/>
      <c r="BQ68" s="1333"/>
      <c r="BR68" s="1333"/>
      <c r="BS68" s="1333"/>
      <c r="BT68" s="1333"/>
      <c r="BU68" s="1333"/>
      <c r="BV68" s="1333"/>
      <c r="BW68" s="1333"/>
      <c r="BX68" s="1333"/>
      <c r="BY68" s="1333"/>
      <c r="BZ68" s="1333"/>
      <c r="CA68" s="1333"/>
      <c r="CB68" s="1333"/>
      <c r="CC68" s="1333"/>
      <c r="CD68" s="1333"/>
      <c r="CE68" s="1333"/>
      <c r="CF68" s="1333"/>
      <c r="CG68" s="1333"/>
      <c r="CH68" s="1333"/>
      <c r="CI68" s="1333"/>
      <c r="CJ68" s="1333"/>
      <c r="CK68" s="1333"/>
      <c r="CL68" s="1333"/>
      <c r="CM68" s="1333"/>
      <c r="CN68" s="1333"/>
      <c r="CO68" s="1333"/>
      <c r="CP68" s="1333"/>
      <c r="CQ68" s="1333"/>
      <c r="CR68" s="1333"/>
      <c r="CS68" s="1333"/>
      <c r="CT68" s="1333"/>
      <c r="CU68" s="1333"/>
      <c r="CV68" s="1333"/>
      <c r="CW68" s="1333"/>
      <c r="CX68" s="1333"/>
      <c r="CY68" s="1333"/>
      <c r="CZ68" s="1333"/>
      <c r="DA68" s="1333"/>
      <c r="DB68" s="1333"/>
      <c r="DC68" s="1334"/>
    </row>
    <row r="69" spans="2:107" ht="13" x14ac:dyDescent="0.2">
      <c r="B69" s="397"/>
      <c r="AN69" s="1335"/>
      <c r="AO69" s="1336"/>
      <c r="AP69" s="1336"/>
      <c r="AQ69" s="1336"/>
      <c r="AR69" s="1336"/>
      <c r="AS69" s="1336"/>
      <c r="AT69" s="1336"/>
      <c r="AU69" s="1336"/>
      <c r="AV69" s="1336"/>
      <c r="AW69" s="1336"/>
      <c r="AX69" s="1336"/>
      <c r="AY69" s="1336"/>
      <c r="AZ69" s="1336"/>
      <c r="BA69" s="1336"/>
      <c r="BB69" s="1336"/>
      <c r="BC69" s="1336"/>
      <c r="BD69" s="1336"/>
      <c r="BE69" s="1336"/>
      <c r="BF69" s="1336"/>
      <c r="BG69" s="1336"/>
      <c r="BH69" s="1336"/>
      <c r="BI69" s="1336"/>
      <c r="BJ69" s="1336"/>
      <c r="BK69" s="1336"/>
      <c r="BL69" s="1336"/>
      <c r="BM69" s="1336"/>
      <c r="BN69" s="1336"/>
      <c r="BO69" s="1336"/>
      <c r="BP69" s="1336"/>
      <c r="BQ69" s="1336"/>
      <c r="BR69" s="1336"/>
      <c r="BS69" s="1336"/>
      <c r="BT69" s="1336"/>
      <c r="BU69" s="1336"/>
      <c r="BV69" s="1336"/>
      <c r="BW69" s="1336"/>
      <c r="BX69" s="1336"/>
      <c r="BY69" s="1336"/>
      <c r="BZ69" s="1336"/>
      <c r="CA69" s="1336"/>
      <c r="CB69" s="1336"/>
      <c r="CC69" s="1336"/>
      <c r="CD69" s="1336"/>
      <c r="CE69" s="1336"/>
      <c r="CF69" s="1336"/>
      <c r="CG69" s="1336"/>
      <c r="CH69" s="1336"/>
      <c r="CI69" s="1336"/>
      <c r="CJ69" s="1336"/>
      <c r="CK69" s="1336"/>
      <c r="CL69" s="1336"/>
      <c r="CM69" s="1336"/>
      <c r="CN69" s="1336"/>
      <c r="CO69" s="1336"/>
      <c r="CP69" s="1336"/>
      <c r="CQ69" s="1336"/>
      <c r="CR69" s="1336"/>
      <c r="CS69" s="1336"/>
      <c r="CT69" s="1336"/>
      <c r="CU69" s="1336"/>
      <c r="CV69" s="1336"/>
      <c r="CW69" s="1336"/>
      <c r="CX69" s="1336"/>
      <c r="CY69" s="1336"/>
      <c r="CZ69" s="1336"/>
      <c r="DA69" s="1336"/>
      <c r="DB69" s="1336"/>
      <c r="DC69" s="1337"/>
    </row>
    <row r="70" spans="2:107" ht="13" x14ac:dyDescent="0.2">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ht="13" x14ac:dyDescent="0.2">
      <c r="B71" s="397"/>
      <c r="G71" s="422"/>
      <c r="I71" s="423"/>
      <c r="J71" s="420"/>
      <c r="K71" s="420"/>
      <c r="L71" s="421"/>
      <c r="M71" s="420"/>
      <c r="N71" s="421"/>
      <c r="AM71" s="422"/>
      <c r="AN71" s="390" t="s">
        <v>607</v>
      </c>
    </row>
    <row r="72" spans="2:107" ht="13" x14ac:dyDescent="0.2">
      <c r="B72" s="397"/>
      <c r="G72" s="1322"/>
      <c r="H72" s="1322"/>
      <c r="I72" s="1322"/>
      <c r="J72" s="1322"/>
      <c r="K72" s="407"/>
      <c r="L72" s="407"/>
      <c r="M72" s="408"/>
      <c r="N72" s="408"/>
      <c r="AN72" s="1323"/>
      <c r="AO72" s="1324"/>
      <c r="AP72" s="1324"/>
      <c r="AQ72" s="1324"/>
      <c r="AR72" s="1324"/>
      <c r="AS72" s="1324"/>
      <c r="AT72" s="1324"/>
      <c r="AU72" s="1324"/>
      <c r="AV72" s="1324"/>
      <c r="AW72" s="1324"/>
      <c r="AX72" s="1324"/>
      <c r="AY72" s="1324"/>
      <c r="AZ72" s="1324"/>
      <c r="BA72" s="1324"/>
      <c r="BB72" s="1324"/>
      <c r="BC72" s="1324"/>
      <c r="BD72" s="1324"/>
      <c r="BE72" s="1324"/>
      <c r="BF72" s="1324"/>
      <c r="BG72" s="1324"/>
      <c r="BH72" s="1324"/>
      <c r="BI72" s="1324"/>
      <c r="BJ72" s="1324"/>
      <c r="BK72" s="1324"/>
      <c r="BL72" s="1324"/>
      <c r="BM72" s="1324"/>
      <c r="BN72" s="1324"/>
      <c r="BO72" s="1325"/>
      <c r="BP72" s="1326" t="s">
        <v>557</v>
      </c>
      <c r="BQ72" s="1326"/>
      <c r="BR72" s="1326"/>
      <c r="BS72" s="1326"/>
      <c r="BT72" s="1326"/>
      <c r="BU72" s="1326"/>
      <c r="BV72" s="1326"/>
      <c r="BW72" s="1326"/>
      <c r="BX72" s="1326" t="s">
        <v>558</v>
      </c>
      <c r="BY72" s="1326"/>
      <c r="BZ72" s="1326"/>
      <c r="CA72" s="1326"/>
      <c r="CB72" s="1326"/>
      <c r="CC72" s="1326"/>
      <c r="CD72" s="1326"/>
      <c r="CE72" s="1326"/>
      <c r="CF72" s="1326" t="s">
        <v>559</v>
      </c>
      <c r="CG72" s="1326"/>
      <c r="CH72" s="1326"/>
      <c r="CI72" s="1326"/>
      <c r="CJ72" s="1326"/>
      <c r="CK72" s="1326"/>
      <c r="CL72" s="1326"/>
      <c r="CM72" s="1326"/>
      <c r="CN72" s="1326" t="s">
        <v>560</v>
      </c>
      <c r="CO72" s="1326"/>
      <c r="CP72" s="1326"/>
      <c r="CQ72" s="1326"/>
      <c r="CR72" s="1326"/>
      <c r="CS72" s="1326"/>
      <c r="CT72" s="1326"/>
      <c r="CU72" s="1326"/>
      <c r="CV72" s="1326" t="s">
        <v>561</v>
      </c>
      <c r="CW72" s="1326"/>
      <c r="CX72" s="1326"/>
      <c r="CY72" s="1326"/>
      <c r="CZ72" s="1326"/>
      <c r="DA72" s="1326"/>
      <c r="DB72" s="1326"/>
      <c r="DC72" s="1326"/>
    </row>
    <row r="73" spans="2:107" ht="13" x14ac:dyDescent="0.2">
      <c r="B73" s="397"/>
      <c r="G73" s="1339"/>
      <c r="H73" s="1339"/>
      <c r="I73" s="1339"/>
      <c r="J73" s="1339"/>
      <c r="K73" s="1342"/>
      <c r="L73" s="1342"/>
      <c r="M73" s="1342"/>
      <c r="N73" s="1342"/>
      <c r="AM73" s="406"/>
      <c r="AN73" s="1328" t="s">
        <v>608</v>
      </c>
      <c r="AO73" s="1328"/>
      <c r="AP73" s="1328"/>
      <c r="AQ73" s="1328"/>
      <c r="AR73" s="1328"/>
      <c r="AS73" s="1328"/>
      <c r="AT73" s="1328"/>
      <c r="AU73" s="1328"/>
      <c r="AV73" s="1328"/>
      <c r="AW73" s="1328"/>
      <c r="AX73" s="1328"/>
      <c r="AY73" s="1328"/>
      <c r="AZ73" s="1328"/>
      <c r="BA73" s="1328"/>
      <c r="BB73" s="1328" t="s">
        <v>609</v>
      </c>
      <c r="BC73" s="1328"/>
      <c r="BD73" s="1328"/>
      <c r="BE73" s="1328"/>
      <c r="BF73" s="1328"/>
      <c r="BG73" s="1328"/>
      <c r="BH73" s="1328"/>
      <c r="BI73" s="1328"/>
      <c r="BJ73" s="1328"/>
      <c r="BK73" s="1328"/>
      <c r="BL73" s="1328"/>
      <c r="BM73" s="1328"/>
      <c r="BN73" s="1328"/>
      <c r="BO73" s="1328"/>
      <c r="BP73" s="1327"/>
      <c r="BQ73" s="1327"/>
      <c r="BR73" s="1327"/>
      <c r="BS73" s="1327"/>
      <c r="BT73" s="1327"/>
      <c r="BU73" s="1327"/>
      <c r="BV73" s="1327"/>
      <c r="BW73" s="1327"/>
      <c r="BX73" s="1327">
        <v>0.4</v>
      </c>
      <c r="BY73" s="1327"/>
      <c r="BZ73" s="1327"/>
      <c r="CA73" s="1327"/>
      <c r="CB73" s="1327"/>
      <c r="CC73" s="1327"/>
      <c r="CD73" s="1327"/>
      <c r="CE73" s="1327"/>
      <c r="CF73" s="1327"/>
      <c r="CG73" s="1327"/>
      <c r="CH73" s="1327"/>
      <c r="CI73" s="1327"/>
      <c r="CJ73" s="1327"/>
      <c r="CK73" s="1327"/>
      <c r="CL73" s="1327"/>
      <c r="CM73" s="1327"/>
      <c r="CN73" s="1327"/>
      <c r="CO73" s="1327"/>
      <c r="CP73" s="1327"/>
      <c r="CQ73" s="1327"/>
      <c r="CR73" s="1327"/>
      <c r="CS73" s="1327"/>
      <c r="CT73" s="1327"/>
      <c r="CU73" s="1327"/>
      <c r="CV73" s="1327"/>
      <c r="CW73" s="1327"/>
      <c r="CX73" s="1327"/>
      <c r="CY73" s="1327"/>
      <c r="CZ73" s="1327"/>
      <c r="DA73" s="1327"/>
      <c r="DB73" s="1327"/>
      <c r="DC73" s="1327"/>
    </row>
    <row r="74" spans="2:107" ht="13" x14ac:dyDescent="0.2">
      <c r="B74" s="397"/>
      <c r="G74" s="1339"/>
      <c r="H74" s="1339"/>
      <c r="I74" s="1339"/>
      <c r="J74" s="1339"/>
      <c r="K74" s="1342"/>
      <c r="L74" s="1342"/>
      <c r="M74" s="1342"/>
      <c r="N74" s="1342"/>
      <c r="AM74" s="406"/>
      <c r="AN74" s="1328"/>
      <c r="AO74" s="1328"/>
      <c r="AP74" s="1328"/>
      <c r="AQ74" s="1328"/>
      <c r="AR74" s="1328"/>
      <c r="AS74" s="1328"/>
      <c r="AT74" s="1328"/>
      <c r="AU74" s="1328"/>
      <c r="AV74" s="1328"/>
      <c r="AW74" s="1328"/>
      <c r="AX74" s="1328"/>
      <c r="AY74" s="1328"/>
      <c r="AZ74" s="1328"/>
      <c r="BA74" s="1328"/>
      <c r="BB74" s="1328"/>
      <c r="BC74" s="1328"/>
      <c r="BD74" s="1328"/>
      <c r="BE74" s="1328"/>
      <c r="BF74" s="1328"/>
      <c r="BG74" s="1328"/>
      <c r="BH74" s="1328"/>
      <c r="BI74" s="1328"/>
      <c r="BJ74" s="1328"/>
      <c r="BK74" s="1328"/>
      <c r="BL74" s="1328"/>
      <c r="BM74" s="1328"/>
      <c r="BN74" s="1328"/>
      <c r="BO74" s="1328"/>
      <c r="BP74" s="1327"/>
      <c r="BQ74" s="1327"/>
      <c r="BR74" s="1327"/>
      <c r="BS74" s="1327"/>
      <c r="BT74" s="1327"/>
      <c r="BU74" s="1327"/>
      <c r="BV74" s="1327"/>
      <c r="BW74" s="1327"/>
      <c r="BX74" s="1327"/>
      <c r="BY74" s="1327"/>
      <c r="BZ74" s="1327"/>
      <c r="CA74" s="1327"/>
      <c r="CB74" s="1327"/>
      <c r="CC74" s="1327"/>
      <c r="CD74" s="1327"/>
      <c r="CE74" s="1327"/>
      <c r="CF74" s="1327"/>
      <c r="CG74" s="1327"/>
      <c r="CH74" s="1327"/>
      <c r="CI74" s="1327"/>
      <c r="CJ74" s="1327"/>
      <c r="CK74" s="1327"/>
      <c r="CL74" s="1327"/>
      <c r="CM74" s="1327"/>
      <c r="CN74" s="1327"/>
      <c r="CO74" s="1327"/>
      <c r="CP74" s="1327"/>
      <c r="CQ74" s="1327"/>
      <c r="CR74" s="1327"/>
      <c r="CS74" s="1327"/>
      <c r="CT74" s="1327"/>
      <c r="CU74" s="1327"/>
      <c r="CV74" s="1327"/>
      <c r="CW74" s="1327"/>
      <c r="CX74" s="1327"/>
      <c r="CY74" s="1327"/>
      <c r="CZ74" s="1327"/>
      <c r="DA74" s="1327"/>
      <c r="DB74" s="1327"/>
      <c r="DC74" s="1327"/>
    </row>
    <row r="75" spans="2:107" ht="13" x14ac:dyDescent="0.2">
      <c r="B75" s="397"/>
      <c r="G75" s="1339"/>
      <c r="H75" s="1339"/>
      <c r="I75" s="1322"/>
      <c r="J75" s="1322"/>
      <c r="K75" s="1338"/>
      <c r="L75" s="1338"/>
      <c r="M75" s="1338"/>
      <c r="N75" s="1338"/>
      <c r="AM75" s="406"/>
      <c r="AN75" s="1328"/>
      <c r="AO75" s="1328"/>
      <c r="AP75" s="1328"/>
      <c r="AQ75" s="1328"/>
      <c r="AR75" s="1328"/>
      <c r="AS75" s="1328"/>
      <c r="AT75" s="1328"/>
      <c r="AU75" s="1328"/>
      <c r="AV75" s="1328"/>
      <c r="AW75" s="1328"/>
      <c r="AX75" s="1328"/>
      <c r="AY75" s="1328"/>
      <c r="AZ75" s="1328"/>
      <c r="BA75" s="1328"/>
      <c r="BB75" s="1328" t="s">
        <v>613</v>
      </c>
      <c r="BC75" s="1328"/>
      <c r="BD75" s="1328"/>
      <c r="BE75" s="1328"/>
      <c r="BF75" s="1328"/>
      <c r="BG75" s="1328"/>
      <c r="BH75" s="1328"/>
      <c r="BI75" s="1328"/>
      <c r="BJ75" s="1328"/>
      <c r="BK75" s="1328"/>
      <c r="BL75" s="1328"/>
      <c r="BM75" s="1328"/>
      <c r="BN75" s="1328"/>
      <c r="BO75" s="1328"/>
      <c r="BP75" s="1327">
        <v>3.9</v>
      </c>
      <c r="BQ75" s="1327"/>
      <c r="BR75" s="1327"/>
      <c r="BS75" s="1327"/>
      <c r="BT75" s="1327"/>
      <c r="BU75" s="1327"/>
      <c r="BV75" s="1327"/>
      <c r="BW75" s="1327"/>
      <c r="BX75" s="1327">
        <v>2.8</v>
      </c>
      <c r="BY75" s="1327"/>
      <c r="BZ75" s="1327"/>
      <c r="CA75" s="1327"/>
      <c r="CB75" s="1327"/>
      <c r="CC75" s="1327"/>
      <c r="CD75" s="1327"/>
      <c r="CE75" s="1327"/>
      <c r="CF75" s="1327">
        <v>2.2000000000000002</v>
      </c>
      <c r="CG75" s="1327"/>
      <c r="CH75" s="1327"/>
      <c r="CI75" s="1327"/>
      <c r="CJ75" s="1327"/>
      <c r="CK75" s="1327"/>
      <c r="CL75" s="1327"/>
      <c r="CM75" s="1327"/>
      <c r="CN75" s="1327">
        <v>2</v>
      </c>
      <c r="CO75" s="1327"/>
      <c r="CP75" s="1327"/>
      <c r="CQ75" s="1327"/>
      <c r="CR75" s="1327"/>
      <c r="CS75" s="1327"/>
      <c r="CT75" s="1327"/>
      <c r="CU75" s="1327"/>
      <c r="CV75" s="1327">
        <v>2</v>
      </c>
      <c r="CW75" s="1327"/>
      <c r="CX75" s="1327"/>
      <c r="CY75" s="1327"/>
      <c r="CZ75" s="1327"/>
      <c r="DA75" s="1327"/>
      <c r="DB75" s="1327"/>
      <c r="DC75" s="1327"/>
    </row>
    <row r="76" spans="2:107" ht="13" x14ac:dyDescent="0.2">
      <c r="B76" s="397"/>
      <c r="G76" s="1339"/>
      <c r="H76" s="1339"/>
      <c r="I76" s="1322"/>
      <c r="J76" s="1322"/>
      <c r="K76" s="1338"/>
      <c r="L76" s="1338"/>
      <c r="M76" s="1338"/>
      <c r="N76" s="1338"/>
      <c r="AM76" s="406"/>
      <c r="AN76" s="1328"/>
      <c r="AO76" s="1328"/>
      <c r="AP76" s="1328"/>
      <c r="AQ76" s="1328"/>
      <c r="AR76" s="1328"/>
      <c r="AS76" s="1328"/>
      <c r="AT76" s="1328"/>
      <c r="AU76" s="1328"/>
      <c r="AV76" s="1328"/>
      <c r="AW76" s="1328"/>
      <c r="AX76" s="1328"/>
      <c r="AY76" s="1328"/>
      <c r="AZ76" s="1328"/>
      <c r="BA76" s="1328"/>
      <c r="BB76" s="1328"/>
      <c r="BC76" s="1328"/>
      <c r="BD76" s="1328"/>
      <c r="BE76" s="1328"/>
      <c r="BF76" s="1328"/>
      <c r="BG76" s="1328"/>
      <c r="BH76" s="1328"/>
      <c r="BI76" s="1328"/>
      <c r="BJ76" s="1328"/>
      <c r="BK76" s="1328"/>
      <c r="BL76" s="1328"/>
      <c r="BM76" s="1328"/>
      <c r="BN76" s="1328"/>
      <c r="BO76" s="1328"/>
      <c r="BP76" s="1327"/>
      <c r="BQ76" s="1327"/>
      <c r="BR76" s="1327"/>
      <c r="BS76" s="1327"/>
      <c r="BT76" s="1327"/>
      <c r="BU76" s="1327"/>
      <c r="BV76" s="1327"/>
      <c r="BW76" s="1327"/>
      <c r="BX76" s="1327"/>
      <c r="BY76" s="1327"/>
      <c r="BZ76" s="1327"/>
      <c r="CA76" s="1327"/>
      <c r="CB76" s="1327"/>
      <c r="CC76" s="1327"/>
      <c r="CD76" s="1327"/>
      <c r="CE76" s="1327"/>
      <c r="CF76" s="1327"/>
      <c r="CG76" s="1327"/>
      <c r="CH76" s="1327"/>
      <c r="CI76" s="1327"/>
      <c r="CJ76" s="1327"/>
      <c r="CK76" s="1327"/>
      <c r="CL76" s="1327"/>
      <c r="CM76" s="1327"/>
      <c r="CN76" s="1327"/>
      <c r="CO76" s="1327"/>
      <c r="CP76" s="1327"/>
      <c r="CQ76" s="1327"/>
      <c r="CR76" s="1327"/>
      <c r="CS76" s="1327"/>
      <c r="CT76" s="1327"/>
      <c r="CU76" s="1327"/>
      <c r="CV76" s="1327"/>
      <c r="CW76" s="1327"/>
      <c r="CX76" s="1327"/>
      <c r="CY76" s="1327"/>
      <c r="CZ76" s="1327"/>
      <c r="DA76" s="1327"/>
      <c r="DB76" s="1327"/>
      <c r="DC76" s="1327"/>
    </row>
    <row r="77" spans="2:107" ht="13" x14ac:dyDescent="0.2">
      <c r="B77" s="397"/>
      <c r="G77" s="1322"/>
      <c r="H77" s="1322"/>
      <c r="I77" s="1322"/>
      <c r="J77" s="1322"/>
      <c r="K77" s="1342"/>
      <c r="L77" s="1342"/>
      <c r="M77" s="1342"/>
      <c r="N77" s="1342"/>
      <c r="AN77" s="1326" t="s">
        <v>611</v>
      </c>
      <c r="AO77" s="1326"/>
      <c r="AP77" s="1326"/>
      <c r="AQ77" s="1326"/>
      <c r="AR77" s="1326"/>
      <c r="AS77" s="1326"/>
      <c r="AT77" s="1326"/>
      <c r="AU77" s="1326"/>
      <c r="AV77" s="1326"/>
      <c r="AW77" s="1326"/>
      <c r="AX77" s="1326"/>
      <c r="AY77" s="1326"/>
      <c r="AZ77" s="1326"/>
      <c r="BA77" s="1326"/>
      <c r="BB77" s="1328" t="s">
        <v>609</v>
      </c>
      <c r="BC77" s="1328"/>
      <c r="BD77" s="1328"/>
      <c r="BE77" s="1328"/>
      <c r="BF77" s="1328"/>
      <c r="BG77" s="1328"/>
      <c r="BH77" s="1328"/>
      <c r="BI77" s="1328"/>
      <c r="BJ77" s="1328"/>
      <c r="BK77" s="1328"/>
      <c r="BL77" s="1328"/>
      <c r="BM77" s="1328"/>
      <c r="BN77" s="1328"/>
      <c r="BO77" s="1328"/>
      <c r="BP77" s="1327">
        <v>0</v>
      </c>
      <c r="BQ77" s="1327"/>
      <c r="BR77" s="1327"/>
      <c r="BS77" s="1327"/>
      <c r="BT77" s="1327"/>
      <c r="BU77" s="1327"/>
      <c r="BV77" s="1327"/>
      <c r="BW77" s="1327"/>
      <c r="BX77" s="1327">
        <v>0</v>
      </c>
      <c r="BY77" s="1327"/>
      <c r="BZ77" s="1327"/>
      <c r="CA77" s="1327"/>
      <c r="CB77" s="1327"/>
      <c r="CC77" s="1327"/>
      <c r="CD77" s="1327"/>
      <c r="CE77" s="1327"/>
      <c r="CF77" s="1327">
        <v>0</v>
      </c>
      <c r="CG77" s="1327"/>
      <c r="CH77" s="1327"/>
      <c r="CI77" s="1327"/>
      <c r="CJ77" s="1327"/>
      <c r="CK77" s="1327"/>
      <c r="CL77" s="1327"/>
      <c r="CM77" s="1327"/>
      <c r="CN77" s="1327">
        <v>0</v>
      </c>
      <c r="CO77" s="1327"/>
      <c r="CP77" s="1327"/>
      <c r="CQ77" s="1327"/>
      <c r="CR77" s="1327"/>
      <c r="CS77" s="1327"/>
      <c r="CT77" s="1327"/>
      <c r="CU77" s="1327"/>
      <c r="CV77" s="1327">
        <v>0</v>
      </c>
      <c r="CW77" s="1327"/>
      <c r="CX77" s="1327"/>
      <c r="CY77" s="1327"/>
      <c r="CZ77" s="1327"/>
      <c r="DA77" s="1327"/>
      <c r="DB77" s="1327"/>
      <c r="DC77" s="1327"/>
    </row>
    <row r="78" spans="2:107" ht="13" x14ac:dyDescent="0.2">
      <c r="B78" s="397"/>
      <c r="G78" s="1322"/>
      <c r="H78" s="1322"/>
      <c r="I78" s="1322"/>
      <c r="J78" s="1322"/>
      <c r="K78" s="1342"/>
      <c r="L78" s="1342"/>
      <c r="M78" s="1342"/>
      <c r="N78" s="1342"/>
      <c r="AN78" s="1326"/>
      <c r="AO78" s="1326"/>
      <c r="AP78" s="1326"/>
      <c r="AQ78" s="1326"/>
      <c r="AR78" s="1326"/>
      <c r="AS78" s="1326"/>
      <c r="AT78" s="1326"/>
      <c r="AU78" s="1326"/>
      <c r="AV78" s="1326"/>
      <c r="AW78" s="1326"/>
      <c r="AX78" s="1326"/>
      <c r="AY78" s="1326"/>
      <c r="AZ78" s="1326"/>
      <c r="BA78" s="1326"/>
      <c r="BB78" s="1328"/>
      <c r="BC78" s="1328"/>
      <c r="BD78" s="1328"/>
      <c r="BE78" s="1328"/>
      <c r="BF78" s="1328"/>
      <c r="BG78" s="1328"/>
      <c r="BH78" s="1328"/>
      <c r="BI78" s="1328"/>
      <c r="BJ78" s="1328"/>
      <c r="BK78" s="1328"/>
      <c r="BL78" s="1328"/>
      <c r="BM78" s="1328"/>
      <c r="BN78" s="1328"/>
      <c r="BO78" s="1328"/>
      <c r="BP78" s="1327"/>
      <c r="BQ78" s="1327"/>
      <c r="BR78" s="1327"/>
      <c r="BS78" s="1327"/>
      <c r="BT78" s="1327"/>
      <c r="BU78" s="1327"/>
      <c r="BV78" s="1327"/>
      <c r="BW78" s="1327"/>
      <c r="BX78" s="1327"/>
      <c r="BY78" s="1327"/>
      <c r="BZ78" s="1327"/>
      <c r="CA78" s="1327"/>
      <c r="CB78" s="1327"/>
      <c r="CC78" s="1327"/>
      <c r="CD78" s="1327"/>
      <c r="CE78" s="1327"/>
      <c r="CF78" s="1327"/>
      <c r="CG78" s="1327"/>
      <c r="CH78" s="1327"/>
      <c r="CI78" s="1327"/>
      <c r="CJ78" s="1327"/>
      <c r="CK78" s="1327"/>
      <c r="CL78" s="1327"/>
      <c r="CM78" s="1327"/>
      <c r="CN78" s="1327"/>
      <c r="CO78" s="1327"/>
      <c r="CP78" s="1327"/>
      <c r="CQ78" s="1327"/>
      <c r="CR78" s="1327"/>
      <c r="CS78" s="1327"/>
      <c r="CT78" s="1327"/>
      <c r="CU78" s="1327"/>
      <c r="CV78" s="1327"/>
      <c r="CW78" s="1327"/>
      <c r="CX78" s="1327"/>
      <c r="CY78" s="1327"/>
      <c r="CZ78" s="1327"/>
      <c r="DA78" s="1327"/>
      <c r="DB78" s="1327"/>
      <c r="DC78" s="1327"/>
    </row>
    <row r="79" spans="2:107" ht="13" x14ac:dyDescent="0.2">
      <c r="B79" s="397"/>
      <c r="G79" s="1322"/>
      <c r="H79" s="1322"/>
      <c r="I79" s="1341"/>
      <c r="J79" s="1341"/>
      <c r="K79" s="1343"/>
      <c r="L79" s="1343"/>
      <c r="M79" s="1343"/>
      <c r="N79" s="1343"/>
      <c r="AN79" s="1326"/>
      <c r="AO79" s="1326"/>
      <c r="AP79" s="1326"/>
      <c r="AQ79" s="1326"/>
      <c r="AR79" s="1326"/>
      <c r="AS79" s="1326"/>
      <c r="AT79" s="1326"/>
      <c r="AU79" s="1326"/>
      <c r="AV79" s="1326"/>
      <c r="AW79" s="1326"/>
      <c r="AX79" s="1326"/>
      <c r="AY79" s="1326"/>
      <c r="AZ79" s="1326"/>
      <c r="BA79" s="1326"/>
      <c r="BB79" s="1328" t="s">
        <v>613</v>
      </c>
      <c r="BC79" s="1328"/>
      <c r="BD79" s="1328"/>
      <c r="BE79" s="1328"/>
      <c r="BF79" s="1328"/>
      <c r="BG79" s="1328"/>
      <c r="BH79" s="1328"/>
      <c r="BI79" s="1328"/>
      <c r="BJ79" s="1328"/>
      <c r="BK79" s="1328"/>
      <c r="BL79" s="1328"/>
      <c r="BM79" s="1328"/>
      <c r="BN79" s="1328"/>
      <c r="BO79" s="1328"/>
      <c r="BP79" s="1327">
        <v>6</v>
      </c>
      <c r="BQ79" s="1327"/>
      <c r="BR79" s="1327"/>
      <c r="BS79" s="1327"/>
      <c r="BT79" s="1327"/>
      <c r="BU79" s="1327"/>
      <c r="BV79" s="1327"/>
      <c r="BW79" s="1327"/>
      <c r="BX79" s="1327">
        <v>5.6</v>
      </c>
      <c r="BY79" s="1327"/>
      <c r="BZ79" s="1327"/>
      <c r="CA79" s="1327"/>
      <c r="CB79" s="1327"/>
      <c r="CC79" s="1327"/>
      <c r="CD79" s="1327"/>
      <c r="CE79" s="1327"/>
      <c r="CF79" s="1327">
        <v>5.3</v>
      </c>
      <c r="CG79" s="1327"/>
      <c r="CH79" s="1327"/>
      <c r="CI79" s="1327"/>
      <c r="CJ79" s="1327"/>
      <c r="CK79" s="1327"/>
      <c r="CL79" s="1327"/>
      <c r="CM79" s="1327"/>
      <c r="CN79" s="1327">
        <v>5.8</v>
      </c>
      <c r="CO79" s="1327"/>
      <c r="CP79" s="1327"/>
      <c r="CQ79" s="1327"/>
      <c r="CR79" s="1327"/>
      <c r="CS79" s="1327"/>
      <c r="CT79" s="1327"/>
      <c r="CU79" s="1327"/>
      <c r="CV79" s="1327">
        <v>5.8</v>
      </c>
      <c r="CW79" s="1327"/>
      <c r="CX79" s="1327"/>
      <c r="CY79" s="1327"/>
      <c r="CZ79" s="1327"/>
      <c r="DA79" s="1327"/>
      <c r="DB79" s="1327"/>
      <c r="DC79" s="1327"/>
    </row>
    <row r="80" spans="2:107" ht="13" x14ac:dyDescent="0.2">
      <c r="B80" s="397"/>
      <c r="G80" s="1322"/>
      <c r="H80" s="1322"/>
      <c r="I80" s="1341"/>
      <c r="J80" s="1341"/>
      <c r="K80" s="1343"/>
      <c r="L80" s="1343"/>
      <c r="M80" s="1343"/>
      <c r="N80" s="1343"/>
      <c r="AN80" s="1326"/>
      <c r="AO80" s="1326"/>
      <c r="AP80" s="1326"/>
      <c r="AQ80" s="1326"/>
      <c r="AR80" s="1326"/>
      <c r="AS80" s="1326"/>
      <c r="AT80" s="1326"/>
      <c r="AU80" s="1326"/>
      <c r="AV80" s="1326"/>
      <c r="AW80" s="1326"/>
      <c r="AX80" s="1326"/>
      <c r="AY80" s="1326"/>
      <c r="AZ80" s="1326"/>
      <c r="BA80" s="1326"/>
      <c r="BB80" s="1328"/>
      <c r="BC80" s="1328"/>
      <c r="BD80" s="1328"/>
      <c r="BE80" s="1328"/>
      <c r="BF80" s="1328"/>
      <c r="BG80" s="1328"/>
      <c r="BH80" s="1328"/>
      <c r="BI80" s="1328"/>
      <c r="BJ80" s="1328"/>
      <c r="BK80" s="1328"/>
      <c r="BL80" s="1328"/>
      <c r="BM80" s="1328"/>
      <c r="BN80" s="1328"/>
      <c r="BO80" s="1328"/>
      <c r="BP80" s="1327"/>
      <c r="BQ80" s="1327"/>
      <c r="BR80" s="1327"/>
      <c r="BS80" s="1327"/>
      <c r="BT80" s="1327"/>
      <c r="BU80" s="1327"/>
      <c r="BV80" s="1327"/>
      <c r="BW80" s="1327"/>
      <c r="BX80" s="1327"/>
      <c r="BY80" s="1327"/>
      <c r="BZ80" s="1327"/>
      <c r="CA80" s="1327"/>
      <c r="CB80" s="1327"/>
      <c r="CC80" s="1327"/>
      <c r="CD80" s="1327"/>
      <c r="CE80" s="1327"/>
      <c r="CF80" s="1327"/>
      <c r="CG80" s="1327"/>
      <c r="CH80" s="1327"/>
      <c r="CI80" s="1327"/>
      <c r="CJ80" s="1327"/>
      <c r="CK80" s="1327"/>
      <c r="CL80" s="1327"/>
      <c r="CM80" s="1327"/>
      <c r="CN80" s="1327"/>
      <c r="CO80" s="1327"/>
      <c r="CP80" s="1327"/>
      <c r="CQ80" s="1327"/>
      <c r="CR80" s="1327"/>
      <c r="CS80" s="1327"/>
      <c r="CT80" s="1327"/>
      <c r="CU80" s="1327"/>
      <c r="CV80" s="1327"/>
      <c r="CW80" s="1327"/>
      <c r="CX80" s="1327"/>
      <c r="CY80" s="1327"/>
      <c r="CZ80" s="1327"/>
      <c r="DA80" s="1327"/>
      <c r="DB80" s="1327"/>
      <c r="DC80" s="1327"/>
    </row>
    <row r="81" spans="2:109" ht="13" x14ac:dyDescent="0.2">
      <c r="B81" s="397"/>
    </row>
    <row r="82" spans="2:109" ht="16.5" x14ac:dyDescent="0.2">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ht="13" x14ac:dyDescent="0.2">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ht="13" x14ac:dyDescent="0.2">
      <c r="DD84" s="390"/>
      <c r="DE84" s="390"/>
    </row>
    <row r="85" spans="2:109" ht="13" x14ac:dyDescent="0.2">
      <c r="DD85" s="390"/>
      <c r="DE85" s="390"/>
    </row>
    <row r="86" spans="2:109" ht="13" hidden="1" x14ac:dyDescent="0.2">
      <c r="DD86" s="390"/>
      <c r="DE86" s="390"/>
    </row>
    <row r="87" spans="2:109" ht="13" hidden="1" x14ac:dyDescent="0.2">
      <c r="K87" s="425"/>
      <c r="AQ87" s="425"/>
      <c r="BC87" s="425"/>
      <c r="BO87" s="425"/>
      <c r="CA87" s="425"/>
      <c r="CM87" s="425"/>
      <c r="CY87" s="425"/>
      <c r="DD87" s="390"/>
      <c r="DE87" s="390"/>
    </row>
    <row r="88" spans="2:109" ht="13" hidden="1" x14ac:dyDescent="0.2">
      <c r="DD88" s="390"/>
      <c r="DE88" s="390"/>
    </row>
    <row r="89" spans="2:109" ht="13" hidden="1" x14ac:dyDescent="0.2">
      <c r="DD89" s="390"/>
      <c r="DE89" s="390"/>
    </row>
    <row r="90" spans="2:109" ht="13" hidden="1" x14ac:dyDescent="0.2">
      <c r="DD90" s="390"/>
      <c r="DE90" s="390"/>
    </row>
    <row r="91" spans="2:109" ht="13" hidden="1" x14ac:dyDescent="0.2">
      <c r="DD91" s="390"/>
      <c r="DE91" s="390"/>
    </row>
    <row r="92" spans="2:109" ht="13.5" hidden="1" customHeight="1" x14ac:dyDescent="0.2">
      <c r="DD92" s="390"/>
      <c r="DE92" s="390"/>
    </row>
    <row r="93" spans="2:109" ht="13.5" hidden="1" customHeight="1" x14ac:dyDescent="0.2">
      <c r="DD93" s="390"/>
      <c r="DE93" s="390"/>
    </row>
    <row r="94" spans="2:109" ht="13.5" hidden="1" customHeight="1" x14ac:dyDescent="0.2">
      <c r="DD94" s="390"/>
      <c r="DE94" s="390"/>
    </row>
    <row r="95" spans="2:109" ht="13.5" hidden="1" customHeight="1" x14ac:dyDescent="0.2">
      <c r="DD95" s="390"/>
      <c r="DE95" s="390"/>
    </row>
    <row r="96" spans="2:109" ht="13.5" hidden="1" customHeight="1" x14ac:dyDescent="0.2">
      <c r="DD96" s="390"/>
      <c r="DE96" s="390"/>
    </row>
    <row r="97" s="390" customFormat="1" ht="13.5" hidden="1" customHeight="1" x14ac:dyDescent="0.2"/>
    <row r="98" s="390" customFormat="1" ht="13.5" hidden="1" customHeight="1" x14ac:dyDescent="0.2"/>
    <row r="99" s="390" customFormat="1" ht="13.5" hidden="1" customHeight="1" x14ac:dyDescent="0.2"/>
    <row r="100" s="390" customFormat="1" ht="13.5" hidden="1" customHeight="1" x14ac:dyDescent="0.2"/>
    <row r="101" s="390" customFormat="1" ht="13.5" hidden="1" customHeight="1" x14ac:dyDescent="0.2"/>
    <row r="102" s="390" customFormat="1" ht="13.5" hidden="1" customHeight="1" x14ac:dyDescent="0.2"/>
    <row r="103" s="390" customFormat="1" ht="13.5" hidden="1" customHeight="1" x14ac:dyDescent="0.2"/>
    <row r="104" s="390" customFormat="1" ht="13.5" hidden="1" customHeight="1" x14ac:dyDescent="0.2"/>
    <row r="105" s="390" customFormat="1" ht="13.5" hidden="1" customHeight="1" x14ac:dyDescent="0.2"/>
    <row r="106" s="390" customFormat="1" ht="13.5" hidden="1" customHeight="1" x14ac:dyDescent="0.2"/>
    <row r="107" s="390" customFormat="1" ht="13.5" hidden="1" customHeight="1" x14ac:dyDescent="0.2"/>
    <row r="108" s="390" customFormat="1" ht="13.5" hidden="1" customHeight="1" x14ac:dyDescent="0.2"/>
    <row r="109" s="390" customFormat="1" ht="13.5" hidden="1" customHeight="1" x14ac:dyDescent="0.2"/>
    <row r="110" s="390" customFormat="1" ht="13.5" hidden="1" customHeight="1" x14ac:dyDescent="0.2"/>
    <row r="111" s="390" customFormat="1" ht="13.5" hidden="1" customHeight="1" x14ac:dyDescent="0.2"/>
    <row r="112" s="390" customFormat="1" ht="13.5" hidden="1" customHeight="1" x14ac:dyDescent="0.2"/>
    <row r="113" s="390" customFormat="1" ht="13.5" hidden="1" customHeight="1" x14ac:dyDescent="0.2"/>
    <row r="114" s="390" customFormat="1" ht="13.5" hidden="1" customHeight="1" x14ac:dyDescent="0.2"/>
    <row r="115" s="390" customFormat="1" ht="13.5" hidden="1" customHeight="1" x14ac:dyDescent="0.2"/>
    <row r="116" s="390" customFormat="1" ht="13.5" hidden="1" customHeight="1" x14ac:dyDescent="0.2"/>
    <row r="117" s="390" customFormat="1" ht="13.5" hidden="1" customHeight="1" x14ac:dyDescent="0.2"/>
    <row r="118" s="390" customFormat="1" ht="13.5" hidden="1" customHeight="1" x14ac:dyDescent="0.2"/>
    <row r="119" s="390" customFormat="1" ht="13.5" hidden="1" customHeight="1" x14ac:dyDescent="0.2"/>
    <row r="120" s="390" customFormat="1" ht="13.5" hidden="1" customHeight="1" x14ac:dyDescent="0.2"/>
    <row r="121" s="390" customFormat="1" ht="13.5" hidden="1" customHeight="1" x14ac:dyDescent="0.2"/>
    <row r="122" s="390" customFormat="1" ht="13.5" hidden="1" customHeight="1" x14ac:dyDescent="0.2"/>
    <row r="123" s="390" customFormat="1" ht="13.5" hidden="1" customHeight="1" x14ac:dyDescent="0.2"/>
    <row r="124" s="390" customFormat="1" ht="13.5" hidden="1" customHeight="1" x14ac:dyDescent="0.2"/>
    <row r="125" s="390" customFormat="1" ht="13.5" hidden="1" customHeight="1" x14ac:dyDescent="0.2"/>
    <row r="126" s="390" customFormat="1" ht="13.5" hidden="1" customHeight="1" x14ac:dyDescent="0.2"/>
    <row r="127" s="390" customFormat="1" ht="13.5" hidden="1" customHeight="1" x14ac:dyDescent="0.2"/>
    <row r="128" s="390" customFormat="1" ht="13.5" hidden="1" customHeight="1" x14ac:dyDescent="0.2"/>
    <row r="129" s="390" customFormat="1" ht="13.5" hidden="1" customHeight="1" x14ac:dyDescent="0.2"/>
    <row r="130" s="390" customFormat="1" ht="13.5" hidden="1" customHeight="1" x14ac:dyDescent="0.2"/>
    <row r="131" s="390" customFormat="1" ht="13.5" hidden="1" customHeight="1" x14ac:dyDescent="0.2"/>
    <row r="132" s="390" customFormat="1" ht="13.5" hidden="1" customHeight="1" x14ac:dyDescent="0.2"/>
    <row r="133" s="390" customFormat="1" ht="13.5" hidden="1" customHeight="1" x14ac:dyDescent="0.2"/>
    <row r="134" s="390" customFormat="1" ht="13.5" hidden="1" customHeight="1" x14ac:dyDescent="0.2"/>
    <row r="135" s="390" customFormat="1" ht="13.5" hidden="1" customHeight="1" x14ac:dyDescent="0.2"/>
    <row r="136" s="390" customFormat="1" ht="13.5" hidden="1" customHeight="1" x14ac:dyDescent="0.2"/>
    <row r="137" s="390" customFormat="1" ht="13.5" hidden="1" customHeight="1" x14ac:dyDescent="0.2"/>
    <row r="138" s="390" customFormat="1" ht="13.5" hidden="1" customHeight="1" x14ac:dyDescent="0.2"/>
    <row r="139" s="390" customFormat="1" ht="13.5" hidden="1" customHeight="1" x14ac:dyDescent="0.2"/>
    <row r="140" s="390" customFormat="1" ht="13.5" hidden="1" customHeight="1" x14ac:dyDescent="0.2"/>
    <row r="141" s="390" customFormat="1" ht="13.5" hidden="1" customHeight="1" x14ac:dyDescent="0.2"/>
    <row r="142" s="390" customFormat="1" ht="13.5" hidden="1" customHeight="1" x14ac:dyDescent="0.2"/>
    <row r="143" s="390" customFormat="1" ht="13.5" hidden="1" customHeight="1" x14ac:dyDescent="0.2"/>
    <row r="144" s="390" customFormat="1" ht="13.5" hidden="1" customHeight="1" x14ac:dyDescent="0.2"/>
    <row r="145" s="390" customFormat="1" ht="13.5" hidden="1" customHeight="1" x14ac:dyDescent="0.2"/>
    <row r="146" s="390" customFormat="1" ht="13.5" hidden="1" customHeight="1" x14ac:dyDescent="0.2"/>
    <row r="147" s="390" customFormat="1" ht="13.5" hidden="1" customHeight="1" x14ac:dyDescent="0.2"/>
    <row r="148" s="390" customFormat="1" ht="13.5" hidden="1" customHeight="1" x14ac:dyDescent="0.2"/>
    <row r="149" s="390" customFormat="1" ht="13.5" hidden="1" customHeight="1" x14ac:dyDescent="0.2"/>
    <row r="150" s="390" customFormat="1" ht="13.5" hidden="1" customHeight="1" x14ac:dyDescent="0.2"/>
    <row r="151" s="390" customFormat="1" ht="13.5" hidden="1" customHeight="1" x14ac:dyDescent="0.2"/>
    <row r="152" s="390" customFormat="1" ht="13.5" hidden="1" customHeight="1" x14ac:dyDescent="0.2"/>
    <row r="153" s="390" customFormat="1" ht="13.5" hidden="1" customHeight="1" x14ac:dyDescent="0.2"/>
    <row r="154" s="390" customFormat="1" ht="13.5" hidden="1" customHeight="1" x14ac:dyDescent="0.2"/>
    <row r="155" s="390" customFormat="1" ht="13.5" hidden="1" customHeight="1" x14ac:dyDescent="0.2"/>
    <row r="156" s="390" customFormat="1" ht="13.5" hidden="1" customHeight="1" x14ac:dyDescent="0.2"/>
    <row r="157" s="390" customFormat="1" ht="13.5" hidden="1" customHeight="1" x14ac:dyDescent="0.2"/>
    <row r="158" s="390" customFormat="1" ht="13.5" hidden="1" customHeight="1" x14ac:dyDescent="0.2"/>
    <row r="159" s="390" customFormat="1" ht="13.5" hidden="1" customHeight="1" x14ac:dyDescent="0.2"/>
    <row r="160" s="390" customFormat="1" ht="13.5" hidden="1" customHeight="1" x14ac:dyDescent="0.2"/>
  </sheetData>
  <sheetProtection algorithmName="SHA-512" hashValue="6MOmjMb2IE22KW67nYXy+LBwaIYtOqIeDAuGRVayXB5u7mE0qmEEnH1rNONWIY8RzXC6s0z/+YV5bxGmLCynWw==" saltValue="t9oMvN4U79FlxY2d+kJO4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70" zoomScaleNormal="70" zoomScaleSheetLayoutView="70" workbookViewId="0"/>
  </sheetViews>
  <sheetFormatPr defaultColWidth="0" defaultRowHeight="13.5" customHeight="1" zeroHeight="1" x14ac:dyDescent="0.2"/>
  <cols>
    <col min="1" max="34" width="2.453125" style="293" customWidth="1"/>
    <col min="35" max="122" width="2.453125" style="292" customWidth="1"/>
    <col min="123" max="16384" width="2.453125" style="292" hidden="1"/>
  </cols>
  <sheetData>
    <row r="1" spans="1:34"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ht="13" x14ac:dyDescent="0.2">
      <c r="S2" s="292"/>
      <c r="AH2" s="292"/>
    </row>
    <row r="3" spans="1:34" ht="13"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ht="13" x14ac:dyDescent="0.2"/>
    <row r="5" spans="1:34" ht="13" x14ac:dyDescent="0.2"/>
    <row r="6" spans="1:34" ht="13" x14ac:dyDescent="0.2"/>
    <row r="7" spans="1:34" ht="13" x14ac:dyDescent="0.2"/>
    <row r="8" spans="1:34" ht="13" x14ac:dyDescent="0.2"/>
    <row r="9" spans="1:34" ht="13" x14ac:dyDescent="0.2">
      <c r="AH9" s="292"/>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92"/>
    </row>
    <row r="18" spans="12:34" ht="13" x14ac:dyDescent="0.2"/>
    <row r="19" spans="12:34" ht="13" x14ac:dyDescent="0.2"/>
    <row r="20" spans="12:34" ht="13" x14ac:dyDescent="0.2">
      <c r="AH20" s="292"/>
    </row>
    <row r="21" spans="12:34" ht="13" x14ac:dyDescent="0.2">
      <c r="AH21" s="292"/>
    </row>
    <row r="22" spans="12:34" ht="13" x14ac:dyDescent="0.2"/>
    <row r="23" spans="12:34" ht="13" x14ac:dyDescent="0.2"/>
    <row r="24" spans="12:34" ht="13" x14ac:dyDescent="0.2">
      <c r="Q24" s="292"/>
    </row>
    <row r="25" spans="12:34" ht="13" x14ac:dyDescent="0.2"/>
    <row r="26" spans="12:34" ht="13" x14ac:dyDescent="0.2"/>
    <row r="27" spans="12:34" ht="13" x14ac:dyDescent="0.2"/>
    <row r="28" spans="12:34" ht="13" x14ac:dyDescent="0.2">
      <c r="O28" s="292"/>
      <c r="T28" s="292"/>
      <c r="AH28" s="292"/>
    </row>
    <row r="29" spans="12:34" ht="13" x14ac:dyDescent="0.2"/>
    <row r="30" spans="12:34" ht="13" x14ac:dyDescent="0.2"/>
    <row r="31" spans="12:34" ht="13" x14ac:dyDescent="0.2">
      <c r="Q31" s="292"/>
    </row>
    <row r="32" spans="12:34" ht="13" x14ac:dyDescent="0.2">
      <c r="L32" s="292"/>
    </row>
    <row r="33" spans="2:34" ht="13" x14ac:dyDescent="0.2">
      <c r="C33" s="292"/>
      <c r="E33" s="292"/>
      <c r="G33" s="292"/>
      <c r="I33" s="292"/>
      <c r="X33" s="292"/>
    </row>
    <row r="34" spans="2:34" ht="13" x14ac:dyDescent="0.2">
      <c r="B34" s="292"/>
      <c r="P34" s="292"/>
      <c r="R34" s="292"/>
      <c r="T34" s="292"/>
    </row>
    <row r="35" spans="2:34" ht="13" x14ac:dyDescent="0.2">
      <c r="D35" s="292"/>
      <c r="W35" s="292"/>
      <c r="AC35" s="292"/>
      <c r="AD35" s="292"/>
      <c r="AE35" s="292"/>
      <c r="AF35" s="292"/>
      <c r="AG35" s="292"/>
      <c r="AH35" s="292"/>
    </row>
    <row r="36" spans="2:34" ht="13" x14ac:dyDescent="0.2">
      <c r="H36" s="292"/>
      <c r="J36" s="292"/>
      <c r="K36" s="292"/>
      <c r="M36" s="292"/>
      <c r="Y36" s="292"/>
      <c r="Z36" s="292"/>
      <c r="AA36" s="292"/>
      <c r="AB36" s="292"/>
      <c r="AC36" s="292"/>
      <c r="AD36" s="292"/>
      <c r="AE36" s="292"/>
      <c r="AF36" s="292"/>
      <c r="AG36" s="292"/>
      <c r="AH36" s="292"/>
    </row>
    <row r="37" spans="2:34" ht="13" x14ac:dyDescent="0.2">
      <c r="AH37" s="292"/>
    </row>
    <row r="38" spans="2:34" ht="13" x14ac:dyDescent="0.2">
      <c r="AG38" s="292"/>
      <c r="AH38" s="292"/>
    </row>
    <row r="39" spans="2:34" ht="13" x14ac:dyDescent="0.2"/>
    <row r="40" spans="2:34" ht="13" x14ac:dyDescent="0.2">
      <c r="X40" s="292"/>
    </row>
    <row r="41" spans="2:34" ht="13" x14ac:dyDescent="0.2">
      <c r="R41" s="292"/>
    </row>
    <row r="42" spans="2:34" ht="13" x14ac:dyDescent="0.2">
      <c r="W42" s="292"/>
    </row>
    <row r="43" spans="2:34" ht="13" x14ac:dyDescent="0.2">
      <c r="Y43" s="292"/>
      <c r="Z43" s="292"/>
      <c r="AA43" s="292"/>
      <c r="AB43" s="292"/>
      <c r="AC43" s="292"/>
      <c r="AD43" s="292"/>
      <c r="AE43" s="292"/>
      <c r="AF43" s="292"/>
      <c r="AG43" s="292"/>
      <c r="AH43" s="292"/>
    </row>
    <row r="44" spans="2:34" ht="13" x14ac:dyDescent="0.2">
      <c r="AH44" s="292"/>
    </row>
    <row r="45" spans="2:34" ht="13" x14ac:dyDescent="0.2">
      <c r="X45" s="292"/>
    </row>
    <row r="46" spans="2:34" ht="13" x14ac:dyDescent="0.2"/>
    <row r="47" spans="2:34" ht="13" x14ac:dyDescent="0.2"/>
    <row r="48" spans="2:34" ht="13" x14ac:dyDescent="0.2">
      <c r="W48" s="292"/>
      <c r="Y48" s="292"/>
      <c r="Z48" s="292"/>
      <c r="AA48" s="292"/>
      <c r="AB48" s="292"/>
      <c r="AC48" s="292"/>
      <c r="AD48" s="292"/>
      <c r="AE48" s="292"/>
      <c r="AF48" s="292"/>
      <c r="AG48" s="292"/>
      <c r="AH48" s="292"/>
    </row>
    <row r="49" spans="28:34" ht="13" x14ac:dyDescent="0.2"/>
    <row r="50" spans="28:34" ht="13" x14ac:dyDescent="0.2">
      <c r="AE50" s="292"/>
      <c r="AF50" s="292"/>
      <c r="AG50" s="292"/>
      <c r="AH50" s="292"/>
    </row>
    <row r="51" spans="28:34" ht="13" x14ac:dyDescent="0.2">
      <c r="AC51" s="292"/>
      <c r="AD51" s="292"/>
      <c r="AE51" s="292"/>
      <c r="AF51" s="292"/>
      <c r="AG51" s="292"/>
      <c r="AH51" s="292"/>
    </row>
    <row r="52" spans="28:34" ht="13" x14ac:dyDescent="0.2"/>
    <row r="53" spans="28:34" ht="13" x14ac:dyDescent="0.2">
      <c r="AF53" s="292"/>
      <c r="AG53" s="292"/>
      <c r="AH53" s="292"/>
    </row>
    <row r="54" spans="28:34" ht="13" x14ac:dyDescent="0.2">
      <c r="AH54" s="292"/>
    </row>
    <row r="55" spans="28:34" ht="13" x14ac:dyDescent="0.2"/>
    <row r="56" spans="28:34" ht="13" x14ac:dyDescent="0.2">
      <c r="AB56" s="292"/>
      <c r="AC56" s="292"/>
      <c r="AD56" s="292"/>
      <c r="AE56" s="292"/>
      <c r="AF56" s="292"/>
      <c r="AG56" s="292"/>
      <c r="AH56" s="292"/>
    </row>
    <row r="57" spans="28:34" ht="13" x14ac:dyDescent="0.2">
      <c r="AH57" s="292"/>
    </row>
    <row r="58" spans="28:34" ht="13" x14ac:dyDescent="0.2">
      <c r="AH58" s="292"/>
    </row>
    <row r="59" spans="28:34" ht="13" x14ac:dyDescent="0.2"/>
    <row r="60" spans="28:34" ht="13" x14ac:dyDescent="0.2"/>
    <row r="61" spans="28:34" ht="13" x14ac:dyDescent="0.2"/>
    <row r="62" spans="28:34" ht="13" x14ac:dyDescent="0.2"/>
    <row r="63" spans="28:34" ht="13" x14ac:dyDescent="0.2">
      <c r="AH63" s="292"/>
    </row>
    <row r="64" spans="28:34" ht="13" x14ac:dyDescent="0.2">
      <c r="AG64" s="292"/>
      <c r="AH64" s="292"/>
    </row>
    <row r="65" spans="28:34" ht="13" x14ac:dyDescent="0.2"/>
    <row r="66" spans="28:34" ht="13" x14ac:dyDescent="0.2"/>
    <row r="67" spans="28:34" ht="13" x14ac:dyDescent="0.2"/>
    <row r="68" spans="28:34" ht="13" x14ac:dyDescent="0.2">
      <c r="AB68" s="292"/>
      <c r="AC68" s="292"/>
      <c r="AD68" s="292"/>
      <c r="AE68" s="292"/>
      <c r="AF68" s="292"/>
      <c r="AG68" s="292"/>
      <c r="AH68" s="292"/>
    </row>
    <row r="69" spans="28:34" ht="13" x14ac:dyDescent="0.2">
      <c r="AF69" s="292"/>
      <c r="AG69" s="292"/>
      <c r="AH69" s="292"/>
    </row>
    <row r="70" spans="28:34" ht="13" x14ac:dyDescent="0.2"/>
    <row r="71" spans="28:34" ht="13" x14ac:dyDescent="0.2"/>
    <row r="72" spans="28:34" ht="13" x14ac:dyDescent="0.2"/>
    <row r="73" spans="28:34" ht="13" x14ac:dyDescent="0.2"/>
    <row r="74" spans="28:34" ht="13" x14ac:dyDescent="0.2"/>
    <row r="75" spans="28:34" ht="13" x14ac:dyDescent="0.2">
      <c r="AH75" s="292"/>
    </row>
    <row r="76" spans="28:34" ht="13" x14ac:dyDescent="0.2">
      <c r="AF76" s="292"/>
      <c r="AG76" s="292"/>
      <c r="AH76" s="292"/>
    </row>
    <row r="77" spans="28:34" ht="13" x14ac:dyDescent="0.2">
      <c r="AG77" s="292"/>
      <c r="AH77" s="292"/>
    </row>
    <row r="78" spans="28:34" ht="13" x14ac:dyDescent="0.2"/>
    <row r="79" spans="28:34" ht="13" x14ac:dyDescent="0.2"/>
    <row r="80" spans="28:34" ht="13" x14ac:dyDescent="0.2"/>
    <row r="81" spans="25:34" ht="13" x14ac:dyDescent="0.2"/>
    <row r="82" spans="25:34" ht="13" x14ac:dyDescent="0.2">
      <c r="Y82" s="292"/>
    </row>
    <row r="83" spans="25:34" ht="13" x14ac:dyDescent="0.2">
      <c r="Y83" s="292"/>
      <c r="Z83" s="292"/>
      <c r="AA83" s="292"/>
      <c r="AB83" s="292"/>
      <c r="AC83" s="292"/>
      <c r="AD83" s="292"/>
      <c r="AE83" s="292"/>
      <c r="AF83" s="292"/>
      <c r="AG83" s="292"/>
      <c r="AH83" s="292"/>
    </row>
    <row r="84" spans="25:34" ht="13" x14ac:dyDescent="0.2"/>
    <row r="85" spans="25:34" ht="13" x14ac:dyDescent="0.2"/>
    <row r="86" spans="25:34" ht="13" x14ac:dyDescent="0.2"/>
    <row r="87" spans="25:34" ht="13" x14ac:dyDescent="0.2"/>
    <row r="88" spans="25:34" ht="13" x14ac:dyDescent="0.2">
      <c r="AH88" s="292"/>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614</v>
      </c>
    </row>
  </sheetData>
  <sheetProtection algorithmName="SHA-512" hashValue="qsaIicW1q5FYrTSjcCL1jsd5x2xn3ncmCV9li8tr0RQ4QjjT3+7gyT9NtugFV9Vg2vT4H01dd2DJYK1hcznj2w==" saltValue="Pl8v3kSgjrbW94Ik864Hr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70" zoomScaleNormal="70" zoomScaleSheetLayoutView="55" workbookViewId="0"/>
  </sheetViews>
  <sheetFormatPr defaultColWidth="0" defaultRowHeight="13.5" customHeight="1" zeroHeight="1" x14ac:dyDescent="0.2"/>
  <cols>
    <col min="1" max="34" width="2.453125" style="293" customWidth="1"/>
    <col min="35" max="122" width="2.453125" style="292" customWidth="1"/>
    <col min="123" max="16384" width="2.453125" style="292" hidden="1"/>
  </cols>
  <sheetData>
    <row r="1" spans="2:34"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ht="13" x14ac:dyDescent="0.2">
      <c r="S2" s="292"/>
      <c r="AH2" s="292"/>
    </row>
    <row r="3" spans="2:34" ht="13"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ht="13" x14ac:dyDescent="0.2"/>
    <row r="5" spans="2:34" ht="13" x14ac:dyDescent="0.2"/>
    <row r="6" spans="2:34" ht="13" x14ac:dyDescent="0.2"/>
    <row r="7" spans="2:34" ht="13" x14ac:dyDescent="0.2"/>
    <row r="8" spans="2:34" ht="13" x14ac:dyDescent="0.2"/>
    <row r="9" spans="2:34" ht="13" x14ac:dyDescent="0.2">
      <c r="AH9" s="292"/>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2"/>
    </row>
    <row r="18" spans="12:34" ht="13" x14ac:dyDescent="0.2"/>
    <row r="19" spans="12:34" ht="13" x14ac:dyDescent="0.2"/>
    <row r="20" spans="12:34" ht="13" x14ac:dyDescent="0.2">
      <c r="AH20" s="292"/>
    </row>
    <row r="21" spans="12:34" ht="13" x14ac:dyDescent="0.2">
      <c r="AH21" s="292"/>
    </row>
    <row r="22" spans="12:34" ht="13" x14ac:dyDescent="0.2"/>
    <row r="23" spans="12:34" ht="13" x14ac:dyDescent="0.2"/>
    <row r="24" spans="12:34" ht="13" x14ac:dyDescent="0.2">
      <c r="Q24" s="292"/>
    </row>
    <row r="25" spans="12:34" ht="13" x14ac:dyDescent="0.2"/>
    <row r="26" spans="12:34" ht="13" x14ac:dyDescent="0.2"/>
    <row r="27" spans="12:34" ht="13" x14ac:dyDescent="0.2"/>
    <row r="28" spans="12:34" ht="13" x14ac:dyDescent="0.2">
      <c r="O28" s="292"/>
      <c r="T28" s="292"/>
      <c r="AH28" s="292"/>
    </row>
    <row r="29" spans="12:34" ht="13" x14ac:dyDescent="0.2"/>
    <row r="30" spans="12:34" ht="13" x14ac:dyDescent="0.2"/>
    <row r="31" spans="12:34" ht="13" x14ac:dyDescent="0.2">
      <c r="Q31" s="292"/>
    </row>
    <row r="32" spans="12:34" ht="13" x14ac:dyDescent="0.2">
      <c r="L32" s="292"/>
    </row>
    <row r="33" spans="2:34" ht="13" x14ac:dyDescent="0.2">
      <c r="C33" s="292"/>
      <c r="E33" s="292"/>
      <c r="G33" s="292"/>
      <c r="I33" s="292"/>
      <c r="X33" s="292"/>
    </row>
    <row r="34" spans="2:34" ht="13" x14ac:dyDescent="0.2">
      <c r="B34" s="292"/>
      <c r="P34" s="292"/>
      <c r="R34" s="292"/>
      <c r="T34" s="292"/>
    </row>
    <row r="35" spans="2:34" ht="13" x14ac:dyDescent="0.2">
      <c r="D35" s="292"/>
      <c r="W35" s="292"/>
      <c r="AC35" s="292"/>
      <c r="AD35" s="292"/>
      <c r="AE35" s="292"/>
      <c r="AF35" s="292"/>
      <c r="AG35" s="292"/>
      <c r="AH35" s="292"/>
    </row>
    <row r="36" spans="2:34" ht="13" x14ac:dyDescent="0.2">
      <c r="H36" s="292"/>
      <c r="J36" s="292"/>
      <c r="K36" s="292"/>
      <c r="M36" s="292"/>
      <c r="Y36" s="292"/>
      <c r="Z36" s="292"/>
      <c r="AA36" s="292"/>
      <c r="AB36" s="292"/>
      <c r="AC36" s="292"/>
      <c r="AD36" s="292"/>
      <c r="AE36" s="292"/>
      <c r="AF36" s="292"/>
      <c r="AG36" s="292"/>
      <c r="AH36" s="292"/>
    </row>
    <row r="37" spans="2:34" ht="13" x14ac:dyDescent="0.2">
      <c r="AH37" s="292"/>
    </row>
    <row r="38" spans="2:34" ht="13" x14ac:dyDescent="0.2">
      <c r="AG38" s="292"/>
      <c r="AH38" s="292"/>
    </row>
    <row r="39" spans="2:34" ht="13" x14ac:dyDescent="0.2"/>
    <row r="40" spans="2:34" ht="13" x14ac:dyDescent="0.2">
      <c r="X40" s="292"/>
    </row>
    <row r="41" spans="2:34" ht="13" x14ac:dyDescent="0.2">
      <c r="R41" s="292"/>
    </row>
    <row r="42" spans="2:34" ht="13" x14ac:dyDescent="0.2">
      <c r="W42" s="292"/>
    </row>
    <row r="43" spans="2:34" ht="13" x14ac:dyDescent="0.2">
      <c r="Y43" s="292"/>
      <c r="Z43" s="292"/>
      <c r="AA43" s="292"/>
      <c r="AB43" s="292"/>
      <c r="AC43" s="292"/>
      <c r="AD43" s="292"/>
      <c r="AE43" s="292"/>
      <c r="AF43" s="292"/>
      <c r="AG43" s="292"/>
      <c r="AH43" s="292"/>
    </row>
    <row r="44" spans="2:34" ht="13" x14ac:dyDescent="0.2">
      <c r="AH44" s="292"/>
    </row>
    <row r="45" spans="2:34" ht="13" x14ac:dyDescent="0.2">
      <c r="X45" s="292"/>
    </row>
    <row r="46" spans="2:34" ht="13" x14ac:dyDescent="0.2"/>
    <row r="47" spans="2:34" ht="13" x14ac:dyDescent="0.2"/>
    <row r="48" spans="2:34" ht="13" x14ac:dyDescent="0.2">
      <c r="W48" s="292"/>
      <c r="Y48" s="292"/>
      <c r="Z48" s="292"/>
      <c r="AA48" s="292"/>
      <c r="AB48" s="292"/>
      <c r="AC48" s="292"/>
      <c r="AD48" s="292"/>
      <c r="AE48" s="292"/>
      <c r="AF48" s="292"/>
      <c r="AG48" s="292"/>
      <c r="AH48" s="292"/>
    </row>
    <row r="49" spans="28:34" ht="13" x14ac:dyDescent="0.2"/>
    <row r="50" spans="28:34" ht="13" x14ac:dyDescent="0.2">
      <c r="AE50" s="292"/>
      <c r="AF50" s="292"/>
      <c r="AG50" s="292"/>
      <c r="AH50" s="292"/>
    </row>
    <row r="51" spans="28:34" ht="13" x14ac:dyDescent="0.2">
      <c r="AC51" s="292"/>
      <c r="AD51" s="292"/>
      <c r="AE51" s="292"/>
      <c r="AF51" s="292"/>
      <c r="AG51" s="292"/>
      <c r="AH51" s="292"/>
    </row>
    <row r="52" spans="28:34" ht="13" x14ac:dyDescent="0.2"/>
    <row r="53" spans="28:34" ht="13" x14ac:dyDescent="0.2">
      <c r="AF53" s="292"/>
      <c r="AG53" s="292"/>
      <c r="AH53" s="292"/>
    </row>
    <row r="54" spans="28:34" ht="13" x14ac:dyDescent="0.2">
      <c r="AH54" s="292"/>
    </row>
    <row r="55" spans="28:34" ht="13" x14ac:dyDescent="0.2"/>
    <row r="56" spans="28:34" ht="13" x14ac:dyDescent="0.2">
      <c r="AB56" s="292"/>
      <c r="AC56" s="292"/>
      <c r="AD56" s="292"/>
      <c r="AE56" s="292"/>
      <c r="AF56" s="292"/>
      <c r="AG56" s="292"/>
      <c r="AH56" s="292"/>
    </row>
    <row r="57" spans="28:34" ht="13" x14ac:dyDescent="0.2">
      <c r="AH57" s="292"/>
    </row>
    <row r="58" spans="28:34" ht="13" x14ac:dyDescent="0.2">
      <c r="AH58" s="292"/>
    </row>
    <row r="59" spans="28:34" ht="13" x14ac:dyDescent="0.2">
      <c r="AG59" s="292"/>
      <c r="AH59" s="292"/>
    </row>
    <row r="60" spans="28:34" ht="13" x14ac:dyDescent="0.2"/>
    <row r="61" spans="28:34" ht="13" x14ac:dyDescent="0.2"/>
    <row r="62" spans="28:34" ht="13" x14ac:dyDescent="0.2"/>
    <row r="63" spans="28:34" ht="13" x14ac:dyDescent="0.2">
      <c r="AH63" s="292"/>
    </row>
    <row r="64" spans="28:34" ht="13" x14ac:dyDescent="0.2">
      <c r="AG64" s="292"/>
      <c r="AH64" s="292"/>
    </row>
    <row r="65" spans="28:34" ht="13" x14ac:dyDescent="0.2"/>
    <row r="66" spans="28:34" ht="13" x14ac:dyDescent="0.2"/>
    <row r="67" spans="28:34" ht="13" x14ac:dyDescent="0.2"/>
    <row r="68" spans="28:34" ht="13" x14ac:dyDescent="0.2">
      <c r="AB68" s="292"/>
      <c r="AC68" s="292"/>
      <c r="AD68" s="292"/>
      <c r="AE68" s="292"/>
      <c r="AF68" s="292"/>
      <c r="AG68" s="292"/>
      <c r="AH68" s="292"/>
    </row>
    <row r="69" spans="28:34" ht="13" x14ac:dyDescent="0.2">
      <c r="AF69" s="292"/>
      <c r="AG69" s="292"/>
      <c r="AH69" s="292"/>
    </row>
    <row r="70" spans="28:34" ht="13" x14ac:dyDescent="0.2"/>
    <row r="71" spans="28:34" ht="13" x14ac:dyDescent="0.2"/>
    <row r="72" spans="28:34" ht="13" x14ac:dyDescent="0.2"/>
    <row r="73" spans="28:34" ht="13" x14ac:dyDescent="0.2"/>
    <row r="74" spans="28:34" ht="13" x14ac:dyDescent="0.2"/>
    <row r="75" spans="28:34" ht="13" x14ac:dyDescent="0.2">
      <c r="AH75" s="292"/>
    </row>
    <row r="76" spans="28:34" ht="13" x14ac:dyDescent="0.2">
      <c r="AF76" s="292"/>
      <c r="AG76" s="292"/>
      <c r="AH76" s="292"/>
    </row>
    <row r="77" spans="28:34" ht="13" x14ac:dyDescent="0.2">
      <c r="AG77" s="292"/>
      <c r="AH77" s="292"/>
    </row>
    <row r="78" spans="28:34" ht="13" x14ac:dyDescent="0.2"/>
    <row r="79" spans="28:34" ht="13" x14ac:dyDescent="0.2"/>
    <row r="80" spans="28:34" ht="13" x14ac:dyDescent="0.2"/>
    <row r="81" spans="25:34" ht="13" x14ac:dyDescent="0.2"/>
    <row r="82" spans="25:34" ht="13" x14ac:dyDescent="0.2">
      <c r="Y82" s="292"/>
    </row>
    <row r="83" spans="25:34" ht="13" x14ac:dyDescent="0.2">
      <c r="Y83" s="292"/>
      <c r="Z83" s="292"/>
      <c r="AA83" s="292"/>
      <c r="AB83" s="292"/>
      <c r="AC83" s="292"/>
      <c r="AD83" s="292"/>
      <c r="AE83" s="292"/>
      <c r="AF83" s="292"/>
      <c r="AG83" s="292"/>
      <c r="AH83" s="292"/>
    </row>
    <row r="84" spans="25:34" ht="13" x14ac:dyDescent="0.2"/>
    <row r="85" spans="25:34" ht="13" x14ac:dyDescent="0.2"/>
    <row r="86" spans="25:34" ht="13" x14ac:dyDescent="0.2"/>
    <row r="87" spans="25:34" ht="13" x14ac:dyDescent="0.2"/>
    <row r="88" spans="25:34" ht="13" x14ac:dyDescent="0.2">
      <c r="AH88" s="292"/>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614</v>
      </c>
    </row>
  </sheetData>
  <sheetProtection algorithmName="SHA-512" hashValue="vrDskoF7h4ZcfAXQvOISHnpQwRFYU5SZDfZmk/GoksY1f2topYkrtKuIhakWT3Tb/fszSbrxIelHZpdCZetUQg==" saltValue="IRG0Jkwt4GwT86Q4mEbU7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08984375" defaultRowHeight="13" x14ac:dyDescent="0.2"/>
  <cols>
    <col min="1" max="1" width="45.90625" style="150" customWidth="1"/>
    <col min="2" max="8" width="13.36328125" style="150" customWidth="1"/>
    <col min="9" max="16384" width="11.08984375" style="150"/>
  </cols>
  <sheetData>
    <row r="1" spans="1:8" x14ac:dyDescent="0.2">
      <c r="A1" s="144"/>
      <c r="B1" s="145"/>
      <c r="C1" s="146"/>
      <c r="D1" s="147"/>
      <c r="E1" s="148"/>
      <c r="F1" s="148"/>
      <c r="G1" s="148"/>
      <c r="H1" s="149"/>
    </row>
    <row r="2" spans="1:8" x14ac:dyDescent="0.2">
      <c r="A2" s="151"/>
      <c r="B2" s="152"/>
      <c r="C2" s="153"/>
      <c r="D2" s="154" t="s">
        <v>52</v>
      </c>
      <c r="E2" s="155"/>
      <c r="F2" s="156" t="s">
        <v>554</v>
      </c>
      <c r="G2" s="157"/>
      <c r="H2" s="158"/>
    </row>
    <row r="3" spans="1:8" x14ac:dyDescent="0.2">
      <c r="A3" s="154" t="s">
        <v>547</v>
      </c>
      <c r="B3" s="159"/>
      <c r="C3" s="160"/>
      <c r="D3" s="161">
        <v>174589</v>
      </c>
      <c r="E3" s="162"/>
      <c r="F3" s="163">
        <v>237994</v>
      </c>
      <c r="G3" s="164"/>
      <c r="H3" s="165"/>
    </row>
    <row r="4" spans="1:8" x14ac:dyDescent="0.2">
      <c r="A4" s="166"/>
      <c r="B4" s="167"/>
      <c r="C4" s="168"/>
      <c r="D4" s="169">
        <v>111620</v>
      </c>
      <c r="E4" s="170"/>
      <c r="F4" s="171">
        <v>110361</v>
      </c>
      <c r="G4" s="172"/>
      <c r="H4" s="173"/>
    </row>
    <row r="5" spans="1:8" x14ac:dyDescent="0.2">
      <c r="A5" s="154" t="s">
        <v>549</v>
      </c>
      <c r="B5" s="159"/>
      <c r="C5" s="160"/>
      <c r="D5" s="161">
        <v>418025</v>
      </c>
      <c r="E5" s="162"/>
      <c r="F5" s="163">
        <v>267911</v>
      </c>
      <c r="G5" s="164"/>
      <c r="H5" s="165"/>
    </row>
    <row r="6" spans="1:8" x14ac:dyDescent="0.2">
      <c r="A6" s="166"/>
      <c r="B6" s="167"/>
      <c r="C6" s="168"/>
      <c r="D6" s="169">
        <v>335603</v>
      </c>
      <c r="E6" s="170"/>
      <c r="F6" s="171">
        <v>106425</v>
      </c>
      <c r="G6" s="172"/>
      <c r="H6" s="173"/>
    </row>
    <row r="7" spans="1:8" x14ac:dyDescent="0.2">
      <c r="A7" s="154" t="s">
        <v>550</v>
      </c>
      <c r="B7" s="159"/>
      <c r="C7" s="160"/>
      <c r="D7" s="161">
        <v>313673</v>
      </c>
      <c r="E7" s="162"/>
      <c r="F7" s="163">
        <v>228215</v>
      </c>
      <c r="G7" s="164"/>
      <c r="H7" s="165"/>
    </row>
    <row r="8" spans="1:8" x14ac:dyDescent="0.2">
      <c r="A8" s="166"/>
      <c r="B8" s="167"/>
      <c r="C8" s="168"/>
      <c r="D8" s="169">
        <v>140038</v>
      </c>
      <c r="E8" s="170"/>
      <c r="F8" s="171">
        <v>117571</v>
      </c>
      <c r="G8" s="172"/>
      <c r="H8" s="173"/>
    </row>
    <row r="9" spans="1:8" x14ac:dyDescent="0.2">
      <c r="A9" s="154" t="s">
        <v>551</v>
      </c>
      <c r="B9" s="159"/>
      <c r="C9" s="160"/>
      <c r="D9" s="161">
        <v>131124</v>
      </c>
      <c r="E9" s="162"/>
      <c r="F9" s="163">
        <v>264232</v>
      </c>
      <c r="G9" s="164"/>
      <c r="H9" s="165"/>
    </row>
    <row r="10" spans="1:8" x14ac:dyDescent="0.2">
      <c r="A10" s="166"/>
      <c r="B10" s="167"/>
      <c r="C10" s="168"/>
      <c r="D10" s="169">
        <v>103496</v>
      </c>
      <c r="E10" s="170"/>
      <c r="F10" s="171">
        <v>133959</v>
      </c>
      <c r="G10" s="172"/>
      <c r="H10" s="173"/>
    </row>
    <row r="11" spans="1:8" x14ac:dyDescent="0.2">
      <c r="A11" s="154" t="s">
        <v>552</v>
      </c>
      <c r="B11" s="159"/>
      <c r="C11" s="160"/>
      <c r="D11" s="161">
        <v>112863</v>
      </c>
      <c r="E11" s="162"/>
      <c r="F11" s="163">
        <v>263613</v>
      </c>
      <c r="G11" s="164"/>
      <c r="H11" s="165"/>
    </row>
    <row r="12" spans="1:8" x14ac:dyDescent="0.2">
      <c r="A12" s="166"/>
      <c r="B12" s="167"/>
      <c r="C12" s="174"/>
      <c r="D12" s="169">
        <v>103712</v>
      </c>
      <c r="E12" s="170"/>
      <c r="F12" s="171">
        <v>128823</v>
      </c>
      <c r="G12" s="172"/>
      <c r="H12" s="173"/>
    </row>
    <row r="13" spans="1:8" x14ac:dyDescent="0.2">
      <c r="A13" s="154"/>
      <c r="B13" s="159"/>
      <c r="C13" s="175"/>
      <c r="D13" s="176">
        <v>230055</v>
      </c>
      <c r="E13" s="177"/>
      <c r="F13" s="178">
        <v>252393</v>
      </c>
      <c r="G13" s="179"/>
      <c r="H13" s="165"/>
    </row>
    <row r="14" spans="1:8" x14ac:dyDescent="0.2">
      <c r="A14" s="166"/>
      <c r="B14" s="167"/>
      <c r="C14" s="168"/>
      <c r="D14" s="169">
        <v>158894</v>
      </c>
      <c r="E14" s="170"/>
      <c r="F14" s="171">
        <v>119428</v>
      </c>
      <c r="G14" s="172"/>
      <c r="H14" s="173"/>
    </row>
    <row r="17" spans="1:11" x14ac:dyDescent="0.2">
      <c r="A17" s="150" t="s">
        <v>53</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54</v>
      </c>
      <c r="B19" s="180">
        <f>ROUND(VALUE(SUBSTITUTE(実質収支比率等に係る経年分析!F$48,"▲","-")),2)</f>
        <v>10.39</v>
      </c>
      <c r="C19" s="180">
        <f>ROUND(VALUE(SUBSTITUTE(実質収支比率等に係る経年分析!G$48,"▲","-")),2)</f>
        <v>8.5</v>
      </c>
      <c r="D19" s="180">
        <f>ROUND(VALUE(SUBSTITUTE(実質収支比率等に係る経年分析!H$48,"▲","-")),2)</f>
        <v>9.67</v>
      </c>
      <c r="E19" s="180">
        <f>ROUND(VALUE(SUBSTITUTE(実質収支比率等に係る経年分析!I$48,"▲","-")),2)</f>
        <v>13.73</v>
      </c>
      <c r="F19" s="180">
        <f>ROUND(VALUE(SUBSTITUTE(実質収支比率等に係る経年分析!J$48,"▲","-")),2)</f>
        <v>12.74</v>
      </c>
    </row>
    <row r="20" spans="1:11" x14ac:dyDescent="0.2">
      <c r="A20" s="180" t="s">
        <v>55</v>
      </c>
      <c r="B20" s="180">
        <f>ROUND(VALUE(SUBSTITUTE(実質収支比率等に係る経年分析!F$47,"▲","-")),2)</f>
        <v>57.86</v>
      </c>
      <c r="C20" s="180">
        <f>ROUND(VALUE(SUBSTITUTE(実質収支比率等に係る経年分析!G$47,"▲","-")),2)</f>
        <v>52.51</v>
      </c>
      <c r="D20" s="180">
        <f>ROUND(VALUE(SUBSTITUTE(実質収支比率等に係る経年分析!H$47,"▲","-")),2)</f>
        <v>54.09</v>
      </c>
      <c r="E20" s="180">
        <f>ROUND(VALUE(SUBSTITUTE(実質収支比率等に係る経年分析!I$47,"▲","-")),2)</f>
        <v>55.86</v>
      </c>
      <c r="F20" s="180">
        <f>ROUND(VALUE(SUBSTITUTE(実質収支比率等に係る経年分析!J$47,"▲","-")),2)</f>
        <v>62.2</v>
      </c>
    </row>
    <row r="21" spans="1:11" x14ac:dyDescent="0.2">
      <c r="A21" s="180" t="s">
        <v>56</v>
      </c>
      <c r="B21" s="180">
        <f>IF(ISNUMBER(VALUE(SUBSTITUTE(実質収支比率等に係る経年分析!F$49,"▲","-"))),ROUND(VALUE(SUBSTITUTE(実質収支比率等に係る経年分析!F$49,"▲","-")),2),NA())</f>
        <v>4</v>
      </c>
      <c r="C21" s="180">
        <f>IF(ISNUMBER(VALUE(SUBSTITUTE(実質収支比率等に係る経年分析!G$49,"▲","-"))),ROUND(VALUE(SUBSTITUTE(実質収支比率等に係る経年分析!G$49,"▲","-")),2),NA())</f>
        <v>-16.23</v>
      </c>
      <c r="D21" s="180">
        <f>IF(ISNUMBER(VALUE(SUBSTITUTE(実質収支比率等に係る経年分析!H$49,"▲","-"))),ROUND(VALUE(SUBSTITUTE(実質収支比率等に係る経年分析!H$49,"▲","-")),2),NA())</f>
        <v>-4.1100000000000003</v>
      </c>
      <c r="E21" s="180">
        <f>IF(ISNUMBER(VALUE(SUBSTITUTE(実質収支比率等に係る経年分析!I$49,"▲","-"))),ROUND(VALUE(SUBSTITUTE(実質収支比率等に係る経年分析!I$49,"▲","-")),2),NA())</f>
        <v>0.54</v>
      </c>
      <c r="F21" s="180">
        <f>IF(ISNUMBER(VALUE(SUBSTITUTE(実質収支比率等に係る経年分析!J$49,"▲","-"))),ROUND(VALUE(SUBSTITUTE(実質収支比率等に係る経年分析!J$49,"▲","-")),2),NA())</f>
        <v>2.41</v>
      </c>
    </row>
    <row r="24" spans="1:11" x14ac:dyDescent="0.2">
      <c r="A24" s="150" t="s">
        <v>57</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2">
      <c r="A30" s="181" t="str">
        <f>IF(連結実質赤字比率に係る赤字・黒字の構成分析!C$40="",NA(),連結実質赤字比率に係る赤字・黒字の構成分析!C$40)</f>
        <v>自然休養村特別会計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2">
      <c r="A31" s="181" t="str">
        <f>IF(連結実質赤字比率に係る赤字・黒字の構成分析!C$39="",NA(),連結実質赤字比率に係る赤字・黒字の構成分析!C$39)</f>
        <v>生活排水特別会計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2">
      <c r="A32" s="181" t="str">
        <f>IF(連結実質赤字比率に係る赤字・黒字の構成分析!C$38="",NA(),連結実質赤字比率に係る赤字・黒字の構成分析!C$38)</f>
        <v>簡易水道特別会計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v>
      </c>
    </row>
    <row r="33" spans="1:16" x14ac:dyDescent="0.2">
      <c r="A33" s="181" t="str">
        <f>IF(連結実質赤字比率に係る赤字・黒字の構成分析!C$37="",NA(),連結実質赤字比率に係る赤字・黒字の構成分析!C$37)</f>
        <v>後期高齢者医療特別会計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v>
      </c>
    </row>
    <row r="34" spans="1:16" x14ac:dyDescent="0.2">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0.09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0.01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0.04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v>
      </c>
    </row>
    <row r="35" spans="1:16" x14ac:dyDescent="0.2">
      <c r="A35" s="181" t="str">
        <f>IF(連結実質赤字比率に係る赤字・黒字の構成分析!C$35="",NA(),連結実質赤字比率に係る赤字・黒字の構成分析!C$35)</f>
        <v>国民健康保険特別会計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0.13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1.64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0.68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0.22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0.66</v>
      </c>
    </row>
    <row r="36" spans="1:16" x14ac:dyDescent="0.2">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10.38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8.5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9.67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13.72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12.74</v>
      </c>
    </row>
    <row r="39" spans="1:16" x14ac:dyDescent="0.2">
      <c r="A39" s="150" t="s">
        <v>60</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189</v>
      </c>
      <c r="E42" s="182"/>
      <c r="F42" s="182"/>
      <c r="G42" s="182">
        <f>'実質公債費比率（分子）の構造'!L$52</f>
        <v>192</v>
      </c>
      <c r="H42" s="182"/>
      <c r="I42" s="182"/>
      <c r="J42" s="182">
        <f>'実質公債費比率（分子）の構造'!M$52</f>
        <v>172</v>
      </c>
      <c r="K42" s="182"/>
      <c r="L42" s="182"/>
      <c r="M42" s="182">
        <f>'実質公債費比率（分子）の構造'!N$52</f>
        <v>163</v>
      </c>
      <c r="N42" s="182"/>
      <c r="O42" s="182"/>
      <c r="P42" s="182">
        <f>'実質公債費比率（分子）の構造'!O$52</f>
        <v>161</v>
      </c>
    </row>
    <row r="43" spans="1:16" x14ac:dyDescent="0.2">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2">
      <c r="A45" s="182" t="s">
        <v>66</v>
      </c>
      <c r="B45" s="182">
        <f>'実質公債費比率（分子）の構造'!K$49</f>
        <v>7</v>
      </c>
      <c r="C45" s="182"/>
      <c r="D45" s="182"/>
      <c r="E45" s="182">
        <f>'実質公債費比率（分子）の構造'!L$49</f>
        <v>9</v>
      </c>
      <c r="F45" s="182"/>
      <c r="G45" s="182"/>
      <c r="H45" s="182">
        <f>'実質公債費比率（分子）の構造'!M$49</f>
        <v>10</v>
      </c>
      <c r="I45" s="182"/>
      <c r="J45" s="182"/>
      <c r="K45" s="182">
        <f>'実質公債費比率（分子）の構造'!N$49</f>
        <v>11</v>
      </c>
      <c r="L45" s="182"/>
      <c r="M45" s="182"/>
      <c r="N45" s="182">
        <f>'実質公債費比率（分子）の構造'!O$49</f>
        <v>11</v>
      </c>
      <c r="O45" s="182"/>
      <c r="P45" s="182"/>
    </row>
    <row r="46" spans="1:16" x14ac:dyDescent="0.2">
      <c r="A46" s="182" t="s">
        <v>67</v>
      </c>
      <c r="B46" s="182">
        <f>'実質公債費比率（分子）の構造'!K$48</f>
        <v>7</v>
      </c>
      <c r="C46" s="182"/>
      <c r="D46" s="182"/>
      <c r="E46" s="182">
        <f>'実質公債費比率（分子）の構造'!L$48</f>
        <v>6</v>
      </c>
      <c r="F46" s="182"/>
      <c r="G46" s="182"/>
      <c r="H46" s="182">
        <f>'実質公債費比率（分子）の構造'!M$48</f>
        <v>4</v>
      </c>
      <c r="I46" s="182"/>
      <c r="J46" s="182"/>
      <c r="K46" s="182">
        <f>'実質公債費比率（分子）の構造'!N$48</f>
        <v>4</v>
      </c>
      <c r="L46" s="182"/>
      <c r="M46" s="182"/>
      <c r="N46" s="182">
        <f>'実質公債費比率（分子）の構造'!O$48</f>
        <v>4</v>
      </c>
      <c r="O46" s="182"/>
      <c r="P46" s="182"/>
    </row>
    <row r="47" spans="1:16" x14ac:dyDescent="0.2">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209</v>
      </c>
      <c r="C49" s="182"/>
      <c r="D49" s="182"/>
      <c r="E49" s="182">
        <f>'実質公債費比率（分子）の構造'!L$45</f>
        <v>204</v>
      </c>
      <c r="F49" s="182"/>
      <c r="G49" s="182"/>
      <c r="H49" s="182">
        <f>'実質公債費比率（分子）の構造'!M$45</f>
        <v>178</v>
      </c>
      <c r="I49" s="182"/>
      <c r="J49" s="182"/>
      <c r="K49" s="182">
        <f>'実質公債費比率（分子）の構造'!N$45</f>
        <v>175</v>
      </c>
      <c r="L49" s="182"/>
      <c r="M49" s="182"/>
      <c r="N49" s="182">
        <f>'実質公債費比率（分子）の構造'!O$45</f>
        <v>177</v>
      </c>
      <c r="O49" s="182"/>
      <c r="P49" s="182"/>
    </row>
    <row r="50" spans="1:16" x14ac:dyDescent="0.2">
      <c r="A50" s="182" t="s">
        <v>71</v>
      </c>
      <c r="B50" s="182" t="e">
        <f>NA()</f>
        <v>#N/A</v>
      </c>
      <c r="C50" s="182">
        <f>IF(ISNUMBER('実質公債費比率（分子）の構造'!K$53),'実質公債費比率（分子）の構造'!K$53,NA())</f>
        <v>34</v>
      </c>
      <c r="D50" s="182" t="e">
        <f>NA()</f>
        <v>#N/A</v>
      </c>
      <c r="E50" s="182" t="e">
        <f>NA()</f>
        <v>#N/A</v>
      </c>
      <c r="F50" s="182">
        <f>IF(ISNUMBER('実質公債費比率（分子）の構造'!L$53),'実質公債費比率（分子）の構造'!L$53,NA())</f>
        <v>27</v>
      </c>
      <c r="G50" s="182" t="e">
        <f>NA()</f>
        <v>#N/A</v>
      </c>
      <c r="H50" s="182" t="e">
        <f>NA()</f>
        <v>#N/A</v>
      </c>
      <c r="I50" s="182">
        <f>IF(ISNUMBER('実質公債費比率（分子）の構造'!M$53),'実質公債費比率（分子）の構造'!M$53,NA())</f>
        <v>20</v>
      </c>
      <c r="J50" s="182" t="e">
        <f>NA()</f>
        <v>#N/A</v>
      </c>
      <c r="K50" s="182" t="e">
        <f>NA()</f>
        <v>#N/A</v>
      </c>
      <c r="L50" s="182">
        <f>IF(ISNUMBER('実質公債費比率（分子）の構造'!N$53),'実質公債費比率（分子）の構造'!N$53,NA())</f>
        <v>27</v>
      </c>
      <c r="M50" s="182" t="e">
        <f>NA()</f>
        <v>#N/A</v>
      </c>
      <c r="N50" s="182" t="e">
        <f>NA()</f>
        <v>#N/A</v>
      </c>
      <c r="O50" s="182">
        <f>IF(ISNUMBER('実質公債費比率（分子）の構造'!O$53),'実質公債費比率（分子）の構造'!O$53,NA())</f>
        <v>31</v>
      </c>
      <c r="P50" s="182" t="e">
        <f>NA()</f>
        <v>#N/A</v>
      </c>
    </row>
    <row r="53" spans="1:16" x14ac:dyDescent="0.2">
      <c r="A53" s="150" t="s">
        <v>72</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1572</v>
      </c>
      <c r="E56" s="181"/>
      <c r="F56" s="181"/>
      <c r="G56" s="181">
        <f>'将来負担比率（分子）の構造'!J$52</f>
        <v>1624</v>
      </c>
      <c r="H56" s="181"/>
      <c r="I56" s="181"/>
      <c r="J56" s="181">
        <f>'将来負担比率（分子）の構造'!K$52</f>
        <v>1703</v>
      </c>
      <c r="K56" s="181"/>
      <c r="L56" s="181"/>
      <c r="M56" s="181">
        <f>'将来負担比率（分子）の構造'!L$52</f>
        <v>1687</v>
      </c>
      <c r="N56" s="181"/>
      <c r="O56" s="181"/>
      <c r="P56" s="181">
        <f>'将来負担比率（分子）の構造'!M$52</f>
        <v>1617</v>
      </c>
    </row>
    <row r="57" spans="1:16" x14ac:dyDescent="0.2">
      <c r="A57" s="181" t="s">
        <v>42</v>
      </c>
      <c r="B57" s="181"/>
      <c r="C57" s="181"/>
      <c r="D57" s="181">
        <f>'将来負担比率（分子）の構造'!I$51</f>
        <v>12</v>
      </c>
      <c r="E57" s="181"/>
      <c r="F57" s="181"/>
      <c r="G57" s="181">
        <f>'将来負担比率（分子）の構造'!J$51</f>
        <v>8</v>
      </c>
      <c r="H57" s="181"/>
      <c r="I57" s="181"/>
      <c r="J57" s="181">
        <f>'将来負担比率（分子）の構造'!K$51</f>
        <v>3</v>
      </c>
      <c r="K57" s="181"/>
      <c r="L57" s="181"/>
      <c r="M57" s="181">
        <f>'将来負担比率（分子）の構造'!L$51</f>
        <v>1</v>
      </c>
      <c r="N57" s="181"/>
      <c r="O57" s="181"/>
      <c r="P57" s="181" t="str">
        <f>'将来負担比率（分子）の構造'!M$51</f>
        <v>-</v>
      </c>
    </row>
    <row r="58" spans="1:16" x14ac:dyDescent="0.2">
      <c r="A58" s="181" t="s">
        <v>41</v>
      </c>
      <c r="B58" s="181"/>
      <c r="C58" s="181"/>
      <c r="D58" s="181">
        <f>'将来負担比率（分子）の構造'!I$50</f>
        <v>1143</v>
      </c>
      <c r="E58" s="181"/>
      <c r="F58" s="181"/>
      <c r="G58" s="181">
        <f>'将来負担比率（分子）の構造'!J$50</f>
        <v>1022</v>
      </c>
      <c r="H58" s="181"/>
      <c r="I58" s="181"/>
      <c r="J58" s="181">
        <f>'将来負担比率（分子）の構造'!K$50</f>
        <v>1099</v>
      </c>
      <c r="K58" s="181"/>
      <c r="L58" s="181"/>
      <c r="M58" s="181">
        <f>'将来負担比率（分子）の構造'!L$50</f>
        <v>1183</v>
      </c>
      <c r="N58" s="181"/>
      <c r="O58" s="181"/>
      <c r="P58" s="181">
        <f>'将来負担比率（分子）の構造'!M$50</f>
        <v>1391</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35</v>
      </c>
      <c r="B62" s="181">
        <f>'将来負担比率（分子）の構造'!I$45</f>
        <v>762</v>
      </c>
      <c r="C62" s="181"/>
      <c r="D62" s="181"/>
      <c r="E62" s="181">
        <f>'将来負担比率（分子）の構造'!J$45</f>
        <v>754</v>
      </c>
      <c r="F62" s="181"/>
      <c r="G62" s="181"/>
      <c r="H62" s="181">
        <f>'将来負担比率（分子）の構造'!K$45</f>
        <v>726</v>
      </c>
      <c r="I62" s="181"/>
      <c r="J62" s="181"/>
      <c r="K62" s="181">
        <f>'将来負担比率（分子）の構造'!L$45</f>
        <v>716</v>
      </c>
      <c r="L62" s="181"/>
      <c r="M62" s="181"/>
      <c r="N62" s="181">
        <f>'将来負担比率（分子）の構造'!M$45</f>
        <v>716</v>
      </c>
      <c r="O62" s="181"/>
      <c r="P62" s="181"/>
    </row>
    <row r="63" spans="1:16" x14ac:dyDescent="0.2">
      <c r="A63" s="181" t="s">
        <v>34</v>
      </c>
      <c r="B63" s="181">
        <f>'将来負担比率（分子）の構造'!I$44</f>
        <v>89</v>
      </c>
      <c r="C63" s="181"/>
      <c r="D63" s="181"/>
      <c r="E63" s="181">
        <f>'将来負担比率（分子）の構造'!J$44</f>
        <v>80</v>
      </c>
      <c r="F63" s="181"/>
      <c r="G63" s="181"/>
      <c r="H63" s="181">
        <f>'将来負担比率（分子）の構造'!K$44</f>
        <v>75</v>
      </c>
      <c r="I63" s="181"/>
      <c r="J63" s="181"/>
      <c r="K63" s="181">
        <f>'将来負担比率（分子）の構造'!L$44</f>
        <v>77</v>
      </c>
      <c r="L63" s="181"/>
      <c r="M63" s="181"/>
      <c r="N63" s="181">
        <f>'将来負担比率（分子）の構造'!M$44</f>
        <v>69</v>
      </c>
      <c r="O63" s="181"/>
      <c r="P63" s="181"/>
    </row>
    <row r="64" spans="1:16" x14ac:dyDescent="0.2">
      <c r="A64" s="181" t="s">
        <v>33</v>
      </c>
      <c r="B64" s="181">
        <f>'将来負担比率（分子）の構造'!I$43</f>
        <v>55</v>
      </c>
      <c r="C64" s="181"/>
      <c r="D64" s="181"/>
      <c r="E64" s="181">
        <f>'将来負担比率（分子）の構造'!J$43</f>
        <v>54</v>
      </c>
      <c r="F64" s="181"/>
      <c r="G64" s="181"/>
      <c r="H64" s="181">
        <f>'将来負担比率（分子）の構造'!K$43</f>
        <v>39</v>
      </c>
      <c r="I64" s="181"/>
      <c r="J64" s="181"/>
      <c r="K64" s="181">
        <f>'将来負担比率（分子）の構造'!L$43</f>
        <v>32</v>
      </c>
      <c r="L64" s="181"/>
      <c r="M64" s="181"/>
      <c r="N64" s="181">
        <f>'将来負担比率（分子）の構造'!M$43</f>
        <v>24</v>
      </c>
      <c r="O64" s="181"/>
      <c r="P64" s="181"/>
    </row>
    <row r="65" spans="1:16" x14ac:dyDescent="0.2">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2">
      <c r="A66" s="181" t="s">
        <v>31</v>
      </c>
      <c r="B66" s="181">
        <f>'将来負担比率（分子）の構造'!I$41</f>
        <v>1732</v>
      </c>
      <c r="C66" s="181"/>
      <c r="D66" s="181"/>
      <c r="E66" s="181">
        <f>'将来負担比率（分子）の構造'!J$41</f>
        <v>1770</v>
      </c>
      <c r="F66" s="181"/>
      <c r="G66" s="181"/>
      <c r="H66" s="181">
        <f>'将来負担比率（分子）の構造'!K$41</f>
        <v>1915</v>
      </c>
      <c r="I66" s="181"/>
      <c r="J66" s="181"/>
      <c r="K66" s="181">
        <f>'将来負担比率（分子）の構造'!L$41</f>
        <v>1945</v>
      </c>
      <c r="L66" s="181"/>
      <c r="M66" s="181"/>
      <c r="N66" s="181">
        <f>'将来負担比率（分子）の構造'!M$41</f>
        <v>1875</v>
      </c>
      <c r="O66" s="181"/>
      <c r="P66" s="181"/>
    </row>
    <row r="67" spans="1:16" x14ac:dyDescent="0.2">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5</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2">
      <c r="A70" s="183" t="s">
        <v>76</v>
      </c>
      <c r="B70" s="183"/>
      <c r="C70" s="183"/>
      <c r="D70" s="183"/>
      <c r="E70" s="183"/>
      <c r="F70" s="183"/>
    </row>
    <row r="71" spans="1:16" x14ac:dyDescent="0.2">
      <c r="A71" s="184"/>
      <c r="B71" s="184" t="str">
        <f>基金残高に係る経年分析!F54</f>
        <v>H30</v>
      </c>
      <c r="C71" s="184" t="str">
        <f>基金残高に係る経年分析!G54</f>
        <v>R01</v>
      </c>
      <c r="D71" s="184" t="str">
        <f>基金残高に係る経年分析!H54</f>
        <v>R02</v>
      </c>
    </row>
    <row r="72" spans="1:16" x14ac:dyDescent="0.2">
      <c r="A72" s="184" t="s">
        <v>77</v>
      </c>
      <c r="B72" s="185">
        <f>基金残高に係る経年分析!F55</f>
        <v>755</v>
      </c>
      <c r="C72" s="185">
        <f>基金残高に係る経年分析!G55</f>
        <v>776</v>
      </c>
      <c r="D72" s="185">
        <f>基金残高に係る経年分析!H55</f>
        <v>915</v>
      </c>
    </row>
    <row r="73" spans="1:16" x14ac:dyDescent="0.2">
      <c r="A73" s="184" t="s">
        <v>78</v>
      </c>
      <c r="B73" s="185">
        <f>基金残高に係る経年分析!F56</f>
        <v>54</v>
      </c>
      <c r="C73" s="185">
        <f>基金残高に係る経年分析!G56</f>
        <v>54</v>
      </c>
      <c r="D73" s="185">
        <f>基金残高に係る経年分析!H56</f>
        <v>54</v>
      </c>
    </row>
    <row r="74" spans="1:16" x14ac:dyDescent="0.2">
      <c r="A74" s="184" t="s">
        <v>79</v>
      </c>
      <c r="B74" s="185">
        <f>基金残高に係る経年分析!F57</f>
        <v>136</v>
      </c>
      <c r="C74" s="185">
        <f>基金残高に係る経年分析!G57</f>
        <v>196</v>
      </c>
      <c r="D74" s="185">
        <f>基金残高に係る経年分析!H57</f>
        <v>208</v>
      </c>
    </row>
  </sheetData>
  <sheetProtection algorithmName="SHA-512" hashValue="XraJGpNkFQV2hT02M4kPD/gZMCAjxhXeV6lA2shFQEUQlnlsRKixFLfALkDbmv9UBThvfxxTyYXqfZEv2XcgWQ==" saltValue="DAXfdjIqkt4ck5xD+wL58Q=="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95" width="1.6328125" style="226" customWidth="1"/>
    <col min="96" max="133" width="1.6328125" style="243" customWidth="1"/>
    <col min="134" max="143" width="1.63281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215</v>
      </c>
      <c r="DI1" s="800"/>
      <c r="DJ1" s="800"/>
      <c r="DK1" s="800"/>
      <c r="DL1" s="800"/>
      <c r="DM1" s="800"/>
      <c r="DN1" s="801"/>
      <c r="DO1" s="226"/>
      <c r="DP1" s="799" t="s">
        <v>216</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2">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741" t="s">
        <v>218</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219</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220</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2">
      <c r="B4" s="741" t="s">
        <v>1</v>
      </c>
      <c r="C4" s="742"/>
      <c r="D4" s="742"/>
      <c r="E4" s="742"/>
      <c r="F4" s="742"/>
      <c r="G4" s="742"/>
      <c r="H4" s="742"/>
      <c r="I4" s="742"/>
      <c r="J4" s="742"/>
      <c r="K4" s="742"/>
      <c r="L4" s="742"/>
      <c r="M4" s="742"/>
      <c r="N4" s="742"/>
      <c r="O4" s="742"/>
      <c r="P4" s="742"/>
      <c r="Q4" s="743"/>
      <c r="R4" s="741" t="s">
        <v>221</v>
      </c>
      <c r="S4" s="742"/>
      <c r="T4" s="742"/>
      <c r="U4" s="742"/>
      <c r="V4" s="742"/>
      <c r="W4" s="742"/>
      <c r="X4" s="742"/>
      <c r="Y4" s="743"/>
      <c r="Z4" s="741" t="s">
        <v>222</v>
      </c>
      <c r="AA4" s="742"/>
      <c r="AB4" s="742"/>
      <c r="AC4" s="743"/>
      <c r="AD4" s="741" t="s">
        <v>223</v>
      </c>
      <c r="AE4" s="742"/>
      <c r="AF4" s="742"/>
      <c r="AG4" s="742"/>
      <c r="AH4" s="742"/>
      <c r="AI4" s="742"/>
      <c r="AJ4" s="742"/>
      <c r="AK4" s="743"/>
      <c r="AL4" s="741" t="s">
        <v>222</v>
      </c>
      <c r="AM4" s="742"/>
      <c r="AN4" s="742"/>
      <c r="AO4" s="743"/>
      <c r="AP4" s="802" t="s">
        <v>224</v>
      </c>
      <c r="AQ4" s="802"/>
      <c r="AR4" s="802"/>
      <c r="AS4" s="802"/>
      <c r="AT4" s="802"/>
      <c r="AU4" s="802"/>
      <c r="AV4" s="802"/>
      <c r="AW4" s="802"/>
      <c r="AX4" s="802"/>
      <c r="AY4" s="802"/>
      <c r="AZ4" s="802"/>
      <c r="BA4" s="802"/>
      <c r="BB4" s="802"/>
      <c r="BC4" s="802"/>
      <c r="BD4" s="802"/>
      <c r="BE4" s="802"/>
      <c r="BF4" s="802"/>
      <c r="BG4" s="802" t="s">
        <v>225</v>
      </c>
      <c r="BH4" s="802"/>
      <c r="BI4" s="802"/>
      <c r="BJ4" s="802"/>
      <c r="BK4" s="802"/>
      <c r="BL4" s="802"/>
      <c r="BM4" s="802"/>
      <c r="BN4" s="802"/>
      <c r="BO4" s="802" t="s">
        <v>222</v>
      </c>
      <c r="BP4" s="802"/>
      <c r="BQ4" s="802"/>
      <c r="BR4" s="802"/>
      <c r="BS4" s="802" t="s">
        <v>226</v>
      </c>
      <c r="BT4" s="802"/>
      <c r="BU4" s="802"/>
      <c r="BV4" s="802"/>
      <c r="BW4" s="802"/>
      <c r="BX4" s="802"/>
      <c r="BY4" s="802"/>
      <c r="BZ4" s="802"/>
      <c r="CA4" s="802"/>
      <c r="CB4" s="802"/>
      <c r="CD4" s="784" t="s">
        <v>227</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2">
      <c r="B5" s="746" t="s">
        <v>228</v>
      </c>
      <c r="C5" s="747"/>
      <c r="D5" s="747"/>
      <c r="E5" s="747"/>
      <c r="F5" s="747"/>
      <c r="G5" s="747"/>
      <c r="H5" s="747"/>
      <c r="I5" s="747"/>
      <c r="J5" s="747"/>
      <c r="K5" s="747"/>
      <c r="L5" s="747"/>
      <c r="M5" s="747"/>
      <c r="N5" s="747"/>
      <c r="O5" s="747"/>
      <c r="P5" s="747"/>
      <c r="Q5" s="748"/>
      <c r="R5" s="735">
        <v>156438</v>
      </c>
      <c r="S5" s="736"/>
      <c r="T5" s="736"/>
      <c r="U5" s="736"/>
      <c r="V5" s="736"/>
      <c r="W5" s="736"/>
      <c r="X5" s="736"/>
      <c r="Y5" s="779"/>
      <c r="Z5" s="797">
        <v>6.1</v>
      </c>
      <c r="AA5" s="797"/>
      <c r="AB5" s="797"/>
      <c r="AC5" s="797"/>
      <c r="AD5" s="798">
        <v>156438</v>
      </c>
      <c r="AE5" s="798"/>
      <c r="AF5" s="798"/>
      <c r="AG5" s="798"/>
      <c r="AH5" s="798"/>
      <c r="AI5" s="798"/>
      <c r="AJ5" s="798"/>
      <c r="AK5" s="798"/>
      <c r="AL5" s="780">
        <v>10.9</v>
      </c>
      <c r="AM5" s="751"/>
      <c r="AN5" s="751"/>
      <c r="AO5" s="781"/>
      <c r="AP5" s="746" t="s">
        <v>229</v>
      </c>
      <c r="AQ5" s="747"/>
      <c r="AR5" s="747"/>
      <c r="AS5" s="747"/>
      <c r="AT5" s="747"/>
      <c r="AU5" s="747"/>
      <c r="AV5" s="747"/>
      <c r="AW5" s="747"/>
      <c r="AX5" s="747"/>
      <c r="AY5" s="747"/>
      <c r="AZ5" s="747"/>
      <c r="BA5" s="747"/>
      <c r="BB5" s="747"/>
      <c r="BC5" s="747"/>
      <c r="BD5" s="747"/>
      <c r="BE5" s="747"/>
      <c r="BF5" s="748"/>
      <c r="BG5" s="680">
        <v>156406</v>
      </c>
      <c r="BH5" s="681"/>
      <c r="BI5" s="681"/>
      <c r="BJ5" s="681"/>
      <c r="BK5" s="681"/>
      <c r="BL5" s="681"/>
      <c r="BM5" s="681"/>
      <c r="BN5" s="682"/>
      <c r="BO5" s="713">
        <v>100</v>
      </c>
      <c r="BP5" s="713"/>
      <c r="BQ5" s="713"/>
      <c r="BR5" s="713"/>
      <c r="BS5" s="714" t="s">
        <v>129</v>
      </c>
      <c r="BT5" s="714"/>
      <c r="BU5" s="714"/>
      <c r="BV5" s="714"/>
      <c r="BW5" s="714"/>
      <c r="BX5" s="714"/>
      <c r="BY5" s="714"/>
      <c r="BZ5" s="714"/>
      <c r="CA5" s="714"/>
      <c r="CB5" s="777"/>
      <c r="CD5" s="784" t="s">
        <v>224</v>
      </c>
      <c r="CE5" s="785"/>
      <c r="CF5" s="785"/>
      <c r="CG5" s="785"/>
      <c r="CH5" s="785"/>
      <c r="CI5" s="785"/>
      <c r="CJ5" s="785"/>
      <c r="CK5" s="785"/>
      <c r="CL5" s="785"/>
      <c r="CM5" s="785"/>
      <c r="CN5" s="785"/>
      <c r="CO5" s="785"/>
      <c r="CP5" s="785"/>
      <c r="CQ5" s="786"/>
      <c r="CR5" s="784" t="s">
        <v>230</v>
      </c>
      <c r="CS5" s="785"/>
      <c r="CT5" s="785"/>
      <c r="CU5" s="785"/>
      <c r="CV5" s="785"/>
      <c r="CW5" s="785"/>
      <c r="CX5" s="785"/>
      <c r="CY5" s="786"/>
      <c r="CZ5" s="784" t="s">
        <v>222</v>
      </c>
      <c r="DA5" s="785"/>
      <c r="DB5" s="785"/>
      <c r="DC5" s="786"/>
      <c r="DD5" s="784" t="s">
        <v>231</v>
      </c>
      <c r="DE5" s="785"/>
      <c r="DF5" s="785"/>
      <c r="DG5" s="785"/>
      <c r="DH5" s="785"/>
      <c r="DI5" s="785"/>
      <c r="DJ5" s="785"/>
      <c r="DK5" s="785"/>
      <c r="DL5" s="785"/>
      <c r="DM5" s="785"/>
      <c r="DN5" s="785"/>
      <c r="DO5" s="785"/>
      <c r="DP5" s="786"/>
      <c r="DQ5" s="784" t="s">
        <v>232</v>
      </c>
      <c r="DR5" s="785"/>
      <c r="DS5" s="785"/>
      <c r="DT5" s="785"/>
      <c r="DU5" s="785"/>
      <c r="DV5" s="785"/>
      <c r="DW5" s="785"/>
      <c r="DX5" s="785"/>
      <c r="DY5" s="785"/>
      <c r="DZ5" s="785"/>
      <c r="EA5" s="785"/>
      <c r="EB5" s="785"/>
      <c r="EC5" s="786"/>
    </row>
    <row r="6" spans="2:143" ht="11.25" customHeight="1" x14ac:dyDescent="0.2">
      <c r="B6" s="677" t="s">
        <v>233</v>
      </c>
      <c r="C6" s="678"/>
      <c r="D6" s="678"/>
      <c r="E6" s="678"/>
      <c r="F6" s="678"/>
      <c r="G6" s="678"/>
      <c r="H6" s="678"/>
      <c r="I6" s="678"/>
      <c r="J6" s="678"/>
      <c r="K6" s="678"/>
      <c r="L6" s="678"/>
      <c r="M6" s="678"/>
      <c r="N6" s="678"/>
      <c r="O6" s="678"/>
      <c r="P6" s="678"/>
      <c r="Q6" s="679"/>
      <c r="R6" s="680">
        <v>41744</v>
      </c>
      <c r="S6" s="681"/>
      <c r="T6" s="681"/>
      <c r="U6" s="681"/>
      <c r="V6" s="681"/>
      <c r="W6" s="681"/>
      <c r="X6" s="681"/>
      <c r="Y6" s="682"/>
      <c r="Z6" s="713">
        <v>1.6</v>
      </c>
      <c r="AA6" s="713"/>
      <c r="AB6" s="713"/>
      <c r="AC6" s="713"/>
      <c r="AD6" s="714">
        <v>41744</v>
      </c>
      <c r="AE6" s="714"/>
      <c r="AF6" s="714"/>
      <c r="AG6" s="714"/>
      <c r="AH6" s="714"/>
      <c r="AI6" s="714"/>
      <c r="AJ6" s="714"/>
      <c r="AK6" s="714"/>
      <c r="AL6" s="683">
        <v>2.9</v>
      </c>
      <c r="AM6" s="684"/>
      <c r="AN6" s="684"/>
      <c r="AO6" s="715"/>
      <c r="AP6" s="677" t="s">
        <v>234</v>
      </c>
      <c r="AQ6" s="678"/>
      <c r="AR6" s="678"/>
      <c r="AS6" s="678"/>
      <c r="AT6" s="678"/>
      <c r="AU6" s="678"/>
      <c r="AV6" s="678"/>
      <c r="AW6" s="678"/>
      <c r="AX6" s="678"/>
      <c r="AY6" s="678"/>
      <c r="AZ6" s="678"/>
      <c r="BA6" s="678"/>
      <c r="BB6" s="678"/>
      <c r="BC6" s="678"/>
      <c r="BD6" s="678"/>
      <c r="BE6" s="678"/>
      <c r="BF6" s="679"/>
      <c r="BG6" s="680">
        <v>156406</v>
      </c>
      <c r="BH6" s="681"/>
      <c r="BI6" s="681"/>
      <c r="BJ6" s="681"/>
      <c r="BK6" s="681"/>
      <c r="BL6" s="681"/>
      <c r="BM6" s="681"/>
      <c r="BN6" s="682"/>
      <c r="BO6" s="713">
        <v>100</v>
      </c>
      <c r="BP6" s="713"/>
      <c r="BQ6" s="713"/>
      <c r="BR6" s="713"/>
      <c r="BS6" s="714" t="s">
        <v>129</v>
      </c>
      <c r="BT6" s="714"/>
      <c r="BU6" s="714"/>
      <c r="BV6" s="714"/>
      <c r="BW6" s="714"/>
      <c r="BX6" s="714"/>
      <c r="BY6" s="714"/>
      <c r="BZ6" s="714"/>
      <c r="CA6" s="714"/>
      <c r="CB6" s="777"/>
      <c r="CD6" s="738" t="s">
        <v>235</v>
      </c>
      <c r="CE6" s="739"/>
      <c r="CF6" s="739"/>
      <c r="CG6" s="739"/>
      <c r="CH6" s="739"/>
      <c r="CI6" s="739"/>
      <c r="CJ6" s="739"/>
      <c r="CK6" s="739"/>
      <c r="CL6" s="739"/>
      <c r="CM6" s="739"/>
      <c r="CN6" s="739"/>
      <c r="CO6" s="739"/>
      <c r="CP6" s="739"/>
      <c r="CQ6" s="740"/>
      <c r="CR6" s="680">
        <v>53024</v>
      </c>
      <c r="CS6" s="681"/>
      <c r="CT6" s="681"/>
      <c r="CU6" s="681"/>
      <c r="CV6" s="681"/>
      <c r="CW6" s="681"/>
      <c r="CX6" s="681"/>
      <c r="CY6" s="682"/>
      <c r="CZ6" s="780">
        <v>2.2000000000000002</v>
      </c>
      <c r="DA6" s="751"/>
      <c r="DB6" s="751"/>
      <c r="DC6" s="783"/>
      <c r="DD6" s="686" t="s">
        <v>129</v>
      </c>
      <c r="DE6" s="681"/>
      <c r="DF6" s="681"/>
      <c r="DG6" s="681"/>
      <c r="DH6" s="681"/>
      <c r="DI6" s="681"/>
      <c r="DJ6" s="681"/>
      <c r="DK6" s="681"/>
      <c r="DL6" s="681"/>
      <c r="DM6" s="681"/>
      <c r="DN6" s="681"/>
      <c r="DO6" s="681"/>
      <c r="DP6" s="682"/>
      <c r="DQ6" s="686">
        <v>53024</v>
      </c>
      <c r="DR6" s="681"/>
      <c r="DS6" s="681"/>
      <c r="DT6" s="681"/>
      <c r="DU6" s="681"/>
      <c r="DV6" s="681"/>
      <c r="DW6" s="681"/>
      <c r="DX6" s="681"/>
      <c r="DY6" s="681"/>
      <c r="DZ6" s="681"/>
      <c r="EA6" s="681"/>
      <c r="EB6" s="681"/>
      <c r="EC6" s="727"/>
    </row>
    <row r="7" spans="2:143" ht="11.25" customHeight="1" x14ac:dyDescent="0.2">
      <c r="B7" s="677" t="s">
        <v>236</v>
      </c>
      <c r="C7" s="678"/>
      <c r="D7" s="678"/>
      <c r="E7" s="678"/>
      <c r="F7" s="678"/>
      <c r="G7" s="678"/>
      <c r="H7" s="678"/>
      <c r="I7" s="678"/>
      <c r="J7" s="678"/>
      <c r="K7" s="678"/>
      <c r="L7" s="678"/>
      <c r="M7" s="678"/>
      <c r="N7" s="678"/>
      <c r="O7" s="678"/>
      <c r="P7" s="678"/>
      <c r="Q7" s="679"/>
      <c r="R7" s="680">
        <v>114</v>
      </c>
      <c r="S7" s="681"/>
      <c r="T7" s="681"/>
      <c r="U7" s="681"/>
      <c r="V7" s="681"/>
      <c r="W7" s="681"/>
      <c r="X7" s="681"/>
      <c r="Y7" s="682"/>
      <c r="Z7" s="713">
        <v>0</v>
      </c>
      <c r="AA7" s="713"/>
      <c r="AB7" s="713"/>
      <c r="AC7" s="713"/>
      <c r="AD7" s="714">
        <v>114</v>
      </c>
      <c r="AE7" s="714"/>
      <c r="AF7" s="714"/>
      <c r="AG7" s="714"/>
      <c r="AH7" s="714"/>
      <c r="AI7" s="714"/>
      <c r="AJ7" s="714"/>
      <c r="AK7" s="714"/>
      <c r="AL7" s="683">
        <v>0</v>
      </c>
      <c r="AM7" s="684"/>
      <c r="AN7" s="684"/>
      <c r="AO7" s="715"/>
      <c r="AP7" s="677" t="s">
        <v>237</v>
      </c>
      <c r="AQ7" s="678"/>
      <c r="AR7" s="678"/>
      <c r="AS7" s="678"/>
      <c r="AT7" s="678"/>
      <c r="AU7" s="678"/>
      <c r="AV7" s="678"/>
      <c r="AW7" s="678"/>
      <c r="AX7" s="678"/>
      <c r="AY7" s="678"/>
      <c r="AZ7" s="678"/>
      <c r="BA7" s="678"/>
      <c r="BB7" s="678"/>
      <c r="BC7" s="678"/>
      <c r="BD7" s="678"/>
      <c r="BE7" s="678"/>
      <c r="BF7" s="679"/>
      <c r="BG7" s="680">
        <v>50963</v>
      </c>
      <c r="BH7" s="681"/>
      <c r="BI7" s="681"/>
      <c r="BJ7" s="681"/>
      <c r="BK7" s="681"/>
      <c r="BL7" s="681"/>
      <c r="BM7" s="681"/>
      <c r="BN7" s="682"/>
      <c r="BO7" s="713">
        <v>32.6</v>
      </c>
      <c r="BP7" s="713"/>
      <c r="BQ7" s="713"/>
      <c r="BR7" s="713"/>
      <c r="BS7" s="714" t="s">
        <v>129</v>
      </c>
      <c r="BT7" s="714"/>
      <c r="BU7" s="714"/>
      <c r="BV7" s="714"/>
      <c r="BW7" s="714"/>
      <c r="BX7" s="714"/>
      <c r="BY7" s="714"/>
      <c r="BZ7" s="714"/>
      <c r="CA7" s="714"/>
      <c r="CB7" s="777"/>
      <c r="CD7" s="719" t="s">
        <v>238</v>
      </c>
      <c r="CE7" s="720"/>
      <c r="CF7" s="720"/>
      <c r="CG7" s="720"/>
      <c r="CH7" s="720"/>
      <c r="CI7" s="720"/>
      <c r="CJ7" s="720"/>
      <c r="CK7" s="720"/>
      <c r="CL7" s="720"/>
      <c r="CM7" s="720"/>
      <c r="CN7" s="720"/>
      <c r="CO7" s="720"/>
      <c r="CP7" s="720"/>
      <c r="CQ7" s="721"/>
      <c r="CR7" s="680">
        <v>806742</v>
      </c>
      <c r="CS7" s="681"/>
      <c r="CT7" s="681"/>
      <c r="CU7" s="681"/>
      <c r="CV7" s="681"/>
      <c r="CW7" s="681"/>
      <c r="CX7" s="681"/>
      <c r="CY7" s="682"/>
      <c r="CZ7" s="713">
        <v>34</v>
      </c>
      <c r="DA7" s="713"/>
      <c r="DB7" s="713"/>
      <c r="DC7" s="713"/>
      <c r="DD7" s="686">
        <v>50718</v>
      </c>
      <c r="DE7" s="681"/>
      <c r="DF7" s="681"/>
      <c r="DG7" s="681"/>
      <c r="DH7" s="681"/>
      <c r="DI7" s="681"/>
      <c r="DJ7" s="681"/>
      <c r="DK7" s="681"/>
      <c r="DL7" s="681"/>
      <c r="DM7" s="681"/>
      <c r="DN7" s="681"/>
      <c r="DO7" s="681"/>
      <c r="DP7" s="682"/>
      <c r="DQ7" s="686">
        <v>561633</v>
      </c>
      <c r="DR7" s="681"/>
      <c r="DS7" s="681"/>
      <c r="DT7" s="681"/>
      <c r="DU7" s="681"/>
      <c r="DV7" s="681"/>
      <c r="DW7" s="681"/>
      <c r="DX7" s="681"/>
      <c r="DY7" s="681"/>
      <c r="DZ7" s="681"/>
      <c r="EA7" s="681"/>
      <c r="EB7" s="681"/>
      <c r="EC7" s="727"/>
    </row>
    <row r="8" spans="2:143" ht="11.25" customHeight="1" x14ac:dyDescent="0.2">
      <c r="B8" s="677" t="s">
        <v>239</v>
      </c>
      <c r="C8" s="678"/>
      <c r="D8" s="678"/>
      <c r="E8" s="678"/>
      <c r="F8" s="678"/>
      <c r="G8" s="678"/>
      <c r="H8" s="678"/>
      <c r="I8" s="678"/>
      <c r="J8" s="678"/>
      <c r="K8" s="678"/>
      <c r="L8" s="678"/>
      <c r="M8" s="678"/>
      <c r="N8" s="678"/>
      <c r="O8" s="678"/>
      <c r="P8" s="678"/>
      <c r="Q8" s="679"/>
      <c r="R8" s="680">
        <v>489</v>
      </c>
      <c r="S8" s="681"/>
      <c r="T8" s="681"/>
      <c r="U8" s="681"/>
      <c r="V8" s="681"/>
      <c r="W8" s="681"/>
      <c r="X8" s="681"/>
      <c r="Y8" s="682"/>
      <c r="Z8" s="713">
        <v>0</v>
      </c>
      <c r="AA8" s="713"/>
      <c r="AB8" s="713"/>
      <c r="AC8" s="713"/>
      <c r="AD8" s="714">
        <v>489</v>
      </c>
      <c r="AE8" s="714"/>
      <c r="AF8" s="714"/>
      <c r="AG8" s="714"/>
      <c r="AH8" s="714"/>
      <c r="AI8" s="714"/>
      <c r="AJ8" s="714"/>
      <c r="AK8" s="714"/>
      <c r="AL8" s="683">
        <v>0</v>
      </c>
      <c r="AM8" s="684"/>
      <c r="AN8" s="684"/>
      <c r="AO8" s="715"/>
      <c r="AP8" s="677" t="s">
        <v>240</v>
      </c>
      <c r="AQ8" s="678"/>
      <c r="AR8" s="678"/>
      <c r="AS8" s="678"/>
      <c r="AT8" s="678"/>
      <c r="AU8" s="678"/>
      <c r="AV8" s="678"/>
      <c r="AW8" s="678"/>
      <c r="AX8" s="678"/>
      <c r="AY8" s="678"/>
      <c r="AZ8" s="678"/>
      <c r="BA8" s="678"/>
      <c r="BB8" s="678"/>
      <c r="BC8" s="678"/>
      <c r="BD8" s="678"/>
      <c r="BE8" s="678"/>
      <c r="BF8" s="679"/>
      <c r="BG8" s="680">
        <v>2601</v>
      </c>
      <c r="BH8" s="681"/>
      <c r="BI8" s="681"/>
      <c r="BJ8" s="681"/>
      <c r="BK8" s="681"/>
      <c r="BL8" s="681"/>
      <c r="BM8" s="681"/>
      <c r="BN8" s="682"/>
      <c r="BO8" s="713">
        <v>1.7</v>
      </c>
      <c r="BP8" s="713"/>
      <c r="BQ8" s="713"/>
      <c r="BR8" s="713"/>
      <c r="BS8" s="686" t="s">
        <v>129</v>
      </c>
      <c r="BT8" s="681"/>
      <c r="BU8" s="681"/>
      <c r="BV8" s="681"/>
      <c r="BW8" s="681"/>
      <c r="BX8" s="681"/>
      <c r="BY8" s="681"/>
      <c r="BZ8" s="681"/>
      <c r="CA8" s="681"/>
      <c r="CB8" s="727"/>
      <c r="CD8" s="719" t="s">
        <v>241</v>
      </c>
      <c r="CE8" s="720"/>
      <c r="CF8" s="720"/>
      <c r="CG8" s="720"/>
      <c r="CH8" s="720"/>
      <c r="CI8" s="720"/>
      <c r="CJ8" s="720"/>
      <c r="CK8" s="720"/>
      <c r="CL8" s="720"/>
      <c r="CM8" s="720"/>
      <c r="CN8" s="720"/>
      <c r="CO8" s="720"/>
      <c r="CP8" s="720"/>
      <c r="CQ8" s="721"/>
      <c r="CR8" s="680">
        <v>455483</v>
      </c>
      <c r="CS8" s="681"/>
      <c r="CT8" s="681"/>
      <c r="CU8" s="681"/>
      <c r="CV8" s="681"/>
      <c r="CW8" s="681"/>
      <c r="CX8" s="681"/>
      <c r="CY8" s="682"/>
      <c r="CZ8" s="713">
        <v>19.2</v>
      </c>
      <c r="DA8" s="713"/>
      <c r="DB8" s="713"/>
      <c r="DC8" s="713"/>
      <c r="DD8" s="686" t="s">
        <v>129</v>
      </c>
      <c r="DE8" s="681"/>
      <c r="DF8" s="681"/>
      <c r="DG8" s="681"/>
      <c r="DH8" s="681"/>
      <c r="DI8" s="681"/>
      <c r="DJ8" s="681"/>
      <c r="DK8" s="681"/>
      <c r="DL8" s="681"/>
      <c r="DM8" s="681"/>
      <c r="DN8" s="681"/>
      <c r="DO8" s="681"/>
      <c r="DP8" s="682"/>
      <c r="DQ8" s="686">
        <v>346899</v>
      </c>
      <c r="DR8" s="681"/>
      <c r="DS8" s="681"/>
      <c r="DT8" s="681"/>
      <c r="DU8" s="681"/>
      <c r="DV8" s="681"/>
      <c r="DW8" s="681"/>
      <c r="DX8" s="681"/>
      <c r="DY8" s="681"/>
      <c r="DZ8" s="681"/>
      <c r="EA8" s="681"/>
      <c r="EB8" s="681"/>
      <c r="EC8" s="727"/>
    </row>
    <row r="9" spans="2:143" ht="11.25" customHeight="1" x14ac:dyDescent="0.2">
      <c r="B9" s="677" t="s">
        <v>242</v>
      </c>
      <c r="C9" s="678"/>
      <c r="D9" s="678"/>
      <c r="E9" s="678"/>
      <c r="F9" s="678"/>
      <c r="G9" s="678"/>
      <c r="H9" s="678"/>
      <c r="I9" s="678"/>
      <c r="J9" s="678"/>
      <c r="K9" s="678"/>
      <c r="L9" s="678"/>
      <c r="M9" s="678"/>
      <c r="N9" s="678"/>
      <c r="O9" s="678"/>
      <c r="P9" s="678"/>
      <c r="Q9" s="679"/>
      <c r="R9" s="680">
        <v>591</v>
      </c>
      <c r="S9" s="681"/>
      <c r="T9" s="681"/>
      <c r="U9" s="681"/>
      <c r="V9" s="681"/>
      <c r="W9" s="681"/>
      <c r="X9" s="681"/>
      <c r="Y9" s="682"/>
      <c r="Z9" s="713">
        <v>0</v>
      </c>
      <c r="AA9" s="713"/>
      <c r="AB9" s="713"/>
      <c r="AC9" s="713"/>
      <c r="AD9" s="714">
        <v>591</v>
      </c>
      <c r="AE9" s="714"/>
      <c r="AF9" s="714"/>
      <c r="AG9" s="714"/>
      <c r="AH9" s="714"/>
      <c r="AI9" s="714"/>
      <c r="AJ9" s="714"/>
      <c r="AK9" s="714"/>
      <c r="AL9" s="683">
        <v>0</v>
      </c>
      <c r="AM9" s="684"/>
      <c r="AN9" s="684"/>
      <c r="AO9" s="715"/>
      <c r="AP9" s="677" t="s">
        <v>243</v>
      </c>
      <c r="AQ9" s="678"/>
      <c r="AR9" s="678"/>
      <c r="AS9" s="678"/>
      <c r="AT9" s="678"/>
      <c r="AU9" s="678"/>
      <c r="AV9" s="678"/>
      <c r="AW9" s="678"/>
      <c r="AX9" s="678"/>
      <c r="AY9" s="678"/>
      <c r="AZ9" s="678"/>
      <c r="BA9" s="678"/>
      <c r="BB9" s="678"/>
      <c r="BC9" s="678"/>
      <c r="BD9" s="678"/>
      <c r="BE9" s="678"/>
      <c r="BF9" s="679"/>
      <c r="BG9" s="680">
        <v>41420</v>
      </c>
      <c r="BH9" s="681"/>
      <c r="BI9" s="681"/>
      <c r="BJ9" s="681"/>
      <c r="BK9" s="681"/>
      <c r="BL9" s="681"/>
      <c r="BM9" s="681"/>
      <c r="BN9" s="682"/>
      <c r="BO9" s="713">
        <v>26.5</v>
      </c>
      <c r="BP9" s="713"/>
      <c r="BQ9" s="713"/>
      <c r="BR9" s="713"/>
      <c r="BS9" s="686" t="s">
        <v>129</v>
      </c>
      <c r="BT9" s="681"/>
      <c r="BU9" s="681"/>
      <c r="BV9" s="681"/>
      <c r="BW9" s="681"/>
      <c r="BX9" s="681"/>
      <c r="BY9" s="681"/>
      <c r="BZ9" s="681"/>
      <c r="CA9" s="681"/>
      <c r="CB9" s="727"/>
      <c r="CD9" s="719" t="s">
        <v>244</v>
      </c>
      <c r="CE9" s="720"/>
      <c r="CF9" s="720"/>
      <c r="CG9" s="720"/>
      <c r="CH9" s="720"/>
      <c r="CI9" s="720"/>
      <c r="CJ9" s="720"/>
      <c r="CK9" s="720"/>
      <c r="CL9" s="720"/>
      <c r="CM9" s="720"/>
      <c r="CN9" s="720"/>
      <c r="CO9" s="720"/>
      <c r="CP9" s="720"/>
      <c r="CQ9" s="721"/>
      <c r="CR9" s="680">
        <v>168865</v>
      </c>
      <c r="CS9" s="681"/>
      <c r="CT9" s="681"/>
      <c r="CU9" s="681"/>
      <c r="CV9" s="681"/>
      <c r="CW9" s="681"/>
      <c r="CX9" s="681"/>
      <c r="CY9" s="682"/>
      <c r="CZ9" s="713">
        <v>7.1</v>
      </c>
      <c r="DA9" s="713"/>
      <c r="DB9" s="713"/>
      <c r="DC9" s="713"/>
      <c r="DD9" s="686" t="s">
        <v>129</v>
      </c>
      <c r="DE9" s="681"/>
      <c r="DF9" s="681"/>
      <c r="DG9" s="681"/>
      <c r="DH9" s="681"/>
      <c r="DI9" s="681"/>
      <c r="DJ9" s="681"/>
      <c r="DK9" s="681"/>
      <c r="DL9" s="681"/>
      <c r="DM9" s="681"/>
      <c r="DN9" s="681"/>
      <c r="DO9" s="681"/>
      <c r="DP9" s="682"/>
      <c r="DQ9" s="686">
        <v>151162</v>
      </c>
      <c r="DR9" s="681"/>
      <c r="DS9" s="681"/>
      <c r="DT9" s="681"/>
      <c r="DU9" s="681"/>
      <c r="DV9" s="681"/>
      <c r="DW9" s="681"/>
      <c r="DX9" s="681"/>
      <c r="DY9" s="681"/>
      <c r="DZ9" s="681"/>
      <c r="EA9" s="681"/>
      <c r="EB9" s="681"/>
      <c r="EC9" s="727"/>
    </row>
    <row r="10" spans="2:143" ht="11.25" customHeight="1" x14ac:dyDescent="0.2">
      <c r="B10" s="677" t="s">
        <v>245</v>
      </c>
      <c r="C10" s="678"/>
      <c r="D10" s="678"/>
      <c r="E10" s="678"/>
      <c r="F10" s="678"/>
      <c r="G10" s="678"/>
      <c r="H10" s="678"/>
      <c r="I10" s="678"/>
      <c r="J10" s="678"/>
      <c r="K10" s="678"/>
      <c r="L10" s="678"/>
      <c r="M10" s="678"/>
      <c r="N10" s="678"/>
      <c r="O10" s="678"/>
      <c r="P10" s="678"/>
      <c r="Q10" s="679"/>
      <c r="R10" s="680" t="s">
        <v>129</v>
      </c>
      <c r="S10" s="681"/>
      <c r="T10" s="681"/>
      <c r="U10" s="681"/>
      <c r="V10" s="681"/>
      <c r="W10" s="681"/>
      <c r="X10" s="681"/>
      <c r="Y10" s="682"/>
      <c r="Z10" s="713" t="s">
        <v>129</v>
      </c>
      <c r="AA10" s="713"/>
      <c r="AB10" s="713"/>
      <c r="AC10" s="713"/>
      <c r="AD10" s="714" t="s">
        <v>129</v>
      </c>
      <c r="AE10" s="714"/>
      <c r="AF10" s="714"/>
      <c r="AG10" s="714"/>
      <c r="AH10" s="714"/>
      <c r="AI10" s="714"/>
      <c r="AJ10" s="714"/>
      <c r="AK10" s="714"/>
      <c r="AL10" s="683" t="s">
        <v>129</v>
      </c>
      <c r="AM10" s="684"/>
      <c r="AN10" s="684"/>
      <c r="AO10" s="715"/>
      <c r="AP10" s="677" t="s">
        <v>246</v>
      </c>
      <c r="AQ10" s="678"/>
      <c r="AR10" s="678"/>
      <c r="AS10" s="678"/>
      <c r="AT10" s="678"/>
      <c r="AU10" s="678"/>
      <c r="AV10" s="678"/>
      <c r="AW10" s="678"/>
      <c r="AX10" s="678"/>
      <c r="AY10" s="678"/>
      <c r="AZ10" s="678"/>
      <c r="BA10" s="678"/>
      <c r="BB10" s="678"/>
      <c r="BC10" s="678"/>
      <c r="BD10" s="678"/>
      <c r="BE10" s="678"/>
      <c r="BF10" s="679"/>
      <c r="BG10" s="680">
        <v>3165</v>
      </c>
      <c r="BH10" s="681"/>
      <c r="BI10" s="681"/>
      <c r="BJ10" s="681"/>
      <c r="BK10" s="681"/>
      <c r="BL10" s="681"/>
      <c r="BM10" s="681"/>
      <c r="BN10" s="682"/>
      <c r="BO10" s="713">
        <v>2</v>
      </c>
      <c r="BP10" s="713"/>
      <c r="BQ10" s="713"/>
      <c r="BR10" s="713"/>
      <c r="BS10" s="686" t="s">
        <v>129</v>
      </c>
      <c r="BT10" s="681"/>
      <c r="BU10" s="681"/>
      <c r="BV10" s="681"/>
      <c r="BW10" s="681"/>
      <c r="BX10" s="681"/>
      <c r="BY10" s="681"/>
      <c r="BZ10" s="681"/>
      <c r="CA10" s="681"/>
      <c r="CB10" s="727"/>
      <c r="CD10" s="719" t="s">
        <v>247</v>
      </c>
      <c r="CE10" s="720"/>
      <c r="CF10" s="720"/>
      <c r="CG10" s="720"/>
      <c r="CH10" s="720"/>
      <c r="CI10" s="720"/>
      <c r="CJ10" s="720"/>
      <c r="CK10" s="720"/>
      <c r="CL10" s="720"/>
      <c r="CM10" s="720"/>
      <c r="CN10" s="720"/>
      <c r="CO10" s="720"/>
      <c r="CP10" s="720"/>
      <c r="CQ10" s="721"/>
      <c r="CR10" s="680">
        <v>1018</v>
      </c>
      <c r="CS10" s="681"/>
      <c r="CT10" s="681"/>
      <c r="CU10" s="681"/>
      <c r="CV10" s="681"/>
      <c r="CW10" s="681"/>
      <c r="CX10" s="681"/>
      <c r="CY10" s="682"/>
      <c r="CZ10" s="713">
        <v>0</v>
      </c>
      <c r="DA10" s="713"/>
      <c r="DB10" s="713"/>
      <c r="DC10" s="713"/>
      <c r="DD10" s="686" t="s">
        <v>129</v>
      </c>
      <c r="DE10" s="681"/>
      <c r="DF10" s="681"/>
      <c r="DG10" s="681"/>
      <c r="DH10" s="681"/>
      <c r="DI10" s="681"/>
      <c r="DJ10" s="681"/>
      <c r="DK10" s="681"/>
      <c r="DL10" s="681"/>
      <c r="DM10" s="681"/>
      <c r="DN10" s="681"/>
      <c r="DO10" s="681"/>
      <c r="DP10" s="682"/>
      <c r="DQ10" s="686">
        <v>18</v>
      </c>
      <c r="DR10" s="681"/>
      <c r="DS10" s="681"/>
      <c r="DT10" s="681"/>
      <c r="DU10" s="681"/>
      <c r="DV10" s="681"/>
      <c r="DW10" s="681"/>
      <c r="DX10" s="681"/>
      <c r="DY10" s="681"/>
      <c r="DZ10" s="681"/>
      <c r="EA10" s="681"/>
      <c r="EB10" s="681"/>
      <c r="EC10" s="727"/>
    </row>
    <row r="11" spans="2:143" ht="11.25" customHeight="1" x14ac:dyDescent="0.2">
      <c r="B11" s="677" t="s">
        <v>248</v>
      </c>
      <c r="C11" s="678"/>
      <c r="D11" s="678"/>
      <c r="E11" s="678"/>
      <c r="F11" s="678"/>
      <c r="G11" s="678"/>
      <c r="H11" s="678"/>
      <c r="I11" s="678"/>
      <c r="J11" s="678"/>
      <c r="K11" s="678"/>
      <c r="L11" s="678"/>
      <c r="M11" s="678"/>
      <c r="N11" s="678"/>
      <c r="O11" s="678"/>
      <c r="P11" s="678"/>
      <c r="Q11" s="679"/>
      <c r="R11" s="680">
        <v>40142</v>
      </c>
      <c r="S11" s="681"/>
      <c r="T11" s="681"/>
      <c r="U11" s="681"/>
      <c r="V11" s="681"/>
      <c r="W11" s="681"/>
      <c r="X11" s="681"/>
      <c r="Y11" s="682"/>
      <c r="Z11" s="683">
        <v>1.6</v>
      </c>
      <c r="AA11" s="684"/>
      <c r="AB11" s="684"/>
      <c r="AC11" s="685"/>
      <c r="AD11" s="686">
        <v>40142</v>
      </c>
      <c r="AE11" s="681"/>
      <c r="AF11" s="681"/>
      <c r="AG11" s="681"/>
      <c r="AH11" s="681"/>
      <c r="AI11" s="681"/>
      <c r="AJ11" s="681"/>
      <c r="AK11" s="682"/>
      <c r="AL11" s="683">
        <v>2.8</v>
      </c>
      <c r="AM11" s="684"/>
      <c r="AN11" s="684"/>
      <c r="AO11" s="715"/>
      <c r="AP11" s="677" t="s">
        <v>249</v>
      </c>
      <c r="AQ11" s="678"/>
      <c r="AR11" s="678"/>
      <c r="AS11" s="678"/>
      <c r="AT11" s="678"/>
      <c r="AU11" s="678"/>
      <c r="AV11" s="678"/>
      <c r="AW11" s="678"/>
      <c r="AX11" s="678"/>
      <c r="AY11" s="678"/>
      <c r="AZ11" s="678"/>
      <c r="BA11" s="678"/>
      <c r="BB11" s="678"/>
      <c r="BC11" s="678"/>
      <c r="BD11" s="678"/>
      <c r="BE11" s="678"/>
      <c r="BF11" s="679"/>
      <c r="BG11" s="680">
        <v>3777</v>
      </c>
      <c r="BH11" s="681"/>
      <c r="BI11" s="681"/>
      <c r="BJ11" s="681"/>
      <c r="BK11" s="681"/>
      <c r="BL11" s="681"/>
      <c r="BM11" s="681"/>
      <c r="BN11" s="682"/>
      <c r="BO11" s="713">
        <v>2.4</v>
      </c>
      <c r="BP11" s="713"/>
      <c r="BQ11" s="713"/>
      <c r="BR11" s="713"/>
      <c r="BS11" s="686" t="s">
        <v>129</v>
      </c>
      <c r="BT11" s="681"/>
      <c r="BU11" s="681"/>
      <c r="BV11" s="681"/>
      <c r="BW11" s="681"/>
      <c r="BX11" s="681"/>
      <c r="BY11" s="681"/>
      <c r="BZ11" s="681"/>
      <c r="CA11" s="681"/>
      <c r="CB11" s="727"/>
      <c r="CD11" s="719" t="s">
        <v>250</v>
      </c>
      <c r="CE11" s="720"/>
      <c r="CF11" s="720"/>
      <c r="CG11" s="720"/>
      <c r="CH11" s="720"/>
      <c r="CI11" s="720"/>
      <c r="CJ11" s="720"/>
      <c r="CK11" s="720"/>
      <c r="CL11" s="720"/>
      <c r="CM11" s="720"/>
      <c r="CN11" s="720"/>
      <c r="CO11" s="720"/>
      <c r="CP11" s="720"/>
      <c r="CQ11" s="721"/>
      <c r="CR11" s="680">
        <v>158661</v>
      </c>
      <c r="CS11" s="681"/>
      <c r="CT11" s="681"/>
      <c r="CU11" s="681"/>
      <c r="CV11" s="681"/>
      <c r="CW11" s="681"/>
      <c r="CX11" s="681"/>
      <c r="CY11" s="682"/>
      <c r="CZ11" s="713">
        <v>6.7</v>
      </c>
      <c r="DA11" s="713"/>
      <c r="DB11" s="713"/>
      <c r="DC11" s="713"/>
      <c r="DD11" s="686">
        <v>81805</v>
      </c>
      <c r="DE11" s="681"/>
      <c r="DF11" s="681"/>
      <c r="DG11" s="681"/>
      <c r="DH11" s="681"/>
      <c r="DI11" s="681"/>
      <c r="DJ11" s="681"/>
      <c r="DK11" s="681"/>
      <c r="DL11" s="681"/>
      <c r="DM11" s="681"/>
      <c r="DN11" s="681"/>
      <c r="DO11" s="681"/>
      <c r="DP11" s="682"/>
      <c r="DQ11" s="686">
        <v>103568</v>
      </c>
      <c r="DR11" s="681"/>
      <c r="DS11" s="681"/>
      <c r="DT11" s="681"/>
      <c r="DU11" s="681"/>
      <c r="DV11" s="681"/>
      <c r="DW11" s="681"/>
      <c r="DX11" s="681"/>
      <c r="DY11" s="681"/>
      <c r="DZ11" s="681"/>
      <c r="EA11" s="681"/>
      <c r="EB11" s="681"/>
      <c r="EC11" s="727"/>
    </row>
    <row r="12" spans="2:143" ht="11.25" customHeight="1" x14ac:dyDescent="0.2">
      <c r="B12" s="677" t="s">
        <v>251</v>
      </c>
      <c r="C12" s="678"/>
      <c r="D12" s="678"/>
      <c r="E12" s="678"/>
      <c r="F12" s="678"/>
      <c r="G12" s="678"/>
      <c r="H12" s="678"/>
      <c r="I12" s="678"/>
      <c r="J12" s="678"/>
      <c r="K12" s="678"/>
      <c r="L12" s="678"/>
      <c r="M12" s="678"/>
      <c r="N12" s="678"/>
      <c r="O12" s="678"/>
      <c r="P12" s="678"/>
      <c r="Q12" s="679"/>
      <c r="R12" s="680" t="s">
        <v>129</v>
      </c>
      <c r="S12" s="681"/>
      <c r="T12" s="681"/>
      <c r="U12" s="681"/>
      <c r="V12" s="681"/>
      <c r="W12" s="681"/>
      <c r="X12" s="681"/>
      <c r="Y12" s="682"/>
      <c r="Z12" s="713" t="s">
        <v>129</v>
      </c>
      <c r="AA12" s="713"/>
      <c r="AB12" s="713"/>
      <c r="AC12" s="713"/>
      <c r="AD12" s="714" t="s">
        <v>129</v>
      </c>
      <c r="AE12" s="714"/>
      <c r="AF12" s="714"/>
      <c r="AG12" s="714"/>
      <c r="AH12" s="714"/>
      <c r="AI12" s="714"/>
      <c r="AJ12" s="714"/>
      <c r="AK12" s="714"/>
      <c r="AL12" s="683" t="s">
        <v>129</v>
      </c>
      <c r="AM12" s="684"/>
      <c r="AN12" s="684"/>
      <c r="AO12" s="715"/>
      <c r="AP12" s="677" t="s">
        <v>252</v>
      </c>
      <c r="AQ12" s="678"/>
      <c r="AR12" s="678"/>
      <c r="AS12" s="678"/>
      <c r="AT12" s="678"/>
      <c r="AU12" s="678"/>
      <c r="AV12" s="678"/>
      <c r="AW12" s="678"/>
      <c r="AX12" s="678"/>
      <c r="AY12" s="678"/>
      <c r="AZ12" s="678"/>
      <c r="BA12" s="678"/>
      <c r="BB12" s="678"/>
      <c r="BC12" s="678"/>
      <c r="BD12" s="678"/>
      <c r="BE12" s="678"/>
      <c r="BF12" s="679"/>
      <c r="BG12" s="680">
        <v>96130</v>
      </c>
      <c r="BH12" s="681"/>
      <c r="BI12" s="681"/>
      <c r="BJ12" s="681"/>
      <c r="BK12" s="681"/>
      <c r="BL12" s="681"/>
      <c r="BM12" s="681"/>
      <c r="BN12" s="682"/>
      <c r="BO12" s="713">
        <v>61.4</v>
      </c>
      <c r="BP12" s="713"/>
      <c r="BQ12" s="713"/>
      <c r="BR12" s="713"/>
      <c r="BS12" s="686" t="s">
        <v>129</v>
      </c>
      <c r="BT12" s="681"/>
      <c r="BU12" s="681"/>
      <c r="BV12" s="681"/>
      <c r="BW12" s="681"/>
      <c r="BX12" s="681"/>
      <c r="BY12" s="681"/>
      <c r="BZ12" s="681"/>
      <c r="CA12" s="681"/>
      <c r="CB12" s="727"/>
      <c r="CD12" s="719" t="s">
        <v>253</v>
      </c>
      <c r="CE12" s="720"/>
      <c r="CF12" s="720"/>
      <c r="CG12" s="720"/>
      <c r="CH12" s="720"/>
      <c r="CI12" s="720"/>
      <c r="CJ12" s="720"/>
      <c r="CK12" s="720"/>
      <c r="CL12" s="720"/>
      <c r="CM12" s="720"/>
      <c r="CN12" s="720"/>
      <c r="CO12" s="720"/>
      <c r="CP12" s="720"/>
      <c r="CQ12" s="721"/>
      <c r="CR12" s="680">
        <v>35769</v>
      </c>
      <c r="CS12" s="681"/>
      <c r="CT12" s="681"/>
      <c r="CU12" s="681"/>
      <c r="CV12" s="681"/>
      <c r="CW12" s="681"/>
      <c r="CX12" s="681"/>
      <c r="CY12" s="682"/>
      <c r="CZ12" s="713">
        <v>1.5</v>
      </c>
      <c r="DA12" s="713"/>
      <c r="DB12" s="713"/>
      <c r="DC12" s="713"/>
      <c r="DD12" s="686">
        <v>14151</v>
      </c>
      <c r="DE12" s="681"/>
      <c r="DF12" s="681"/>
      <c r="DG12" s="681"/>
      <c r="DH12" s="681"/>
      <c r="DI12" s="681"/>
      <c r="DJ12" s="681"/>
      <c r="DK12" s="681"/>
      <c r="DL12" s="681"/>
      <c r="DM12" s="681"/>
      <c r="DN12" s="681"/>
      <c r="DO12" s="681"/>
      <c r="DP12" s="682"/>
      <c r="DQ12" s="686">
        <v>26269</v>
      </c>
      <c r="DR12" s="681"/>
      <c r="DS12" s="681"/>
      <c r="DT12" s="681"/>
      <c r="DU12" s="681"/>
      <c r="DV12" s="681"/>
      <c r="DW12" s="681"/>
      <c r="DX12" s="681"/>
      <c r="DY12" s="681"/>
      <c r="DZ12" s="681"/>
      <c r="EA12" s="681"/>
      <c r="EB12" s="681"/>
      <c r="EC12" s="727"/>
    </row>
    <row r="13" spans="2:143" ht="11.25" customHeight="1" x14ac:dyDescent="0.2">
      <c r="B13" s="677" t="s">
        <v>254</v>
      </c>
      <c r="C13" s="678"/>
      <c r="D13" s="678"/>
      <c r="E13" s="678"/>
      <c r="F13" s="678"/>
      <c r="G13" s="678"/>
      <c r="H13" s="678"/>
      <c r="I13" s="678"/>
      <c r="J13" s="678"/>
      <c r="K13" s="678"/>
      <c r="L13" s="678"/>
      <c r="M13" s="678"/>
      <c r="N13" s="678"/>
      <c r="O13" s="678"/>
      <c r="P13" s="678"/>
      <c r="Q13" s="679"/>
      <c r="R13" s="680" t="s">
        <v>129</v>
      </c>
      <c r="S13" s="681"/>
      <c r="T13" s="681"/>
      <c r="U13" s="681"/>
      <c r="V13" s="681"/>
      <c r="W13" s="681"/>
      <c r="X13" s="681"/>
      <c r="Y13" s="682"/>
      <c r="Z13" s="713" t="s">
        <v>129</v>
      </c>
      <c r="AA13" s="713"/>
      <c r="AB13" s="713"/>
      <c r="AC13" s="713"/>
      <c r="AD13" s="714" t="s">
        <v>129</v>
      </c>
      <c r="AE13" s="714"/>
      <c r="AF13" s="714"/>
      <c r="AG13" s="714"/>
      <c r="AH13" s="714"/>
      <c r="AI13" s="714"/>
      <c r="AJ13" s="714"/>
      <c r="AK13" s="714"/>
      <c r="AL13" s="683" t="s">
        <v>129</v>
      </c>
      <c r="AM13" s="684"/>
      <c r="AN13" s="684"/>
      <c r="AO13" s="715"/>
      <c r="AP13" s="677" t="s">
        <v>255</v>
      </c>
      <c r="AQ13" s="678"/>
      <c r="AR13" s="678"/>
      <c r="AS13" s="678"/>
      <c r="AT13" s="678"/>
      <c r="AU13" s="678"/>
      <c r="AV13" s="678"/>
      <c r="AW13" s="678"/>
      <c r="AX13" s="678"/>
      <c r="AY13" s="678"/>
      <c r="AZ13" s="678"/>
      <c r="BA13" s="678"/>
      <c r="BB13" s="678"/>
      <c r="BC13" s="678"/>
      <c r="BD13" s="678"/>
      <c r="BE13" s="678"/>
      <c r="BF13" s="679"/>
      <c r="BG13" s="680">
        <v>87744</v>
      </c>
      <c r="BH13" s="681"/>
      <c r="BI13" s="681"/>
      <c r="BJ13" s="681"/>
      <c r="BK13" s="681"/>
      <c r="BL13" s="681"/>
      <c r="BM13" s="681"/>
      <c r="BN13" s="682"/>
      <c r="BO13" s="713">
        <v>56.1</v>
      </c>
      <c r="BP13" s="713"/>
      <c r="BQ13" s="713"/>
      <c r="BR13" s="713"/>
      <c r="BS13" s="686" t="s">
        <v>129</v>
      </c>
      <c r="BT13" s="681"/>
      <c r="BU13" s="681"/>
      <c r="BV13" s="681"/>
      <c r="BW13" s="681"/>
      <c r="BX13" s="681"/>
      <c r="BY13" s="681"/>
      <c r="BZ13" s="681"/>
      <c r="CA13" s="681"/>
      <c r="CB13" s="727"/>
      <c r="CD13" s="719" t="s">
        <v>256</v>
      </c>
      <c r="CE13" s="720"/>
      <c r="CF13" s="720"/>
      <c r="CG13" s="720"/>
      <c r="CH13" s="720"/>
      <c r="CI13" s="720"/>
      <c r="CJ13" s="720"/>
      <c r="CK13" s="720"/>
      <c r="CL13" s="720"/>
      <c r="CM13" s="720"/>
      <c r="CN13" s="720"/>
      <c r="CO13" s="720"/>
      <c r="CP13" s="720"/>
      <c r="CQ13" s="721"/>
      <c r="CR13" s="680">
        <v>134228</v>
      </c>
      <c r="CS13" s="681"/>
      <c r="CT13" s="681"/>
      <c r="CU13" s="681"/>
      <c r="CV13" s="681"/>
      <c r="CW13" s="681"/>
      <c r="CX13" s="681"/>
      <c r="CY13" s="682"/>
      <c r="CZ13" s="713">
        <v>5.7</v>
      </c>
      <c r="DA13" s="713"/>
      <c r="DB13" s="713"/>
      <c r="DC13" s="713"/>
      <c r="DD13" s="686">
        <v>41948</v>
      </c>
      <c r="DE13" s="681"/>
      <c r="DF13" s="681"/>
      <c r="DG13" s="681"/>
      <c r="DH13" s="681"/>
      <c r="DI13" s="681"/>
      <c r="DJ13" s="681"/>
      <c r="DK13" s="681"/>
      <c r="DL13" s="681"/>
      <c r="DM13" s="681"/>
      <c r="DN13" s="681"/>
      <c r="DO13" s="681"/>
      <c r="DP13" s="682"/>
      <c r="DQ13" s="686">
        <v>113236</v>
      </c>
      <c r="DR13" s="681"/>
      <c r="DS13" s="681"/>
      <c r="DT13" s="681"/>
      <c r="DU13" s="681"/>
      <c r="DV13" s="681"/>
      <c r="DW13" s="681"/>
      <c r="DX13" s="681"/>
      <c r="DY13" s="681"/>
      <c r="DZ13" s="681"/>
      <c r="EA13" s="681"/>
      <c r="EB13" s="681"/>
      <c r="EC13" s="727"/>
    </row>
    <row r="14" spans="2:143" ht="11.25" customHeight="1" x14ac:dyDescent="0.2">
      <c r="B14" s="677" t="s">
        <v>257</v>
      </c>
      <c r="C14" s="678"/>
      <c r="D14" s="678"/>
      <c r="E14" s="678"/>
      <c r="F14" s="678"/>
      <c r="G14" s="678"/>
      <c r="H14" s="678"/>
      <c r="I14" s="678"/>
      <c r="J14" s="678"/>
      <c r="K14" s="678"/>
      <c r="L14" s="678"/>
      <c r="M14" s="678"/>
      <c r="N14" s="678"/>
      <c r="O14" s="678"/>
      <c r="P14" s="678"/>
      <c r="Q14" s="679"/>
      <c r="R14" s="680" t="s">
        <v>129</v>
      </c>
      <c r="S14" s="681"/>
      <c r="T14" s="681"/>
      <c r="U14" s="681"/>
      <c r="V14" s="681"/>
      <c r="W14" s="681"/>
      <c r="X14" s="681"/>
      <c r="Y14" s="682"/>
      <c r="Z14" s="713" t="s">
        <v>129</v>
      </c>
      <c r="AA14" s="713"/>
      <c r="AB14" s="713"/>
      <c r="AC14" s="713"/>
      <c r="AD14" s="714" t="s">
        <v>129</v>
      </c>
      <c r="AE14" s="714"/>
      <c r="AF14" s="714"/>
      <c r="AG14" s="714"/>
      <c r="AH14" s="714"/>
      <c r="AI14" s="714"/>
      <c r="AJ14" s="714"/>
      <c r="AK14" s="714"/>
      <c r="AL14" s="683" t="s">
        <v>129</v>
      </c>
      <c r="AM14" s="684"/>
      <c r="AN14" s="684"/>
      <c r="AO14" s="715"/>
      <c r="AP14" s="677" t="s">
        <v>258</v>
      </c>
      <c r="AQ14" s="678"/>
      <c r="AR14" s="678"/>
      <c r="AS14" s="678"/>
      <c r="AT14" s="678"/>
      <c r="AU14" s="678"/>
      <c r="AV14" s="678"/>
      <c r="AW14" s="678"/>
      <c r="AX14" s="678"/>
      <c r="AY14" s="678"/>
      <c r="AZ14" s="678"/>
      <c r="BA14" s="678"/>
      <c r="BB14" s="678"/>
      <c r="BC14" s="678"/>
      <c r="BD14" s="678"/>
      <c r="BE14" s="678"/>
      <c r="BF14" s="679"/>
      <c r="BG14" s="680">
        <v>6085</v>
      </c>
      <c r="BH14" s="681"/>
      <c r="BI14" s="681"/>
      <c r="BJ14" s="681"/>
      <c r="BK14" s="681"/>
      <c r="BL14" s="681"/>
      <c r="BM14" s="681"/>
      <c r="BN14" s="682"/>
      <c r="BO14" s="713">
        <v>3.9</v>
      </c>
      <c r="BP14" s="713"/>
      <c r="BQ14" s="713"/>
      <c r="BR14" s="713"/>
      <c r="BS14" s="686" t="s">
        <v>129</v>
      </c>
      <c r="BT14" s="681"/>
      <c r="BU14" s="681"/>
      <c r="BV14" s="681"/>
      <c r="BW14" s="681"/>
      <c r="BX14" s="681"/>
      <c r="BY14" s="681"/>
      <c r="BZ14" s="681"/>
      <c r="CA14" s="681"/>
      <c r="CB14" s="727"/>
      <c r="CD14" s="719" t="s">
        <v>259</v>
      </c>
      <c r="CE14" s="720"/>
      <c r="CF14" s="720"/>
      <c r="CG14" s="720"/>
      <c r="CH14" s="720"/>
      <c r="CI14" s="720"/>
      <c r="CJ14" s="720"/>
      <c r="CK14" s="720"/>
      <c r="CL14" s="720"/>
      <c r="CM14" s="720"/>
      <c r="CN14" s="720"/>
      <c r="CO14" s="720"/>
      <c r="CP14" s="720"/>
      <c r="CQ14" s="721"/>
      <c r="CR14" s="680">
        <v>83925</v>
      </c>
      <c r="CS14" s="681"/>
      <c r="CT14" s="681"/>
      <c r="CU14" s="681"/>
      <c r="CV14" s="681"/>
      <c r="CW14" s="681"/>
      <c r="CX14" s="681"/>
      <c r="CY14" s="682"/>
      <c r="CZ14" s="713">
        <v>3.5</v>
      </c>
      <c r="DA14" s="713"/>
      <c r="DB14" s="713"/>
      <c r="DC14" s="713"/>
      <c r="DD14" s="686">
        <v>5164</v>
      </c>
      <c r="DE14" s="681"/>
      <c r="DF14" s="681"/>
      <c r="DG14" s="681"/>
      <c r="DH14" s="681"/>
      <c r="DI14" s="681"/>
      <c r="DJ14" s="681"/>
      <c r="DK14" s="681"/>
      <c r="DL14" s="681"/>
      <c r="DM14" s="681"/>
      <c r="DN14" s="681"/>
      <c r="DO14" s="681"/>
      <c r="DP14" s="682"/>
      <c r="DQ14" s="686">
        <v>79125</v>
      </c>
      <c r="DR14" s="681"/>
      <c r="DS14" s="681"/>
      <c r="DT14" s="681"/>
      <c r="DU14" s="681"/>
      <c r="DV14" s="681"/>
      <c r="DW14" s="681"/>
      <c r="DX14" s="681"/>
      <c r="DY14" s="681"/>
      <c r="DZ14" s="681"/>
      <c r="EA14" s="681"/>
      <c r="EB14" s="681"/>
      <c r="EC14" s="727"/>
    </row>
    <row r="15" spans="2:143" ht="11.25" customHeight="1" x14ac:dyDescent="0.2">
      <c r="B15" s="677" t="s">
        <v>260</v>
      </c>
      <c r="C15" s="678"/>
      <c r="D15" s="678"/>
      <c r="E15" s="678"/>
      <c r="F15" s="678"/>
      <c r="G15" s="678"/>
      <c r="H15" s="678"/>
      <c r="I15" s="678"/>
      <c r="J15" s="678"/>
      <c r="K15" s="678"/>
      <c r="L15" s="678"/>
      <c r="M15" s="678"/>
      <c r="N15" s="678"/>
      <c r="O15" s="678"/>
      <c r="P15" s="678"/>
      <c r="Q15" s="679"/>
      <c r="R15" s="680" t="s">
        <v>129</v>
      </c>
      <c r="S15" s="681"/>
      <c r="T15" s="681"/>
      <c r="U15" s="681"/>
      <c r="V15" s="681"/>
      <c r="W15" s="681"/>
      <c r="X15" s="681"/>
      <c r="Y15" s="682"/>
      <c r="Z15" s="713" t="s">
        <v>129</v>
      </c>
      <c r="AA15" s="713"/>
      <c r="AB15" s="713"/>
      <c r="AC15" s="713"/>
      <c r="AD15" s="714" t="s">
        <v>129</v>
      </c>
      <c r="AE15" s="714"/>
      <c r="AF15" s="714"/>
      <c r="AG15" s="714"/>
      <c r="AH15" s="714"/>
      <c r="AI15" s="714"/>
      <c r="AJ15" s="714"/>
      <c r="AK15" s="714"/>
      <c r="AL15" s="683" t="s">
        <v>129</v>
      </c>
      <c r="AM15" s="684"/>
      <c r="AN15" s="684"/>
      <c r="AO15" s="715"/>
      <c r="AP15" s="677" t="s">
        <v>261</v>
      </c>
      <c r="AQ15" s="678"/>
      <c r="AR15" s="678"/>
      <c r="AS15" s="678"/>
      <c r="AT15" s="678"/>
      <c r="AU15" s="678"/>
      <c r="AV15" s="678"/>
      <c r="AW15" s="678"/>
      <c r="AX15" s="678"/>
      <c r="AY15" s="678"/>
      <c r="AZ15" s="678"/>
      <c r="BA15" s="678"/>
      <c r="BB15" s="678"/>
      <c r="BC15" s="678"/>
      <c r="BD15" s="678"/>
      <c r="BE15" s="678"/>
      <c r="BF15" s="679"/>
      <c r="BG15" s="680">
        <v>3228</v>
      </c>
      <c r="BH15" s="681"/>
      <c r="BI15" s="681"/>
      <c r="BJ15" s="681"/>
      <c r="BK15" s="681"/>
      <c r="BL15" s="681"/>
      <c r="BM15" s="681"/>
      <c r="BN15" s="682"/>
      <c r="BO15" s="713">
        <v>2.1</v>
      </c>
      <c r="BP15" s="713"/>
      <c r="BQ15" s="713"/>
      <c r="BR15" s="713"/>
      <c r="BS15" s="686" t="s">
        <v>129</v>
      </c>
      <c r="BT15" s="681"/>
      <c r="BU15" s="681"/>
      <c r="BV15" s="681"/>
      <c r="BW15" s="681"/>
      <c r="BX15" s="681"/>
      <c r="BY15" s="681"/>
      <c r="BZ15" s="681"/>
      <c r="CA15" s="681"/>
      <c r="CB15" s="727"/>
      <c r="CD15" s="719" t="s">
        <v>262</v>
      </c>
      <c r="CE15" s="720"/>
      <c r="CF15" s="720"/>
      <c r="CG15" s="720"/>
      <c r="CH15" s="720"/>
      <c r="CI15" s="720"/>
      <c r="CJ15" s="720"/>
      <c r="CK15" s="720"/>
      <c r="CL15" s="720"/>
      <c r="CM15" s="720"/>
      <c r="CN15" s="720"/>
      <c r="CO15" s="720"/>
      <c r="CP15" s="720"/>
      <c r="CQ15" s="721"/>
      <c r="CR15" s="680">
        <v>108475</v>
      </c>
      <c r="CS15" s="681"/>
      <c r="CT15" s="681"/>
      <c r="CU15" s="681"/>
      <c r="CV15" s="681"/>
      <c r="CW15" s="681"/>
      <c r="CX15" s="681"/>
      <c r="CY15" s="682"/>
      <c r="CZ15" s="713">
        <v>4.5999999999999996</v>
      </c>
      <c r="DA15" s="713"/>
      <c r="DB15" s="713"/>
      <c r="DC15" s="713"/>
      <c r="DD15" s="686" t="s">
        <v>129</v>
      </c>
      <c r="DE15" s="681"/>
      <c r="DF15" s="681"/>
      <c r="DG15" s="681"/>
      <c r="DH15" s="681"/>
      <c r="DI15" s="681"/>
      <c r="DJ15" s="681"/>
      <c r="DK15" s="681"/>
      <c r="DL15" s="681"/>
      <c r="DM15" s="681"/>
      <c r="DN15" s="681"/>
      <c r="DO15" s="681"/>
      <c r="DP15" s="682"/>
      <c r="DQ15" s="686">
        <v>106167</v>
      </c>
      <c r="DR15" s="681"/>
      <c r="DS15" s="681"/>
      <c r="DT15" s="681"/>
      <c r="DU15" s="681"/>
      <c r="DV15" s="681"/>
      <c r="DW15" s="681"/>
      <c r="DX15" s="681"/>
      <c r="DY15" s="681"/>
      <c r="DZ15" s="681"/>
      <c r="EA15" s="681"/>
      <c r="EB15" s="681"/>
      <c r="EC15" s="727"/>
    </row>
    <row r="16" spans="2:143" ht="11.25" customHeight="1" x14ac:dyDescent="0.2">
      <c r="B16" s="677" t="s">
        <v>263</v>
      </c>
      <c r="C16" s="678"/>
      <c r="D16" s="678"/>
      <c r="E16" s="678"/>
      <c r="F16" s="678"/>
      <c r="G16" s="678"/>
      <c r="H16" s="678"/>
      <c r="I16" s="678"/>
      <c r="J16" s="678"/>
      <c r="K16" s="678"/>
      <c r="L16" s="678"/>
      <c r="M16" s="678"/>
      <c r="N16" s="678"/>
      <c r="O16" s="678"/>
      <c r="P16" s="678"/>
      <c r="Q16" s="679"/>
      <c r="R16" s="680">
        <v>2435</v>
      </c>
      <c r="S16" s="681"/>
      <c r="T16" s="681"/>
      <c r="U16" s="681"/>
      <c r="V16" s="681"/>
      <c r="W16" s="681"/>
      <c r="X16" s="681"/>
      <c r="Y16" s="682"/>
      <c r="Z16" s="713">
        <v>0.1</v>
      </c>
      <c r="AA16" s="713"/>
      <c r="AB16" s="713"/>
      <c r="AC16" s="713"/>
      <c r="AD16" s="714">
        <v>2435</v>
      </c>
      <c r="AE16" s="714"/>
      <c r="AF16" s="714"/>
      <c r="AG16" s="714"/>
      <c r="AH16" s="714"/>
      <c r="AI16" s="714"/>
      <c r="AJ16" s="714"/>
      <c r="AK16" s="714"/>
      <c r="AL16" s="683">
        <v>0.2</v>
      </c>
      <c r="AM16" s="684"/>
      <c r="AN16" s="684"/>
      <c r="AO16" s="715"/>
      <c r="AP16" s="677" t="s">
        <v>264</v>
      </c>
      <c r="AQ16" s="678"/>
      <c r="AR16" s="678"/>
      <c r="AS16" s="678"/>
      <c r="AT16" s="678"/>
      <c r="AU16" s="678"/>
      <c r="AV16" s="678"/>
      <c r="AW16" s="678"/>
      <c r="AX16" s="678"/>
      <c r="AY16" s="678"/>
      <c r="AZ16" s="678"/>
      <c r="BA16" s="678"/>
      <c r="BB16" s="678"/>
      <c r="BC16" s="678"/>
      <c r="BD16" s="678"/>
      <c r="BE16" s="678"/>
      <c r="BF16" s="679"/>
      <c r="BG16" s="680" t="s">
        <v>129</v>
      </c>
      <c r="BH16" s="681"/>
      <c r="BI16" s="681"/>
      <c r="BJ16" s="681"/>
      <c r="BK16" s="681"/>
      <c r="BL16" s="681"/>
      <c r="BM16" s="681"/>
      <c r="BN16" s="682"/>
      <c r="BO16" s="713" t="s">
        <v>129</v>
      </c>
      <c r="BP16" s="713"/>
      <c r="BQ16" s="713"/>
      <c r="BR16" s="713"/>
      <c r="BS16" s="686" t="s">
        <v>129</v>
      </c>
      <c r="BT16" s="681"/>
      <c r="BU16" s="681"/>
      <c r="BV16" s="681"/>
      <c r="BW16" s="681"/>
      <c r="BX16" s="681"/>
      <c r="BY16" s="681"/>
      <c r="BZ16" s="681"/>
      <c r="CA16" s="681"/>
      <c r="CB16" s="727"/>
      <c r="CD16" s="719" t="s">
        <v>265</v>
      </c>
      <c r="CE16" s="720"/>
      <c r="CF16" s="720"/>
      <c r="CG16" s="720"/>
      <c r="CH16" s="720"/>
      <c r="CI16" s="720"/>
      <c r="CJ16" s="720"/>
      <c r="CK16" s="720"/>
      <c r="CL16" s="720"/>
      <c r="CM16" s="720"/>
      <c r="CN16" s="720"/>
      <c r="CO16" s="720"/>
      <c r="CP16" s="720"/>
      <c r="CQ16" s="721"/>
      <c r="CR16" s="680">
        <v>188799</v>
      </c>
      <c r="CS16" s="681"/>
      <c r="CT16" s="681"/>
      <c r="CU16" s="681"/>
      <c r="CV16" s="681"/>
      <c r="CW16" s="681"/>
      <c r="CX16" s="681"/>
      <c r="CY16" s="682"/>
      <c r="CZ16" s="713">
        <v>8</v>
      </c>
      <c r="DA16" s="713"/>
      <c r="DB16" s="713"/>
      <c r="DC16" s="713"/>
      <c r="DD16" s="686" t="s">
        <v>129</v>
      </c>
      <c r="DE16" s="681"/>
      <c r="DF16" s="681"/>
      <c r="DG16" s="681"/>
      <c r="DH16" s="681"/>
      <c r="DI16" s="681"/>
      <c r="DJ16" s="681"/>
      <c r="DK16" s="681"/>
      <c r="DL16" s="681"/>
      <c r="DM16" s="681"/>
      <c r="DN16" s="681"/>
      <c r="DO16" s="681"/>
      <c r="DP16" s="682"/>
      <c r="DQ16" s="686">
        <v>22530</v>
      </c>
      <c r="DR16" s="681"/>
      <c r="DS16" s="681"/>
      <c r="DT16" s="681"/>
      <c r="DU16" s="681"/>
      <c r="DV16" s="681"/>
      <c r="DW16" s="681"/>
      <c r="DX16" s="681"/>
      <c r="DY16" s="681"/>
      <c r="DZ16" s="681"/>
      <c r="EA16" s="681"/>
      <c r="EB16" s="681"/>
      <c r="EC16" s="727"/>
    </row>
    <row r="17" spans="2:133" ht="11.25" customHeight="1" x14ac:dyDescent="0.2">
      <c r="B17" s="677" t="s">
        <v>266</v>
      </c>
      <c r="C17" s="678"/>
      <c r="D17" s="678"/>
      <c r="E17" s="678"/>
      <c r="F17" s="678"/>
      <c r="G17" s="678"/>
      <c r="H17" s="678"/>
      <c r="I17" s="678"/>
      <c r="J17" s="678"/>
      <c r="K17" s="678"/>
      <c r="L17" s="678"/>
      <c r="M17" s="678"/>
      <c r="N17" s="678"/>
      <c r="O17" s="678"/>
      <c r="P17" s="678"/>
      <c r="Q17" s="679"/>
      <c r="R17" s="680">
        <v>728</v>
      </c>
      <c r="S17" s="681"/>
      <c r="T17" s="681"/>
      <c r="U17" s="681"/>
      <c r="V17" s="681"/>
      <c r="W17" s="681"/>
      <c r="X17" s="681"/>
      <c r="Y17" s="682"/>
      <c r="Z17" s="713">
        <v>0</v>
      </c>
      <c r="AA17" s="713"/>
      <c r="AB17" s="713"/>
      <c r="AC17" s="713"/>
      <c r="AD17" s="714">
        <v>728</v>
      </c>
      <c r="AE17" s="714"/>
      <c r="AF17" s="714"/>
      <c r="AG17" s="714"/>
      <c r="AH17" s="714"/>
      <c r="AI17" s="714"/>
      <c r="AJ17" s="714"/>
      <c r="AK17" s="714"/>
      <c r="AL17" s="683">
        <v>0.1</v>
      </c>
      <c r="AM17" s="684"/>
      <c r="AN17" s="684"/>
      <c r="AO17" s="715"/>
      <c r="AP17" s="677" t="s">
        <v>267</v>
      </c>
      <c r="AQ17" s="678"/>
      <c r="AR17" s="678"/>
      <c r="AS17" s="678"/>
      <c r="AT17" s="678"/>
      <c r="AU17" s="678"/>
      <c r="AV17" s="678"/>
      <c r="AW17" s="678"/>
      <c r="AX17" s="678"/>
      <c r="AY17" s="678"/>
      <c r="AZ17" s="678"/>
      <c r="BA17" s="678"/>
      <c r="BB17" s="678"/>
      <c r="BC17" s="678"/>
      <c r="BD17" s="678"/>
      <c r="BE17" s="678"/>
      <c r="BF17" s="679"/>
      <c r="BG17" s="680" t="s">
        <v>129</v>
      </c>
      <c r="BH17" s="681"/>
      <c r="BI17" s="681"/>
      <c r="BJ17" s="681"/>
      <c r="BK17" s="681"/>
      <c r="BL17" s="681"/>
      <c r="BM17" s="681"/>
      <c r="BN17" s="682"/>
      <c r="BO17" s="713" t="s">
        <v>129</v>
      </c>
      <c r="BP17" s="713"/>
      <c r="BQ17" s="713"/>
      <c r="BR17" s="713"/>
      <c r="BS17" s="686" t="s">
        <v>129</v>
      </c>
      <c r="BT17" s="681"/>
      <c r="BU17" s="681"/>
      <c r="BV17" s="681"/>
      <c r="BW17" s="681"/>
      <c r="BX17" s="681"/>
      <c r="BY17" s="681"/>
      <c r="BZ17" s="681"/>
      <c r="CA17" s="681"/>
      <c r="CB17" s="727"/>
      <c r="CD17" s="719" t="s">
        <v>268</v>
      </c>
      <c r="CE17" s="720"/>
      <c r="CF17" s="720"/>
      <c r="CG17" s="720"/>
      <c r="CH17" s="720"/>
      <c r="CI17" s="720"/>
      <c r="CJ17" s="720"/>
      <c r="CK17" s="720"/>
      <c r="CL17" s="720"/>
      <c r="CM17" s="720"/>
      <c r="CN17" s="720"/>
      <c r="CO17" s="720"/>
      <c r="CP17" s="720"/>
      <c r="CQ17" s="721"/>
      <c r="CR17" s="680">
        <v>176825</v>
      </c>
      <c r="CS17" s="681"/>
      <c r="CT17" s="681"/>
      <c r="CU17" s="681"/>
      <c r="CV17" s="681"/>
      <c r="CW17" s="681"/>
      <c r="CX17" s="681"/>
      <c r="CY17" s="682"/>
      <c r="CZ17" s="713">
        <v>7.5</v>
      </c>
      <c r="DA17" s="713"/>
      <c r="DB17" s="713"/>
      <c r="DC17" s="713"/>
      <c r="DD17" s="686" t="s">
        <v>129</v>
      </c>
      <c r="DE17" s="681"/>
      <c r="DF17" s="681"/>
      <c r="DG17" s="681"/>
      <c r="DH17" s="681"/>
      <c r="DI17" s="681"/>
      <c r="DJ17" s="681"/>
      <c r="DK17" s="681"/>
      <c r="DL17" s="681"/>
      <c r="DM17" s="681"/>
      <c r="DN17" s="681"/>
      <c r="DO17" s="681"/>
      <c r="DP17" s="682"/>
      <c r="DQ17" s="686">
        <v>175396</v>
      </c>
      <c r="DR17" s="681"/>
      <c r="DS17" s="681"/>
      <c r="DT17" s="681"/>
      <c r="DU17" s="681"/>
      <c r="DV17" s="681"/>
      <c r="DW17" s="681"/>
      <c r="DX17" s="681"/>
      <c r="DY17" s="681"/>
      <c r="DZ17" s="681"/>
      <c r="EA17" s="681"/>
      <c r="EB17" s="681"/>
      <c r="EC17" s="727"/>
    </row>
    <row r="18" spans="2:133" ht="11.25" customHeight="1" x14ac:dyDescent="0.2">
      <c r="B18" s="677" t="s">
        <v>269</v>
      </c>
      <c r="C18" s="678"/>
      <c r="D18" s="678"/>
      <c r="E18" s="678"/>
      <c r="F18" s="678"/>
      <c r="G18" s="678"/>
      <c r="H18" s="678"/>
      <c r="I18" s="678"/>
      <c r="J18" s="678"/>
      <c r="K18" s="678"/>
      <c r="L18" s="678"/>
      <c r="M18" s="678"/>
      <c r="N18" s="678"/>
      <c r="O18" s="678"/>
      <c r="P18" s="678"/>
      <c r="Q18" s="679"/>
      <c r="R18" s="680">
        <v>1394</v>
      </c>
      <c r="S18" s="681"/>
      <c r="T18" s="681"/>
      <c r="U18" s="681"/>
      <c r="V18" s="681"/>
      <c r="W18" s="681"/>
      <c r="X18" s="681"/>
      <c r="Y18" s="682"/>
      <c r="Z18" s="713">
        <v>0.1</v>
      </c>
      <c r="AA18" s="713"/>
      <c r="AB18" s="713"/>
      <c r="AC18" s="713"/>
      <c r="AD18" s="714">
        <v>1394</v>
      </c>
      <c r="AE18" s="714"/>
      <c r="AF18" s="714"/>
      <c r="AG18" s="714"/>
      <c r="AH18" s="714"/>
      <c r="AI18" s="714"/>
      <c r="AJ18" s="714"/>
      <c r="AK18" s="714"/>
      <c r="AL18" s="683">
        <v>0.1</v>
      </c>
      <c r="AM18" s="684"/>
      <c r="AN18" s="684"/>
      <c r="AO18" s="715"/>
      <c r="AP18" s="677" t="s">
        <v>270</v>
      </c>
      <c r="AQ18" s="678"/>
      <c r="AR18" s="678"/>
      <c r="AS18" s="678"/>
      <c r="AT18" s="678"/>
      <c r="AU18" s="678"/>
      <c r="AV18" s="678"/>
      <c r="AW18" s="678"/>
      <c r="AX18" s="678"/>
      <c r="AY18" s="678"/>
      <c r="AZ18" s="678"/>
      <c r="BA18" s="678"/>
      <c r="BB18" s="678"/>
      <c r="BC18" s="678"/>
      <c r="BD18" s="678"/>
      <c r="BE18" s="678"/>
      <c r="BF18" s="679"/>
      <c r="BG18" s="680" t="s">
        <v>129</v>
      </c>
      <c r="BH18" s="681"/>
      <c r="BI18" s="681"/>
      <c r="BJ18" s="681"/>
      <c r="BK18" s="681"/>
      <c r="BL18" s="681"/>
      <c r="BM18" s="681"/>
      <c r="BN18" s="682"/>
      <c r="BO18" s="713" t="s">
        <v>129</v>
      </c>
      <c r="BP18" s="713"/>
      <c r="BQ18" s="713"/>
      <c r="BR18" s="713"/>
      <c r="BS18" s="686" t="s">
        <v>129</v>
      </c>
      <c r="BT18" s="681"/>
      <c r="BU18" s="681"/>
      <c r="BV18" s="681"/>
      <c r="BW18" s="681"/>
      <c r="BX18" s="681"/>
      <c r="BY18" s="681"/>
      <c r="BZ18" s="681"/>
      <c r="CA18" s="681"/>
      <c r="CB18" s="727"/>
      <c r="CD18" s="719" t="s">
        <v>271</v>
      </c>
      <c r="CE18" s="720"/>
      <c r="CF18" s="720"/>
      <c r="CG18" s="720"/>
      <c r="CH18" s="720"/>
      <c r="CI18" s="720"/>
      <c r="CJ18" s="720"/>
      <c r="CK18" s="720"/>
      <c r="CL18" s="720"/>
      <c r="CM18" s="720"/>
      <c r="CN18" s="720"/>
      <c r="CO18" s="720"/>
      <c r="CP18" s="720"/>
      <c r="CQ18" s="721"/>
      <c r="CR18" s="680" t="s">
        <v>129</v>
      </c>
      <c r="CS18" s="681"/>
      <c r="CT18" s="681"/>
      <c r="CU18" s="681"/>
      <c r="CV18" s="681"/>
      <c r="CW18" s="681"/>
      <c r="CX18" s="681"/>
      <c r="CY18" s="682"/>
      <c r="CZ18" s="713" t="s">
        <v>129</v>
      </c>
      <c r="DA18" s="713"/>
      <c r="DB18" s="713"/>
      <c r="DC18" s="713"/>
      <c r="DD18" s="686" t="s">
        <v>129</v>
      </c>
      <c r="DE18" s="681"/>
      <c r="DF18" s="681"/>
      <c r="DG18" s="681"/>
      <c r="DH18" s="681"/>
      <c r="DI18" s="681"/>
      <c r="DJ18" s="681"/>
      <c r="DK18" s="681"/>
      <c r="DL18" s="681"/>
      <c r="DM18" s="681"/>
      <c r="DN18" s="681"/>
      <c r="DO18" s="681"/>
      <c r="DP18" s="682"/>
      <c r="DQ18" s="686" t="s">
        <v>129</v>
      </c>
      <c r="DR18" s="681"/>
      <c r="DS18" s="681"/>
      <c r="DT18" s="681"/>
      <c r="DU18" s="681"/>
      <c r="DV18" s="681"/>
      <c r="DW18" s="681"/>
      <c r="DX18" s="681"/>
      <c r="DY18" s="681"/>
      <c r="DZ18" s="681"/>
      <c r="EA18" s="681"/>
      <c r="EB18" s="681"/>
      <c r="EC18" s="727"/>
    </row>
    <row r="19" spans="2:133" ht="11.25" customHeight="1" x14ac:dyDescent="0.2">
      <c r="B19" s="677" t="s">
        <v>272</v>
      </c>
      <c r="C19" s="678"/>
      <c r="D19" s="678"/>
      <c r="E19" s="678"/>
      <c r="F19" s="678"/>
      <c r="G19" s="678"/>
      <c r="H19" s="678"/>
      <c r="I19" s="678"/>
      <c r="J19" s="678"/>
      <c r="K19" s="678"/>
      <c r="L19" s="678"/>
      <c r="M19" s="678"/>
      <c r="N19" s="678"/>
      <c r="O19" s="678"/>
      <c r="P19" s="678"/>
      <c r="Q19" s="679"/>
      <c r="R19" s="680">
        <v>114</v>
      </c>
      <c r="S19" s="681"/>
      <c r="T19" s="681"/>
      <c r="U19" s="681"/>
      <c r="V19" s="681"/>
      <c r="W19" s="681"/>
      <c r="X19" s="681"/>
      <c r="Y19" s="682"/>
      <c r="Z19" s="713">
        <v>0</v>
      </c>
      <c r="AA19" s="713"/>
      <c r="AB19" s="713"/>
      <c r="AC19" s="713"/>
      <c r="AD19" s="714">
        <v>114</v>
      </c>
      <c r="AE19" s="714"/>
      <c r="AF19" s="714"/>
      <c r="AG19" s="714"/>
      <c r="AH19" s="714"/>
      <c r="AI19" s="714"/>
      <c r="AJ19" s="714"/>
      <c r="AK19" s="714"/>
      <c r="AL19" s="683">
        <v>0</v>
      </c>
      <c r="AM19" s="684"/>
      <c r="AN19" s="684"/>
      <c r="AO19" s="715"/>
      <c r="AP19" s="677" t="s">
        <v>273</v>
      </c>
      <c r="AQ19" s="678"/>
      <c r="AR19" s="678"/>
      <c r="AS19" s="678"/>
      <c r="AT19" s="678"/>
      <c r="AU19" s="678"/>
      <c r="AV19" s="678"/>
      <c r="AW19" s="678"/>
      <c r="AX19" s="678"/>
      <c r="AY19" s="678"/>
      <c r="AZ19" s="678"/>
      <c r="BA19" s="678"/>
      <c r="BB19" s="678"/>
      <c r="BC19" s="678"/>
      <c r="BD19" s="678"/>
      <c r="BE19" s="678"/>
      <c r="BF19" s="679"/>
      <c r="BG19" s="680">
        <v>32</v>
      </c>
      <c r="BH19" s="681"/>
      <c r="BI19" s="681"/>
      <c r="BJ19" s="681"/>
      <c r="BK19" s="681"/>
      <c r="BL19" s="681"/>
      <c r="BM19" s="681"/>
      <c r="BN19" s="682"/>
      <c r="BO19" s="713">
        <v>0</v>
      </c>
      <c r="BP19" s="713"/>
      <c r="BQ19" s="713"/>
      <c r="BR19" s="713"/>
      <c r="BS19" s="686" t="s">
        <v>129</v>
      </c>
      <c r="BT19" s="681"/>
      <c r="BU19" s="681"/>
      <c r="BV19" s="681"/>
      <c r="BW19" s="681"/>
      <c r="BX19" s="681"/>
      <c r="BY19" s="681"/>
      <c r="BZ19" s="681"/>
      <c r="CA19" s="681"/>
      <c r="CB19" s="727"/>
      <c r="CD19" s="719" t="s">
        <v>274</v>
      </c>
      <c r="CE19" s="720"/>
      <c r="CF19" s="720"/>
      <c r="CG19" s="720"/>
      <c r="CH19" s="720"/>
      <c r="CI19" s="720"/>
      <c r="CJ19" s="720"/>
      <c r="CK19" s="720"/>
      <c r="CL19" s="720"/>
      <c r="CM19" s="720"/>
      <c r="CN19" s="720"/>
      <c r="CO19" s="720"/>
      <c r="CP19" s="720"/>
      <c r="CQ19" s="721"/>
      <c r="CR19" s="680" t="s">
        <v>129</v>
      </c>
      <c r="CS19" s="681"/>
      <c r="CT19" s="681"/>
      <c r="CU19" s="681"/>
      <c r="CV19" s="681"/>
      <c r="CW19" s="681"/>
      <c r="CX19" s="681"/>
      <c r="CY19" s="682"/>
      <c r="CZ19" s="713" t="s">
        <v>129</v>
      </c>
      <c r="DA19" s="713"/>
      <c r="DB19" s="713"/>
      <c r="DC19" s="713"/>
      <c r="DD19" s="686" t="s">
        <v>129</v>
      </c>
      <c r="DE19" s="681"/>
      <c r="DF19" s="681"/>
      <c r="DG19" s="681"/>
      <c r="DH19" s="681"/>
      <c r="DI19" s="681"/>
      <c r="DJ19" s="681"/>
      <c r="DK19" s="681"/>
      <c r="DL19" s="681"/>
      <c r="DM19" s="681"/>
      <c r="DN19" s="681"/>
      <c r="DO19" s="681"/>
      <c r="DP19" s="682"/>
      <c r="DQ19" s="686" t="s">
        <v>129</v>
      </c>
      <c r="DR19" s="681"/>
      <c r="DS19" s="681"/>
      <c r="DT19" s="681"/>
      <c r="DU19" s="681"/>
      <c r="DV19" s="681"/>
      <c r="DW19" s="681"/>
      <c r="DX19" s="681"/>
      <c r="DY19" s="681"/>
      <c r="DZ19" s="681"/>
      <c r="EA19" s="681"/>
      <c r="EB19" s="681"/>
      <c r="EC19" s="727"/>
    </row>
    <row r="20" spans="2:133" ht="11.25" customHeight="1" x14ac:dyDescent="0.2">
      <c r="B20" s="677" t="s">
        <v>275</v>
      </c>
      <c r="C20" s="678"/>
      <c r="D20" s="678"/>
      <c r="E20" s="678"/>
      <c r="F20" s="678"/>
      <c r="G20" s="678"/>
      <c r="H20" s="678"/>
      <c r="I20" s="678"/>
      <c r="J20" s="678"/>
      <c r="K20" s="678"/>
      <c r="L20" s="678"/>
      <c r="M20" s="678"/>
      <c r="N20" s="678"/>
      <c r="O20" s="678"/>
      <c r="P20" s="678"/>
      <c r="Q20" s="679"/>
      <c r="R20" s="680">
        <v>1171</v>
      </c>
      <c r="S20" s="681"/>
      <c r="T20" s="681"/>
      <c r="U20" s="681"/>
      <c r="V20" s="681"/>
      <c r="W20" s="681"/>
      <c r="X20" s="681"/>
      <c r="Y20" s="682"/>
      <c r="Z20" s="713">
        <v>0</v>
      </c>
      <c r="AA20" s="713"/>
      <c r="AB20" s="713"/>
      <c r="AC20" s="713"/>
      <c r="AD20" s="714">
        <v>1171</v>
      </c>
      <c r="AE20" s="714"/>
      <c r="AF20" s="714"/>
      <c r="AG20" s="714"/>
      <c r="AH20" s="714"/>
      <c r="AI20" s="714"/>
      <c r="AJ20" s="714"/>
      <c r="AK20" s="714"/>
      <c r="AL20" s="683">
        <v>0.1</v>
      </c>
      <c r="AM20" s="684"/>
      <c r="AN20" s="684"/>
      <c r="AO20" s="715"/>
      <c r="AP20" s="677" t="s">
        <v>276</v>
      </c>
      <c r="AQ20" s="678"/>
      <c r="AR20" s="678"/>
      <c r="AS20" s="678"/>
      <c r="AT20" s="678"/>
      <c r="AU20" s="678"/>
      <c r="AV20" s="678"/>
      <c r="AW20" s="678"/>
      <c r="AX20" s="678"/>
      <c r="AY20" s="678"/>
      <c r="AZ20" s="678"/>
      <c r="BA20" s="678"/>
      <c r="BB20" s="678"/>
      <c r="BC20" s="678"/>
      <c r="BD20" s="678"/>
      <c r="BE20" s="678"/>
      <c r="BF20" s="679"/>
      <c r="BG20" s="680">
        <v>32</v>
      </c>
      <c r="BH20" s="681"/>
      <c r="BI20" s="681"/>
      <c r="BJ20" s="681"/>
      <c r="BK20" s="681"/>
      <c r="BL20" s="681"/>
      <c r="BM20" s="681"/>
      <c r="BN20" s="682"/>
      <c r="BO20" s="713">
        <v>0</v>
      </c>
      <c r="BP20" s="713"/>
      <c r="BQ20" s="713"/>
      <c r="BR20" s="713"/>
      <c r="BS20" s="686" t="s">
        <v>129</v>
      </c>
      <c r="BT20" s="681"/>
      <c r="BU20" s="681"/>
      <c r="BV20" s="681"/>
      <c r="BW20" s="681"/>
      <c r="BX20" s="681"/>
      <c r="BY20" s="681"/>
      <c r="BZ20" s="681"/>
      <c r="CA20" s="681"/>
      <c r="CB20" s="727"/>
      <c r="CD20" s="719" t="s">
        <v>277</v>
      </c>
      <c r="CE20" s="720"/>
      <c r="CF20" s="720"/>
      <c r="CG20" s="720"/>
      <c r="CH20" s="720"/>
      <c r="CI20" s="720"/>
      <c r="CJ20" s="720"/>
      <c r="CK20" s="720"/>
      <c r="CL20" s="720"/>
      <c r="CM20" s="720"/>
      <c r="CN20" s="720"/>
      <c r="CO20" s="720"/>
      <c r="CP20" s="720"/>
      <c r="CQ20" s="721"/>
      <c r="CR20" s="680">
        <v>2371814</v>
      </c>
      <c r="CS20" s="681"/>
      <c r="CT20" s="681"/>
      <c r="CU20" s="681"/>
      <c r="CV20" s="681"/>
      <c r="CW20" s="681"/>
      <c r="CX20" s="681"/>
      <c r="CY20" s="682"/>
      <c r="CZ20" s="713">
        <v>100</v>
      </c>
      <c r="DA20" s="713"/>
      <c r="DB20" s="713"/>
      <c r="DC20" s="713"/>
      <c r="DD20" s="686">
        <v>193786</v>
      </c>
      <c r="DE20" s="681"/>
      <c r="DF20" s="681"/>
      <c r="DG20" s="681"/>
      <c r="DH20" s="681"/>
      <c r="DI20" s="681"/>
      <c r="DJ20" s="681"/>
      <c r="DK20" s="681"/>
      <c r="DL20" s="681"/>
      <c r="DM20" s="681"/>
      <c r="DN20" s="681"/>
      <c r="DO20" s="681"/>
      <c r="DP20" s="682"/>
      <c r="DQ20" s="686">
        <v>1739027</v>
      </c>
      <c r="DR20" s="681"/>
      <c r="DS20" s="681"/>
      <c r="DT20" s="681"/>
      <c r="DU20" s="681"/>
      <c r="DV20" s="681"/>
      <c r="DW20" s="681"/>
      <c r="DX20" s="681"/>
      <c r="DY20" s="681"/>
      <c r="DZ20" s="681"/>
      <c r="EA20" s="681"/>
      <c r="EB20" s="681"/>
      <c r="EC20" s="727"/>
    </row>
    <row r="21" spans="2:133" ht="11.25" customHeight="1" x14ac:dyDescent="0.2">
      <c r="B21" s="677" t="s">
        <v>278</v>
      </c>
      <c r="C21" s="678"/>
      <c r="D21" s="678"/>
      <c r="E21" s="678"/>
      <c r="F21" s="678"/>
      <c r="G21" s="678"/>
      <c r="H21" s="678"/>
      <c r="I21" s="678"/>
      <c r="J21" s="678"/>
      <c r="K21" s="678"/>
      <c r="L21" s="678"/>
      <c r="M21" s="678"/>
      <c r="N21" s="678"/>
      <c r="O21" s="678"/>
      <c r="P21" s="678"/>
      <c r="Q21" s="679"/>
      <c r="R21" s="680">
        <v>109</v>
      </c>
      <c r="S21" s="681"/>
      <c r="T21" s="681"/>
      <c r="U21" s="681"/>
      <c r="V21" s="681"/>
      <c r="W21" s="681"/>
      <c r="X21" s="681"/>
      <c r="Y21" s="682"/>
      <c r="Z21" s="713">
        <v>0</v>
      </c>
      <c r="AA21" s="713"/>
      <c r="AB21" s="713"/>
      <c r="AC21" s="713"/>
      <c r="AD21" s="714">
        <v>109</v>
      </c>
      <c r="AE21" s="714"/>
      <c r="AF21" s="714"/>
      <c r="AG21" s="714"/>
      <c r="AH21" s="714"/>
      <c r="AI21" s="714"/>
      <c r="AJ21" s="714"/>
      <c r="AK21" s="714"/>
      <c r="AL21" s="683">
        <v>0</v>
      </c>
      <c r="AM21" s="684"/>
      <c r="AN21" s="684"/>
      <c r="AO21" s="715"/>
      <c r="AP21" s="774" t="s">
        <v>279</v>
      </c>
      <c r="AQ21" s="782"/>
      <c r="AR21" s="782"/>
      <c r="AS21" s="782"/>
      <c r="AT21" s="782"/>
      <c r="AU21" s="782"/>
      <c r="AV21" s="782"/>
      <c r="AW21" s="782"/>
      <c r="AX21" s="782"/>
      <c r="AY21" s="782"/>
      <c r="AZ21" s="782"/>
      <c r="BA21" s="782"/>
      <c r="BB21" s="782"/>
      <c r="BC21" s="782"/>
      <c r="BD21" s="782"/>
      <c r="BE21" s="782"/>
      <c r="BF21" s="776"/>
      <c r="BG21" s="680">
        <v>32</v>
      </c>
      <c r="BH21" s="681"/>
      <c r="BI21" s="681"/>
      <c r="BJ21" s="681"/>
      <c r="BK21" s="681"/>
      <c r="BL21" s="681"/>
      <c r="BM21" s="681"/>
      <c r="BN21" s="682"/>
      <c r="BO21" s="713">
        <v>0</v>
      </c>
      <c r="BP21" s="713"/>
      <c r="BQ21" s="713"/>
      <c r="BR21" s="713"/>
      <c r="BS21" s="686" t="s">
        <v>129</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2">
      <c r="B22" s="677" t="s">
        <v>280</v>
      </c>
      <c r="C22" s="678"/>
      <c r="D22" s="678"/>
      <c r="E22" s="678"/>
      <c r="F22" s="678"/>
      <c r="G22" s="678"/>
      <c r="H22" s="678"/>
      <c r="I22" s="678"/>
      <c r="J22" s="678"/>
      <c r="K22" s="678"/>
      <c r="L22" s="678"/>
      <c r="M22" s="678"/>
      <c r="N22" s="678"/>
      <c r="O22" s="678"/>
      <c r="P22" s="678"/>
      <c r="Q22" s="679"/>
      <c r="R22" s="680">
        <v>1359000</v>
      </c>
      <c r="S22" s="681"/>
      <c r="T22" s="681"/>
      <c r="U22" s="681"/>
      <c r="V22" s="681"/>
      <c r="W22" s="681"/>
      <c r="X22" s="681"/>
      <c r="Y22" s="682"/>
      <c r="Z22" s="713">
        <v>52.9</v>
      </c>
      <c r="AA22" s="713"/>
      <c r="AB22" s="713"/>
      <c r="AC22" s="713"/>
      <c r="AD22" s="714">
        <v>1189282</v>
      </c>
      <c r="AE22" s="714"/>
      <c r="AF22" s="714"/>
      <c r="AG22" s="714"/>
      <c r="AH22" s="714"/>
      <c r="AI22" s="714"/>
      <c r="AJ22" s="714"/>
      <c r="AK22" s="714"/>
      <c r="AL22" s="683">
        <v>82.7</v>
      </c>
      <c r="AM22" s="684"/>
      <c r="AN22" s="684"/>
      <c r="AO22" s="715"/>
      <c r="AP22" s="774" t="s">
        <v>281</v>
      </c>
      <c r="AQ22" s="782"/>
      <c r="AR22" s="782"/>
      <c r="AS22" s="782"/>
      <c r="AT22" s="782"/>
      <c r="AU22" s="782"/>
      <c r="AV22" s="782"/>
      <c r="AW22" s="782"/>
      <c r="AX22" s="782"/>
      <c r="AY22" s="782"/>
      <c r="AZ22" s="782"/>
      <c r="BA22" s="782"/>
      <c r="BB22" s="782"/>
      <c r="BC22" s="782"/>
      <c r="BD22" s="782"/>
      <c r="BE22" s="782"/>
      <c r="BF22" s="776"/>
      <c r="BG22" s="680" t="s">
        <v>129</v>
      </c>
      <c r="BH22" s="681"/>
      <c r="BI22" s="681"/>
      <c r="BJ22" s="681"/>
      <c r="BK22" s="681"/>
      <c r="BL22" s="681"/>
      <c r="BM22" s="681"/>
      <c r="BN22" s="682"/>
      <c r="BO22" s="713" t="s">
        <v>129</v>
      </c>
      <c r="BP22" s="713"/>
      <c r="BQ22" s="713"/>
      <c r="BR22" s="713"/>
      <c r="BS22" s="686" t="s">
        <v>129</v>
      </c>
      <c r="BT22" s="681"/>
      <c r="BU22" s="681"/>
      <c r="BV22" s="681"/>
      <c r="BW22" s="681"/>
      <c r="BX22" s="681"/>
      <c r="BY22" s="681"/>
      <c r="BZ22" s="681"/>
      <c r="CA22" s="681"/>
      <c r="CB22" s="727"/>
      <c r="CD22" s="784" t="s">
        <v>282</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2">
      <c r="B23" s="677" t="s">
        <v>283</v>
      </c>
      <c r="C23" s="678"/>
      <c r="D23" s="678"/>
      <c r="E23" s="678"/>
      <c r="F23" s="678"/>
      <c r="G23" s="678"/>
      <c r="H23" s="678"/>
      <c r="I23" s="678"/>
      <c r="J23" s="678"/>
      <c r="K23" s="678"/>
      <c r="L23" s="678"/>
      <c r="M23" s="678"/>
      <c r="N23" s="678"/>
      <c r="O23" s="678"/>
      <c r="P23" s="678"/>
      <c r="Q23" s="679"/>
      <c r="R23" s="680">
        <v>1189282</v>
      </c>
      <c r="S23" s="681"/>
      <c r="T23" s="681"/>
      <c r="U23" s="681"/>
      <c r="V23" s="681"/>
      <c r="W23" s="681"/>
      <c r="X23" s="681"/>
      <c r="Y23" s="682"/>
      <c r="Z23" s="713">
        <v>46.3</v>
      </c>
      <c r="AA23" s="713"/>
      <c r="AB23" s="713"/>
      <c r="AC23" s="713"/>
      <c r="AD23" s="714">
        <v>1189282</v>
      </c>
      <c r="AE23" s="714"/>
      <c r="AF23" s="714"/>
      <c r="AG23" s="714"/>
      <c r="AH23" s="714"/>
      <c r="AI23" s="714"/>
      <c r="AJ23" s="714"/>
      <c r="AK23" s="714"/>
      <c r="AL23" s="683">
        <v>82.7</v>
      </c>
      <c r="AM23" s="684"/>
      <c r="AN23" s="684"/>
      <c r="AO23" s="715"/>
      <c r="AP23" s="774" t="s">
        <v>284</v>
      </c>
      <c r="AQ23" s="782"/>
      <c r="AR23" s="782"/>
      <c r="AS23" s="782"/>
      <c r="AT23" s="782"/>
      <c r="AU23" s="782"/>
      <c r="AV23" s="782"/>
      <c r="AW23" s="782"/>
      <c r="AX23" s="782"/>
      <c r="AY23" s="782"/>
      <c r="AZ23" s="782"/>
      <c r="BA23" s="782"/>
      <c r="BB23" s="782"/>
      <c r="BC23" s="782"/>
      <c r="BD23" s="782"/>
      <c r="BE23" s="782"/>
      <c r="BF23" s="776"/>
      <c r="BG23" s="680" t="s">
        <v>129</v>
      </c>
      <c r="BH23" s="681"/>
      <c r="BI23" s="681"/>
      <c r="BJ23" s="681"/>
      <c r="BK23" s="681"/>
      <c r="BL23" s="681"/>
      <c r="BM23" s="681"/>
      <c r="BN23" s="682"/>
      <c r="BO23" s="713" t="s">
        <v>129</v>
      </c>
      <c r="BP23" s="713"/>
      <c r="BQ23" s="713"/>
      <c r="BR23" s="713"/>
      <c r="BS23" s="686" t="s">
        <v>129</v>
      </c>
      <c r="BT23" s="681"/>
      <c r="BU23" s="681"/>
      <c r="BV23" s="681"/>
      <c r="BW23" s="681"/>
      <c r="BX23" s="681"/>
      <c r="BY23" s="681"/>
      <c r="BZ23" s="681"/>
      <c r="CA23" s="681"/>
      <c r="CB23" s="727"/>
      <c r="CD23" s="784" t="s">
        <v>224</v>
      </c>
      <c r="CE23" s="785"/>
      <c r="CF23" s="785"/>
      <c r="CG23" s="785"/>
      <c r="CH23" s="785"/>
      <c r="CI23" s="785"/>
      <c r="CJ23" s="785"/>
      <c r="CK23" s="785"/>
      <c r="CL23" s="785"/>
      <c r="CM23" s="785"/>
      <c r="CN23" s="785"/>
      <c r="CO23" s="785"/>
      <c r="CP23" s="785"/>
      <c r="CQ23" s="786"/>
      <c r="CR23" s="784" t="s">
        <v>285</v>
      </c>
      <c r="CS23" s="785"/>
      <c r="CT23" s="785"/>
      <c r="CU23" s="785"/>
      <c r="CV23" s="785"/>
      <c r="CW23" s="785"/>
      <c r="CX23" s="785"/>
      <c r="CY23" s="786"/>
      <c r="CZ23" s="784" t="s">
        <v>286</v>
      </c>
      <c r="DA23" s="785"/>
      <c r="DB23" s="785"/>
      <c r="DC23" s="786"/>
      <c r="DD23" s="784" t="s">
        <v>287</v>
      </c>
      <c r="DE23" s="785"/>
      <c r="DF23" s="785"/>
      <c r="DG23" s="785"/>
      <c r="DH23" s="785"/>
      <c r="DI23" s="785"/>
      <c r="DJ23" s="785"/>
      <c r="DK23" s="786"/>
      <c r="DL23" s="793" t="s">
        <v>288</v>
      </c>
      <c r="DM23" s="794"/>
      <c r="DN23" s="794"/>
      <c r="DO23" s="794"/>
      <c r="DP23" s="794"/>
      <c r="DQ23" s="794"/>
      <c r="DR23" s="794"/>
      <c r="DS23" s="794"/>
      <c r="DT23" s="794"/>
      <c r="DU23" s="794"/>
      <c r="DV23" s="795"/>
      <c r="DW23" s="784" t="s">
        <v>289</v>
      </c>
      <c r="DX23" s="785"/>
      <c r="DY23" s="785"/>
      <c r="DZ23" s="785"/>
      <c r="EA23" s="785"/>
      <c r="EB23" s="785"/>
      <c r="EC23" s="786"/>
    </row>
    <row r="24" spans="2:133" ht="11.25" customHeight="1" x14ac:dyDescent="0.2">
      <c r="B24" s="677" t="s">
        <v>290</v>
      </c>
      <c r="C24" s="678"/>
      <c r="D24" s="678"/>
      <c r="E24" s="678"/>
      <c r="F24" s="678"/>
      <c r="G24" s="678"/>
      <c r="H24" s="678"/>
      <c r="I24" s="678"/>
      <c r="J24" s="678"/>
      <c r="K24" s="678"/>
      <c r="L24" s="678"/>
      <c r="M24" s="678"/>
      <c r="N24" s="678"/>
      <c r="O24" s="678"/>
      <c r="P24" s="678"/>
      <c r="Q24" s="679"/>
      <c r="R24" s="680">
        <v>169718</v>
      </c>
      <c r="S24" s="681"/>
      <c r="T24" s="681"/>
      <c r="U24" s="681"/>
      <c r="V24" s="681"/>
      <c r="W24" s="681"/>
      <c r="X24" s="681"/>
      <c r="Y24" s="682"/>
      <c r="Z24" s="713">
        <v>6.6</v>
      </c>
      <c r="AA24" s="713"/>
      <c r="AB24" s="713"/>
      <c r="AC24" s="713"/>
      <c r="AD24" s="714" t="s">
        <v>129</v>
      </c>
      <c r="AE24" s="714"/>
      <c r="AF24" s="714"/>
      <c r="AG24" s="714"/>
      <c r="AH24" s="714"/>
      <c r="AI24" s="714"/>
      <c r="AJ24" s="714"/>
      <c r="AK24" s="714"/>
      <c r="AL24" s="683" t="s">
        <v>129</v>
      </c>
      <c r="AM24" s="684"/>
      <c r="AN24" s="684"/>
      <c r="AO24" s="715"/>
      <c r="AP24" s="774" t="s">
        <v>291</v>
      </c>
      <c r="AQ24" s="782"/>
      <c r="AR24" s="782"/>
      <c r="AS24" s="782"/>
      <c r="AT24" s="782"/>
      <c r="AU24" s="782"/>
      <c r="AV24" s="782"/>
      <c r="AW24" s="782"/>
      <c r="AX24" s="782"/>
      <c r="AY24" s="782"/>
      <c r="AZ24" s="782"/>
      <c r="BA24" s="782"/>
      <c r="BB24" s="782"/>
      <c r="BC24" s="782"/>
      <c r="BD24" s="782"/>
      <c r="BE24" s="782"/>
      <c r="BF24" s="776"/>
      <c r="BG24" s="680" t="s">
        <v>129</v>
      </c>
      <c r="BH24" s="681"/>
      <c r="BI24" s="681"/>
      <c r="BJ24" s="681"/>
      <c r="BK24" s="681"/>
      <c r="BL24" s="681"/>
      <c r="BM24" s="681"/>
      <c r="BN24" s="682"/>
      <c r="BO24" s="713" t="s">
        <v>129</v>
      </c>
      <c r="BP24" s="713"/>
      <c r="BQ24" s="713"/>
      <c r="BR24" s="713"/>
      <c r="BS24" s="686" t="s">
        <v>129</v>
      </c>
      <c r="BT24" s="681"/>
      <c r="BU24" s="681"/>
      <c r="BV24" s="681"/>
      <c r="BW24" s="681"/>
      <c r="BX24" s="681"/>
      <c r="BY24" s="681"/>
      <c r="BZ24" s="681"/>
      <c r="CA24" s="681"/>
      <c r="CB24" s="727"/>
      <c r="CD24" s="738" t="s">
        <v>292</v>
      </c>
      <c r="CE24" s="739"/>
      <c r="CF24" s="739"/>
      <c r="CG24" s="739"/>
      <c r="CH24" s="739"/>
      <c r="CI24" s="739"/>
      <c r="CJ24" s="739"/>
      <c r="CK24" s="739"/>
      <c r="CL24" s="739"/>
      <c r="CM24" s="739"/>
      <c r="CN24" s="739"/>
      <c r="CO24" s="739"/>
      <c r="CP24" s="739"/>
      <c r="CQ24" s="740"/>
      <c r="CR24" s="735">
        <v>675745</v>
      </c>
      <c r="CS24" s="736"/>
      <c r="CT24" s="736"/>
      <c r="CU24" s="736"/>
      <c r="CV24" s="736"/>
      <c r="CW24" s="736"/>
      <c r="CX24" s="736"/>
      <c r="CY24" s="779"/>
      <c r="CZ24" s="780">
        <v>28.5</v>
      </c>
      <c r="DA24" s="751"/>
      <c r="DB24" s="751"/>
      <c r="DC24" s="783"/>
      <c r="DD24" s="778">
        <v>607160</v>
      </c>
      <c r="DE24" s="736"/>
      <c r="DF24" s="736"/>
      <c r="DG24" s="736"/>
      <c r="DH24" s="736"/>
      <c r="DI24" s="736"/>
      <c r="DJ24" s="736"/>
      <c r="DK24" s="779"/>
      <c r="DL24" s="778">
        <v>603803</v>
      </c>
      <c r="DM24" s="736"/>
      <c r="DN24" s="736"/>
      <c r="DO24" s="736"/>
      <c r="DP24" s="736"/>
      <c r="DQ24" s="736"/>
      <c r="DR24" s="736"/>
      <c r="DS24" s="736"/>
      <c r="DT24" s="736"/>
      <c r="DU24" s="736"/>
      <c r="DV24" s="779"/>
      <c r="DW24" s="780">
        <v>40.9</v>
      </c>
      <c r="DX24" s="751"/>
      <c r="DY24" s="751"/>
      <c r="DZ24" s="751"/>
      <c r="EA24" s="751"/>
      <c r="EB24" s="751"/>
      <c r="EC24" s="781"/>
    </row>
    <row r="25" spans="2:133" ht="11.25" customHeight="1" x14ac:dyDescent="0.2">
      <c r="B25" s="677" t="s">
        <v>293</v>
      </c>
      <c r="C25" s="678"/>
      <c r="D25" s="678"/>
      <c r="E25" s="678"/>
      <c r="F25" s="678"/>
      <c r="G25" s="678"/>
      <c r="H25" s="678"/>
      <c r="I25" s="678"/>
      <c r="J25" s="678"/>
      <c r="K25" s="678"/>
      <c r="L25" s="678"/>
      <c r="M25" s="678"/>
      <c r="N25" s="678"/>
      <c r="O25" s="678"/>
      <c r="P25" s="678"/>
      <c r="Q25" s="679"/>
      <c r="R25" s="680" t="s">
        <v>129</v>
      </c>
      <c r="S25" s="681"/>
      <c r="T25" s="681"/>
      <c r="U25" s="681"/>
      <c r="V25" s="681"/>
      <c r="W25" s="681"/>
      <c r="X25" s="681"/>
      <c r="Y25" s="682"/>
      <c r="Z25" s="713" t="s">
        <v>129</v>
      </c>
      <c r="AA25" s="713"/>
      <c r="AB25" s="713"/>
      <c r="AC25" s="713"/>
      <c r="AD25" s="714" t="s">
        <v>129</v>
      </c>
      <c r="AE25" s="714"/>
      <c r="AF25" s="714"/>
      <c r="AG25" s="714"/>
      <c r="AH25" s="714"/>
      <c r="AI25" s="714"/>
      <c r="AJ25" s="714"/>
      <c r="AK25" s="714"/>
      <c r="AL25" s="683" t="s">
        <v>129</v>
      </c>
      <c r="AM25" s="684"/>
      <c r="AN25" s="684"/>
      <c r="AO25" s="715"/>
      <c r="AP25" s="774" t="s">
        <v>294</v>
      </c>
      <c r="AQ25" s="782"/>
      <c r="AR25" s="782"/>
      <c r="AS25" s="782"/>
      <c r="AT25" s="782"/>
      <c r="AU25" s="782"/>
      <c r="AV25" s="782"/>
      <c r="AW25" s="782"/>
      <c r="AX25" s="782"/>
      <c r="AY25" s="782"/>
      <c r="AZ25" s="782"/>
      <c r="BA25" s="782"/>
      <c r="BB25" s="782"/>
      <c r="BC25" s="782"/>
      <c r="BD25" s="782"/>
      <c r="BE25" s="782"/>
      <c r="BF25" s="776"/>
      <c r="BG25" s="680" t="s">
        <v>129</v>
      </c>
      <c r="BH25" s="681"/>
      <c r="BI25" s="681"/>
      <c r="BJ25" s="681"/>
      <c r="BK25" s="681"/>
      <c r="BL25" s="681"/>
      <c r="BM25" s="681"/>
      <c r="BN25" s="682"/>
      <c r="BO25" s="713" t="s">
        <v>129</v>
      </c>
      <c r="BP25" s="713"/>
      <c r="BQ25" s="713"/>
      <c r="BR25" s="713"/>
      <c r="BS25" s="686" t="s">
        <v>129</v>
      </c>
      <c r="BT25" s="681"/>
      <c r="BU25" s="681"/>
      <c r="BV25" s="681"/>
      <c r="BW25" s="681"/>
      <c r="BX25" s="681"/>
      <c r="BY25" s="681"/>
      <c r="BZ25" s="681"/>
      <c r="CA25" s="681"/>
      <c r="CB25" s="727"/>
      <c r="CD25" s="719" t="s">
        <v>295</v>
      </c>
      <c r="CE25" s="720"/>
      <c r="CF25" s="720"/>
      <c r="CG25" s="720"/>
      <c r="CH25" s="720"/>
      <c r="CI25" s="720"/>
      <c r="CJ25" s="720"/>
      <c r="CK25" s="720"/>
      <c r="CL25" s="720"/>
      <c r="CM25" s="720"/>
      <c r="CN25" s="720"/>
      <c r="CO25" s="720"/>
      <c r="CP25" s="720"/>
      <c r="CQ25" s="721"/>
      <c r="CR25" s="680">
        <v>404896</v>
      </c>
      <c r="CS25" s="699"/>
      <c r="CT25" s="699"/>
      <c r="CU25" s="699"/>
      <c r="CV25" s="699"/>
      <c r="CW25" s="699"/>
      <c r="CX25" s="699"/>
      <c r="CY25" s="700"/>
      <c r="CZ25" s="683">
        <v>17.100000000000001</v>
      </c>
      <c r="DA25" s="701"/>
      <c r="DB25" s="701"/>
      <c r="DC25" s="702"/>
      <c r="DD25" s="686">
        <v>399520</v>
      </c>
      <c r="DE25" s="699"/>
      <c r="DF25" s="699"/>
      <c r="DG25" s="699"/>
      <c r="DH25" s="699"/>
      <c r="DI25" s="699"/>
      <c r="DJ25" s="699"/>
      <c r="DK25" s="700"/>
      <c r="DL25" s="686">
        <v>396163</v>
      </c>
      <c r="DM25" s="699"/>
      <c r="DN25" s="699"/>
      <c r="DO25" s="699"/>
      <c r="DP25" s="699"/>
      <c r="DQ25" s="699"/>
      <c r="DR25" s="699"/>
      <c r="DS25" s="699"/>
      <c r="DT25" s="699"/>
      <c r="DU25" s="699"/>
      <c r="DV25" s="700"/>
      <c r="DW25" s="683">
        <v>26.8</v>
      </c>
      <c r="DX25" s="701"/>
      <c r="DY25" s="701"/>
      <c r="DZ25" s="701"/>
      <c r="EA25" s="701"/>
      <c r="EB25" s="701"/>
      <c r="EC25" s="722"/>
    </row>
    <row r="26" spans="2:133" ht="11.25" customHeight="1" x14ac:dyDescent="0.2">
      <c r="B26" s="677" t="s">
        <v>296</v>
      </c>
      <c r="C26" s="678"/>
      <c r="D26" s="678"/>
      <c r="E26" s="678"/>
      <c r="F26" s="678"/>
      <c r="G26" s="678"/>
      <c r="H26" s="678"/>
      <c r="I26" s="678"/>
      <c r="J26" s="678"/>
      <c r="K26" s="678"/>
      <c r="L26" s="678"/>
      <c r="M26" s="678"/>
      <c r="N26" s="678"/>
      <c r="O26" s="678"/>
      <c r="P26" s="678"/>
      <c r="Q26" s="679"/>
      <c r="R26" s="680">
        <v>1603075</v>
      </c>
      <c r="S26" s="681"/>
      <c r="T26" s="681"/>
      <c r="U26" s="681"/>
      <c r="V26" s="681"/>
      <c r="W26" s="681"/>
      <c r="X26" s="681"/>
      <c r="Y26" s="682"/>
      <c r="Z26" s="713">
        <v>62.4</v>
      </c>
      <c r="AA26" s="713"/>
      <c r="AB26" s="713"/>
      <c r="AC26" s="713"/>
      <c r="AD26" s="714">
        <v>1433357</v>
      </c>
      <c r="AE26" s="714"/>
      <c r="AF26" s="714"/>
      <c r="AG26" s="714"/>
      <c r="AH26" s="714"/>
      <c r="AI26" s="714"/>
      <c r="AJ26" s="714"/>
      <c r="AK26" s="714"/>
      <c r="AL26" s="683">
        <v>99.7</v>
      </c>
      <c r="AM26" s="684"/>
      <c r="AN26" s="684"/>
      <c r="AO26" s="715"/>
      <c r="AP26" s="774" t="s">
        <v>297</v>
      </c>
      <c r="AQ26" s="775"/>
      <c r="AR26" s="775"/>
      <c r="AS26" s="775"/>
      <c r="AT26" s="775"/>
      <c r="AU26" s="775"/>
      <c r="AV26" s="775"/>
      <c r="AW26" s="775"/>
      <c r="AX26" s="775"/>
      <c r="AY26" s="775"/>
      <c r="AZ26" s="775"/>
      <c r="BA26" s="775"/>
      <c r="BB26" s="775"/>
      <c r="BC26" s="775"/>
      <c r="BD26" s="775"/>
      <c r="BE26" s="775"/>
      <c r="BF26" s="776"/>
      <c r="BG26" s="680" t="s">
        <v>129</v>
      </c>
      <c r="BH26" s="681"/>
      <c r="BI26" s="681"/>
      <c r="BJ26" s="681"/>
      <c r="BK26" s="681"/>
      <c r="BL26" s="681"/>
      <c r="BM26" s="681"/>
      <c r="BN26" s="682"/>
      <c r="BO26" s="713" t="s">
        <v>129</v>
      </c>
      <c r="BP26" s="713"/>
      <c r="BQ26" s="713"/>
      <c r="BR26" s="713"/>
      <c r="BS26" s="686" t="s">
        <v>129</v>
      </c>
      <c r="BT26" s="681"/>
      <c r="BU26" s="681"/>
      <c r="BV26" s="681"/>
      <c r="BW26" s="681"/>
      <c r="BX26" s="681"/>
      <c r="BY26" s="681"/>
      <c r="BZ26" s="681"/>
      <c r="CA26" s="681"/>
      <c r="CB26" s="727"/>
      <c r="CD26" s="719" t="s">
        <v>298</v>
      </c>
      <c r="CE26" s="720"/>
      <c r="CF26" s="720"/>
      <c r="CG26" s="720"/>
      <c r="CH26" s="720"/>
      <c r="CI26" s="720"/>
      <c r="CJ26" s="720"/>
      <c r="CK26" s="720"/>
      <c r="CL26" s="720"/>
      <c r="CM26" s="720"/>
      <c r="CN26" s="720"/>
      <c r="CO26" s="720"/>
      <c r="CP26" s="720"/>
      <c r="CQ26" s="721"/>
      <c r="CR26" s="680">
        <v>245446</v>
      </c>
      <c r="CS26" s="681"/>
      <c r="CT26" s="681"/>
      <c r="CU26" s="681"/>
      <c r="CV26" s="681"/>
      <c r="CW26" s="681"/>
      <c r="CX26" s="681"/>
      <c r="CY26" s="682"/>
      <c r="CZ26" s="683">
        <v>10.3</v>
      </c>
      <c r="DA26" s="701"/>
      <c r="DB26" s="701"/>
      <c r="DC26" s="702"/>
      <c r="DD26" s="686">
        <v>243737</v>
      </c>
      <c r="DE26" s="681"/>
      <c r="DF26" s="681"/>
      <c r="DG26" s="681"/>
      <c r="DH26" s="681"/>
      <c r="DI26" s="681"/>
      <c r="DJ26" s="681"/>
      <c r="DK26" s="682"/>
      <c r="DL26" s="686" t="s">
        <v>129</v>
      </c>
      <c r="DM26" s="681"/>
      <c r="DN26" s="681"/>
      <c r="DO26" s="681"/>
      <c r="DP26" s="681"/>
      <c r="DQ26" s="681"/>
      <c r="DR26" s="681"/>
      <c r="DS26" s="681"/>
      <c r="DT26" s="681"/>
      <c r="DU26" s="681"/>
      <c r="DV26" s="682"/>
      <c r="DW26" s="683" t="s">
        <v>129</v>
      </c>
      <c r="DX26" s="701"/>
      <c r="DY26" s="701"/>
      <c r="DZ26" s="701"/>
      <c r="EA26" s="701"/>
      <c r="EB26" s="701"/>
      <c r="EC26" s="722"/>
    </row>
    <row r="27" spans="2:133" ht="11.25" customHeight="1" x14ac:dyDescent="0.2">
      <c r="B27" s="677" t="s">
        <v>299</v>
      </c>
      <c r="C27" s="678"/>
      <c r="D27" s="678"/>
      <c r="E27" s="678"/>
      <c r="F27" s="678"/>
      <c r="G27" s="678"/>
      <c r="H27" s="678"/>
      <c r="I27" s="678"/>
      <c r="J27" s="678"/>
      <c r="K27" s="678"/>
      <c r="L27" s="678"/>
      <c r="M27" s="678"/>
      <c r="N27" s="678"/>
      <c r="O27" s="678"/>
      <c r="P27" s="678"/>
      <c r="Q27" s="679"/>
      <c r="R27" s="680">
        <v>534</v>
      </c>
      <c r="S27" s="681"/>
      <c r="T27" s="681"/>
      <c r="U27" s="681"/>
      <c r="V27" s="681"/>
      <c r="W27" s="681"/>
      <c r="X27" s="681"/>
      <c r="Y27" s="682"/>
      <c r="Z27" s="713">
        <v>0</v>
      </c>
      <c r="AA27" s="713"/>
      <c r="AB27" s="713"/>
      <c r="AC27" s="713"/>
      <c r="AD27" s="714">
        <v>534</v>
      </c>
      <c r="AE27" s="714"/>
      <c r="AF27" s="714"/>
      <c r="AG27" s="714"/>
      <c r="AH27" s="714"/>
      <c r="AI27" s="714"/>
      <c r="AJ27" s="714"/>
      <c r="AK27" s="714"/>
      <c r="AL27" s="683">
        <v>0</v>
      </c>
      <c r="AM27" s="684"/>
      <c r="AN27" s="684"/>
      <c r="AO27" s="715"/>
      <c r="AP27" s="677" t="s">
        <v>300</v>
      </c>
      <c r="AQ27" s="678"/>
      <c r="AR27" s="678"/>
      <c r="AS27" s="678"/>
      <c r="AT27" s="678"/>
      <c r="AU27" s="678"/>
      <c r="AV27" s="678"/>
      <c r="AW27" s="678"/>
      <c r="AX27" s="678"/>
      <c r="AY27" s="678"/>
      <c r="AZ27" s="678"/>
      <c r="BA27" s="678"/>
      <c r="BB27" s="678"/>
      <c r="BC27" s="678"/>
      <c r="BD27" s="678"/>
      <c r="BE27" s="678"/>
      <c r="BF27" s="679"/>
      <c r="BG27" s="680">
        <v>156438</v>
      </c>
      <c r="BH27" s="681"/>
      <c r="BI27" s="681"/>
      <c r="BJ27" s="681"/>
      <c r="BK27" s="681"/>
      <c r="BL27" s="681"/>
      <c r="BM27" s="681"/>
      <c r="BN27" s="682"/>
      <c r="BO27" s="713">
        <v>100</v>
      </c>
      <c r="BP27" s="713"/>
      <c r="BQ27" s="713"/>
      <c r="BR27" s="713"/>
      <c r="BS27" s="686" t="s">
        <v>129</v>
      </c>
      <c r="BT27" s="681"/>
      <c r="BU27" s="681"/>
      <c r="BV27" s="681"/>
      <c r="BW27" s="681"/>
      <c r="BX27" s="681"/>
      <c r="BY27" s="681"/>
      <c r="BZ27" s="681"/>
      <c r="CA27" s="681"/>
      <c r="CB27" s="727"/>
      <c r="CD27" s="719" t="s">
        <v>301</v>
      </c>
      <c r="CE27" s="720"/>
      <c r="CF27" s="720"/>
      <c r="CG27" s="720"/>
      <c r="CH27" s="720"/>
      <c r="CI27" s="720"/>
      <c r="CJ27" s="720"/>
      <c r="CK27" s="720"/>
      <c r="CL27" s="720"/>
      <c r="CM27" s="720"/>
      <c r="CN27" s="720"/>
      <c r="CO27" s="720"/>
      <c r="CP27" s="720"/>
      <c r="CQ27" s="721"/>
      <c r="CR27" s="680">
        <v>94024</v>
      </c>
      <c r="CS27" s="699"/>
      <c r="CT27" s="699"/>
      <c r="CU27" s="699"/>
      <c r="CV27" s="699"/>
      <c r="CW27" s="699"/>
      <c r="CX27" s="699"/>
      <c r="CY27" s="700"/>
      <c r="CZ27" s="683">
        <v>4</v>
      </c>
      <c r="DA27" s="701"/>
      <c r="DB27" s="701"/>
      <c r="DC27" s="702"/>
      <c r="DD27" s="686">
        <v>32244</v>
      </c>
      <c r="DE27" s="699"/>
      <c r="DF27" s="699"/>
      <c r="DG27" s="699"/>
      <c r="DH27" s="699"/>
      <c r="DI27" s="699"/>
      <c r="DJ27" s="699"/>
      <c r="DK27" s="700"/>
      <c r="DL27" s="686">
        <v>32244</v>
      </c>
      <c r="DM27" s="699"/>
      <c r="DN27" s="699"/>
      <c r="DO27" s="699"/>
      <c r="DP27" s="699"/>
      <c r="DQ27" s="699"/>
      <c r="DR27" s="699"/>
      <c r="DS27" s="699"/>
      <c r="DT27" s="699"/>
      <c r="DU27" s="699"/>
      <c r="DV27" s="700"/>
      <c r="DW27" s="683">
        <v>2.2000000000000002</v>
      </c>
      <c r="DX27" s="701"/>
      <c r="DY27" s="701"/>
      <c r="DZ27" s="701"/>
      <c r="EA27" s="701"/>
      <c r="EB27" s="701"/>
      <c r="EC27" s="722"/>
    </row>
    <row r="28" spans="2:133" ht="11.25" customHeight="1" x14ac:dyDescent="0.2">
      <c r="B28" s="677" t="s">
        <v>302</v>
      </c>
      <c r="C28" s="678"/>
      <c r="D28" s="678"/>
      <c r="E28" s="678"/>
      <c r="F28" s="678"/>
      <c r="G28" s="678"/>
      <c r="H28" s="678"/>
      <c r="I28" s="678"/>
      <c r="J28" s="678"/>
      <c r="K28" s="678"/>
      <c r="L28" s="678"/>
      <c r="M28" s="678"/>
      <c r="N28" s="678"/>
      <c r="O28" s="678"/>
      <c r="P28" s="678"/>
      <c r="Q28" s="679"/>
      <c r="R28" s="680">
        <v>850</v>
      </c>
      <c r="S28" s="681"/>
      <c r="T28" s="681"/>
      <c r="U28" s="681"/>
      <c r="V28" s="681"/>
      <c r="W28" s="681"/>
      <c r="X28" s="681"/>
      <c r="Y28" s="682"/>
      <c r="Z28" s="713">
        <v>0</v>
      </c>
      <c r="AA28" s="713"/>
      <c r="AB28" s="713"/>
      <c r="AC28" s="713"/>
      <c r="AD28" s="714" t="s">
        <v>129</v>
      </c>
      <c r="AE28" s="714"/>
      <c r="AF28" s="714"/>
      <c r="AG28" s="714"/>
      <c r="AH28" s="714"/>
      <c r="AI28" s="714"/>
      <c r="AJ28" s="714"/>
      <c r="AK28" s="714"/>
      <c r="AL28" s="683" t="s">
        <v>129</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303</v>
      </c>
      <c r="CE28" s="720"/>
      <c r="CF28" s="720"/>
      <c r="CG28" s="720"/>
      <c r="CH28" s="720"/>
      <c r="CI28" s="720"/>
      <c r="CJ28" s="720"/>
      <c r="CK28" s="720"/>
      <c r="CL28" s="720"/>
      <c r="CM28" s="720"/>
      <c r="CN28" s="720"/>
      <c r="CO28" s="720"/>
      <c r="CP28" s="720"/>
      <c r="CQ28" s="721"/>
      <c r="CR28" s="680">
        <v>176825</v>
      </c>
      <c r="CS28" s="681"/>
      <c r="CT28" s="681"/>
      <c r="CU28" s="681"/>
      <c r="CV28" s="681"/>
      <c r="CW28" s="681"/>
      <c r="CX28" s="681"/>
      <c r="CY28" s="682"/>
      <c r="CZ28" s="683">
        <v>7.5</v>
      </c>
      <c r="DA28" s="701"/>
      <c r="DB28" s="701"/>
      <c r="DC28" s="702"/>
      <c r="DD28" s="686">
        <v>175396</v>
      </c>
      <c r="DE28" s="681"/>
      <c r="DF28" s="681"/>
      <c r="DG28" s="681"/>
      <c r="DH28" s="681"/>
      <c r="DI28" s="681"/>
      <c r="DJ28" s="681"/>
      <c r="DK28" s="682"/>
      <c r="DL28" s="686">
        <v>175396</v>
      </c>
      <c r="DM28" s="681"/>
      <c r="DN28" s="681"/>
      <c r="DO28" s="681"/>
      <c r="DP28" s="681"/>
      <c r="DQ28" s="681"/>
      <c r="DR28" s="681"/>
      <c r="DS28" s="681"/>
      <c r="DT28" s="681"/>
      <c r="DU28" s="681"/>
      <c r="DV28" s="682"/>
      <c r="DW28" s="683">
        <v>11.9</v>
      </c>
      <c r="DX28" s="701"/>
      <c r="DY28" s="701"/>
      <c r="DZ28" s="701"/>
      <c r="EA28" s="701"/>
      <c r="EB28" s="701"/>
      <c r="EC28" s="722"/>
    </row>
    <row r="29" spans="2:133" ht="11.25" customHeight="1" x14ac:dyDescent="0.2">
      <c r="B29" s="677" t="s">
        <v>304</v>
      </c>
      <c r="C29" s="678"/>
      <c r="D29" s="678"/>
      <c r="E29" s="678"/>
      <c r="F29" s="678"/>
      <c r="G29" s="678"/>
      <c r="H29" s="678"/>
      <c r="I29" s="678"/>
      <c r="J29" s="678"/>
      <c r="K29" s="678"/>
      <c r="L29" s="678"/>
      <c r="M29" s="678"/>
      <c r="N29" s="678"/>
      <c r="O29" s="678"/>
      <c r="P29" s="678"/>
      <c r="Q29" s="679"/>
      <c r="R29" s="680">
        <v>24591</v>
      </c>
      <c r="S29" s="681"/>
      <c r="T29" s="681"/>
      <c r="U29" s="681"/>
      <c r="V29" s="681"/>
      <c r="W29" s="681"/>
      <c r="X29" s="681"/>
      <c r="Y29" s="682"/>
      <c r="Z29" s="713">
        <v>1</v>
      </c>
      <c r="AA29" s="713"/>
      <c r="AB29" s="713"/>
      <c r="AC29" s="713"/>
      <c r="AD29" s="714">
        <v>466</v>
      </c>
      <c r="AE29" s="714"/>
      <c r="AF29" s="714"/>
      <c r="AG29" s="714"/>
      <c r="AH29" s="714"/>
      <c r="AI29" s="714"/>
      <c r="AJ29" s="714"/>
      <c r="AK29" s="714"/>
      <c r="AL29" s="683">
        <v>0</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305</v>
      </c>
      <c r="CE29" s="766"/>
      <c r="CF29" s="719" t="s">
        <v>70</v>
      </c>
      <c r="CG29" s="720"/>
      <c r="CH29" s="720"/>
      <c r="CI29" s="720"/>
      <c r="CJ29" s="720"/>
      <c r="CK29" s="720"/>
      <c r="CL29" s="720"/>
      <c r="CM29" s="720"/>
      <c r="CN29" s="720"/>
      <c r="CO29" s="720"/>
      <c r="CP29" s="720"/>
      <c r="CQ29" s="721"/>
      <c r="CR29" s="680">
        <v>176825</v>
      </c>
      <c r="CS29" s="699"/>
      <c r="CT29" s="699"/>
      <c r="CU29" s="699"/>
      <c r="CV29" s="699"/>
      <c r="CW29" s="699"/>
      <c r="CX29" s="699"/>
      <c r="CY29" s="700"/>
      <c r="CZ29" s="683">
        <v>7.5</v>
      </c>
      <c r="DA29" s="701"/>
      <c r="DB29" s="701"/>
      <c r="DC29" s="702"/>
      <c r="DD29" s="686">
        <v>175396</v>
      </c>
      <c r="DE29" s="699"/>
      <c r="DF29" s="699"/>
      <c r="DG29" s="699"/>
      <c r="DH29" s="699"/>
      <c r="DI29" s="699"/>
      <c r="DJ29" s="699"/>
      <c r="DK29" s="700"/>
      <c r="DL29" s="686">
        <v>175396</v>
      </c>
      <c r="DM29" s="699"/>
      <c r="DN29" s="699"/>
      <c r="DO29" s="699"/>
      <c r="DP29" s="699"/>
      <c r="DQ29" s="699"/>
      <c r="DR29" s="699"/>
      <c r="DS29" s="699"/>
      <c r="DT29" s="699"/>
      <c r="DU29" s="699"/>
      <c r="DV29" s="700"/>
      <c r="DW29" s="683">
        <v>11.9</v>
      </c>
      <c r="DX29" s="701"/>
      <c r="DY29" s="701"/>
      <c r="DZ29" s="701"/>
      <c r="EA29" s="701"/>
      <c r="EB29" s="701"/>
      <c r="EC29" s="722"/>
    </row>
    <row r="30" spans="2:133" ht="11.25" customHeight="1" x14ac:dyDescent="0.2">
      <c r="B30" s="677" t="s">
        <v>306</v>
      </c>
      <c r="C30" s="678"/>
      <c r="D30" s="678"/>
      <c r="E30" s="678"/>
      <c r="F30" s="678"/>
      <c r="G30" s="678"/>
      <c r="H30" s="678"/>
      <c r="I30" s="678"/>
      <c r="J30" s="678"/>
      <c r="K30" s="678"/>
      <c r="L30" s="678"/>
      <c r="M30" s="678"/>
      <c r="N30" s="678"/>
      <c r="O30" s="678"/>
      <c r="P30" s="678"/>
      <c r="Q30" s="679"/>
      <c r="R30" s="680">
        <v>1833</v>
      </c>
      <c r="S30" s="681"/>
      <c r="T30" s="681"/>
      <c r="U30" s="681"/>
      <c r="V30" s="681"/>
      <c r="W30" s="681"/>
      <c r="X30" s="681"/>
      <c r="Y30" s="682"/>
      <c r="Z30" s="713">
        <v>0.1</v>
      </c>
      <c r="AA30" s="713"/>
      <c r="AB30" s="713"/>
      <c r="AC30" s="713"/>
      <c r="AD30" s="714" t="s">
        <v>129</v>
      </c>
      <c r="AE30" s="714"/>
      <c r="AF30" s="714"/>
      <c r="AG30" s="714"/>
      <c r="AH30" s="714"/>
      <c r="AI30" s="714"/>
      <c r="AJ30" s="714"/>
      <c r="AK30" s="714"/>
      <c r="AL30" s="683" t="s">
        <v>129</v>
      </c>
      <c r="AM30" s="684"/>
      <c r="AN30" s="684"/>
      <c r="AO30" s="715"/>
      <c r="AP30" s="741" t="s">
        <v>224</v>
      </c>
      <c r="AQ30" s="742"/>
      <c r="AR30" s="742"/>
      <c r="AS30" s="742"/>
      <c r="AT30" s="742"/>
      <c r="AU30" s="742"/>
      <c r="AV30" s="742"/>
      <c r="AW30" s="742"/>
      <c r="AX30" s="742"/>
      <c r="AY30" s="742"/>
      <c r="AZ30" s="742"/>
      <c r="BA30" s="742"/>
      <c r="BB30" s="742"/>
      <c r="BC30" s="742"/>
      <c r="BD30" s="742"/>
      <c r="BE30" s="742"/>
      <c r="BF30" s="743"/>
      <c r="BG30" s="741" t="s">
        <v>307</v>
      </c>
      <c r="BH30" s="754"/>
      <c r="BI30" s="754"/>
      <c r="BJ30" s="754"/>
      <c r="BK30" s="754"/>
      <c r="BL30" s="754"/>
      <c r="BM30" s="754"/>
      <c r="BN30" s="754"/>
      <c r="BO30" s="754"/>
      <c r="BP30" s="754"/>
      <c r="BQ30" s="755"/>
      <c r="BR30" s="741" t="s">
        <v>308</v>
      </c>
      <c r="BS30" s="754"/>
      <c r="BT30" s="754"/>
      <c r="BU30" s="754"/>
      <c r="BV30" s="754"/>
      <c r="BW30" s="754"/>
      <c r="BX30" s="754"/>
      <c r="BY30" s="754"/>
      <c r="BZ30" s="754"/>
      <c r="CA30" s="754"/>
      <c r="CB30" s="755"/>
      <c r="CD30" s="767"/>
      <c r="CE30" s="768"/>
      <c r="CF30" s="719" t="s">
        <v>309</v>
      </c>
      <c r="CG30" s="720"/>
      <c r="CH30" s="720"/>
      <c r="CI30" s="720"/>
      <c r="CJ30" s="720"/>
      <c r="CK30" s="720"/>
      <c r="CL30" s="720"/>
      <c r="CM30" s="720"/>
      <c r="CN30" s="720"/>
      <c r="CO30" s="720"/>
      <c r="CP30" s="720"/>
      <c r="CQ30" s="721"/>
      <c r="CR30" s="680">
        <v>167981</v>
      </c>
      <c r="CS30" s="681"/>
      <c r="CT30" s="681"/>
      <c r="CU30" s="681"/>
      <c r="CV30" s="681"/>
      <c r="CW30" s="681"/>
      <c r="CX30" s="681"/>
      <c r="CY30" s="682"/>
      <c r="CZ30" s="683">
        <v>7.1</v>
      </c>
      <c r="DA30" s="701"/>
      <c r="DB30" s="701"/>
      <c r="DC30" s="702"/>
      <c r="DD30" s="686">
        <v>166552</v>
      </c>
      <c r="DE30" s="681"/>
      <c r="DF30" s="681"/>
      <c r="DG30" s="681"/>
      <c r="DH30" s="681"/>
      <c r="DI30" s="681"/>
      <c r="DJ30" s="681"/>
      <c r="DK30" s="682"/>
      <c r="DL30" s="686">
        <v>166552</v>
      </c>
      <c r="DM30" s="681"/>
      <c r="DN30" s="681"/>
      <c r="DO30" s="681"/>
      <c r="DP30" s="681"/>
      <c r="DQ30" s="681"/>
      <c r="DR30" s="681"/>
      <c r="DS30" s="681"/>
      <c r="DT30" s="681"/>
      <c r="DU30" s="681"/>
      <c r="DV30" s="682"/>
      <c r="DW30" s="683">
        <v>11.3</v>
      </c>
      <c r="DX30" s="701"/>
      <c r="DY30" s="701"/>
      <c r="DZ30" s="701"/>
      <c r="EA30" s="701"/>
      <c r="EB30" s="701"/>
      <c r="EC30" s="722"/>
    </row>
    <row r="31" spans="2:133" ht="11.25" customHeight="1" x14ac:dyDescent="0.2">
      <c r="B31" s="677" t="s">
        <v>310</v>
      </c>
      <c r="C31" s="678"/>
      <c r="D31" s="678"/>
      <c r="E31" s="678"/>
      <c r="F31" s="678"/>
      <c r="G31" s="678"/>
      <c r="H31" s="678"/>
      <c r="I31" s="678"/>
      <c r="J31" s="678"/>
      <c r="K31" s="678"/>
      <c r="L31" s="678"/>
      <c r="M31" s="678"/>
      <c r="N31" s="678"/>
      <c r="O31" s="678"/>
      <c r="P31" s="678"/>
      <c r="Q31" s="679"/>
      <c r="R31" s="680">
        <v>530296</v>
      </c>
      <c r="S31" s="681"/>
      <c r="T31" s="681"/>
      <c r="U31" s="681"/>
      <c r="V31" s="681"/>
      <c r="W31" s="681"/>
      <c r="X31" s="681"/>
      <c r="Y31" s="682"/>
      <c r="Z31" s="713">
        <v>20.6</v>
      </c>
      <c r="AA31" s="713"/>
      <c r="AB31" s="713"/>
      <c r="AC31" s="713"/>
      <c r="AD31" s="714" t="s">
        <v>129</v>
      </c>
      <c r="AE31" s="714"/>
      <c r="AF31" s="714"/>
      <c r="AG31" s="714"/>
      <c r="AH31" s="714"/>
      <c r="AI31" s="714"/>
      <c r="AJ31" s="714"/>
      <c r="AK31" s="714"/>
      <c r="AL31" s="683" t="s">
        <v>129</v>
      </c>
      <c r="AM31" s="684"/>
      <c r="AN31" s="684"/>
      <c r="AO31" s="715"/>
      <c r="AP31" s="756" t="s">
        <v>311</v>
      </c>
      <c r="AQ31" s="757"/>
      <c r="AR31" s="757"/>
      <c r="AS31" s="757"/>
      <c r="AT31" s="762" t="s">
        <v>312</v>
      </c>
      <c r="AU31" s="231"/>
      <c r="AV31" s="231"/>
      <c r="AW31" s="231"/>
      <c r="AX31" s="746" t="s">
        <v>187</v>
      </c>
      <c r="AY31" s="747"/>
      <c r="AZ31" s="747"/>
      <c r="BA31" s="747"/>
      <c r="BB31" s="747"/>
      <c r="BC31" s="747"/>
      <c r="BD31" s="747"/>
      <c r="BE31" s="747"/>
      <c r="BF31" s="748"/>
      <c r="BG31" s="749">
        <v>99.7</v>
      </c>
      <c r="BH31" s="750"/>
      <c r="BI31" s="750"/>
      <c r="BJ31" s="750"/>
      <c r="BK31" s="750"/>
      <c r="BL31" s="750"/>
      <c r="BM31" s="751">
        <v>98.1</v>
      </c>
      <c r="BN31" s="750"/>
      <c r="BO31" s="750"/>
      <c r="BP31" s="750"/>
      <c r="BQ31" s="752"/>
      <c r="BR31" s="749">
        <v>99.6</v>
      </c>
      <c r="BS31" s="750"/>
      <c r="BT31" s="750"/>
      <c r="BU31" s="750"/>
      <c r="BV31" s="750"/>
      <c r="BW31" s="750"/>
      <c r="BX31" s="751">
        <v>98.1</v>
      </c>
      <c r="BY31" s="750"/>
      <c r="BZ31" s="750"/>
      <c r="CA31" s="750"/>
      <c r="CB31" s="752"/>
      <c r="CD31" s="767"/>
      <c r="CE31" s="768"/>
      <c r="CF31" s="719" t="s">
        <v>313</v>
      </c>
      <c r="CG31" s="720"/>
      <c r="CH31" s="720"/>
      <c r="CI31" s="720"/>
      <c r="CJ31" s="720"/>
      <c r="CK31" s="720"/>
      <c r="CL31" s="720"/>
      <c r="CM31" s="720"/>
      <c r="CN31" s="720"/>
      <c r="CO31" s="720"/>
      <c r="CP31" s="720"/>
      <c r="CQ31" s="721"/>
      <c r="CR31" s="680">
        <v>8844</v>
      </c>
      <c r="CS31" s="699"/>
      <c r="CT31" s="699"/>
      <c r="CU31" s="699"/>
      <c r="CV31" s="699"/>
      <c r="CW31" s="699"/>
      <c r="CX31" s="699"/>
      <c r="CY31" s="700"/>
      <c r="CZ31" s="683">
        <v>0.4</v>
      </c>
      <c r="DA31" s="701"/>
      <c r="DB31" s="701"/>
      <c r="DC31" s="702"/>
      <c r="DD31" s="686">
        <v>8844</v>
      </c>
      <c r="DE31" s="699"/>
      <c r="DF31" s="699"/>
      <c r="DG31" s="699"/>
      <c r="DH31" s="699"/>
      <c r="DI31" s="699"/>
      <c r="DJ31" s="699"/>
      <c r="DK31" s="700"/>
      <c r="DL31" s="686">
        <v>8844</v>
      </c>
      <c r="DM31" s="699"/>
      <c r="DN31" s="699"/>
      <c r="DO31" s="699"/>
      <c r="DP31" s="699"/>
      <c r="DQ31" s="699"/>
      <c r="DR31" s="699"/>
      <c r="DS31" s="699"/>
      <c r="DT31" s="699"/>
      <c r="DU31" s="699"/>
      <c r="DV31" s="700"/>
      <c r="DW31" s="683">
        <v>0.6</v>
      </c>
      <c r="DX31" s="701"/>
      <c r="DY31" s="701"/>
      <c r="DZ31" s="701"/>
      <c r="EA31" s="701"/>
      <c r="EB31" s="701"/>
      <c r="EC31" s="722"/>
    </row>
    <row r="32" spans="2:133" ht="11.25" customHeight="1" x14ac:dyDescent="0.2">
      <c r="B32" s="771" t="s">
        <v>314</v>
      </c>
      <c r="C32" s="772"/>
      <c r="D32" s="772"/>
      <c r="E32" s="772"/>
      <c r="F32" s="772"/>
      <c r="G32" s="772"/>
      <c r="H32" s="772"/>
      <c r="I32" s="772"/>
      <c r="J32" s="772"/>
      <c r="K32" s="772"/>
      <c r="L32" s="772"/>
      <c r="M32" s="772"/>
      <c r="N32" s="772"/>
      <c r="O32" s="772"/>
      <c r="P32" s="772"/>
      <c r="Q32" s="773"/>
      <c r="R32" s="680" t="s">
        <v>129</v>
      </c>
      <c r="S32" s="681"/>
      <c r="T32" s="681"/>
      <c r="U32" s="681"/>
      <c r="V32" s="681"/>
      <c r="W32" s="681"/>
      <c r="X32" s="681"/>
      <c r="Y32" s="682"/>
      <c r="Z32" s="713" t="s">
        <v>129</v>
      </c>
      <c r="AA32" s="713"/>
      <c r="AB32" s="713"/>
      <c r="AC32" s="713"/>
      <c r="AD32" s="714" t="s">
        <v>129</v>
      </c>
      <c r="AE32" s="714"/>
      <c r="AF32" s="714"/>
      <c r="AG32" s="714"/>
      <c r="AH32" s="714"/>
      <c r="AI32" s="714"/>
      <c r="AJ32" s="714"/>
      <c r="AK32" s="714"/>
      <c r="AL32" s="683" t="s">
        <v>129</v>
      </c>
      <c r="AM32" s="684"/>
      <c r="AN32" s="684"/>
      <c r="AO32" s="715"/>
      <c r="AP32" s="758"/>
      <c r="AQ32" s="759"/>
      <c r="AR32" s="759"/>
      <c r="AS32" s="759"/>
      <c r="AT32" s="763"/>
      <c r="AU32" s="230" t="s">
        <v>315</v>
      </c>
      <c r="AV32" s="230"/>
      <c r="AW32" s="230"/>
      <c r="AX32" s="677" t="s">
        <v>316</v>
      </c>
      <c r="AY32" s="678"/>
      <c r="AZ32" s="678"/>
      <c r="BA32" s="678"/>
      <c r="BB32" s="678"/>
      <c r="BC32" s="678"/>
      <c r="BD32" s="678"/>
      <c r="BE32" s="678"/>
      <c r="BF32" s="679"/>
      <c r="BG32" s="753">
        <v>99.8</v>
      </c>
      <c r="BH32" s="699"/>
      <c r="BI32" s="699"/>
      <c r="BJ32" s="699"/>
      <c r="BK32" s="699"/>
      <c r="BL32" s="699"/>
      <c r="BM32" s="684">
        <v>98.2</v>
      </c>
      <c r="BN32" s="745"/>
      <c r="BO32" s="745"/>
      <c r="BP32" s="745"/>
      <c r="BQ32" s="726"/>
      <c r="BR32" s="753">
        <v>99.7</v>
      </c>
      <c r="BS32" s="699"/>
      <c r="BT32" s="699"/>
      <c r="BU32" s="699"/>
      <c r="BV32" s="699"/>
      <c r="BW32" s="699"/>
      <c r="BX32" s="684">
        <v>98</v>
      </c>
      <c r="BY32" s="745"/>
      <c r="BZ32" s="745"/>
      <c r="CA32" s="745"/>
      <c r="CB32" s="726"/>
      <c r="CD32" s="769"/>
      <c r="CE32" s="770"/>
      <c r="CF32" s="719" t="s">
        <v>317</v>
      </c>
      <c r="CG32" s="720"/>
      <c r="CH32" s="720"/>
      <c r="CI32" s="720"/>
      <c r="CJ32" s="720"/>
      <c r="CK32" s="720"/>
      <c r="CL32" s="720"/>
      <c r="CM32" s="720"/>
      <c r="CN32" s="720"/>
      <c r="CO32" s="720"/>
      <c r="CP32" s="720"/>
      <c r="CQ32" s="721"/>
      <c r="CR32" s="680" t="s">
        <v>129</v>
      </c>
      <c r="CS32" s="681"/>
      <c r="CT32" s="681"/>
      <c r="CU32" s="681"/>
      <c r="CV32" s="681"/>
      <c r="CW32" s="681"/>
      <c r="CX32" s="681"/>
      <c r="CY32" s="682"/>
      <c r="CZ32" s="683" t="s">
        <v>129</v>
      </c>
      <c r="DA32" s="701"/>
      <c r="DB32" s="701"/>
      <c r="DC32" s="702"/>
      <c r="DD32" s="686" t="s">
        <v>129</v>
      </c>
      <c r="DE32" s="681"/>
      <c r="DF32" s="681"/>
      <c r="DG32" s="681"/>
      <c r="DH32" s="681"/>
      <c r="DI32" s="681"/>
      <c r="DJ32" s="681"/>
      <c r="DK32" s="682"/>
      <c r="DL32" s="686" t="s">
        <v>129</v>
      </c>
      <c r="DM32" s="681"/>
      <c r="DN32" s="681"/>
      <c r="DO32" s="681"/>
      <c r="DP32" s="681"/>
      <c r="DQ32" s="681"/>
      <c r="DR32" s="681"/>
      <c r="DS32" s="681"/>
      <c r="DT32" s="681"/>
      <c r="DU32" s="681"/>
      <c r="DV32" s="682"/>
      <c r="DW32" s="683" t="s">
        <v>129</v>
      </c>
      <c r="DX32" s="701"/>
      <c r="DY32" s="701"/>
      <c r="DZ32" s="701"/>
      <c r="EA32" s="701"/>
      <c r="EB32" s="701"/>
      <c r="EC32" s="722"/>
    </row>
    <row r="33" spans="2:133" ht="11.25" customHeight="1" x14ac:dyDescent="0.2">
      <c r="B33" s="677" t="s">
        <v>318</v>
      </c>
      <c r="C33" s="678"/>
      <c r="D33" s="678"/>
      <c r="E33" s="678"/>
      <c r="F33" s="678"/>
      <c r="G33" s="678"/>
      <c r="H33" s="678"/>
      <c r="I33" s="678"/>
      <c r="J33" s="678"/>
      <c r="K33" s="678"/>
      <c r="L33" s="678"/>
      <c r="M33" s="678"/>
      <c r="N33" s="678"/>
      <c r="O33" s="678"/>
      <c r="P33" s="678"/>
      <c r="Q33" s="679"/>
      <c r="R33" s="680">
        <v>139562</v>
      </c>
      <c r="S33" s="681"/>
      <c r="T33" s="681"/>
      <c r="U33" s="681"/>
      <c r="V33" s="681"/>
      <c r="W33" s="681"/>
      <c r="X33" s="681"/>
      <c r="Y33" s="682"/>
      <c r="Z33" s="713">
        <v>5.4</v>
      </c>
      <c r="AA33" s="713"/>
      <c r="AB33" s="713"/>
      <c r="AC33" s="713"/>
      <c r="AD33" s="714" t="s">
        <v>129</v>
      </c>
      <c r="AE33" s="714"/>
      <c r="AF33" s="714"/>
      <c r="AG33" s="714"/>
      <c r="AH33" s="714"/>
      <c r="AI33" s="714"/>
      <c r="AJ33" s="714"/>
      <c r="AK33" s="714"/>
      <c r="AL33" s="683" t="s">
        <v>129</v>
      </c>
      <c r="AM33" s="684"/>
      <c r="AN33" s="684"/>
      <c r="AO33" s="715"/>
      <c r="AP33" s="760"/>
      <c r="AQ33" s="761"/>
      <c r="AR33" s="761"/>
      <c r="AS33" s="761"/>
      <c r="AT33" s="764"/>
      <c r="AU33" s="232"/>
      <c r="AV33" s="232"/>
      <c r="AW33" s="232"/>
      <c r="AX33" s="661" t="s">
        <v>319</v>
      </c>
      <c r="AY33" s="662"/>
      <c r="AZ33" s="662"/>
      <c r="BA33" s="662"/>
      <c r="BB33" s="662"/>
      <c r="BC33" s="662"/>
      <c r="BD33" s="662"/>
      <c r="BE33" s="662"/>
      <c r="BF33" s="663"/>
      <c r="BG33" s="744">
        <v>99.5</v>
      </c>
      <c r="BH33" s="665"/>
      <c r="BI33" s="665"/>
      <c r="BJ33" s="665"/>
      <c r="BK33" s="665"/>
      <c r="BL33" s="665"/>
      <c r="BM33" s="707">
        <v>97.6</v>
      </c>
      <c r="BN33" s="665"/>
      <c r="BO33" s="665"/>
      <c r="BP33" s="665"/>
      <c r="BQ33" s="709"/>
      <c r="BR33" s="744">
        <v>99.5</v>
      </c>
      <c r="BS33" s="665"/>
      <c r="BT33" s="665"/>
      <c r="BU33" s="665"/>
      <c r="BV33" s="665"/>
      <c r="BW33" s="665"/>
      <c r="BX33" s="707">
        <v>97.7</v>
      </c>
      <c r="BY33" s="665"/>
      <c r="BZ33" s="665"/>
      <c r="CA33" s="665"/>
      <c r="CB33" s="709"/>
      <c r="CD33" s="719" t="s">
        <v>320</v>
      </c>
      <c r="CE33" s="720"/>
      <c r="CF33" s="720"/>
      <c r="CG33" s="720"/>
      <c r="CH33" s="720"/>
      <c r="CI33" s="720"/>
      <c r="CJ33" s="720"/>
      <c r="CK33" s="720"/>
      <c r="CL33" s="720"/>
      <c r="CM33" s="720"/>
      <c r="CN33" s="720"/>
      <c r="CO33" s="720"/>
      <c r="CP33" s="720"/>
      <c r="CQ33" s="721"/>
      <c r="CR33" s="680">
        <v>1313484</v>
      </c>
      <c r="CS33" s="699"/>
      <c r="CT33" s="699"/>
      <c r="CU33" s="699"/>
      <c r="CV33" s="699"/>
      <c r="CW33" s="699"/>
      <c r="CX33" s="699"/>
      <c r="CY33" s="700"/>
      <c r="CZ33" s="683">
        <v>55.4</v>
      </c>
      <c r="DA33" s="701"/>
      <c r="DB33" s="701"/>
      <c r="DC33" s="702"/>
      <c r="DD33" s="686">
        <v>979190</v>
      </c>
      <c r="DE33" s="699"/>
      <c r="DF33" s="699"/>
      <c r="DG33" s="699"/>
      <c r="DH33" s="699"/>
      <c r="DI33" s="699"/>
      <c r="DJ33" s="699"/>
      <c r="DK33" s="700"/>
      <c r="DL33" s="686">
        <v>644010</v>
      </c>
      <c r="DM33" s="699"/>
      <c r="DN33" s="699"/>
      <c r="DO33" s="699"/>
      <c r="DP33" s="699"/>
      <c r="DQ33" s="699"/>
      <c r="DR33" s="699"/>
      <c r="DS33" s="699"/>
      <c r="DT33" s="699"/>
      <c r="DU33" s="699"/>
      <c r="DV33" s="700"/>
      <c r="DW33" s="683">
        <v>43.6</v>
      </c>
      <c r="DX33" s="701"/>
      <c r="DY33" s="701"/>
      <c r="DZ33" s="701"/>
      <c r="EA33" s="701"/>
      <c r="EB33" s="701"/>
      <c r="EC33" s="722"/>
    </row>
    <row r="34" spans="2:133" ht="11.25" customHeight="1" x14ac:dyDescent="0.2">
      <c r="B34" s="677" t="s">
        <v>321</v>
      </c>
      <c r="C34" s="678"/>
      <c r="D34" s="678"/>
      <c r="E34" s="678"/>
      <c r="F34" s="678"/>
      <c r="G34" s="678"/>
      <c r="H34" s="678"/>
      <c r="I34" s="678"/>
      <c r="J34" s="678"/>
      <c r="K34" s="678"/>
      <c r="L34" s="678"/>
      <c r="M34" s="678"/>
      <c r="N34" s="678"/>
      <c r="O34" s="678"/>
      <c r="P34" s="678"/>
      <c r="Q34" s="679"/>
      <c r="R34" s="680">
        <v>7119</v>
      </c>
      <c r="S34" s="681"/>
      <c r="T34" s="681"/>
      <c r="U34" s="681"/>
      <c r="V34" s="681"/>
      <c r="W34" s="681"/>
      <c r="X34" s="681"/>
      <c r="Y34" s="682"/>
      <c r="Z34" s="713">
        <v>0.3</v>
      </c>
      <c r="AA34" s="713"/>
      <c r="AB34" s="713"/>
      <c r="AC34" s="713"/>
      <c r="AD34" s="714">
        <v>3693</v>
      </c>
      <c r="AE34" s="714"/>
      <c r="AF34" s="714"/>
      <c r="AG34" s="714"/>
      <c r="AH34" s="714"/>
      <c r="AI34" s="714"/>
      <c r="AJ34" s="714"/>
      <c r="AK34" s="714"/>
      <c r="AL34" s="683">
        <v>0.3</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322</v>
      </c>
      <c r="CE34" s="720"/>
      <c r="CF34" s="720"/>
      <c r="CG34" s="720"/>
      <c r="CH34" s="720"/>
      <c r="CI34" s="720"/>
      <c r="CJ34" s="720"/>
      <c r="CK34" s="720"/>
      <c r="CL34" s="720"/>
      <c r="CM34" s="720"/>
      <c r="CN34" s="720"/>
      <c r="CO34" s="720"/>
      <c r="CP34" s="720"/>
      <c r="CQ34" s="721"/>
      <c r="CR34" s="680">
        <v>312235</v>
      </c>
      <c r="CS34" s="681"/>
      <c r="CT34" s="681"/>
      <c r="CU34" s="681"/>
      <c r="CV34" s="681"/>
      <c r="CW34" s="681"/>
      <c r="CX34" s="681"/>
      <c r="CY34" s="682"/>
      <c r="CZ34" s="683">
        <v>13.2</v>
      </c>
      <c r="DA34" s="701"/>
      <c r="DB34" s="701"/>
      <c r="DC34" s="702"/>
      <c r="DD34" s="686">
        <v>257445</v>
      </c>
      <c r="DE34" s="681"/>
      <c r="DF34" s="681"/>
      <c r="DG34" s="681"/>
      <c r="DH34" s="681"/>
      <c r="DI34" s="681"/>
      <c r="DJ34" s="681"/>
      <c r="DK34" s="682"/>
      <c r="DL34" s="686">
        <v>209309</v>
      </c>
      <c r="DM34" s="681"/>
      <c r="DN34" s="681"/>
      <c r="DO34" s="681"/>
      <c r="DP34" s="681"/>
      <c r="DQ34" s="681"/>
      <c r="DR34" s="681"/>
      <c r="DS34" s="681"/>
      <c r="DT34" s="681"/>
      <c r="DU34" s="681"/>
      <c r="DV34" s="682"/>
      <c r="DW34" s="683">
        <v>14.2</v>
      </c>
      <c r="DX34" s="701"/>
      <c r="DY34" s="701"/>
      <c r="DZ34" s="701"/>
      <c r="EA34" s="701"/>
      <c r="EB34" s="701"/>
      <c r="EC34" s="722"/>
    </row>
    <row r="35" spans="2:133" ht="11.25" customHeight="1" x14ac:dyDescent="0.2">
      <c r="B35" s="677" t="s">
        <v>323</v>
      </c>
      <c r="C35" s="678"/>
      <c r="D35" s="678"/>
      <c r="E35" s="678"/>
      <c r="F35" s="678"/>
      <c r="G35" s="678"/>
      <c r="H35" s="678"/>
      <c r="I35" s="678"/>
      <c r="J35" s="678"/>
      <c r="K35" s="678"/>
      <c r="L35" s="678"/>
      <c r="M35" s="678"/>
      <c r="N35" s="678"/>
      <c r="O35" s="678"/>
      <c r="P35" s="678"/>
      <c r="Q35" s="679"/>
      <c r="R35" s="680">
        <v>3186</v>
      </c>
      <c r="S35" s="681"/>
      <c r="T35" s="681"/>
      <c r="U35" s="681"/>
      <c r="V35" s="681"/>
      <c r="W35" s="681"/>
      <c r="X35" s="681"/>
      <c r="Y35" s="682"/>
      <c r="Z35" s="713">
        <v>0.1</v>
      </c>
      <c r="AA35" s="713"/>
      <c r="AB35" s="713"/>
      <c r="AC35" s="713"/>
      <c r="AD35" s="714" t="s">
        <v>129</v>
      </c>
      <c r="AE35" s="714"/>
      <c r="AF35" s="714"/>
      <c r="AG35" s="714"/>
      <c r="AH35" s="714"/>
      <c r="AI35" s="714"/>
      <c r="AJ35" s="714"/>
      <c r="AK35" s="714"/>
      <c r="AL35" s="683" t="s">
        <v>129</v>
      </c>
      <c r="AM35" s="684"/>
      <c r="AN35" s="684"/>
      <c r="AO35" s="715"/>
      <c r="AP35" s="235"/>
      <c r="AQ35" s="741" t="s">
        <v>324</v>
      </c>
      <c r="AR35" s="742"/>
      <c r="AS35" s="742"/>
      <c r="AT35" s="742"/>
      <c r="AU35" s="742"/>
      <c r="AV35" s="742"/>
      <c r="AW35" s="742"/>
      <c r="AX35" s="742"/>
      <c r="AY35" s="742"/>
      <c r="AZ35" s="742"/>
      <c r="BA35" s="742"/>
      <c r="BB35" s="742"/>
      <c r="BC35" s="742"/>
      <c r="BD35" s="742"/>
      <c r="BE35" s="742"/>
      <c r="BF35" s="743"/>
      <c r="BG35" s="741" t="s">
        <v>325</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326</v>
      </c>
      <c r="CE35" s="720"/>
      <c r="CF35" s="720"/>
      <c r="CG35" s="720"/>
      <c r="CH35" s="720"/>
      <c r="CI35" s="720"/>
      <c r="CJ35" s="720"/>
      <c r="CK35" s="720"/>
      <c r="CL35" s="720"/>
      <c r="CM35" s="720"/>
      <c r="CN35" s="720"/>
      <c r="CO35" s="720"/>
      <c r="CP35" s="720"/>
      <c r="CQ35" s="721"/>
      <c r="CR35" s="680">
        <v>56479</v>
      </c>
      <c r="CS35" s="699"/>
      <c r="CT35" s="699"/>
      <c r="CU35" s="699"/>
      <c r="CV35" s="699"/>
      <c r="CW35" s="699"/>
      <c r="CX35" s="699"/>
      <c r="CY35" s="700"/>
      <c r="CZ35" s="683">
        <v>2.4</v>
      </c>
      <c r="DA35" s="701"/>
      <c r="DB35" s="701"/>
      <c r="DC35" s="702"/>
      <c r="DD35" s="686">
        <v>37359</v>
      </c>
      <c r="DE35" s="699"/>
      <c r="DF35" s="699"/>
      <c r="DG35" s="699"/>
      <c r="DH35" s="699"/>
      <c r="DI35" s="699"/>
      <c r="DJ35" s="699"/>
      <c r="DK35" s="700"/>
      <c r="DL35" s="686">
        <v>35410</v>
      </c>
      <c r="DM35" s="699"/>
      <c r="DN35" s="699"/>
      <c r="DO35" s="699"/>
      <c r="DP35" s="699"/>
      <c r="DQ35" s="699"/>
      <c r="DR35" s="699"/>
      <c r="DS35" s="699"/>
      <c r="DT35" s="699"/>
      <c r="DU35" s="699"/>
      <c r="DV35" s="700"/>
      <c r="DW35" s="683">
        <v>2.4</v>
      </c>
      <c r="DX35" s="701"/>
      <c r="DY35" s="701"/>
      <c r="DZ35" s="701"/>
      <c r="EA35" s="701"/>
      <c r="EB35" s="701"/>
      <c r="EC35" s="722"/>
    </row>
    <row r="36" spans="2:133" ht="11.25" customHeight="1" x14ac:dyDescent="0.2">
      <c r="B36" s="677" t="s">
        <v>327</v>
      </c>
      <c r="C36" s="678"/>
      <c r="D36" s="678"/>
      <c r="E36" s="678"/>
      <c r="F36" s="678"/>
      <c r="G36" s="678"/>
      <c r="H36" s="678"/>
      <c r="I36" s="678"/>
      <c r="J36" s="678"/>
      <c r="K36" s="678"/>
      <c r="L36" s="678"/>
      <c r="M36" s="678"/>
      <c r="N36" s="678"/>
      <c r="O36" s="678"/>
      <c r="P36" s="678"/>
      <c r="Q36" s="679"/>
      <c r="R36" s="680">
        <v>1563</v>
      </c>
      <c r="S36" s="681"/>
      <c r="T36" s="681"/>
      <c r="U36" s="681"/>
      <c r="V36" s="681"/>
      <c r="W36" s="681"/>
      <c r="X36" s="681"/>
      <c r="Y36" s="682"/>
      <c r="Z36" s="713">
        <v>0.1</v>
      </c>
      <c r="AA36" s="713"/>
      <c r="AB36" s="713"/>
      <c r="AC36" s="713"/>
      <c r="AD36" s="714" t="s">
        <v>129</v>
      </c>
      <c r="AE36" s="714"/>
      <c r="AF36" s="714"/>
      <c r="AG36" s="714"/>
      <c r="AH36" s="714"/>
      <c r="AI36" s="714"/>
      <c r="AJ36" s="714"/>
      <c r="AK36" s="714"/>
      <c r="AL36" s="683" t="s">
        <v>129</v>
      </c>
      <c r="AM36" s="684"/>
      <c r="AN36" s="684"/>
      <c r="AO36" s="715"/>
      <c r="AP36" s="235"/>
      <c r="AQ36" s="732" t="s">
        <v>328</v>
      </c>
      <c r="AR36" s="733"/>
      <c r="AS36" s="733"/>
      <c r="AT36" s="733"/>
      <c r="AU36" s="733"/>
      <c r="AV36" s="733"/>
      <c r="AW36" s="733"/>
      <c r="AX36" s="733"/>
      <c r="AY36" s="734"/>
      <c r="AZ36" s="735">
        <v>356114</v>
      </c>
      <c r="BA36" s="736"/>
      <c r="BB36" s="736"/>
      <c r="BC36" s="736"/>
      <c r="BD36" s="736"/>
      <c r="BE36" s="736"/>
      <c r="BF36" s="737"/>
      <c r="BG36" s="738" t="s">
        <v>329</v>
      </c>
      <c r="BH36" s="739"/>
      <c r="BI36" s="739"/>
      <c r="BJ36" s="739"/>
      <c r="BK36" s="739"/>
      <c r="BL36" s="739"/>
      <c r="BM36" s="739"/>
      <c r="BN36" s="739"/>
      <c r="BO36" s="739"/>
      <c r="BP36" s="739"/>
      <c r="BQ36" s="739"/>
      <c r="BR36" s="739"/>
      <c r="BS36" s="739"/>
      <c r="BT36" s="739"/>
      <c r="BU36" s="740"/>
      <c r="BV36" s="735">
        <v>9792</v>
      </c>
      <c r="BW36" s="736"/>
      <c r="BX36" s="736"/>
      <c r="BY36" s="736"/>
      <c r="BZ36" s="736"/>
      <c r="CA36" s="736"/>
      <c r="CB36" s="737"/>
      <c r="CD36" s="719" t="s">
        <v>330</v>
      </c>
      <c r="CE36" s="720"/>
      <c r="CF36" s="720"/>
      <c r="CG36" s="720"/>
      <c r="CH36" s="720"/>
      <c r="CI36" s="720"/>
      <c r="CJ36" s="720"/>
      <c r="CK36" s="720"/>
      <c r="CL36" s="720"/>
      <c r="CM36" s="720"/>
      <c r="CN36" s="720"/>
      <c r="CO36" s="720"/>
      <c r="CP36" s="720"/>
      <c r="CQ36" s="721"/>
      <c r="CR36" s="680">
        <v>587458</v>
      </c>
      <c r="CS36" s="681"/>
      <c r="CT36" s="681"/>
      <c r="CU36" s="681"/>
      <c r="CV36" s="681"/>
      <c r="CW36" s="681"/>
      <c r="CX36" s="681"/>
      <c r="CY36" s="682"/>
      <c r="CZ36" s="683">
        <v>24.8</v>
      </c>
      <c r="DA36" s="701"/>
      <c r="DB36" s="701"/>
      <c r="DC36" s="702"/>
      <c r="DD36" s="686">
        <v>358674</v>
      </c>
      <c r="DE36" s="681"/>
      <c r="DF36" s="681"/>
      <c r="DG36" s="681"/>
      <c r="DH36" s="681"/>
      <c r="DI36" s="681"/>
      <c r="DJ36" s="681"/>
      <c r="DK36" s="682"/>
      <c r="DL36" s="686">
        <v>223792</v>
      </c>
      <c r="DM36" s="681"/>
      <c r="DN36" s="681"/>
      <c r="DO36" s="681"/>
      <c r="DP36" s="681"/>
      <c r="DQ36" s="681"/>
      <c r="DR36" s="681"/>
      <c r="DS36" s="681"/>
      <c r="DT36" s="681"/>
      <c r="DU36" s="681"/>
      <c r="DV36" s="682"/>
      <c r="DW36" s="683">
        <v>15.2</v>
      </c>
      <c r="DX36" s="701"/>
      <c r="DY36" s="701"/>
      <c r="DZ36" s="701"/>
      <c r="EA36" s="701"/>
      <c r="EB36" s="701"/>
      <c r="EC36" s="722"/>
    </row>
    <row r="37" spans="2:133" ht="11.25" customHeight="1" x14ac:dyDescent="0.2">
      <c r="B37" s="677" t="s">
        <v>331</v>
      </c>
      <c r="C37" s="678"/>
      <c r="D37" s="678"/>
      <c r="E37" s="678"/>
      <c r="F37" s="678"/>
      <c r="G37" s="678"/>
      <c r="H37" s="678"/>
      <c r="I37" s="678"/>
      <c r="J37" s="678"/>
      <c r="K37" s="678"/>
      <c r="L37" s="678"/>
      <c r="M37" s="678"/>
      <c r="N37" s="678"/>
      <c r="O37" s="678"/>
      <c r="P37" s="678"/>
      <c r="Q37" s="679"/>
      <c r="R37" s="680">
        <v>132855</v>
      </c>
      <c r="S37" s="681"/>
      <c r="T37" s="681"/>
      <c r="U37" s="681"/>
      <c r="V37" s="681"/>
      <c r="W37" s="681"/>
      <c r="X37" s="681"/>
      <c r="Y37" s="682"/>
      <c r="Z37" s="713">
        <v>5.2</v>
      </c>
      <c r="AA37" s="713"/>
      <c r="AB37" s="713"/>
      <c r="AC37" s="713"/>
      <c r="AD37" s="714" t="s">
        <v>129</v>
      </c>
      <c r="AE37" s="714"/>
      <c r="AF37" s="714"/>
      <c r="AG37" s="714"/>
      <c r="AH37" s="714"/>
      <c r="AI37" s="714"/>
      <c r="AJ37" s="714"/>
      <c r="AK37" s="714"/>
      <c r="AL37" s="683" t="s">
        <v>129</v>
      </c>
      <c r="AM37" s="684"/>
      <c r="AN37" s="684"/>
      <c r="AO37" s="715"/>
      <c r="AQ37" s="723" t="s">
        <v>332</v>
      </c>
      <c r="AR37" s="724"/>
      <c r="AS37" s="724"/>
      <c r="AT37" s="724"/>
      <c r="AU37" s="724"/>
      <c r="AV37" s="724"/>
      <c r="AW37" s="724"/>
      <c r="AX37" s="724"/>
      <c r="AY37" s="725"/>
      <c r="AZ37" s="680">
        <v>56443</v>
      </c>
      <c r="BA37" s="681"/>
      <c r="BB37" s="681"/>
      <c r="BC37" s="681"/>
      <c r="BD37" s="699"/>
      <c r="BE37" s="699"/>
      <c r="BF37" s="726"/>
      <c r="BG37" s="719" t="s">
        <v>333</v>
      </c>
      <c r="BH37" s="720"/>
      <c r="BI37" s="720"/>
      <c r="BJ37" s="720"/>
      <c r="BK37" s="720"/>
      <c r="BL37" s="720"/>
      <c r="BM37" s="720"/>
      <c r="BN37" s="720"/>
      <c r="BO37" s="720"/>
      <c r="BP37" s="720"/>
      <c r="BQ37" s="720"/>
      <c r="BR37" s="720"/>
      <c r="BS37" s="720"/>
      <c r="BT37" s="720"/>
      <c r="BU37" s="721"/>
      <c r="BV37" s="680">
        <v>9792</v>
      </c>
      <c r="BW37" s="681"/>
      <c r="BX37" s="681"/>
      <c r="BY37" s="681"/>
      <c r="BZ37" s="681"/>
      <c r="CA37" s="681"/>
      <c r="CB37" s="727"/>
      <c r="CD37" s="719" t="s">
        <v>334</v>
      </c>
      <c r="CE37" s="720"/>
      <c r="CF37" s="720"/>
      <c r="CG37" s="720"/>
      <c r="CH37" s="720"/>
      <c r="CI37" s="720"/>
      <c r="CJ37" s="720"/>
      <c r="CK37" s="720"/>
      <c r="CL37" s="720"/>
      <c r="CM37" s="720"/>
      <c r="CN37" s="720"/>
      <c r="CO37" s="720"/>
      <c r="CP37" s="720"/>
      <c r="CQ37" s="721"/>
      <c r="CR37" s="680">
        <v>132313</v>
      </c>
      <c r="CS37" s="699"/>
      <c r="CT37" s="699"/>
      <c r="CU37" s="699"/>
      <c r="CV37" s="699"/>
      <c r="CW37" s="699"/>
      <c r="CX37" s="699"/>
      <c r="CY37" s="700"/>
      <c r="CZ37" s="683">
        <v>5.6</v>
      </c>
      <c r="DA37" s="701"/>
      <c r="DB37" s="701"/>
      <c r="DC37" s="702"/>
      <c r="DD37" s="686">
        <v>132313</v>
      </c>
      <c r="DE37" s="699"/>
      <c r="DF37" s="699"/>
      <c r="DG37" s="699"/>
      <c r="DH37" s="699"/>
      <c r="DI37" s="699"/>
      <c r="DJ37" s="699"/>
      <c r="DK37" s="700"/>
      <c r="DL37" s="686">
        <v>129494</v>
      </c>
      <c r="DM37" s="699"/>
      <c r="DN37" s="699"/>
      <c r="DO37" s="699"/>
      <c r="DP37" s="699"/>
      <c r="DQ37" s="699"/>
      <c r="DR37" s="699"/>
      <c r="DS37" s="699"/>
      <c r="DT37" s="699"/>
      <c r="DU37" s="699"/>
      <c r="DV37" s="700"/>
      <c r="DW37" s="683">
        <v>8.8000000000000007</v>
      </c>
      <c r="DX37" s="701"/>
      <c r="DY37" s="701"/>
      <c r="DZ37" s="701"/>
      <c r="EA37" s="701"/>
      <c r="EB37" s="701"/>
      <c r="EC37" s="722"/>
    </row>
    <row r="38" spans="2:133" ht="11.25" customHeight="1" x14ac:dyDescent="0.2">
      <c r="B38" s="677" t="s">
        <v>335</v>
      </c>
      <c r="C38" s="678"/>
      <c r="D38" s="678"/>
      <c r="E38" s="678"/>
      <c r="F38" s="678"/>
      <c r="G38" s="678"/>
      <c r="H38" s="678"/>
      <c r="I38" s="678"/>
      <c r="J38" s="678"/>
      <c r="K38" s="678"/>
      <c r="L38" s="678"/>
      <c r="M38" s="678"/>
      <c r="N38" s="678"/>
      <c r="O38" s="678"/>
      <c r="P38" s="678"/>
      <c r="Q38" s="679"/>
      <c r="R38" s="680">
        <v>24629</v>
      </c>
      <c r="S38" s="681"/>
      <c r="T38" s="681"/>
      <c r="U38" s="681"/>
      <c r="V38" s="681"/>
      <c r="W38" s="681"/>
      <c r="X38" s="681"/>
      <c r="Y38" s="682"/>
      <c r="Z38" s="713">
        <v>1</v>
      </c>
      <c r="AA38" s="713"/>
      <c r="AB38" s="713"/>
      <c r="AC38" s="713"/>
      <c r="AD38" s="714">
        <v>135</v>
      </c>
      <c r="AE38" s="714"/>
      <c r="AF38" s="714"/>
      <c r="AG38" s="714"/>
      <c r="AH38" s="714"/>
      <c r="AI38" s="714"/>
      <c r="AJ38" s="714"/>
      <c r="AK38" s="714"/>
      <c r="AL38" s="683">
        <v>0</v>
      </c>
      <c r="AM38" s="684"/>
      <c r="AN38" s="684"/>
      <c r="AO38" s="715"/>
      <c r="AQ38" s="723" t="s">
        <v>336</v>
      </c>
      <c r="AR38" s="724"/>
      <c r="AS38" s="724"/>
      <c r="AT38" s="724"/>
      <c r="AU38" s="724"/>
      <c r="AV38" s="724"/>
      <c r="AW38" s="724"/>
      <c r="AX38" s="724"/>
      <c r="AY38" s="725"/>
      <c r="AZ38" s="680">
        <v>13130</v>
      </c>
      <c r="BA38" s="681"/>
      <c r="BB38" s="681"/>
      <c r="BC38" s="681"/>
      <c r="BD38" s="699"/>
      <c r="BE38" s="699"/>
      <c r="BF38" s="726"/>
      <c r="BG38" s="719" t="s">
        <v>337</v>
      </c>
      <c r="BH38" s="720"/>
      <c r="BI38" s="720"/>
      <c r="BJ38" s="720"/>
      <c r="BK38" s="720"/>
      <c r="BL38" s="720"/>
      <c r="BM38" s="720"/>
      <c r="BN38" s="720"/>
      <c r="BO38" s="720"/>
      <c r="BP38" s="720"/>
      <c r="BQ38" s="720"/>
      <c r="BR38" s="720"/>
      <c r="BS38" s="720"/>
      <c r="BT38" s="720"/>
      <c r="BU38" s="721"/>
      <c r="BV38" s="680">
        <v>313</v>
      </c>
      <c r="BW38" s="681"/>
      <c r="BX38" s="681"/>
      <c r="BY38" s="681"/>
      <c r="BZ38" s="681"/>
      <c r="CA38" s="681"/>
      <c r="CB38" s="727"/>
      <c r="CD38" s="719" t="s">
        <v>338</v>
      </c>
      <c r="CE38" s="720"/>
      <c r="CF38" s="720"/>
      <c r="CG38" s="720"/>
      <c r="CH38" s="720"/>
      <c r="CI38" s="720"/>
      <c r="CJ38" s="720"/>
      <c r="CK38" s="720"/>
      <c r="CL38" s="720"/>
      <c r="CM38" s="720"/>
      <c r="CN38" s="720"/>
      <c r="CO38" s="720"/>
      <c r="CP38" s="720"/>
      <c r="CQ38" s="721"/>
      <c r="CR38" s="680">
        <v>299671</v>
      </c>
      <c r="CS38" s="681"/>
      <c r="CT38" s="681"/>
      <c r="CU38" s="681"/>
      <c r="CV38" s="681"/>
      <c r="CW38" s="681"/>
      <c r="CX38" s="681"/>
      <c r="CY38" s="682"/>
      <c r="CZ38" s="683">
        <v>12.6</v>
      </c>
      <c r="DA38" s="701"/>
      <c r="DB38" s="701"/>
      <c r="DC38" s="702"/>
      <c r="DD38" s="686">
        <v>273529</v>
      </c>
      <c r="DE38" s="681"/>
      <c r="DF38" s="681"/>
      <c r="DG38" s="681"/>
      <c r="DH38" s="681"/>
      <c r="DI38" s="681"/>
      <c r="DJ38" s="681"/>
      <c r="DK38" s="682"/>
      <c r="DL38" s="686">
        <v>175173</v>
      </c>
      <c r="DM38" s="681"/>
      <c r="DN38" s="681"/>
      <c r="DO38" s="681"/>
      <c r="DP38" s="681"/>
      <c r="DQ38" s="681"/>
      <c r="DR38" s="681"/>
      <c r="DS38" s="681"/>
      <c r="DT38" s="681"/>
      <c r="DU38" s="681"/>
      <c r="DV38" s="682"/>
      <c r="DW38" s="683">
        <v>11.9</v>
      </c>
      <c r="DX38" s="701"/>
      <c r="DY38" s="701"/>
      <c r="DZ38" s="701"/>
      <c r="EA38" s="701"/>
      <c r="EB38" s="701"/>
      <c r="EC38" s="722"/>
    </row>
    <row r="39" spans="2:133" ht="11.25" customHeight="1" x14ac:dyDescent="0.2">
      <c r="B39" s="677" t="s">
        <v>339</v>
      </c>
      <c r="C39" s="678"/>
      <c r="D39" s="678"/>
      <c r="E39" s="678"/>
      <c r="F39" s="678"/>
      <c r="G39" s="678"/>
      <c r="H39" s="678"/>
      <c r="I39" s="678"/>
      <c r="J39" s="678"/>
      <c r="K39" s="678"/>
      <c r="L39" s="678"/>
      <c r="M39" s="678"/>
      <c r="N39" s="678"/>
      <c r="O39" s="678"/>
      <c r="P39" s="678"/>
      <c r="Q39" s="679"/>
      <c r="R39" s="680">
        <v>98127</v>
      </c>
      <c r="S39" s="681"/>
      <c r="T39" s="681"/>
      <c r="U39" s="681"/>
      <c r="V39" s="681"/>
      <c r="W39" s="681"/>
      <c r="X39" s="681"/>
      <c r="Y39" s="682"/>
      <c r="Z39" s="713">
        <v>3.8</v>
      </c>
      <c r="AA39" s="713"/>
      <c r="AB39" s="713"/>
      <c r="AC39" s="713"/>
      <c r="AD39" s="714" t="s">
        <v>129</v>
      </c>
      <c r="AE39" s="714"/>
      <c r="AF39" s="714"/>
      <c r="AG39" s="714"/>
      <c r="AH39" s="714"/>
      <c r="AI39" s="714"/>
      <c r="AJ39" s="714"/>
      <c r="AK39" s="714"/>
      <c r="AL39" s="683" t="s">
        <v>129</v>
      </c>
      <c r="AM39" s="684"/>
      <c r="AN39" s="684"/>
      <c r="AO39" s="715"/>
      <c r="AQ39" s="723" t="s">
        <v>340</v>
      </c>
      <c r="AR39" s="724"/>
      <c r="AS39" s="724"/>
      <c r="AT39" s="724"/>
      <c r="AU39" s="724"/>
      <c r="AV39" s="724"/>
      <c r="AW39" s="724"/>
      <c r="AX39" s="724"/>
      <c r="AY39" s="725"/>
      <c r="AZ39" s="680">
        <v>12960</v>
      </c>
      <c r="BA39" s="681"/>
      <c r="BB39" s="681"/>
      <c r="BC39" s="681"/>
      <c r="BD39" s="699"/>
      <c r="BE39" s="699"/>
      <c r="BF39" s="726"/>
      <c r="BG39" s="719" t="s">
        <v>341</v>
      </c>
      <c r="BH39" s="720"/>
      <c r="BI39" s="720"/>
      <c r="BJ39" s="720"/>
      <c r="BK39" s="720"/>
      <c r="BL39" s="720"/>
      <c r="BM39" s="720"/>
      <c r="BN39" s="720"/>
      <c r="BO39" s="720"/>
      <c r="BP39" s="720"/>
      <c r="BQ39" s="720"/>
      <c r="BR39" s="720"/>
      <c r="BS39" s="720"/>
      <c r="BT39" s="720"/>
      <c r="BU39" s="721"/>
      <c r="BV39" s="680">
        <v>445</v>
      </c>
      <c r="BW39" s="681"/>
      <c r="BX39" s="681"/>
      <c r="BY39" s="681"/>
      <c r="BZ39" s="681"/>
      <c r="CA39" s="681"/>
      <c r="CB39" s="727"/>
      <c r="CD39" s="719" t="s">
        <v>342</v>
      </c>
      <c r="CE39" s="720"/>
      <c r="CF39" s="720"/>
      <c r="CG39" s="720"/>
      <c r="CH39" s="720"/>
      <c r="CI39" s="720"/>
      <c r="CJ39" s="720"/>
      <c r="CK39" s="720"/>
      <c r="CL39" s="720"/>
      <c r="CM39" s="720"/>
      <c r="CN39" s="720"/>
      <c r="CO39" s="720"/>
      <c r="CP39" s="720"/>
      <c r="CQ39" s="721"/>
      <c r="CR39" s="680">
        <v>51881</v>
      </c>
      <c r="CS39" s="699"/>
      <c r="CT39" s="699"/>
      <c r="CU39" s="699"/>
      <c r="CV39" s="699"/>
      <c r="CW39" s="699"/>
      <c r="CX39" s="699"/>
      <c r="CY39" s="700"/>
      <c r="CZ39" s="683">
        <v>2.2000000000000002</v>
      </c>
      <c r="DA39" s="701"/>
      <c r="DB39" s="701"/>
      <c r="DC39" s="702"/>
      <c r="DD39" s="686">
        <v>47423</v>
      </c>
      <c r="DE39" s="699"/>
      <c r="DF39" s="699"/>
      <c r="DG39" s="699"/>
      <c r="DH39" s="699"/>
      <c r="DI39" s="699"/>
      <c r="DJ39" s="699"/>
      <c r="DK39" s="700"/>
      <c r="DL39" s="686" t="s">
        <v>129</v>
      </c>
      <c r="DM39" s="699"/>
      <c r="DN39" s="699"/>
      <c r="DO39" s="699"/>
      <c r="DP39" s="699"/>
      <c r="DQ39" s="699"/>
      <c r="DR39" s="699"/>
      <c r="DS39" s="699"/>
      <c r="DT39" s="699"/>
      <c r="DU39" s="699"/>
      <c r="DV39" s="700"/>
      <c r="DW39" s="683" t="s">
        <v>129</v>
      </c>
      <c r="DX39" s="701"/>
      <c r="DY39" s="701"/>
      <c r="DZ39" s="701"/>
      <c r="EA39" s="701"/>
      <c r="EB39" s="701"/>
      <c r="EC39" s="722"/>
    </row>
    <row r="40" spans="2:133" ht="11.25" customHeight="1" x14ac:dyDescent="0.2">
      <c r="B40" s="677" t="s">
        <v>343</v>
      </c>
      <c r="C40" s="678"/>
      <c r="D40" s="678"/>
      <c r="E40" s="678"/>
      <c r="F40" s="678"/>
      <c r="G40" s="678"/>
      <c r="H40" s="678"/>
      <c r="I40" s="678"/>
      <c r="J40" s="678"/>
      <c r="K40" s="678"/>
      <c r="L40" s="678"/>
      <c r="M40" s="678"/>
      <c r="N40" s="678"/>
      <c r="O40" s="678"/>
      <c r="P40" s="678"/>
      <c r="Q40" s="679"/>
      <c r="R40" s="680" t="s">
        <v>129</v>
      </c>
      <c r="S40" s="681"/>
      <c r="T40" s="681"/>
      <c r="U40" s="681"/>
      <c r="V40" s="681"/>
      <c r="W40" s="681"/>
      <c r="X40" s="681"/>
      <c r="Y40" s="682"/>
      <c r="Z40" s="713" t="s">
        <v>129</v>
      </c>
      <c r="AA40" s="713"/>
      <c r="AB40" s="713"/>
      <c r="AC40" s="713"/>
      <c r="AD40" s="714" t="s">
        <v>129</v>
      </c>
      <c r="AE40" s="714"/>
      <c r="AF40" s="714"/>
      <c r="AG40" s="714"/>
      <c r="AH40" s="714"/>
      <c r="AI40" s="714"/>
      <c r="AJ40" s="714"/>
      <c r="AK40" s="714"/>
      <c r="AL40" s="683" t="s">
        <v>129</v>
      </c>
      <c r="AM40" s="684"/>
      <c r="AN40" s="684"/>
      <c r="AO40" s="715"/>
      <c r="AQ40" s="723" t="s">
        <v>344</v>
      </c>
      <c r="AR40" s="724"/>
      <c r="AS40" s="724"/>
      <c r="AT40" s="724"/>
      <c r="AU40" s="724"/>
      <c r="AV40" s="724"/>
      <c r="AW40" s="724"/>
      <c r="AX40" s="724"/>
      <c r="AY40" s="725"/>
      <c r="AZ40" s="680">
        <v>1895</v>
      </c>
      <c r="BA40" s="681"/>
      <c r="BB40" s="681"/>
      <c r="BC40" s="681"/>
      <c r="BD40" s="699"/>
      <c r="BE40" s="699"/>
      <c r="BF40" s="726"/>
      <c r="BG40" s="728" t="s">
        <v>345</v>
      </c>
      <c r="BH40" s="729"/>
      <c r="BI40" s="729"/>
      <c r="BJ40" s="729"/>
      <c r="BK40" s="729"/>
      <c r="BL40" s="236"/>
      <c r="BM40" s="720" t="s">
        <v>346</v>
      </c>
      <c r="BN40" s="720"/>
      <c r="BO40" s="720"/>
      <c r="BP40" s="720"/>
      <c r="BQ40" s="720"/>
      <c r="BR40" s="720"/>
      <c r="BS40" s="720"/>
      <c r="BT40" s="720"/>
      <c r="BU40" s="721"/>
      <c r="BV40" s="680">
        <v>57</v>
      </c>
      <c r="BW40" s="681"/>
      <c r="BX40" s="681"/>
      <c r="BY40" s="681"/>
      <c r="BZ40" s="681"/>
      <c r="CA40" s="681"/>
      <c r="CB40" s="727"/>
      <c r="CD40" s="719" t="s">
        <v>347</v>
      </c>
      <c r="CE40" s="720"/>
      <c r="CF40" s="720"/>
      <c r="CG40" s="720"/>
      <c r="CH40" s="720"/>
      <c r="CI40" s="720"/>
      <c r="CJ40" s="720"/>
      <c r="CK40" s="720"/>
      <c r="CL40" s="720"/>
      <c r="CM40" s="720"/>
      <c r="CN40" s="720"/>
      <c r="CO40" s="720"/>
      <c r="CP40" s="720"/>
      <c r="CQ40" s="721"/>
      <c r="CR40" s="680">
        <v>5760</v>
      </c>
      <c r="CS40" s="681"/>
      <c r="CT40" s="681"/>
      <c r="CU40" s="681"/>
      <c r="CV40" s="681"/>
      <c r="CW40" s="681"/>
      <c r="CX40" s="681"/>
      <c r="CY40" s="682"/>
      <c r="CZ40" s="683">
        <v>0.2</v>
      </c>
      <c r="DA40" s="701"/>
      <c r="DB40" s="701"/>
      <c r="DC40" s="702"/>
      <c r="DD40" s="686">
        <v>4760</v>
      </c>
      <c r="DE40" s="681"/>
      <c r="DF40" s="681"/>
      <c r="DG40" s="681"/>
      <c r="DH40" s="681"/>
      <c r="DI40" s="681"/>
      <c r="DJ40" s="681"/>
      <c r="DK40" s="682"/>
      <c r="DL40" s="686">
        <v>326</v>
      </c>
      <c r="DM40" s="681"/>
      <c r="DN40" s="681"/>
      <c r="DO40" s="681"/>
      <c r="DP40" s="681"/>
      <c r="DQ40" s="681"/>
      <c r="DR40" s="681"/>
      <c r="DS40" s="681"/>
      <c r="DT40" s="681"/>
      <c r="DU40" s="681"/>
      <c r="DV40" s="682"/>
      <c r="DW40" s="683">
        <v>0</v>
      </c>
      <c r="DX40" s="701"/>
      <c r="DY40" s="701"/>
      <c r="DZ40" s="701"/>
      <c r="EA40" s="701"/>
      <c r="EB40" s="701"/>
      <c r="EC40" s="722"/>
    </row>
    <row r="41" spans="2:133" ht="11.25" customHeight="1" x14ac:dyDescent="0.2">
      <c r="B41" s="677" t="s">
        <v>348</v>
      </c>
      <c r="C41" s="678"/>
      <c r="D41" s="678"/>
      <c r="E41" s="678"/>
      <c r="F41" s="678"/>
      <c r="G41" s="678"/>
      <c r="H41" s="678"/>
      <c r="I41" s="678"/>
      <c r="J41" s="678"/>
      <c r="K41" s="678"/>
      <c r="L41" s="678"/>
      <c r="M41" s="678"/>
      <c r="N41" s="678"/>
      <c r="O41" s="678"/>
      <c r="P41" s="678"/>
      <c r="Q41" s="679"/>
      <c r="R41" s="680" t="s">
        <v>129</v>
      </c>
      <c r="S41" s="681"/>
      <c r="T41" s="681"/>
      <c r="U41" s="681"/>
      <c r="V41" s="681"/>
      <c r="W41" s="681"/>
      <c r="X41" s="681"/>
      <c r="Y41" s="682"/>
      <c r="Z41" s="713" t="s">
        <v>129</v>
      </c>
      <c r="AA41" s="713"/>
      <c r="AB41" s="713"/>
      <c r="AC41" s="713"/>
      <c r="AD41" s="714" t="s">
        <v>129</v>
      </c>
      <c r="AE41" s="714"/>
      <c r="AF41" s="714"/>
      <c r="AG41" s="714"/>
      <c r="AH41" s="714"/>
      <c r="AI41" s="714"/>
      <c r="AJ41" s="714"/>
      <c r="AK41" s="714"/>
      <c r="AL41" s="683" t="s">
        <v>129</v>
      </c>
      <c r="AM41" s="684"/>
      <c r="AN41" s="684"/>
      <c r="AO41" s="715"/>
      <c r="AQ41" s="723" t="s">
        <v>349</v>
      </c>
      <c r="AR41" s="724"/>
      <c r="AS41" s="724"/>
      <c r="AT41" s="724"/>
      <c r="AU41" s="724"/>
      <c r="AV41" s="724"/>
      <c r="AW41" s="724"/>
      <c r="AX41" s="724"/>
      <c r="AY41" s="725"/>
      <c r="AZ41" s="680">
        <v>23687</v>
      </c>
      <c r="BA41" s="681"/>
      <c r="BB41" s="681"/>
      <c r="BC41" s="681"/>
      <c r="BD41" s="699"/>
      <c r="BE41" s="699"/>
      <c r="BF41" s="726"/>
      <c r="BG41" s="728"/>
      <c r="BH41" s="729"/>
      <c r="BI41" s="729"/>
      <c r="BJ41" s="729"/>
      <c r="BK41" s="729"/>
      <c r="BL41" s="236"/>
      <c r="BM41" s="720" t="s">
        <v>350</v>
      </c>
      <c r="BN41" s="720"/>
      <c r="BO41" s="720"/>
      <c r="BP41" s="720"/>
      <c r="BQ41" s="720"/>
      <c r="BR41" s="720"/>
      <c r="BS41" s="720"/>
      <c r="BT41" s="720"/>
      <c r="BU41" s="721"/>
      <c r="BV41" s="680">
        <v>1</v>
      </c>
      <c r="BW41" s="681"/>
      <c r="BX41" s="681"/>
      <c r="BY41" s="681"/>
      <c r="BZ41" s="681"/>
      <c r="CA41" s="681"/>
      <c r="CB41" s="727"/>
      <c r="CD41" s="719" t="s">
        <v>351</v>
      </c>
      <c r="CE41" s="720"/>
      <c r="CF41" s="720"/>
      <c r="CG41" s="720"/>
      <c r="CH41" s="720"/>
      <c r="CI41" s="720"/>
      <c r="CJ41" s="720"/>
      <c r="CK41" s="720"/>
      <c r="CL41" s="720"/>
      <c r="CM41" s="720"/>
      <c r="CN41" s="720"/>
      <c r="CO41" s="720"/>
      <c r="CP41" s="720"/>
      <c r="CQ41" s="721"/>
      <c r="CR41" s="680" t="s">
        <v>129</v>
      </c>
      <c r="CS41" s="699"/>
      <c r="CT41" s="699"/>
      <c r="CU41" s="699"/>
      <c r="CV41" s="699"/>
      <c r="CW41" s="699"/>
      <c r="CX41" s="699"/>
      <c r="CY41" s="700"/>
      <c r="CZ41" s="683" t="s">
        <v>129</v>
      </c>
      <c r="DA41" s="701"/>
      <c r="DB41" s="701"/>
      <c r="DC41" s="702"/>
      <c r="DD41" s="686" t="s">
        <v>129</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2">
      <c r="B42" s="677" t="s">
        <v>352</v>
      </c>
      <c r="C42" s="678"/>
      <c r="D42" s="678"/>
      <c r="E42" s="678"/>
      <c r="F42" s="678"/>
      <c r="G42" s="678"/>
      <c r="H42" s="678"/>
      <c r="I42" s="678"/>
      <c r="J42" s="678"/>
      <c r="K42" s="678"/>
      <c r="L42" s="678"/>
      <c r="M42" s="678"/>
      <c r="N42" s="678"/>
      <c r="O42" s="678"/>
      <c r="P42" s="678"/>
      <c r="Q42" s="679"/>
      <c r="R42" s="680">
        <v>38123</v>
      </c>
      <c r="S42" s="681"/>
      <c r="T42" s="681"/>
      <c r="U42" s="681"/>
      <c r="V42" s="681"/>
      <c r="W42" s="681"/>
      <c r="X42" s="681"/>
      <c r="Y42" s="682"/>
      <c r="Z42" s="713">
        <v>1.5</v>
      </c>
      <c r="AA42" s="713"/>
      <c r="AB42" s="713"/>
      <c r="AC42" s="713"/>
      <c r="AD42" s="714" t="s">
        <v>129</v>
      </c>
      <c r="AE42" s="714"/>
      <c r="AF42" s="714"/>
      <c r="AG42" s="714"/>
      <c r="AH42" s="714"/>
      <c r="AI42" s="714"/>
      <c r="AJ42" s="714"/>
      <c r="AK42" s="714"/>
      <c r="AL42" s="683" t="s">
        <v>129</v>
      </c>
      <c r="AM42" s="684"/>
      <c r="AN42" s="684"/>
      <c r="AO42" s="715"/>
      <c r="AQ42" s="716" t="s">
        <v>353</v>
      </c>
      <c r="AR42" s="717"/>
      <c r="AS42" s="717"/>
      <c r="AT42" s="717"/>
      <c r="AU42" s="717"/>
      <c r="AV42" s="717"/>
      <c r="AW42" s="717"/>
      <c r="AX42" s="717"/>
      <c r="AY42" s="718"/>
      <c r="AZ42" s="664">
        <v>247999</v>
      </c>
      <c r="BA42" s="703"/>
      <c r="BB42" s="703"/>
      <c r="BC42" s="703"/>
      <c r="BD42" s="665"/>
      <c r="BE42" s="665"/>
      <c r="BF42" s="709"/>
      <c r="BG42" s="730"/>
      <c r="BH42" s="731"/>
      <c r="BI42" s="731"/>
      <c r="BJ42" s="731"/>
      <c r="BK42" s="731"/>
      <c r="BL42" s="237"/>
      <c r="BM42" s="710" t="s">
        <v>354</v>
      </c>
      <c r="BN42" s="710"/>
      <c r="BO42" s="710"/>
      <c r="BP42" s="710"/>
      <c r="BQ42" s="710"/>
      <c r="BR42" s="710"/>
      <c r="BS42" s="710"/>
      <c r="BT42" s="710"/>
      <c r="BU42" s="711"/>
      <c r="BV42" s="664">
        <v>500</v>
      </c>
      <c r="BW42" s="703"/>
      <c r="BX42" s="703"/>
      <c r="BY42" s="703"/>
      <c r="BZ42" s="703"/>
      <c r="CA42" s="703"/>
      <c r="CB42" s="712"/>
      <c r="CD42" s="677" t="s">
        <v>355</v>
      </c>
      <c r="CE42" s="678"/>
      <c r="CF42" s="678"/>
      <c r="CG42" s="678"/>
      <c r="CH42" s="678"/>
      <c r="CI42" s="678"/>
      <c r="CJ42" s="678"/>
      <c r="CK42" s="678"/>
      <c r="CL42" s="678"/>
      <c r="CM42" s="678"/>
      <c r="CN42" s="678"/>
      <c r="CO42" s="678"/>
      <c r="CP42" s="678"/>
      <c r="CQ42" s="679"/>
      <c r="CR42" s="680">
        <v>382585</v>
      </c>
      <c r="CS42" s="681"/>
      <c r="CT42" s="681"/>
      <c r="CU42" s="681"/>
      <c r="CV42" s="681"/>
      <c r="CW42" s="681"/>
      <c r="CX42" s="681"/>
      <c r="CY42" s="682"/>
      <c r="CZ42" s="683">
        <v>16.100000000000001</v>
      </c>
      <c r="DA42" s="684"/>
      <c r="DB42" s="684"/>
      <c r="DC42" s="685"/>
      <c r="DD42" s="686">
        <v>152677</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2">
      <c r="B43" s="661" t="s">
        <v>356</v>
      </c>
      <c r="C43" s="662"/>
      <c r="D43" s="662"/>
      <c r="E43" s="662"/>
      <c r="F43" s="662"/>
      <c r="G43" s="662"/>
      <c r="H43" s="662"/>
      <c r="I43" s="662"/>
      <c r="J43" s="662"/>
      <c r="K43" s="662"/>
      <c r="L43" s="662"/>
      <c r="M43" s="662"/>
      <c r="N43" s="662"/>
      <c r="O43" s="662"/>
      <c r="P43" s="662"/>
      <c r="Q43" s="663"/>
      <c r="R43" s="664">
        <v>2568220</v>
      </c>
      <c r="S43" s="703"/>
      <c r="T43" s="703"/>
      <c r="U43" s="703"/>
      <c r="V43" s="703"/>
      <c r="W43" s="703"/>
      <c r="X43" s="703"/>
      <c r="Y43" s="704"/>
      <c r="Z43" s="705">
        <v>100</v>
      </c>
      <c r="AA43" s="705"/>
      <c r="AB43" s="705"/>
      <c r="AC43" s="705"/>
      <c r="AD43" s="706">
        <v>1438185</v>
      </c>
      <c r="AE43" s="706"/>
      <c r="AF43" s="706"/>
      <c r="AG43" s="706"/>
      <c r="AH43" s="706"/>
      <c r="AI43" s="706"/>
      <c r="AJ43" s="706"/>
      <c r="AK43" s="706"/>
      <c r="AL43" s="667">
        <v>100</v>
      </c>
      <c r="AM43" s="707"/>
      <c r="AN43" s="707"/>
      <c r="AO43" s="708"/>
      <c r="BV43" s="238"/>
      <c r="BW43" s="238"/>
      <c r="BX43" s="238"/>
      <c r="BY43" s="238"/>
      <c r="BZ43" s="238"/>
      <c r="CA43" s="238"/>
      <c r="CB43" s="238"/>
      <c r="CD43" s="677" t="s">
        <v>357</v>
      </c>
      <c r="CE43" s="678"/>
      <c r="CF43" s="678"/>
      <c r="CG43" s="678"/>
      <c r="CH43" s="678"/>
      <c r="CI43" s="678"/>
      <c r="CJ43" s="678"/>
      <c r="CK43" s="678"/>
      <c r="CL43" s="678"/>
      <c r="CM43" s="678"/>
      <c r="CN43" s="678"/>
      <c r="CO43" s="678"/>
      <c r="CP43" s="678"/>
      <c r="CQ43" s="679"/>
      <c r="CR43" s="680">
        <v>7018</v>
      </c>
      <c r="CS43" s="699"/>
      <c r="CT43" s="699"/>
      <c r="CU43" s="699"/>
      <c r="CV43" s="699"/>
      <c r="CW43" s="699"/>
      <c r="CX43" s="699"/>
      <c r="CY43" s="700"/>
      <c r="CZ43" s="683">
        <v>0.3</v>
      </c>
      <c r="DA43" s="701"/>
      <c r="DB43" s="701"/>
      <c r="DC43" s="702"/>
      <c r="DD43" s="686">
        <v>7018</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305</v>
      </c>
      <c r="CE44" s="694"/>
      <c r="CF44" s="677" t="s">
        <v>358</v>
      </c>
      <c r="CG44" s="678"/>
      <c r="CH44" s="678"/>
      <c r="CI44" s="678"/>
      <c r="CJ44" s="678"/>
      <c r="CK44" s="678"/>
      <c r="CL44" s="678"/>
      <c r="CM44" s="678"/>
      <c r="CN44" s="678"/>
      <c r="CO44" s="678"/>
      <c r="CP44" s="678"/>
      <c r="CQ44" s="679"/>
      <c r="CR44" s="680">
        <v>193786</v>
      </c>
      <c r="CS44" s="681"/>
      <c r="CT44" s="681"/>
      <c r="CU44" s="681"/>
      <c r="CV44" s="681"/>
      <c r="CW44" s="681"/>
      <c r="CX44" s="681"/>
      <c r="CY44" s="682"/>
      <c r="CZ44" s="683">
        <v>8.1999999999999993</v>
      </c>
      <c r="DA44" s="684"/>
      <c r="DB44" s="684"/>
      <c r="DC44" s="685"/>
      <c r="DD44" s="686">
        <v>130147</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2">
      <c r="B45" s="240" t="s">
        <v>359</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360</v>
      </c>
      <c r="CG45" s="678"/>
      <c r="CH45" s="678"/>
      <c r="CI45" s="678"/>
      <c r="CJ45" s="678"/>
      <c r="CK45" s="678"/>
      <c r="CL45" s="678"/>
      <c r="CM45" s="678"/>
      <c r="CN45" s="678"/>
      <c r="CO45" s="678"/>
      <c r="CP45" s="678"/>
      <c r="CQ45" s="679"/>
      <c r="CR45" s="680" t="s">
        <v>129</v>
      </c>
      <c r="CS45" s="699"/>
      <c r="CT45" s="699"/>
      <c r="CU45" s="699"/>
      <c r="CV45" s="699"/>
      <c r="CW45" s="699"/>
      <c r="CX45" s="699"/>
      <c r="CY45" s="700"/>
      <c r="CZ45" s="683" t="s">
        <v>361</v>
      </c>
      <c r="DA45" s="701"/>
      <c r="DB45" s="701"/>
      <c r="DC45" s="702"/>
      <c r="DD45" s="686" t="s">
        <v>361</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2">
      <c r="B46" s="241" t="s">
        <v>362</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363</v>
      </c>
      <c r="CG46" s="678"/>
      <c r="CH46" s="678"/>
      <c r="CI46" s="678"/>
      <c r="CJ46" s="678"/>
      <c r="CK46" s="678"/>
      <c r="CL46" s="678"/>
      <c r="CM46" s="678"/>
      <c r="CN46" s="678"/>
      <c r="CO46" s="678"/>
      <c r="CP46" s="678"/>
      <c r="CQ46" s="679"/>
      <c r="CR46" s="680">
        <v>178073</v>
      </c>
      <c r="CS46" s="681"/>
      <c r="CT46" s="681"/>
      <c r="CU46" s="681"/>
      <c r="CV46" s="681"/>
      <c r="CW46" s="681"/>
      <c r="CX46" s="681"/>
      <c r="CY46" s="682"/>
      <c r="CZ46" s="683">
        <v>7.5</v>
      </c>
      <c r="DA46" s="684"/>
      <c r="DB46" s="684"/>
      <c r="DC46" s="685"/>
      <c r="DD46" s="686">
        <v>121034</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2">
      <c r="B47" s="242" t="s">
        <v>364</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365</v>
      </c>
      <c r="CG47" s="678"/>
      <c r="CH47" s="678"/>
      <c r="CI47" s="678"/>
      <c r="CJ47" s="678"/>
      <c r="CK47" s="678"/>
      <c r="CL47" s="678"/>
      <c r="CM47" s="678"/>
      <c r="CN47" s="678"/>
      <c r="CO47" s="678"/>
      <c r="CP47" s="678"/>
      <c r="CQ47" s="679"/>
      <c r="CR47" s="680">
        <v>188799</v>
      </c>
      <c r="CS47" s="699"/>
      <c r="CT47" s="699"/>
      <c r="CU47" s="699"/>
      <c r="CV47" s="699"/>
      <c r="CW47" s="699"/>
      <c r="CX47" s="699"/>
      <c r="CY47" s="700"/>
      <c r="CZ47" s="683">
        <v>8</v>
      </c>
      <c r="DA47" s="701"/>
      <c r="DB47" s="701"/>
      <c r="DC47" s="702"/>
      <c r="DD47" s="686">
        <v>22530</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ht="11"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366</v>
      </c>
      <c r="CG48" s="678"/>
      <c r="CH48" s="678"/>
      <c r="CI48" s="678"/>
      <c r="CJ48" s="678"/>
      <c r="CK48" s="678"/>
      <c r="CL48" s="678"/>
      <c r="CM48" s="678"/>
      <c r="CN48" s="678"/>
      <c r="CO48" s="678"/>
      <c r="CP48" s="678"/>
      <c r="CQ48" s="679"/>
      <c r="CR48" s="680" t="s">
        <v>129</v>
      </c>
      <c r="CS48" s="681"/>
      <c r="CT48" s="681"/>
      <c r="CU48" s="681"/>
      <c r="CV48" s="681"/>
      <c r="CW48" s="681"/>
      <c r="CX48" s="681"/>
      <c r="CY48" s="682"/>
      <c r="CZ48" s="683" t="s">
        <v>129</v>
      </c>
      <c r="DA48" s="684"/>
      <c r="DB48" s="684"/>
      <c r="DC48" s="685"/>
      <c r="DD48" s="686" t="s">
        <v>361</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367</v>
      </c>
      <c r="CE49" s="662"/>
      <c r="CF49" s="662"/>
      <c r="CG49" s="662"/>
      <c r="CH49" s="662"/>
      <c r="CI49" s="662"/>
      <c r="CJ49" s="662"/>
      <c r="CK49" s="662"/>
      <c r="CL49" s="662"/>
      <c r="CM49" s="662"/>
      <c r="CN49" s="662"/>
      <c r="CO49" s="662"/>
      <c r="CP49" s="662"/>
      <c r="CQ49" s="663"/>
      <c r="CR49" s="664">
        <v>2371814</v>
      </c>
      <c r="CS49" s="665"/>
      <c r="CT49" s="665"/>
      <c r="CU49" s="665"/>
      <c r="CV49" s="665"/>
      <c r="CW49" s="665"/>
      <c r="CX49" s="665"/>
      <c r="CY49" s="666"/>
      <c r="CZ49" s="667">
        <v>100</v>
      </c>
      <c r="DA49" s="668"/>
      <c r="DB49" s="668"/>
      <c r="DC49" s="669"/>
      <c r="DD49" s="670">
        <v>1739027</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wjtHs5h0ugb+3UQ0Fh8GNek//6PQWewJLNKndeGP3HRe8zGI+BDc1cw9Ez0flIEzULM2YyplQO3RC72H6irGUw==" saltValue="NFGc3K+ghZUpElVoub0Xag=="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 zeroHeight="1" x14ac:dyDescent="0.2"/>
  <cols>
    <col min="1" max="130" width="2.7265625" style="291" customWidth="1"/>
    <col min="131" max="131" width="1.6328125" style="291" customWidth="1"/>
    <col min="132" max="16384" width="9" style="291" hidden="1"/>
  </cols>
  <sheetData>
    <row r="1" spans="1:131" s="249" customFormat="1" ht="11.25"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5">
      <c r="A2" s="250" t="s">
        <v>368</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16" t="s">
        <v>369</v>
      </c>
      <c r="DK2" s="1217"/>
      <c r="DL2" s="1217"/>
      <c r="DM2" s="1217"/>
      <c r="DN2" s="1217"/>
      <c r="DO2" s="1218"/>
      <c r="DP2" s="251"/>
      <c r="DQ2" s="1216" t="s">
        <v>370</v>
      </c>
      <c r="DR2" s="1217"/>
      <c r="DS2" s="1217"/>
      <c r="DT2" s="1217"/>
      <c r="DU2" s="1217"/>
      <c r="DV2" s="1217"/>
      <c r="DW2" s="1217"/>
      <c r="DX2" s="1217"/>
      <c r="DY2" s="1217"/>
      <c r="DZ2" s="1218"/>
      <c r="EA2" s="252"/>
    </row>
    <row r="3" spans="1:131" s="249" customFormat="1" ht="11.2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5">
      <c r="A4" s="1169" t="s">
        <v>371</v>
      </c>
      <c r="B4" s="1169"/>
      <c r="C4" s="1169"/>
      <c r="D4" s="1169"/>
      <c r="E4" s="1169"/>
      <c r="F4" s="1169"/>
      <c r="G4" s="1169"/>
      <c r="H4" s="1169"/>
      <c r="I4" s="1169"/>
      <c r="J4" s="1169"/>
      <c r="K4" s="1169"/>
      <c r="L4" s="1169"/>
      <c r="M4" s="1169"/>
      <c r="N4" s="1169"/>
      <c r="O4" s="1169"/>
      <c r="P4" s="1169"/>
      <c r="Q4" s="1169"/>
      <c r="R4" s="1169"/>
      <c r="S4" s="1169"/>
      <c r="T4" s="1169"/>
      <c r="U4" s="1169"/>
      <c r="V4" s="1169"/>
      <c r="W4" s="1169"/>
      <c r="X4" s="1169"/>
      <c r="Y4" s="1169"/>
      <c r="Z4" s="1169"/>
      <c r="AA4" s="1169"/>
      <c r="AB4" s="1169"/>
      <c r="AC4" s="1169"/>
      <c r="AD4" s="1169"/>
      <c r="AE4" s="1169"/>
      <c r="AF4" s="1169"/>
      <c r="AG4" s="1169"/>
      <c r="AH4" s="1169"/>
      <c r="AI4" s="1169"/>
      <c r="AJ4" s="1169"/>
      <c r="AK4" s="1169"/>
      <c r="AL4" s="1169"/>
      <c r="AM4" s="1169"/>
      <c r="AN4" s="1169"/>
      <c r="AO4" s="1169"/>
      <c r="AP4" s="1169"/>
      <c r="AQ4" s="1169"/>
      <c r="AR4" s="1169"/>
      <c r="AS4" s="1169"/>
      <c r="AT4" s="1169"/>
      <c r="AU4" s="1169"/>
      <c r="AV4" s="1169"/>
      <c r="AW4" s="1169"/>
      <c r="AX4" s="1169"/>
      <c r="AY4" s="1169"/>
      <c r="AZ4" s="254"/>
      <c r="BA4" s="254"/>
      <c r="BB4" s="254"/>
      <c r="BC4" s="254"/>
      <c r="BD4" s="254"/>
      <c r="BE4" s="255"/>
      <c r="BF4" s="255"/>
      <c r="BG4" s="255"/>
      <c r="BH4" s="255"/>
      <c r="BI4" s="255"/>
      <c r="BJ4" s="255"/>
      <c r="BK4" s="255"/>
      <c r="BL4" s="255"/>
      <c r="BM4" s="255"/>
      <c r="BN4" s="255"/>
      <c r="BO4" s="255"/>
      <c r="BP4" s="255"/>
      <c r="BQ4" s="254" t="s">
        <v>372</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2">
      <c r="A5" s="1093" t="s">
        <v>373</v>
      </c>
      <c r="B5" s="1094"/>
      <c r="C5" s="1094"/>
      <c r="D5" s="1094"/>
      <c r="E5" s="1094"/>
      <c r="F5" s="1094"/>
      <c r="G5" s="1094"/>
      <c r="H5" s="1094"/>
      <c r="I5" s="1094"/>
      <c r="J5" s="1094"/>
      <c r="K5" s="1094"/>
      <c r="L5" s="1094"/>
      <c r="M5" s="1094"/>
      <c r="N5" s="1094"/>
      <c r="O5" s="1094"/>
      <c r="P5" s="1095"/>
      <c r="Q5" s="1099" t="s">
        <v>374</v>
      </c>
      <c r="R5" s="1100"/>
      <c r="S5" s="1100"/>
      <c r="T5" s="1100"/>
      <c r="U5" s="1101"/>
      <c r="V5" s="1099" t="s">
        <v>375</v>
      </c>
      <c r="W5" s="1100"/>
      <c r="X5" s="1100"/>
      <c r="Y5" s="1100"/>
      <c r="Z5" s="1101"/>
      <c r="AA5" s="1099" t="s">
        <v>376</v>
      </c>
      <c r="AB5" s="1100"/>
      <c r="AC5" s="1100"/>
      <c r="AD5" s="1100"/>
      <c r="AE5" s="1100"/>
      <c r="AF5" s="1219" t="s">
        <v>377</v>
      </c>
      <c r="AG5" s="1100"/>
      <c r="AH5" s="1100"/>
      <c r="AI5" s="1100"/>
      <c r="AJ5" s="1115"/>
      <c r="AK5" s="1100" t="s">
        <v>378</v>
      </c>
      <c r="AL5" s="1100"/>
      <c r="AM5" s="1100"/>
      <c r="AN5" s="1100"/>
      <c r="AO5" s="1101"/>
      <c r="AP5" s="1099" t="s">
        <v>379</v>
      </c>
      <c r="AQ5" s="1100"/>
      <c r="AR5" s="1100"/>
      <c r="AS5" s="1100"/>
      <c r="AT5" s="1101"/>
      <c r="AU5" s="1099" t="s">
        <v>380</v>
      </c>
      <c r="AV5" s="1100"/>
      <c r="AW5" s="1100"/>
      <c r="AX5" s="1100"/>
      <c r="AY5" s="1115"/>
      <c r="AZ5" s="258"/>
      <c r="BA5" s="258"/>
      <c r="BB5" s="258"/>
      <c r="BC5" s="258"/>
      <c r="BD5" s="258"/>
      <c r="BE5" s="259"/>
      <c r="BF5" s="259"/>
      <c r="BG5" s="259"/>
      <c r="BH5" s="259"/>
      <c r="BI5" s="259"/>
      <c r="BJ5" s="259"/>
      <c r="BK5" s="259"/>
      <c r="BL5" s="259"/>
      <c r="BM5" s="259"/>
      <c r="BN5" s="259"/>
      <c r="BO5" s="259"/>
      <c r="BP5" s="259"/>
      <c r="BQ5" s="1093" t="s">
        <v>381</v>
      </c>
      <c r="BR5" s="1094"/>
      <c r="BS5" s="1094"/>
      <c r="BT5" s="1094"/>
      <c r="BU5" s="1094"/>
      <c r="BV5" s="1094"/>
      <c r="BW5" s="1094"/>
      <c r="BX5" s="1094"/>
      <c r="BY5" s="1094"/>
      <c r="BZ5" s="1094"/>
      <c r="CA5" s="1094"/>
      <c r="CB5" s="1094"/>
      <c r="CC5" s="1094"/>
      <c r="CD5" s="1094"/>
      <c r="CE5" s="1094"/>
      <c r="CF5" s="1094"/>
      <c r="CG5" s="1095"/>
      <c r="CH5" s="1099" t="s">
        <v>382</v>
      </c>
      <c r="CI5" s="1100"/>
      <c r="CJ5" s="1100"/>
      <c r="CK5" s="1100"/>
      <c r="CL5" s="1101"/>
      <c r="CM5" s="1099" t="s">
        <v>383</v>
      </c>
      <c r="CN5" s="1100"/>
      <c r="CO5" s="1100"/>
      <c r="CP5" s="1100"/>
      <c r="CQ5" s="1101"/>
      <c r="CR5" s="1099" t="s">
        <v>384</v>
      </c>
      <c r="CS5" s="1100"/>
      <c r="CT5" s="1100"/>
      <c r="CU5" s="1100"/>
      <c r="CV5" s="1101"/>
      <c r="CW5" s="1099" t="s">
        <v>385</v>
      </c>
      <c r="CX5" s="1100"/>
      <c r="CY5" s="1100"/>
      <c r="CZ5" s="1100"/>
      <c r="DA5" s="1101"/>
      <c r="DB5" s="1099" t="s">
        <v>386</v>
      </c>
      <c r="DC5" s="1100"/>
      <c r="DD5" s="1100"/>
      <c r="DE5" s="1100"/>
      <c r="DF5" s="1101"/>
      <c r="DG5" s="1204" t="s">
        <v>387</v>
      </c>
      <c r="DH5" s="1205"/>
      <c r="DI5" s="1205"/>
      <c r="DJ5" s="1205"/>
      <c r="DK5" s="1206"/>
      <c r="DL5" s="1204" t="s">
        <v>388</v>
      </c>
      <c r="DM5" s="1205"/>
      <c r="DN5" s="1205"/>
      <c r="DO5" s="1205"/>
      <c r="DP5" s="1206"/>
      <c r="DQ5" s="1099" t="s">
        <v>389</v>
      </c>
      <c r="DR5" s="1100"/>
      <c r="DS5" s="1100"/>
      <c r="DT5" s="1100"/>
      <c r="DU5" s="1101"/>
      <c r="DV5" s="1099" t="s">
        <v>380</v>
      </c>
      <c r="DW5" s="1100"/>
      <c r="DX5" s="1100"/>
      <c r="DY5" s="1100"/>
      <c r="DZ5" s="1115"/>
      <c r="EA5" s="256"/>
    </row>
    <row r="6" spans="1:131" s="257" customFormat="1" ht="26.25" customHeight="1" thickBot="1" x14ac:dyDescent="0.25">
      <c r="A6" s="1096"/>
      <c r="B6" s="1097"/>
      <c r="C6" s="1097"/>
      <c r="D6" s="1097"/>
      <c r="E6" s="1097"/>
      <c r="F6" s="1097"/>
      <c r="G6" s="1097"/>
      <c r="H6" s="1097"/>
      <c r="I6" s="1097"/>
      <c r="J6" s="1097"/>
      <c r="K6" s="1097"/>
      <c r="L6" s="1097"/>
      <c r="M6" s="1097"/>
      <c r="N6" s="1097"/>
      <c r="O6" s="1097"/>
      <c r="P6" s="1098"/>
      <c r="Q6" s="1102"/>
      <c r="R6" s="1103"/>
      <c r="S6" s="1103"/>
      <c r="T6" s="1103"/>
      <c r="U6" s="1104"/>
      <c r="V6" s="1102"/>
      <c r="W6" s="1103"/>
      <c r="X6" s="1103"/>
      <c r="Y6" s="1103"/>
      <c r="Z6" s="1104"/>
      <c r="AA6" s="1102"/>
      <c r="AB6" s="1103"/>
      <c r="AC6" s="1103"/>
      <c r="AD6" s="1103"/>
      <c r="AE6" s="1103"/>
      <c r="AF6" s="1220"/>
      <c r="AG6" s="1103"/>
      <c r="AH6" s="1103"/>
      <c r="AI6" s="1103"/>
      <c r="AJ6" s="1116"/>
      <c r="AK6" s="1103"/>
      <c r="AL6" s="1103"/>
      <c r="AM6" s="1103"/>
      <c r="AN6" s="1103"/>
      <c r="AO6" s="1104"/>
      <c r="AP6" s="1102"/>
      <c r="AQ6" s="1103"/>
      <c r="AR6" s="1103"/>
      <c r="AS6" s="1103"/>
      <c r="AT6" s="1104"/>
      <c r="AU6" s="1102"/>
      <c r="AV6" s="1103"/>
      <c r="AW6" s="1103"/>
      <c r="AX6" s="1103"/>
      <c r="AY6" s="1116"/>
      <c r="AZ6" s="254"/>
      <c r="BA6" s="254"/>
      <c r="BB6" s="254"/>
      <c r="BC6" s="254"/>
      <c r="BD6" s="254"/>
      <c r="BE6" s="255"/>
      <c r="BF6" s="255"/>
      <c r="BG6" s="255"/>
      <c r="BH6" s="255"/>
      <c r="BI6" s="255"/>
      <c r="BJ6" s="255"/>
      <c r="BK6" s="255"/>
      <c r="BL6" s="255"/>
      <c r="BM6" s="255"/>
      <c r="BN6" s="255"/>
      <c r="BO6" s="255"/>
      <c r="BP6" s="255"/>
      <c r="BQ6" s="1096"/>
      <c r="BR6" s="1097"/>
      <c r="BS6" s="1097"/>
      <c r="BT6" s="1097"/>
      <c r="BU6" s="1097"/>
      <c r="BV6" s="1097"/>
      <c r="BW6" s="1097"/>
      <c r="BX6" s="1097"/>
      <c r="BY6" s="1097"/>
      <c r="BZ6" s="1097"/>
      <c r="CA6" s="1097"/>
      <c r="CB6" s="1097"/>
      <c r="CC6" s="1097"/>
      <c r="CD6" s="1097"/>
      <c r="CE6" s="1097"/>
      <c r="CF6" s="1097"/>
      <c r="CG6" s="1098"/>
      <c r="CH6" s="1102"/>
      <c r="CI6" s="1103"/>
      <c r="CJ6" s="1103"/>
      <c r="CK6" s="1103"/>
      <c r="CL6" s="1104"/>
      <c r="CM6" s="1102"/>
      <c r="CN6" s="1103"/>
      <c r="CO6" s="1103"/>
      <c r="CP6" s="1103"/>
      <c r="CQ6" s="1104"/>
      <c r="CR6" s="1102"/>
      <c r="CS6" s="1103"/>
      <c r="CT6" s="1103"/>
      <c r="CU6" s="1103"/>
      <c r="CV6" s="1104"/>
      <c r="CW6" s="1102"/>
      <c r="CX6" s="1103"/>
      <c r="CY6" s="1103"/>
      <c r="CZ6" s="1103"/>
      <c r="DA6" s="1104"/>
      <c r="DB6" s="1102"/>
      <c r="DC6" s="1103"/>
      <c r="DD6" s="1103"/>
      <c r="DE6" s="1103"/>
      <c r="DF6" s="1104"/>
      <c r="DG6" s="1207"/>
      <c r="DH6" s="1208"/>
      <c r="DI6" s="1208"/>
      <c r="DJ6" s="1208"/>
      <c r="DK6" s="1209"/>
      <c r="DL6" s="1207"/>
      <c r="DM6" s="1208"/>
      <c r="DN6" s="1208"/>
      <c r="DO6" s="1208"/>
      <c r="DP6" s="1209"/>
      <c r="DQ6" s="1102"/>
      <c r="DR6" s="1103"/>
      <c r="DS6" s="1103"/>
      <c r="DT6" s="1103"/>
      <c r="DU6" s="1104"/>
      <c r="DV6" s="1102"/>
      <c r="DW6" s="1103"/>
      <c r="DX6" s="1103"/>
      <c r="DY6" s="1103"/>
      <c r="DZ6" s="1116"/>
      <c r="EA6" s="256"/>
    </row>
    <row r="7" spans="1:131" s="257" customFormat="1" ht="26.25" customHeight="1" thickTop="1" x14ac:dyDescent="0.2">
      <c r="A7" s="260">
        <v>1</v>
      </c>
      <c r="B7" s="1156" t="s">
        <v>390</v>
      </c>
      <c r="C7" s="1157"/>
      <c r="D7" s="1157"/>
      <c r="E7" s="1157"/>
      <c r="F7" s="1157"/>
      <c r="G7" s="1157"/>
      <c r="H7" s="1157"/>
      <c r="I7" s="1157"/>
      <c r="J7" s="1157"/>
      <c r="K7" s="1157"/>
      <c r="L7" s="1157"/>
      <c r="M7" s="1157"/>
      <c r="N7" s="1157"/>
      <c r="O7" s="1157"/>
      <c r="P7" s="1158"/>
      <c r="Q7" s="1210">
        <v>2579</v>
      </c>
      <c r="R7" s="1211"/>
      <c r="S7" s="1211"/>
      <c r="T7" s="1211"/>
      <c r="U7" s="1211"/>
      <c r="V7" s="1211">
        <v>2382</v>
      </c>
      <c r="W7" s="1211"/>
      <c r="X7" s="1211"/>
      <c r="Y7" s="1211"/>
      <c r="Z7" s="1211"/>
      <c r="AA7" s="1211">
        <v>196</v>
      </c>
      <c r="AB7" s="1211"/>
      <c r="AC7" s="1211"/>
      <c r="AD7" s="1211"/>
      <c r="AE7" s="1212"/>
      <c r="AF7" s="1213">
        <v>187</v>
      </c>
      <c r="AG7" s="1214"/>
      <c r="AH7" s="1214"/>
      <c r="AI7" s="1214"/>
      <c r="AJ7" s="1215"/>
      <c r="AK7" s="1197">
        <v>1</v>
      </c>
      <c r="AL7" s="1198"/>
      <c r="AM7" s="1198"/>
      <c r="AN7" s="1198"/>
      <c r="AO7" s="1198"/>
      <c r="AP7" s="1198">
        <v>1875</v>
      </c>
      <c r="AQ7" s="1198"/>
      <c r="AR7" s="1198"/>
      <c r="AS7" s="1198"/>
      <c r="AT7" s="1198"/>
      <c r="AU7" s="1199"/>
      <c r="AV7" s="1199"/>
      <c r="AW7" s="1199"/>
      <c r="AX7" s="1199"/>
      <c r="AY7" s="1200"/>
      <c r="AZ7" s="254"/>
      <c r="BA7" s="254"/>
      <c r="BB7" s="254"/>
      <c r="BC7" s="254"/>
      <c r="BD7" s="254"/>
      <c r="BE7" s="255"/>
      <c r="BF7" s="255"/>
      <c r="BG7" s="255"/>
      <c r="BH7" s="255"/>
      <c r="BI7" s="255"/>
      <c r="BJ7" s="255"/>
      <c r="BK7" s="255"/>
      <c r="BL7" s="255"/>
      <c r="BM7" s="255"/>
      <c r="BN7" s="255"/>
      <c r="BO7" s="255"/>
      <c r="BP7" s="255"/>
      <c r="BQ7" s="261">
        <v>1</v>
      </c>
      <c r="BR7" s="262" t="s">
        <v>597</v>
      </c>
      <c r="BS7" s="1201" t="s">
        <v>598</v>
      </c>
      <c r="BT7" s="1202"/>
      <c r="BU7" s="1202"/>
      <c r="BV7" s="1202"/>
      <c r="BW7" s="1202"/>
      <c r="BX7" s="1202"/>
      <c r="BY7" s="1202"/>
      <c r="BZ7" s="1202"/>
      <c r="CA7" s="1202"/>
      <c r="CB7" s="1202"/>
      <c r="CC7" s="1202"/>
      <c r="CD7" s="1202"/>
      <c r="CE7" s="1202"/>
      <c r="CF7" s="1202"/>
      <c r="CG7" s="1203"/>
      <c r="CH7" s="1194">
        <v>18</v>
      </c>
      <c r="CI7" s="1195"/>
      <c r="CJ7" s="1195"/>
      <c r="CK7" s="1195"/>
      <c r="CL7" s="1196"/>
      <c r="CM7" s="1194">
        <v>35</v>
      </c>
      <c r="CN7" s="1195"/>
      <c r="CO7" s="1195"/>
      <c r="CP7" s="1195"/>
      <c r="CQ7" s="1196"/>
      <c r="CR7" s="1194">
        <v>2</v>
      </c>
      <c r="CS7" s="1195"/>
      <c r="CT7" s="1195"/>
      <c r="CU7" s="1195"/>
      <c r="CV7" s="1196"/>
      <c r="CW7" s="1194" t="s">
        <v>600</v>
      </c>
      <c r="CX7" s="1195"/>
      <c r="CY7" s="1195"/>
      <c r="CZ7" s="1195"/>
      <c r="DA7" s="1196"/>
      <c r="DB7" s="1194" t="s">
        <v>601</v>
      </c>
      <c r="DC7" s="1195"/>
      <c r="DD7" s="1195"/>
      <c r="DE7" s="1195"/>
      <c r="DF7" s="1196"/>
      <c r="DG7" s="1194" t="s">
        <v>602</v>
      </c>
      <c r="DH7" s="1195"/>
      <c r="DI7" s="1195"/>
      <c r="DJ7" s="1195"/>
      <c r="DK7" s="1196"/>
      <c r="DL7" s="1194" t="s">
        <v>603</v>
      </c>
      <c r="DM7" s="1195"/>
      <c r="DN7" s="1195"/>
      <c r="DO7" s="1195"/>
      <c r="DP7" s="1196"/>
      <c r="DQ7" s="1194" t="s">
        <v>599</v>
      </c>
      <c r="DR7" s="1195"/>
      <c r="DS7" s="1195"/>
      <c r="DT7" s="1195"/>
      <c r="DU7" s="1196"/>
      <c r="DV7" s="1221"/>
      <c r="DW7" s="1222"/>
      <c r="DX7" s="1222"/>
      <c r="DY7" s="1222"/>
      <c r="DZ7" s="1223"/>
      <c r="EA7" s="256"/>
    </row>
    <row r="8" spans="1:131" s="257" customFormat="1" ht="26.25" customHeight="1" x14ac:dyDescent="0.2">
      <c r="A8" s="263">
        <v>2</v>
      </c>
      <c r="B8" s="1135"/>
      <c r="C8" s="1136"/>
      <c r="D8" s="1136"/>
      <c r="E8" s="1136"/>
      <c r="F8" s="1136"/>
      <c r="G8" s="1136"/>
      <c r="H8" s="1136"/>
      <c r="I8" s="1136"/>
      <c r="J8" s="1136"/>
      <c r="K8" s="1136"/>
      <c r="L8" s="1136"/>
      <c r="M8" s="1136"/>
      <c r="N8" s="1136"/>
      <c r="O8" s="1136"/>
      <c r="P8" s="1137"/>
      <c r="Q8" s="1141"/>
      <c r="R8" s="1142"/>
      <c r="S8" s="1142"/>
      <c r="T8" s="1142"/>
      <c r="U8" s="1142"/>
      <c r="V8" s="1142"/>
      <c r="W8" s="1142"/>
      <c r="X8" s="1142"/>
      <c r="Y8" s="1142"/>
      <c r="Z8" s="1142"/>
      <c r="AA8" s="1142"/>
      <c r="AB8" s="1142"/>
      <c r="AC8" s="1142"/>
      <c r="AD8" s="1142"/>
      <c r="AE8" s="1143"/>
      <c r="AF8" s="1117"/>
      <c r="AG8" s="1118"/>
      <c r="AH8" s="1118"/>
      <c r="AI8" s="1118"/>
      <c r="AJ8" s="1119"/>
      <c r="AK8" s="1192"/>
      <c r="AL8" s="1193"/>
      <c r="AM8" s="1193"/>
      <c r="AN8" s="1193"/>
      <c r="AO8" s="1193"/>
      <c r="AP8" s="1193"/>
      <c r="AQ8" s="1193"/>
      <c r="AR8" s="1193"/>
      <c r="AS8" s="1193"/>
      <c r="AT8" s="1193"/>
      <c r="AU8" s="1190"/>
      <c r="AV8" s="1190"/>
      <c r="AW8" s="1190"/>
      <c r="AX8" s="1190"/>
      <c r="AY8" s="1191"/>
      <c r="AZ8" s="254"/>
      <c r="BA8" s="254"/>
      <c r="BB8" s="254"/>
      <c r="BC8" s="254"/>
      <c r="BD8" s="254"/>
      <c r="BE8" s="255"/>
      <c r="BF8" s="255"/>
      <c r="BG8" s="255"/>
      <c r="BH8" s="255"/>
      <c r="BI8" s="255"/>
      <c r="BJ8" s="255"/>
      <c r="BK8" s="255"/>
      <c r="BL8" s="255"/>
      <c r="BM8" s="255"/>
      <c r="BN8" s="255"/>
      <c r="BO8" s="255"/>
      <c r="BP8" s="255"/>
      <c r="BQ8" s="264">
        <v>2</v>
      </c>
      <c r="BR8" s="265"/>
      <c r="BS8" s="1112"/>
      <c r="BT8" s="1113"/>
      <c r="BU8" s="1113"/>
      <c r="BV8" s="1113"/>
      <c r="BW8" s="1113"/>
      <c r="BX8" s="1113"/>
      <c r="BY8" s="1113"/>
      <c r="BZ8" s="1113"/>
      <c r="CA8" s="1113"/>
      <c r="CB8" s="1113"/>
      <c r="CC8" s="1113"/>
      <c r="CD8" s="1113"/>
      <c r="CE8" s="1113"/>
      <c r="CF8" s="1113"/>
      <c r="CG8" s="1114"/>
      <c r="CH8" s="1087"/>
      <c r="CI8" s="1088"/>
      <c r="CJ8" s="1088"/>
      <c r="CK8" s="1088"/>
      <c r="CL8" s="1089"/>
      <c r="CM8" s="1087"/>
      <c r="CN8" s="1088"/>
      <c r="CO8" s="1088"/>
      <c r="CP8" s="1088"/>
      <c r="CQ8" s="1089"/>
      <c r="CR8" s="1087"/>
      <c r="CS8" s="1088"/>
      <c r="CT8" s="1088"/>
      <c r="CU8" s="1088"/>
      <c r="CV8" s="1089"/>
      <c r="CW8" s="1087"/>
      <c r="CX8" s="1088"/>
      <c r="CY8" s="1088"/>
      <c r="CZ8" s="1088"/>
      <c r="DA8" s="1089"/>
      <c r="DB8" s="1087"/>
      <c r="DC8" s="1088"/>
      <c r="DD8" s="1088"/>
      <c r="DE8" s="1088"/>
      <c r="DF8" s="1089"/>
      <c r="DG8" s="1087"/>
      <c r="DH8" s="1088"/>
      <c r="DI8" s="1088"/>
      <c r="DJ8" s="1088"/>
      <c r="DK8" s="1089"/>
      <c r="DL8" s="1087"/>
      <c r="DM8" s="1088"/>
      <c r="DN8" s="1088"/>
      <c r="DO8" s="1088"/>
      <c r="DP8" s="1089"/>
      <c r="DQ8" s="1087"/>
      <c r="DR8" s="1088"/>
      <c r="DS8" s="1088"/>
      <c r="DT8" s="1088"/>
      <c r="DU8" s="1089"/>
      <c r="DV8" s="1090"/>
      <c r="DW8" s="1091"/>
      <c r="DX8" s="1091"/>
      <c r="DY8" s="1091"/>
      <c r="DZ8" s="1092"/>
      <c r="EA8" s="256"/>
    </row>
    <row r="9" spans="1:131" s="257" customFormat="1" ht="26.25" customHeight="1" x14ac:dyDescent="0.2">
      <c r="A9" s="263">
        <v>3</v>
      </c>
      <c r="B9" s="1135"/>
      <c r="C9" s="1136"/>
      <c r="D9" s="1136"/>
      <c r="E9" s="1136"/>
      <c r="F9" s="1136"/>
      <c r="G9" s="1136"/>
      <c r="H9" s="1136"/>
      <c r="I9" s="1136"/>
      <c r="J9" s="1136"/>
      <c r="K9" s="1136"/>
      <c r="L9" s="1136"/>
      <c r="M9" s="1136"/>
      <c r="N9" s="1136"/>
      <c r="O9" s="1136"/>
      <c r="P9" s="1137"/>
      <c r="Q9" s="1141"/>
      <c r="R9" s="1142"/>
      <c r="S9" s="1142"/>
      <c r="T9" s="1142"/>
      <c r="U9" s="1142"/>
      <c r="V9" s="1142"/>
      <c r="W9" s="1142"/>
      <c r="X9" s="1142"/>
      <c r="Y9" s="1142"/>
      <c r="Z9" s="1142"/>
      <c r="AA9" s="1142"/>
      <c r="AB9" s="1142"/>
      <c r="AC9" s="1142"/>
      <c r="AD9" s="1142"/>
      <c r="AE9" s="1143"/>
      <c r="AF9" s="1117"/>
      <c r="AG9" s="1118"/>
      <c r="AH9" s="1118"/>
      <c r="AI9" s="1118"/>
      <c r="AJ9" s="1119"/>
      <c r="AK9" s="1192"/>
      <c r="AL9" s="1193"/>
      <c r="AM9" s="1193"/>
      <c r="AN9" s="1193"/>
      <c r="AO9" s="1193"/>
      <c r="AP9" s="1193"/>
      <c r="AQ9" s="1193"/>
      <c r="AR9" s="1193"/>
      <c r="AS9" s="1193"/>
      <c r="AT9" s="1193"/>
      <c r="AU9" s="1190"/>
      <c r="AV9" s="1190"/>
      <c r="AW9" s="1190"/>
      <c r="AX9" s="1190"/>
      <c r="AY9" s="1191"/>
      <c r="AZ9" s="254"/>
      <c r="BA9" s="254"/>
      <c r="BB9" s="254"/>
      <c r="BC9" s="254"/>
      <c r="BD9" s="254"/>
      <c r="BE9" s="255"/>
      <c r="BF9" s="255"/>
      <c r="BG9" s="255"/>
      <c r="BH9" s="255"/>
      <c r="BI9" s="255"/>
      <c r="BJ9" s="255"/>
      <c r="BK9" s="255"/>
      <c r="BL9" s="255"/>
      <c r="BM9" s="255"/>
      <c r="BN9" s="255"/>
      <c r="BO9" s="255"/>
      <c r="BP9" s="255"/>
      <c r="BQ9" s="264">
        <v>3</v>
      </c>
      <c r="BR9" s="265"/>
      <c r="BS9" s="1112"/>
      <c r="BT9" s="1113"/>
      <c r="BU9" s="1113"/>
      <c r="BV9" s="1113"/>
      <c r="BW9" s="1113"/>
      <c r="BX9" s="1113"/>
      <c r="BY9" s="1113"/>
      <c r="BZ9" s="1113"/>
      <c r="CA9" s="1113"/>
      <c r="CB9" s="1113"/>
      <c r="CC9" s="1113"/>
      <c r="CD9" s="1113"/>
      <c r="CE9" s="1113"/>
      <c r="CF9" s="1113"/>
      <c r="CG9" s="1114"/>
      <c r="CH9" s="1087"/>
      <c r="CI9" s="1088"/>
      <c r="CJ9" s="1088"/>
      <c r="CK9" s="1088"/>
      <c r="CL9" s="1089"/>
      <c r="CM9" s="1087"/>
      <c r="CN9" s="1088"/>
      <c r="CO9" s="1088"/>
      <c r="CP9" s="1088"/>
      <c r="CQ9" s="1089"/>
      <c r="CR9" s="1087"/>
      <c r="CS9" s="1088"/>
      <c r="CT9" s="1088"/>
      <c r="CU9" s="1088"/>
      <c r="CV9" s="1089"/>
      <c r="CW9" s="1087"/>
      <c r="CX9" s="1088"/>
      <c r="CY9" s="1088"/>
      <c r="CZ9" s="1088"/>
      <c r="DA9" s="1089"/>
      <c r="DB9" s="1087"/>
      <c r="DC9" s="1088"/>
      <c r="DD9" s="1088"/>
      <c r="DE9" s="1088"/>
      <c r="DF9" s="1089"/>
      <c r="DG9" s="1087"/>
      <c r="DH9" s="1088"/>
      <c r="DI9" s="1088"/>
      <c r="DJ9" s="1088"/>
      <c r="DK9" s="1089"/>
      <c r="DL9" s="1087"/>
      <c r="DM9" s="1088"/>
      <c r="DN9" s="1088"/>
      <c r="DO9" s="1088"/>
      <c r="DP9" s="1089"/>
      <c r="DQ9" s="1087"/>
      <c r="DR9" s="1088"/>
      <c r="DS9" s="1088"/>
      <c r="DT9" s="1088"/>
      <c r="DU9" s="1089"/>
      <c r="DV9" s="1090"/>
      <c r="DW9" s="1091"/>
      <c r="DX9" s="1091"/>
      <c r="DY9" s="1091"/>
      <c r="DZ9" s="1092"/>
      <c r="EA9" s="256"/>
    </row>
    <row r="10" spans="1:131" s="257" customFormat="1" ht="26.25" customHeight="1" x14ac:dyDescent="0.2">
      <c r="A10" s="263">
        <v>4</v>
      </c>
      <c r="B10" s="1135"/>
      <c r="C10" s="1136"/>
      <c r="D10" s="1136"/>
      <c r="E10" s="1136"/>
      <c r="F10" s="1136"/>
      <c r="G10" s="1136"/>
      <c r="H10" s="1136"/>
      <c r="I10" s="1136"/>
      <c r="J10" s="1136"/>
      <c r="K10" s="1136"/>
      <c r="L10" s="1136"/>
      <c r="M10" s="1136"/>
      <c r="N10" s="1136"/>
      <c r="O10" s="1136"/>
      <c r="P10" s="1137"/>
      <c r="Q10" s="1141"/>
      <c r="R10" s="1142"/>
      <c r="S10" s="1142"/>
      <c r="T10" s="1142"/>
      <c r="U10" s="1142"/>
      <c r="V10" s="1142"/>
      <c r="W10" s="1142"/>
      <c r="X10" s="1142"/>
      <c r="Y10" s="1142"/>
      <c r="Z10" s="1142"/>
      <c r="AA10" s="1142"/>
      <c r="AB10" s="1142"/>
      <c r="AC10" s="1142"/>
      <c r="AD10" s="1142"/>
      <c r="AE10" s="1143"/>
      <c r="AF10" s="1117"/>
      <c r="AG10" s="1118"/>
      <c r="AH10" s="1118"/>
      <c r="AI10" s="1118"/>
      <c r="AJ10" s="1119"/>
      <c r="AK10" s="1192"/>
      <c r="AL10" s="1193"/>
      <c r="AM10" s="1193"/>
      <c r="AN10" s="1193"/>
      <c r="AO10" s="1193"/>
      <c r="AP10" s="1193"/>
      <c r="AQ10" s="1193"/>
      <c r="AR10" s="1193"/>
      <c r="AS10" s="1193"/>
      <c r="AT10" s="1193"/>
      <c r="AU10" s="1190"/>
      <c r="AV10" s="1190"/>
      <c r="AW10" s="1190"/>
      <c r="AX10" s="1190"/>
      <c r="AY10" s="1191"/>
      <c r="AZ10" s="254"/>
      <c r="BA10" s="254"/>
      <c r="BB10" s="254"/>
      <c r="BC10" s="254"/>
      <c r="BD10" s="254"/>
      <c r="BE10" s="255"/>
      <c r="BF10" s="255"/>
      <c r="BG10" s="255"/>
      <c r="BH10" s="255"/>
      <c r="BI10" s="255"/>
      <c r="BJ10" s="255"/>
      <c r="BK10" s="255"/>
      <c r="BL10" s="255"/>
      <c r="BM10" s="255"/>
      <c r="BN10" s="255"/>
      <c r="BO10" s="255"/>
      <c r="BP10" s="255"/>
      <c r="BQ10" s="264">
        <v>4</v>
      </c>
      <c r="BR10" s="265"/>
      <c r="BS10" s="1112"/>
      <c r="BT10" s="1113"/>
      <c r="BU10" s="1113"/>
      <c r="BV10" s="1113"/>
      <c r="BW10" s="1113"/>
      <c r="BX10" s="1113"/>
      <c r="BY10" s="1113"/>
      <c r="BZ10" s="1113"/>
      <c r="CA10" s="1113"/>
      <c r="CB10" s="1113"/>
      <c r="CC10" s="1113"/>
      <c r="CD10" s="1113"/>
      <c r="CE10" s="1113"/>
      <c r="CF10" s="1113"/>
      <c r="CG10" s="1114"/>
      <c r="CH10" s="1087"/>
      <c r="CI10" s="1088"/>
      <c r="CJ10" s="1088"/>
      <c r="CK10" s="1088"/>
      <c r="CL10" s="1089"/>
      <c r="CM10" s="1087"/>
      <c r="CN10" s="1088"/>
      <c r="CO10" s="1088"/>
      <c r="CP10" s="1088"/>
      <c r="CQ10" s="1089"/>
      <c r="CR10" s="1087"/>
      <c r="CS10" s="1088"/>
      <c r="CT10" s="1088"/>
      <c r="CU10" s="1088"/>
      <c r="CV10" s="1089"/>
      <c r="CW10" s="1087"/>
      <c r="CX10" s="1088"/>
      <c r="CY10" s="1088"/>
      <c r="CZ10" s="1088"/>
      <c r="DA10" s="1089"/>
      <c r="DB10" s="1087"/>
      <c r="DC10" s="1088"/>
      <c r="DD10" s="1088"/>
      <c r="DE10" s="1088"/>
      <c r="DF10" s="1089"/>
      <c r="DG10" s="1087"/>
      <c r="DH10" s="1088"/>
      <c r="DI10" s="1088"/>
      <c r="DJ10" s="1088"/>
      <c r="DK10" s="1089"/>
      <c r="DL10" s="1087"/>
      <c r="DM10" s="1088"/>
      <c r="DN10" s="1088"/>
      <c r="DO10" s="1088"/>
      <c r="DP10" s="1089"/>
      <c r="DQ10" s="1087"/>
      <c r="DR10" s="1088"/>
      <c r="DS10" s="1088"/>
      <c r="DT10" s="1088"/>
      <c r="DU10" s="1089"/>
      <c r="DV10" s="1090"/>
      <c r="DW10" s="1091"/>
      <c r="DX10" s="1091"/>
      <c r="DY10" s="1091"/>
      <c r="DZ10" s="1092"/>
      <c r="EA10" s="256"/>
    </row>
    <row r="11" spans="1:131" s="257" customFormat="1" ht="26.25" customHeight="1" x14ac:dyDescent="0.2">
      <c r="A11" s="263">
        <v>5</v>
      </c>
      <c r="B11" s="1135"/>
      <c r="C11" s="1136"/>
      <c r="D11" s="1136"/>
      <c r="E11" s="1136"/>
      <c r="F11" s="1136"/>
      <c r="G11" s="1136"/>
      <c r="H11" s="1136"/>
      <c r="I11" s="1136"/>
      <c r="J11" s="1136"/>
      <c r="K11" s="1136"/>
      <c r="L11" s="1136"/>
      <c r="M11" s="1136"/>
      <c r="N11" s="1136"/>
      <c r="O11" s="1136"/>
      <c r="P11" s="1137"/>
      <c r="Q11" s="1141"/>
      <c r="R11" s="1142"/>
      <c r="S11" s="1142"/>
      <c r="T11" s="1142"/>
      <c r="U11" s="1142"/>
      <c r="V11" s="1142"/>
      <c r="W11" s="1142"/>
      <c r="X11" s="1142"/>
      <c r="Y11" s="1142"/>
      <c r="Z11" s="1142"/>
      <c r="AA11" s="1142"/>
      <c r="AB11" s="1142"/>
      <c r="AC11" s="1142"/>
      <c r="AD11" s="1142"/>
      <c r="AE11" s="1143"/>
      <c r="AF11" s="1117"/>
      <c r="AG11" s="1118"/>
      <c r="AH11" s="1118"/>
      <c r="AI11" s="1118"/>
      <c r="AJ11" s="1119"/>
      <c r="AK11" s="1192"/>
      <c r="AL11" s="1193"/>
      <c r="AM11" s="1193"/>
      <c r="AN11" s="1193"/>
      <c r="AO11" s="1193"/>
      <c r="AP11" s="1193"/>
      <c r="AQ11" s="1193"/>
      <c r="AR11" s="1193"/>
      <c r="AS11" s="1193"/>
      <c r="AT11" s="1193"/>
      <c r="AU11" s="1190"/>
      <c r="AV11" s="1190"/>
      <c r="AW11" s="1190"/>
      <c r="AX11" s="1190"/>
      <c r="AY11" s="1191"/>
      <c r="AZ11" s="254"/>
      <c r="BA11" s="254"/>
      <c r="BB11" s="254"/>
      <c r="BC11" s="254"/>
      <c r="BD11" s="254"/>
      <c r="BE11" s="255"/>
      <c r="BF11" s="255"/>
      <c r="BG11" s="255"/>
      <c r="BH11" s="255"/>
      <c r="BI11" s="255"/>
      <c r="BJ11" s="255"/>
      <c r="BK11" s="255"/>
      <c r="BL11" s="255"/>
      <c r="BM11" s="255"/>
      <c r="BN11" s="255"/>
      <c r="BO11" s="255"/>
      <c r="BP11" s="255"/>
      <c r="BQ11" s="264">
        <v>5</v>
      </c>
      <c r="BR11" s="265"/>
      <c r="BS11" s="1112"/>
      <c r="BT11" s="1113"/>
      <c r="BU11" s="1113"/>
      <c r="BV11" s="1113"/>
      <c r="BW11" s="1113"/>
      <c r="BX11" s="1113"/>
      <c r="BY11" s="1113"/>
      <c r="BZ11" s="1113"/>
      <c r="CA11" s="1113"/>
      <c r="CB11" s="1113"/>
      <c r="CC11" s="1113"/>
      <c r="CD11" s="1113"/>
      <c r="CE11" s="1113"/>
      <c r="CF11" s="1113"/>
      <c r="CG11" s="1114"/>
      <c r="CH11" s="1087"/>
      <c r="CI11" s="1088"/>
      <c r="CJ11" s="1088"/>
      <c r="CK11" s="1088"/>
      <c r="CL11" s="1089"/>
      <c r="CM11" s="1087"/>
      <c r="CN11" s="1088"/>
      <c r="CO11" s="1088"/>
      <c r="CP11" s="1088"/>
      <c r="CQ11" s="1089"/>
      <c r="CR11" s="1087"/>
      <c r="CS11" s="1088"/>
      <c r="CT11" s="1088"/>
      <c r="CU11" s="1088"/>
      <c r="CV11" s="1089"/>
      <c r="CW11" s="1087"/>
      <c r="CX11" s="1088"/>
      <c r="CY11" s="1088"/>
      <c r="CZ11" s="1088"/>
      <c r="DA11" s="1089"/>
      <c r="DB11" s="1087"/>
      <c r="DC11" s="1088"/>
      <c r="DD11" s="1088"/>
      <c r="DE11" s="1088"/>
      <c r="DF11" s="1089"/>
      <c r="DG11" s="1087"/>
      <c r="DH11" s="1088"/>
      <c r="DI11" s="1088"/>
      <c r="DJ11" s="1088"/>
      <c r="DK11" s="1089"/>
      <c r="DL11" s="1087"/>
      <c r="DM11" s="1088"/>
      <c r="DN11" s="1088"/>
      <c r="DO11" s="1088"/>
      <c r="DP11" s="1089"/>
      <c r="DQ11" s="1087"/>
      <c r="DR11" s="1088"/>
      <c r="DS11" s="1088"/>
      <c r="DT11" s="1088"/>
      <c r="DU11" s="1089"/>
      <c r="DV11" s="1090"/>
      <c r="DW11" s="1091"/>
      <c r="DX11" s="1091"/>
      <c r="DY11" s="1091"/>
      <c r="DZ11" s="1092"/>
      <c r="EA11" s="256"/>
    </row>
    <row r="12" spans="1:131" s="257" customFormat="1" ht="26.25" customHeight="1" x14ac:dyDescent="0.2">
      <c r="A12" s="263">
        <v>6</v>
      </c>
      <c r="B12" s="1135"/>
      <c r="C12" s="1136"/>
      <c r="D12" s="1136"/>
      <c r="E12" s="1136"/>
      <c r="F12" s="1136"/>
      <c r="G12" s="1136"/>
      <c r="H12" s="1136"/>
      <c r="I12" s="1136"/>
      <c r="J12" s="1136"/>
      <c r="K12" s="1136"/>
      <c r="L12" s="1136"/>
      <c r="M12" s="1136"/>
      <c r="N12" s="1136"/>
      <c r="O12" s="1136"/>
      <c r="P12" s="1137"/>
      <c r="Q12" s="1141"/>
      <c r="R12" s="1142"/>
      <c r="S12" s="1142"/>
      <c r="T12" s="1142"/>
      <c r="U12" s="1142"/>
      <c r="V12" s="1142"/>
      <c r="W12" s="1142"/>
      <c r="X12" s="1142"/>
      <c r="Y12" s="1142"/>
      <c r="Z12" s="1142"/>
      <c r="AA12" s="1142"/>
      <c r="AB12" s="1142"/>
      <c r="AC12" s="1142"/>
      <c r="AD12" s="1142"/>
      <c r="AE12" s="1143"/>
      <c r="AF12" s="1117"/>
      <c r="AG12" s="1118"/>
      <c r="AH12" s="1118"/>
      <c r="AI12" s="1118"/>
      <c r="AJ12" s="1119"/>
      <c r="AK12" s="1192"/>
      <c r="AL12" s="1193"/>
      <c r="AM12" s="1193"/>
      <c r="AN12" s="1193"/>
      <c r="AO12" s="1193"/>
      <c r="AP12" s="1193"/>
      <c r="AQ12" s="1193"/>
      <c r="AR12" s="1193"/>
      <c r="AS12" s="1193"/>
      <c r="AT12" s="1193"/>
      <c r="AU12" s="1190"/>
      <c r="AV12" s="1190"/>
      <c r="AW12" s="1190"/>
      <c r="AX12" s="1190"/>
      <c r="AY12" s="1191"/>
      <c r="AZ12" s="254"/>
      <c r="BA12" s="254"/>
      <c r="BB12" s="254"/>
      <c r="BC12" s="254"/>
      <c r="BD12" s="254"/>
      <c r="BE12" s="255"/>
      <c r="BF12" s="255"/>
      <c r="BG12" s="255"/>
      <c r="BH12" s="255"/>
      <c r="BI12" s="255"/>
      <c r="BJ12" s="255"/>
      <c r="BK12" s="255"/>
      <c r="BL12" s="255"/>
      <c r="BM12" s="255"/>
      <c r="BN12" s="255"/>
      <c r="BO12" s="255"/>
      <c r="BP12" s="255"/>
      <c r="BQ12" s="264">
        <v>6</v>
      </c>
      <c r="BR12" s="265"/>
      <c r="BS12" s="1112"/>
      <c r="BT12" s="1113"/>
      <c r="BU12" s="1113"/>
      <c r="BV12" s="1113"/>
      <c r="BW12" s="1113"/>
      <c r="BX12" s="1113"/>
      <c r="BY12" s="1113"/>
      <c r="BZ12" s="1113"/>
      <c r="CA12" s="1113"/>
      <c r="CB12" s="1113"/>
      <c r="CC12" s="1113"/>
      <c r="CD12" s="1113"/>
      <c r="CE12" s="1113"/>
      <c r="CF12" s="1113"/>
      <c r="CG12" s="1114"/>
      <c r="CH12" s="1087"/>
      <c r="CI12" s="1088"/>
      <c r="CJ12" s="1088"/>
      <c r="CK12" s="1088"/>
      <c r="CL12" s="1089"/>
      <c r="CM12" s="1087"/>
      <c r="CN12" s="1088"/>
      <c r="CO12" s="1088"/>
      <c r="CP12" s="1088"/>
      <c r="CQ12" s="1089"/>
      <c r="CR12" s="1087"/>
      <c r="CS12" s="1088"/>
      <c r="CT12" s="1088"/>
      <c r="CU12" s="1088"/>
      <c r="CV12" s="1089"/>
      <c r="CW12" s="1087"/>
      <c r="CX12" s="1088"/>
      <c r="CY12" s="1088"/>
      <c r="CZ12" s="1088"/>
      <c r="DA12" s="1089"/>
      <c r="DB12" s="1087"/>
      <c r="DC12" s="1088"/>
      <c r="DD12" s="1088"/>
      <c r="DE12" s="1088"/>
      <c r="DF12" s="1089"/>
      <c r="DG12" s="1087"/>
      <c r="DH12" s="1088"/>
      <c r="DI12" s="1088"/>
      <c r="DJ12" s="1088"/>
      <c r="DK12" s="1089"/>
      <c r="DL12" s="1087"/>
      <c r="DM12" s="1088"/>
      <c r="DN12" s="1088"/>
      <c r="DO12" s="1088"/>
      <c r="DP12" s="1089"/>
      <c r="DQ12" s="1087"/>
      <c r="DR12" s="1088"/>
      <c r="DS12" s="1088"/>
      <c r="DT12" s="1088"/>
      <c r="DU12" s="1089"/>
      <c r="DV12" s="1090"/>
      <c r="DW12" s="1091"/>
      <c r="DX12" s="1091"/>
      <c r="DY12" s="1091"/>
      <c r="DZ12" s="1092"/>
      <c r="EA12" s="256"/>
    </row>
    <row r="13" spans="1:131" s="257" customFormat="1" ht="26.25" customHeight="1" x14ac:dyDescent="0.2">
      <c r="A13" s="263">
        <v>7</v>
      </c>
      <c r="B13" s="1135"/>
      <c r="C13" s="1136"/>
      <c r="D13" s="1136"/>
      <c r="E13" s="1136"/>
      <c r="F13" s="1136"/>
      <c r="G13" s="1136"/>
      <c r="H13" s="1136"/>
      <c r="I13" s="1136"/>
      <c r="J13" s="1136"/>
      <c r="K13" s="1136"/>
      <c r="L13" s="1136"/>
      <c r="M13" s="1136"/>
      <c r="N13" s="1136"/>
      <c r="O13" s="1136"/>
      <c r="P13" s="1137"/>
      <c r="Q13" s="1141"/>
      <c r="R13" s="1142"/>
      <c r="S13" s="1142"/>
      <c r="T13" s="1142"/>
      <c r="U13" s="1142"/>
      <c r="V13" s="1142"/>
      <c r="W13" s="1142"/>
      <c r="X13" s="1142"/>
      <c r="Y13" s="1142"/>
      <c r="Z13" s="1142"/>
      <c r="AA13" s="1142"/>
      <c r="AB13" s="1142"/>
      <c r="AC13" s="1142"/>
      <c r="AD13" s="1142"/>
      <c r="AE13" s="1143"/>
      <c r="AF13" s="1117"/>
      <c r="AG13" s="1118"/>
      <c r="AH13" s="1118"/>
      <c r="AI13" s="1118"/>
      <c r="AJ13" s="1119"/>
      <c r="AK13" s="1192"/>
      <c r="AL13" s="1193"/>
      <c r="AM13" s="1193"/>
      <c r="AN13" s="1193"/>
      <c r="AO13" s="1193"/>
      <c r="AP13" s="1193"/>
      <c r="AQ13" s="1193"/>
      <c r="AR13" s="1193"/>
      <c r="AS13" s="1193"/>
      <c r="AT13" s="1193"/>
      <c r="AU13" s="1190"/>
      <c r="AV13" s="1190"/>
      <c r="AW13" s="1190"/>
      <c r="AX13" s="1190"/>
      <c r="AY13" s="1191"/>
      <c r="AZ13" s="254"/>
      <c r="BA13" s="254"/>
      <c r="BB13" s="254"/>
      <c r="BC13" s="254"/>
      <c r="BD13" s="254"/>
      <c r="BE13" s="255"/>
      <c r="BF13" s="255"/>
      <c r="BG13" s="255"/>
      <c r="BH13" s="255"/>
      <c r="BI13" s="255"/>
      <c r="BJ13" s="255"/>
      <c r="BK13" s="255"/>
      <c r="BL13" s="255"/>
      <c r="BM13" s="255"/>
      <c r="BN13" s="255"/>
      <c r="BO13" s="255"/>
      <c r="BP13" s="255"/>
      <c r="BQ13" s="264">
        <v>7</v>
      </c>
      <c r="BR13" s="265"/>
      <c r="BS13" s="1112"/>
      <c r="BT13" s="1113"/>
      <c r="BU13" s="1113"/>
      <c r="BV13" s="1113"/>
      <c r="BW13" s="1113"/>
      <c r="BX13" s="1113"/>
      <c r="BY13" s="1113"/>
      <c r="BZ13" s="1113"/>
      <c r="CA13" s="1113"/>
      <c r="CB13" s="1113"/>
      <c r="CC13" s="1113"/>
      <c r="CD13" s="1113"/>
      <c r="CE13" s="1113"/>
      <c r="CF13" s="1113"/>
      <c r="CG13" s="1114"/>
      <c r="CH13" s="1087"/>
      <c r="CI13" s="1088"/>
      <c r="CJ13" s="1088"/>
      <c r="CK13" s="1088"/>
      <c r="CL13" s="1089"/>
      <c r="CM13" s="1087"/>
      <c r="CN13" s="1088"/>
      <c r="CO13" s="1088"/>
      <c r="CP13" s="1088"/>
      <c r="CQ13" s="1089"/>
      <c r="CR13" s="1087"/>
      <c r="CS13" s="1088"/>
      <c r="CT13" s="1088"/>
      <c r="CU13" s="1088"/>
      <c r="CV13" s="1089"/>
      <c r="CW13" s="1087"/>
      <c r="CX13" s="1088"/>
      <c r="CY13" s="1088"/>
      <c r="CZ13" s="1088"/>
      <c r="DA13" s="1089"/>
      <c r="DB13" s="1087"/>
      <c r="DC13" s="1088"/>
      <c r="DD13" s="1088"/>
      <c r="DE13" s="1088"/>
      <c r="DF13" s="1089"/>
      <c r="DG13" s="1087"/>
      <c r="DH13" s="1088"/>
      <c r="DI13" s="1088"/>
      <c r="DJ13" s="1088"/>
      <c r="DK13" s="1089"/>
      <c r="DL13" s="1087"/>
      <c r="DM13" s="1088"/>
      <c r="DN13" s="1088"/>
      <c r="DO13" s="1088"/>
      <c r="DP13" s="1089"/>
      <c r="DQ13" s="1087"/>
      <c r="DR13" s="1088"/>
      <c r="DS13" s="1088"/>
      <c r="DT13" s="1088"/>
      <c r="DU13" s="1089"/>
      <c r="DV13" s="1090"/>
      <c r="DW13" s="1091"/>
      <c r="DX13" s="1091"/>
      <c r="DY13" s="1091"/>
      <c r="DZ13" s="1092"/>
      <c r="EA13" s="256"/>
    </row>
    <row r="14" spans="1:131" s="257" customFormat="1" ht="26.25" customHeight="1" x14ac:dyDescent="0.2">
      <c r="A14" s="263">
        <v>8</v>
      </c>
      <c r="B14" s="1135"/>
      <c r="C14" s="1136"/>
      <c r="D14" s="1136"/>
      <c r="E14" s="1136"/>
      <c r="F14" s="1136"/>
      <c r="G14" s="1136"/>
      <c r="H14" s="1136"/>
      <c r="I14" s="1136"/>
      <c r="J14" s="1136"/>
      <c r="K14" s="1136"/>
      <c r="L14" s="1136"/>
      <c r="M14" s="1136"/>
      <c r="N14" s="1136"/>
      <c r="O14" s="1136"/>
      <c r="P14" s="1137"/>
      <c r="Q14" s="1141"/>
      <c r="R14" s="1142"/>
      <c r="S14" s="1142"/>
      <c r="T14" s="1142"/>
      <c r="U14" s="1142"/>
      <c r="V14" s="1142"/>
      <c r="W14" s="1142"/>
      <c r="X14" s="1142"/>
      <c r="Y14" s="1142"/>
      <c r="Z14" s="1142"/>
      <c r="AA14" s="1142"/>
      <c r="AB14" s="1142"/>
      <c r="AC14" s="1142"/>
      <c r="AD14" s="1142"/>
      <c r="AE14" s="1143"/>
      <c r="AF14" s="1117"/>
      <c r="AG14" s="1118"/>
      <c r="AH14" s="1118"/>
      <c r="AI14" s="1118"/>
      <c r="AJ14" s="1119"/>
      <c r="AK14" s="1192"/>
      <c r="AL14" s="1193"/>
      <c r="AM14" s="1193"/>
      <c r="AN14" s="1193"/>
      <c r="AO14" s="1193"/>
      <c r="AP14" s="1193"/>
      <c r="AQ14" s="1193"/>
      <c r="AR14" s="1193"/>
      <c r="AS14" s="1193"/>
      <c r="AT14" s="1193"/>
      <c r="AU14" s="1190"/>
      <c r="AV14" s="1190"/>
      <c r="AW14" s="1190"/>
      <c r="AX14" s="1190"/>
      <c r="AY14" s="1191"/>
      <c r="AZ14" s="254"/>
      <c r="BA14" s="254"/>
      <c r="BB14" s="254"/>
      <c r="BC14" s="254"/>
      <c r="BD14" s="254"/>
      <c r="BE14" s="255"/>
      <c r="BF14" s="255"/>
      <c r="BG14" s="255"/>
      <c r="BH14" s="255"/>
      <c r="BI14" s="255"/>
      <c r="BJ14" s="255"/>
      <c r="BK14" s="255"/>
      <c r="BL14" s="255"/>
      <c r="BM14" s="255"/>
      <c r="BN14" s="255"/>
      <c r="BO14" s="255"/>
      <c r="BP14" s="255"/>
      <c r="BQ14" s="264">
        <v>8</v>
      </c>
      <c r="BR14" s="265"/>
      <c r="BS14" s="1112"/>
      <c r="BT14" s="1113"/>
      <c r="BU14" s="1113"/>
      <c r="BV14" s="1113"/>
      <c r="BW14" s="1113"/>
      <c r="BX14" s="1113"/>
      <c r="BY14" s="1113"/>
      <c r="BZ14" s="1113"/>
      <c r="CA14" s="1113"/>
      <c r="CB14" s="1113"/>
      <c r="CC14" s="1113"/>
      <c r="CD14" s="1113"/>
      <c r="CE14" s="1113"/>
      <c r="CF14" s="1113"/>
      <c r="CG14" s="1114"/>
      <c r="CH14" s="1087"/>
      <c r="CI14" s="1088"/>
      <c r="CJ14" s="1088"/>
      <c r="CK14" s="1088"/>
      <c r="CL14" s="1089"/>
      <c r="CM14" s="1087"/>
      <c r="CN14" s="1088"/>
      <c r="CO14" s="1088"/>
      <c r="CP14" s="1088"/>
      <c r="CQ14" s="1089"/>
      <c r="CR14" s="1087"/>
      <c r="CS14" s="1088"/>
      <c r="CT14" s="1088"/>
      <c r="CU14" s="1088"/>
      <c r="CV14" s="1089"/>
      <c r="CW14" s="1087"/>
      <c r="CX14" s="1088"/>
      <c r="CY14" s="1088"/>
      <c r="CZ14" s="1088"/>
      <c r="DA14" s="1089"/>
      <c r="DB14" s="1087"/>
      <c r="DC14" s="1088"/>
      <c r="DD14" s="1088"/>
      <c r="DE14" s="1088"/>
      <c r="DF14" s="1089"/>
      <c r="DG14" s="1087"/>
      <c r="DH14" s="1088"/>
      <c r="DI14" s="1088"/>
      <c r="DJ14" s="1088"/>
      <c r="DK14" s="1089"/>
      <c r="DL14" s="1087"/>
      <c r="DM14" s="1088"/>
      <c r="DN14" s="1088"/>
      <c r="DO14" s="1088"/>
      <c r="DP14" s="1089"/>
      <c r="DQ14" s="1087"/>
      <c r="DR14" s="1088"/>
      <c r="DS14" s="1088"/>
      <c r="DT14" s="1088"/>
      <c r="DU14" s="1089"/>
      <c r="DV14" s="1090"/>
      <c r="DW14" s="1091"/>
      <c r="DX14" s="1091"/>
      <c r="DY14" s="1091"/>
      <c r="DZ14" s="1092"/>
      <c r="EA14" s="256"/>
    </row>
    <row r="15" spans="1:131" s="257" customFormat="1" ht="26.25" customHeight="1" x14ac:dyDescent="0.2">
      <c r="A15" s="263">
        <v>9</v>
      </c>
      <c r="B15" s="1135"/>
      <c r="C15" s="1136"/>
      <c r="D15" s="1136"/>
      <c r="E15" s="1136"/>
      <c r="F15" s="1136"/>
      <c r="G15" s="1136"/>
      <c r="H15" s="1136"/>
      <c r="I15" s="1136"/>
      <c r="J15" s="1136"/>
      <c r="K15" s="1136"/>
      <c r="L15" s="1136"/>
      <c r="M15" s="1136"/>
      <c r="N15" s="1136"/>
      <c r="O15" s="1136"/>
      <c r="P15" s="1137"/>
      <c r="Q15" s="1141"/>
      <c r="R15" s="1142"/>
      <c r="S15" s="1142"/>
      <c r="T15" s="1142"/>
      <c r="U15" s="1142"/>
      <c r="V15" s="1142"/>
      <c r="W15" s="1142"/>
      <c r="X15" s="1142"/>
      <c r="Y15" s="1142"/>
      <c r="Z15" s="1142"/>
      <c r="AA15" s="1142"/>
      <c r="AB15" s="1142"/>
      <c r="AC15" s="1142"/>
      <c r="AD15" s="1142"/>
      <c r="AE15" s="1143"/>
      <c r="AF15" s="1117"/>
      <c r="AG15" s="1118"/>
      <c r="AH15" s="1118"/>
      <c r="AI15" s="1118"/>
      <c r="AJ15" s="1119"/>
      <c r="AK15" s="1192"/>
      <c r="AL15" s="1193"/>
      <c r="AM15" s="1193"/>
      <c r="AN15" s="1193"/>
      <c r="AO15" s="1193"/>
      <c r="AP15" s="1193"/>
      <c r="AQ15" s="1193"/>
      <c r="AR15" s="1193"/>
      <c r="AS15" s="1193"/>
      <c r="AT15" s="1193"/>
      <c r="AU15" s="1190"/>
      <c r="AV15" s="1190"/>
      <c r="AW15" s="1190"/>
      <c r="AX15" s="1190"/>
      <c r="AY15" s="1191"/>
      <c r="AZ15" s="254"/>
      <c r="BA15" s="254"/>
      <c r="BB15" s="254"/>
      <c r="BC15" s="254"/>
      <c r="BD15" s="254"/>
      <c r="BE15" s="255"/>
      <c r="BF15" s="255"/>
      <c r="BG15" s="255"/>
      <c r="BH15" s="255"/>
      <c r="BI15" s="255"/>
      <c r="BJ15" s="255"/>
      <c r="BK15" s="255"/>
      <c r="BL15" s="255"/>
      <c r="BM15" s="255"/>
      <c r="BN15" s="255"/>
      <c r="BO15" s="255"/>
      <c r="BP15" s="255"/>
      <c r="BQ15" s="264">
        <v>9</v>
      </c>
      <c r="BR15" s="265"/>
      <c r="BS15" s="1112"/>
      <c r="BT15" s="1113"/>
      <c r="BU15" s="1113"/>
      <c r="BV15" s="1113"/>
      <c r="BW15" s="1113"/>
      <c r="BX15" s="1113"/>
      <c r="BY15" s="1113"/>
      <c r="BZ15" s="1113"/>
      <c r="CA15" s="1113"/>
      <c r="CB15" s="1113"/>
      <c r="CC15" s="1113"/>
      <c r="CD15" s="1113"/>
      <c r="CE15" s="1113"/>
      <c r="CF15" s="1113"/>
      <c r="CG15" s="1114"/>
      <c r="CH15" s="1087"/>
      <c r="CI15" s="1088"/>
      <c r="CJ15" s="1088"/>
      <c r="CK15" s="1088"/>
      <c r="CL15" s="1089"/>
      <c r="CM15" s="1087"/>
      <c r="CN15" s="1088"/>
      <c r="CO15" s="1088"/>
      <c r="CP15" s="1088"/>
      <c r="CQ15" s="1089"/>
      <c r="CR15" s="1087"/>
      <c r="CS15" s="1088"/>
      <c r="CT15" s="1088"/>
      <c r="CU15" s="1088"/>
      <c r="CV15" s="1089"/>
      <c r="CW15" s="1087"/>
      <c r="CX15" s="1088"/>
      <c r="CY15" s="1088"/>
      <c r="CZ15" s="1088"/>
      <c r="DA15" s="1089"/>
      <c r="DB15" s="1087"/>
      <c r="DC15" s="1088"/>
      <c r="DD15" s="1088"/>
      <c r="DE15" s="1088"/>
      <c r="DF15" s="1089"/>
      <c r="DG15" s="1087"/>
      <c r="DH15" s="1088"/>
      <c r="DI15" s="1088"/>
      <c r="DJ15" s="1088"/>
      <c r="DK15" s="1089"/>
      <c r="DL15" s="1087"/>
      <c r="DM15" s="1088"/>
      <c r="DN15" s="1088"/>
      <c r="DO15" s="1088"/>
      <c r="DP15" s="1089"/>
      <c r="DQ15" s="1087"/>
      <c r="DR15" s="1088"/>
      <c r="DS15" s="1088"/>
      <c r="DT15" s="1088"/>
      <c r="DU15" s="1089"/>
      <c r="DV15" s="1090"/>
      <c r="DW15" s="1091"/>
      <c r="DX15" s="1091"/>
      <c r="DY15" s="1091"/>
      <c r="DZ15" s="1092"/>
      <c r="EA15" s="256"/>
    </row>
    <row r="16" spans="1:131" s="257" customFormat="1" ht="26.25" customHeight="1" x14ac:dyDescent="0.2">
      <c r="A16" s="263">
        <v>10</v>
      </c>
      <c r="B16" s="1135"/>
      <c r="C16" s="1136"/>
      <c r="D16" s="1136"/>
      <c r="E16" s="1136"/>
      <c r="F16" s="1136"/>
      <c r="G16" s="1136"/>
      <c r="H16" s="1136"/>
      <c r="I16" s="1136"/>
      <c r="J16" s="1136"/>
      <c r="K16" s="1136"/>
      <c r="L16" s="1136"/>
      <c r="M16" s="1136"/>
      <c r="N16" s="1136"/>
      <c r="O16" s="1136"/>
      <c r="P16" s="1137"/>
      <c r="Q16" s="1141"/>
      <c r="R16" s="1142"/>
      <c r="S16" s="1142"/>
      <c r="T16" s="1142"/>
      <c r="U16" s="1142"/>
      <c r="V16" s="1142"/>
      <c r="W16" s="1142"/>
      <c r="X16" s="1142"/>
      <c r="Y16" s="1142"/>
      <c r="Z16" s="1142"/>
      <c r="AA16" s="1142"/>
      <c r="AB16" s="1142"/>
      <c r="AC16" s="1142"/>
      <c r="AD16" s="1142"/>
      <c r="AE16" s="1143"/>
      <c r="AF16" s="1117"/>
      <c r="AG16" s="1118"/>
      <c r="AH16" s="1118"/>
      <c r="AI16" s="1118"/>
      <c r="AJ16" s="1119"/>
      <c r="AK16" s="1192"/>
      <c r="AL16" s="1193"/>
      <c r="AM16" s="1193"/>
      <c r="AN16" s="1193"/>
      <c r="AO16" s="1193"/>
      <c r="AP16" s="1193"/>
      <c r="AQ16" s="1193"/>
      <c r="AR16" s="1193"/>
      <c r="AS16" s="1193"/>
      <c r="AT16" s="1193"/>
      <c r="AU16" s="1190"/>
      <c r="AV16" s="1190"/>
      <c r="AW16" s="1190"/>
      <c r="AX16" s="1190"/>
      <c r="AY16" s="1191"/>
      <c r="AZ16" s="254"/>
      <c r="BA16" s="254"/>
      <c r="BB16" s="254"/>
      <c r="BC16" s="254"/>
      <c r="BD16" s="254"/>
      <c r="BE16" s="255"/>
      <c r="BF16" s="255"/>
      <c r="BG16" s="255"/>
      <c r="BH16" s="255"/>
      <c r="BI16" s="255"/>
      <c r="BJ16" s="255"/>
      <c r="BK16" s="255"/>
      <c r="BL16" s="255"/>
      <c r="BM16" s="255"/>
      <c r="BN16" s="255"/>
      <c r="BO16" s="255"/>
      <c r="BP16" s="255"/>
      <c r="BQ16" s="264">
        <v>10</v>
      </c>
      <c r="BR16" s="265"/>
      <c r="BS16" s="1112"/>
      <c r="BT16" s="1113"/>
      <c r="BU16" s="1113"/>
      <c r="BV16" s="1113"/>
      <c r="BW16" s="1113"/>
      <c r="BX16" s="1113"/>
      <c r="BY16" s="1113"/>
      <c r="BZ16" s="1113"/>
      <c r="CA16" s="1113"/>
      <c r="CB16" s="1113"/>
      <c r="CC16" s="1113"/>
      <c r="CD16" s="1113"/>
      <c r="CE16" s="1113"/>
      <c r="CF16" s="1113"/>
      <c r="CG16" s="1114"/>
      <c r="CH16" s="1087"/>
      <c r="CI16" s="1088"/>
      <c r="CJ16" s="1088"/>
      <c r="CK16" s="1088"/>
      <c r="CL16" s="1089"/>
      <c r="CM16" s="1087"/>
      <c r="CN16" s="1088"/>
      <c r="CO16" s="1088"/>
      <c r="CP16" s="1088"/>
      <c r="CQ16" s="1089"/>
      <c r="CR16" s="1087"/>
      <c r="CS16" s="1088"/>
      <c r="CT16" s="1088"/>
      <c r="CU16" s="1088"/>
      <c r="CV16" s="1089"/>
      <c r="CW16" s="1087"/>
      <c r="CX16" s="1088"/>
      <c r="CY16" s="1088"/>
      <c r="CZ16" s="1088"/>
      <c r="DA16" s="1089"/>
      <c r="DB16" s="1087"/>
      <c r="DC16" s="1088"/>
      <c r="DD16" s="1088"/>
      <c r="DE16" s="1088"/>
      <c r="DF16" s="1089"/>
      <c r="DG16" s="1087"/>
      <c r="DH16" s="1088"/>
      <c r="DI16" s="1088"/>
      <c r="DJ16" s="1088"/>
      <c r="DK16" s="1089"/>
      <c r="DL16" s="1087"/>
      <c r="DM16" s="1088"/>
      <c r="DN16" s="1088"/>
      <c r="DO16" s="1088"/>
      <c r="DP16" s="1089"/>
      <c r="DQ16" s="1087"/>
      <c r="DR16" s="1088"/>
      <c r="DS16" s="1088"/>
      <c r="DT16" s="1088"/>
      <c r="DU16" s="1089"/>
      <c r="DV16" s="1090"/>
      <c r="DW16" s="1091"/>
      <c r="DX16" s="1091"/>
      <c r="DY16" s="1091"/>
      <c r="DZ16" s="1092"/>
      <c r="EA16" s="256"/>
    </row>
    <row r="17" spans="1:131" s="257" customFormat="1" ht="26.25" customHeight="1" x14ac:dyDescent="0.2">
      <c r="A17" s="263">
        <v>11</v>
      </c>
      <c r="B17" s="1135"/>
      <c r="C17" s="1136"/>
      <c r="D17" s="1136"/>
      <c r="E17" s="1136"/>
      <c r="F17" s="1136"/>
      <c r="G17" s="1136"/>
      <c r="H17" s="1136"/>
      <c r="I17" s="1136"/>
      <c r="J17" s="1136"/>
      <c r="K17" s="1136"/>
      <c r="L17" s="1136"/>
      <c r="M17" s="1136"/>
      <c r="N17" s="1136"/>
      <c r="O17" s="1136"/>
      <c r="P17" s="1137"/>
      <c r="Q17" s="1141"/>
      <c r="R17" s="1142"/>
      <c r="S17" s="1142"/>
      <c r="T17" s="1142"/>
      <c r="U17" s="1142"/>
      <c r="V17" s="1142"/>
      <c r="W17" s="1142"/>
      <c r="X17" s="1142"/>
      <c r="Y17" s="1142"/>
      <c r="Z17" s="1142"/>
      <c r="AA17" s="1142"/>
      <c r="AB17" s="1142"/>
      <c r="AC17" s="1142"/>
      <c r="AD17" s="1142"/>
      <c r="AE17" s="1143"/>
      <c r="AF17" s="1117"/>
      <c r="AG17" s="1118"/>
      <c r="AH17" s="1118"/>
      <c r="AI17" s="1118"/>
      <c r="AJ17" s="1119"/>
      <c r="AK17" s="1192"/>
      <c r="AL17" s="1193"/>
      <c r="AM17" s="1193"/>
      <c r="AN17" s="1193"/>
      <c r="AO17" s="1193"/>
      <c r="AP17" s="1193"/>
      <c r="AQ17" s="1193"/>
      <c r="AR17" s="1193"/>
      <c r="AS17" s="1193"/>
      <c r="AT17" s="1193"/>
      <c r="AU17" s="1190"/>
      <c r="AV17" s="1190"/>
      <c r="AW17" s="1190"/>
      <c r="AX17" s="1190"/>
      <c r="AY17" s="1191"/>
      <c r="AZ17" s="254"/>
      <c r="BA17" s="254"/>
      <c r="BB17" s="254"/>
      <c r="BC17" s="254"/>
      <c r="BD17" s="254"/>
      <c r="BE17" s="255"/>
      <c r="BF17" s="255"/>
      <c r="BG17" s="255"/>
      <c r="BH17" s="255"/>
      <c r="BI17" s="255"/>
      <c r="BJ17" s="255"/>
      <c r="BK17" s="255"/>
      <c r="BL17" s="255"/>
      <c r="BM17" s="255"/>
      <c r="BN17" s="255"/>
      <c r="BO17" s="255"/>
      <c r="BP17" s="255"/>
      <c r="BQ17" s="264">
        <v>11</v>
      </c>
      <c r="BR17" s="265"/>
      <c r="BS17" s="1112"/>
      <c r="BT17" s="1113"/>
      <c r="BU17" s="1113"/>
      <c r="BV17" s="1113"/>
      <c r="BW17" s="1113"/>
      <c r="BX17" s="1113"/>
      <c r="BY17" s="1113"/>
      <c r="BZ17" s="1113"/>
      <c r="CA17" s="1113"/>
      <c r="CB17" s="1113"/>
      <c r="CC17" s="1113"/>
      <c r="CD17" s="1113"/>
      <c r="CE17" s="1113"/>
      <c r="CF17" s="1113"/>
      <c r="CG17" s="1114"/>
      <c r="CH17" s="1087"/>
      <c r="CI17" s="1088"/>
      <c r="CJ17" s="1088"/>
      <c r="CK17" s="1088"/>
      <c r="CL17" s="1089"/>
      <c r="CM17" s="1087"/>
      <c r="CN17" s="1088"/>
      <c r="CO17" s="1088"/>
      <c r="CP17" s="1088"/>
      <c r="CQ17" s="1089"/>
      <c r="CR17" s="1087"/>
      <c r="CS17" s="1088"/>
      <c r="CT17" s="1088"/>
      <c r="CU17" s="1088"/>
      <c r="CV17" s="1089"/>
      <c r="CW17" s="1087"/>
      <c r="CX17" s="1088"/>
      <c r="CY17" s="1088"/>
      <c r="CZ17" s="1088"/>
      <c r="DA17" s="1089"/>
      <c r="DB17" s="1087"/>
      <c r="DC17" s="1088"/>
      <c r="DD17" s="1088"/>
      <c r="DE17" s="1088"/>
      <c r="DF17" s="1089"/>
      <c r="DG17" s="1087"/>
      <c r="DH17" s="1088"/>
      <c r="DI17" s="1088"/>
      <c r="DJ17" s="1088"/>
      <c r="DK17" s="1089"/>
      <c r="DL17" s="1087"/>
      <c r="DM17" s="1088"/>
      <c r="DN17" s="1088"/>
      <c r="DO17" s="1088"/>
      <c r="DP17" s="1089"/>
      <c r="DQ17" s="1087"/>
      <c r="DR17" s="1088"/>
      <c r="DS17" s="1088"/>
      <c r="DT17" s="1088"/>
      <c r="DU17" s="1089"/>
      <c r="DV17" s="1090"/>
      <c r="DW17" s="1091"/>
      <c r="DX17" s="1091"/>
      <c r="DY17" s="1091"/>
      <c r="DZ17" s="1092"/>
      <c r="EA17" s="256"/>
    </row>
    <row r="18" spans="1:131" s="257" customFormat="1" ht="26.25" customHeight="1" x14ac:dyDescent="0.2">
      <c r="A18" s="263">
        <v>12</v>
      </c>
      <c r="B18" s="1135"/>
      <c r="C18" s="1136"/>
      <c r="D18" s="1136"/>
      <c r="E18" s="1136"/>
      <c r="F18" s="1136"/>
      <c r="G18" s="1136"/>
      <c r="H18" s="1136"/>
      <c r="I18" s="1136"/>
      <c r="J18" s="1136"/>
      <c r="K18" s="1136"/>
      <c r="L18" s="1136"/>
      <c r="M18" s="1136"/>
      <c r="N18" s="1136"/>
      <c r="O18" s="1136"/>
      <c r="P18" s="1137"/>
      <c r="Q18" s="1141"/>
      <c r="R18" s="1142"/>
      <c r="S18" s="1142"/>
      <c r="T18" s="1142"/>
      <c r="U18" s="1142"/>
      <c r="V18" s="1142"/>
      <c r="W18" s="1142"/>
      <c r="X18" s="1142"/>
      <c r="Y18" s="1142"/>
      <c r="Z18" s="1142"/>
      <c r="AA18" s="1142"/>
      <c r="AB18" s="1142"/>
      <c r="AC18" s="1142"/>
      <c r="AD18" s="1142"/>
      <c r="AE18" s="1143"/>
      <c r="AF18" s="1117"/>
      <c r="AG18" s="1118"/>
      <c r="AH18" s="1118"/>
      <c r="AI18" s="1118"/>
      <c r="AJ18" s="1119"/>
      <c r="AK18" s="1192"/>
      <c r="AL18" s="1193"/>
      <c r="AM18" s="1193"/>
      <c r="AN18" s="1193"/>
      <c r="AO18" s="1193"/>
      <c r="AP18" s="1193"/>
      <c r="AQ18" s="1193"/>
      <c r="AR18" s="1193"/>
      <c r="AS18" s="1193"/>
      <c r="AT18" s="1193"/>
      <c r="AU18" s="1190"/>
      <c r="AV18" s="1190"/>
      <c r="AW18" s="1190"/>
      <c r="AX18" s="1190"/>
      <c r="AY18" s="1191"/>
      <c r="AZ18" s="254"/>
      <c r="BA18" s="254"/>
      <c r="BB18" s="254"/>
      <c r="BC18" s="254"/>
      <c r="BD18" s="254"/>
      <c r="BE18" s="255"/>
      <c r="BF18" s="255"/>
      <c r="BG18" s="255"/>
      <c r="BH18" s="255"/>
      <c r="BI18" s="255"/>
      <c r="BJ18" s="255"/>
      <c r="BK18" s="255"/>
      <c r="BL18" s="255"/>
      <c r="BM18" s="255"/>
      <c r="BN18" s="255"/>
      <c r="BO18" s="255"/>
      <c r="BP18" s="255"/>
      <c r="BQ18" s="264">
        <v>12</v>
      </c>
      <c r="BR18" s="265"/>
      <c r="BS18" s="1112"/>
      <c r="BT18" s="1113"/>
      <c r="BU18" s="1113"/>
      <c r="BV18" s="1113"/>
      <c r="BW18" s="1113"/>
      <c r="BX18" s="1113"/>
      <c r="BY18" s="1113"/>
      <c r="BZ18" s="1113"/>
      <c r="CA18" s="1113"/>
      <c r="CB18" s="1113"/>
      <c r="CC18" s="1113"/>
      <c r="CD18" s="1113"/>
      <c r="CE18" s="1113"/>
      <c r="CF18" s="1113"/>
      <c r="CG18" s="1114"/>
      <c r="CH18" s="1087"/>
      <c r="CI18" s="1088"/>
      <c r="CJ18" s="1088"/>
      <c r="CK18" s="1088"/>
      <c r="CL18" s="1089"/>
      <c r="CM18" s="1087"/>
      <c r="CN18" s="1088"/>
      <c r="CO18" s="1088"/>
      <c r="CP18" s="1088"/>
      <c r="CQ18" s="1089"/>
      <c r="CR18" s="1087"/>
      <c r="CS18" s="1088"/>
      <c r="CT18" s="1088"/>
      <c r="CU18" s="1088"/>
      <c r="CV18" s="1089"/>
      <c r="CW18" s="1087"/>
      <c r="CX18" s="1088"/>
      <c r="CY18" s="1088"/>
      <c r="CZ18" s="1088"/>
      <c r="DA18" s="1089"/>
      <c r="DB18" s="1087"/>
      <c r="DC18" s="1088"/>
      <c r="DD18" s="1088"/>
      <c r="DE18" s="1088"/>
      <c r="DF18" s="1089"/>
      <c r="DG18" s="1087"/>
      <c r="DH18" s="1088"/>
      <c r="DI18" s="1088"/>
      <c r="DJ18" s="1088"/>
      <c r="DK18" s="1089"/>
      <c r="DL18" s="1087"/>
      <c r="DM18" s="1088"/>
      <c r="DN18" s="1088"/>
      <c r="DO18" s="1088"/>
      <c r="DP18" s="1089"/>
      <c r="DQ18" s="1087"/>
      <c r="DR18" s="1088"/>
      <c r="DS18" s="1088"/>
      <c r="DT18" s="1088"/>
      <c r="DU18" s="1089"/>
      <c r="DV18" s="1090"/>
      <c r="DW18" s="1091"/>
      <c r="DX18" s="1091"/>
      <c r="DY18" s="1091"/>
      <c r="DZ18" s="1092"/>
      <c r="EA18" s="256"/>
    </row>
    <row r="19" spans="1:131" s="257" customFormat="1" ht="26.25" customHeight="1" x14ac:dyDescent="0.2">
      <c r="A19" s="263">
        <v>13</v>
      </c>
      <c r="B19" s="1135"/>
      <c r="C19" s="1136"/>
      <c r="D19" s="1136"/>
      <c r="E19" s="1136"/>
      <c r="F19" s="1136"/>
      <c r="G19" s="1136"/>
      <c r="H19" s="1136"/>
      <c r="I19" s="1136"/>
      <c r="J19" s="1136"/>
      <c r="K19" s="1136"/>
      <c r="L19" s="1136"/>
      <c r="M19" s="1136"/>
      <c r="N19" s="1136"/>
      <c r="O19" s="1136"/>
      <c r="P19" s="1137"/>
      <c r="Q19" s="1141"/>
      <c r="R19" s="1142"/>
      <c r="S19" s="1142"/>
      <c r="T19" s="1142"/>
      <c r="U19" s="1142"/>
      <c r="V19" s="1142"/>
      <c r="W19" s="1142"/>
      <c r="X19" s="1142"/>
      <c r="Y19" s="1142"/>
      <c r="Z19" s="1142"/>
      <c r="AA19" s="1142"/>
      <c r="AB19" s="1142"/>
      <c r="AC19" s="1142"/>
      <c r="AD19" s="1142"/>
      <c r="AE19" s="1143"/>
      <c r="AF19" s="1117"/>
      <c r="AG19" s="1118"/>
      <c r="AH19" s="1118"/>
      <c r="AI19" s="1118"/>
      <c r="AJ19" s="1119"/>
      <c r="AK19" s="1192"/>
      <c r="AL19" s="1193"/>
      <c r="AM19" s="1193"/>
      <c r="AN19" s="1193"/>
      <c r="AO19" s="1193"/>
      <c r="AP19" s="1193"/>
      <c r="AQ19" s="1193"/>
      <c r="AR19" s="1193"/>
      <c r="AS19" s="1193"/>
      <c r="AT19" s="1193"/>
      <c r="AU19" s="1190"/>
      <c r="AV19" s="1190"/>
      <c r="AW19" s="1190"/>
      <c r="AX19" s="1190"/>
      <c r="AY19" s="1191"/>
      <c r="AZ19" s="254"/>
      <c r="BA19" s="254"/>
      <c r="BB19" s="254"/>
      <c r="BC19" s="254"/>
      <c r="BD19" s="254"/>
      <c r="BE19" s="255"/>
      <c r="BF19" s="255"/>
      <c r="BG19" s="255"/>
      <c r="BH19" s="255"/>
      <c r="BI19" s="255"/>
      <c r="BJ19" s="255"/>
      <c r="BK19" s="255"/>
      <c r="BL19" s="255"/>
      <c r="BM19" s="255"/>
      <c r="BN19" s="255"/>
      <c r="BO19" s="255"/>
      <c r="BP19" s="255"/>
      <c r="BQ19" s="264">
        <v>13</v>
      </c>
      <c r="BR19" s="265"/>
      <c r="BS19" s="1112"/>
      <c r="BT19" s="1113"/>
      <c r="BU19" s="1113"/>
      <c r="BV19" s="1113"/>
      <c r="BW19" s="1113"/>
      <c r="BX19" s="1113"/>
      <c r="BY19" s="1113"/>
      <c r="BZ19" s="1113"/>
      <c r="CA19" s="1113"/>
      <c r="CB19" s="1113"/>
      <c r="CC19" s="1113"/>
      <c r="CD19" s="1113"/>
      <c r="CE19" s="1113"/>
      <c r="CF19" s="1113"/>
      <c r="CG19" s="1114"/>
      <c r="CH19" s="1087"/>
      <c r="CI19" s="1088"/>
      <c r="CJ19" s="1088"/>
      <c r="CK19" s="1088"/>
      <c r="CL19" s="1089"/>
      <c r="CM19" s="1087"/>
      <c r="CN19" s="1088"/>
      <c r="CO19" s="1088"/>
      <c r="CP19" s="1088"/>
      <c r="CQ19" s="1089"/>
      <c r="CR19" s="1087"/>
      <c r="CS19" s="1088"/>
      <c r="CT19" s="1088"/>
      <c r="CU19" s="1088"/>
      <c r="CV19" s="1089"/>
      <c r="CW19" s="1087"/>
      <c r="CX19" s="1088"/>
      <c r="CY19" s="1088"/>
      <c r="CZ19" s="1088"/>
      <c r="DA19" s="1089"/>
      <c r="DB19" s="1087"/>
      <c r="DC19" s="1088"/>
      <c r="DD19" s="1088"/>
      <c r="DE19" s="1088"/>
      <c r="DF19" s="1089"/>
      <c r="DG19" s="1087"/>
      <c r="DH19" s="1088"/>
      <c r="DI19" s="1088"/>
      <c r="DJ19" s="1088"/>
      <c r="DK19" s="1089"/>
      <c r="DL19" s="1087"/>
      <c r="DM19" s="1088"/>
      <c r="DN19" s="1088"/>
      <c r="DO19" s="1088"/>
      <c r="DP19" s="1089"/>
      <c r="DQ19" s="1087"/>
      <c r="DR19" s="1088"/>
      <c r="DS19" s="1088"/>
      <c r="DT19" s="1088"/>
      <c r="DU19" s="1089"/>
      <c r="DV19" s="1090"/>
      <c r="DW19" s="1091"/>
      <c r="DX19" s="1091"/>
      <c r="DY19" s="1091"/>
      <c r="DZ19" s="1092"/>
      <c r="EA19" s="256"/>
    </row>
    <row r="20" spans="1:131" s="257" customFormat="1" ht="26.25" customHeight="1" x14ac:dyDescent="0.2">
      <c r="A20" s="263">
        <v>14</v>
      </c>
      <c r="B20" s="1135"/>
      <c r="C20" s="1136"/>
      <c r="D20" s="1136"/>
      <c r="E20" s="1136"/>
      <c r="F20" s="1136"/>
      <c r="G20" s="1136"/>
      <c r="H20" s="1136"/>
      <c r="I20" s="1136"/>
      <c r="J20" s="1136"/>
      <c r="K20" s="1136"/>
      <c r="L20" s="1136"/>
      <c r="M20" s="1136"/>
      <c r="N20" s="1136"/>
      <c r="O20" s="1136"/>
      <c r="P20" s="1137"/>
      <c r="Q20" s="1141"/>
      <c r="R20" s="1142"/>
      <c r="S20" s="1142"/>
      <c r="T20" s="1142"/>
      <c r="U20" s="1142"/>
      <c r="V20" s="1142"/>
      <c r="W20" s="1142"/>
      <c r="X20" s="1142"/>
      <c r="Y20" s="1142"/>
      <c r="Z20" s="1142"/>
      <c r="AA20" s="1142"/>
      <c r="AB20" s="1142"/>
      <c r="AC20" s="1142"/>
      <c r="AD20" s="1142"/>
      <c r="AE20" s="1143"/>
      <c r="AF20" s="1117"/>
      <c r="AG20" s="1118"/>
      <c r="AH20" s="1118"/>
      <c r="AI20" s="1118"/>
      <c r="AJ20" s="1119"/>
      <c r="AK20" s="1192"/>
      <c r="AL20" s="1193"/>
      <c r="AM20" s="1193"/>
      <c r="AN20" s="1193"/>
      <c r="AO20" s="1193"/>
      <c r="AP20" s="1193"/>
      <c r="AQ20" s="1193"/>
      <c r="AR20" s="1193"/>
      <c r="AS20" s="1193"/>
      <c r="AT20" s="1193"/>
      <c r="AU20" s="1190"/>
      <c r="AV20" s="1190"/>
      <c r="AW20" s="1190"/>
      <c r="AX20" s="1190"/>
      <c r="AY20" s="1191"/>
      <c r="AZ20" s="254"/>
      <c r="BA20" s="254"/>
      <c r="BB20" s="254"/>
      <c r="BC20" s="254"/>
      <c r="BD20" s="254"/>
      <c r="BE20" s="255"/>
      <c r="BF20" s="255"/>
      <c r="BG20" s="255"/>
      <c r="BH20" s="255"/>
      <c r="BI20" s="255"/>
      <c r="BJ20" s="255"/>
      <c r="BK20" s="255"/>
      <c r="BL20" s="255"/>
      <c r="BM20" s="255"/>
      <c r="BN20" s="255"/>
      <c r="BO20" s="255"/>
      <c r="BP20" s="255"/>
      <c r="BQ20" s="264">
        <v>14</v>
      </c>
      <c r="BR20" s="265"/>
      <c r="BS20" s="1112"/>
      <c r="BT20" s="1113"/>
      <c r="BU20" s="1113"/>
      <c r="BV20" s="1113"/>
      <c r="BW20" s="1113"/>
      <c r="BX20" s="1113"/>
      <c r="BY20" s="1113"/>
      <c r="BZ20" s="1113"/>
      <c r="CA20" s="1113"/>
      <c r="CB20" s="1113"/>
      <c r="CC20" s="1113"/>
      <c r="CD20" s="1113"/>
      <c r="CE20" s="1113"/>
      <c r="CF20" s="1113"/>
      <c r="CG20" s="1114"/>
      <c r="CH20" s="1087"/>
      <c r="CI20" s="1088"/>
      <c r="CJ20" s="1088"/>
      <c r="CK20" s="1088"/>
      <c r="CL20" s="1089"/>
      <c r="CM20" s="1087"/>
      <c r="CN20" s="1088"/>
      <c r="CO20" s="1088"/>
      <c r="CP20" s="1088"/>
      <c r="CQ20" s="1089"/>
      <c r="CR20" s="1087"/>
      <c r="CS20" s="1088"/>
      <c r="CT20" s="1088"/>
      <c r="CU20" s="1088"/>
      <c r="CV20" s="1089"/>
      <c r="CW20" s="1087"/>
      <c r="CX20" s="1088"/>
      <c r="CY20" s="1088"/>
      <c r="CZ20" s="1088"/>
      <c r="DA20" s="1089"/>
      <c r="DB20" s="1087"/>
      <c r="DC20" s="1088"/>
      <c r="DD20" s="1088"/>
      <c r="DE20" s="1088"/>
      <c r="DF20" s="1089"/>
      <c r="DG20" s="1087"/>
      <c r="DH20" s="1088"/>
      <c r="DI20" s="1088"/>
      <c r="DJ20" s="1088"/>
      <c r="DK20" s="1089"/>
      <c r="DL20" s="1087"/>
      <c r="DM20" s="1088"/>
      <c r="DN20" s="1088"/>
      <c r="DO20" s="1088"/>
      <c r="DP20" s="1089"/>
      <c r="DQ20" s="1087"/>
      <c r="DR20" s="1088"/>
      <c r="DS20" s="1088"/>
      <c r="DT20" s="1088"/>
      <c r="DU20" s="1089"/>
      <c r="DV20" s="1090"/>
      <c r="DW20" s="1091"/>
      <c r="DX20" s="1091"/>
      <c r="DY20" s="1091"/>
      <c r="DZ20" s="1092"/>
      <c r="EA20" s="256"/>
    </row>
    <row r="21" spans="1:131" s="257" customFormat="1" ht="26.25" customHeight="1" thickBot="1" x14ac:dyDescent="0.25">
      <c r="A21" s="263">
        <v>15</v>
      </c>
      <c r="B21" s="1135"/>
      <c r="C21" s="1136"/>
      <c r="D21" s="1136"/>
      <c r="E21" s="1136"/>
      <c r="F21" s="1136"/>
      <c r="G21" s="1136"/>
      <c r="H21" s="1136"/>
      <c r="I21" s="1136"/>
      <c r="J21" s="1136"/>
      <c r="K21" s="1136"/>
      <c r="L21" s="1136"/>
      <c r="M21" s="1136"/>
      <c r="N21" s="1136"/>
      <c r="O21" s="1136"/>
      <c r="P21" s="1137"/>
      <c r="Q21" s="1141"/>
      <c r="R21" s="1142"/>
      <c r="S21" s="1142"/>
      <c r="T21" s="1142"/>
      <c r="U21" s="1142"/>
      <c r="V21" s="1142"/>
      <c r="W21" s="1142"/>
      <c r="X21" s="1142"/>
      <c r="Y21" s="1142"/>
      <c r="Z21" s="1142"/>
      <c r="AA21" s="1142"/>
      <c r="AB21" s="1142"/>
      <c r="AC21" s="1142"/>
      <c r="AD21" s="1142"/>
      <c r="AE21" s="1143"/>
      <c r="AF21" s="1117"/>
      <c r="AG21" s="1118"/>
      <c r="AH21" s="1118"/>
      <c r="AI21" s="1118"/>
      <c r="AJ21" s="1119"/>
      <c r="AK21" s="1192"/>
      <c r="AL21" s="1193"/>
      <c r="AM21" s="1193"/>
      <c r="AN21" s="1193"/>
      <c r="AO21" s="1193"/>
      <c r="AP21" s="1193"/>
      <c r="AQ21" s="1193"/>
      <c r="AR21" s="1193"/>
      <c r="AS21" s="1193"/>
      <c r="AT21" s="1193"/>
      <c r="AU21" s="1190"/>
      <c r="AV21" s="1190"/>
      <c r="AW21" s="1190"/>
      <c r="AX21" s="1190"/>
      <c r="AY21" s="1191"/>
      <c r="AZ21" s="254"/>
      <c r="BA21" s="254"/>
      <c r="BB21" s="254"/>
      <c r="BC21" s="254"/>
      <c r="BD21" s="254"/>
      <c r="BE21" s="255"/>
      <c r="BF21" s="255"/>
      <c r="BG21" s="255"/>
      <c r="BH21" s="255"/>
      <c r="BI21" s="255"/>
      <c r="BJ21" s="255"/>
      <c r="BK21" s="255"/>
      <c r="BL21" s="255"/>
      <c r="BM21" s="255"/>
      <c r="BN21" s="255"/>
      <c r="BO21" s="255"/>
      <c r="BP21" s="255"/>
      <c r="BQ21" s="264">
        <v>15</v>
      </c>
      <c r="BR21" s="265"/>
      <c r="BS21" s="1112"/>
      <c r="BT21" s="1113"/>
      <c r="BU21" s="1113"/>
      <c r="BV21" s="1113"/>
      <c r="BW21" s="1113"/>
      <c r="BX21" s="1113"/>
      <c r="BY21" s="1113"/>
      <c r="BZ21" s="1113"/>
      <c r="CA21" s="1113"/>
      <c r="CB21" s="1113"/>
      <c r="CC21" s="1113"/>
      <c r="CD21" s="1113"/>
      <c r="CE21" s="1113"/>
      <c r="CF21" s="1113"/>
      <c r="CG21" s="1114"/>
      <c r="CH21" s="1087"/>
      <c r="CI21" s="1088"/>
      <c r="CJ21" s="1088"/>
      <c r="CK21" s="1088"/>
      <c r="CL21" s="1089"/>
      <c r="CM21" s="1087"/>
      <c r="CN21" s="1088"/>
      <c r="CO21" s="1088"/>
      <c r="CP21" s="1088"/>
      <c r="CQ21" s="1089"/>
      <c r="CR21" s="1087"/>
      <c r="CS21" s="1088"/>
      <c r="CT21" s="1088"/>
      <c r="CU21" s="1088"/>
      <c r="CV21" s="1089"/>
      <c r="CW21" s="1087"/>
      <c r="CX21" s="1088"/>
      <c r="CY21" s="1088"/>
      <c r="CZ21" s="1088"/>
      <c r="DA21" s="1089"/>
      <c r="DB21" s="1087"/>
      <c r="DC21" s="1088"/>
      <c r="DD21" s="1088"/>
      <c r="DE21" s="1088"/>
      <c r="DF21" s="1089"/>
      <c r="DG21" s="1087"/>
      <c r="DH21" s="1088"/>
      <c r="DI21" s="1088"/>
      <c r="DJ21" s="1088"/>
      <c r="DK21" s="1089"/>
      <c r="DL21" s="1087"/>
      <c r="DM21" s="1088"/>
      <c r="DN21" s="1088"/>
      <c r="DO21" s="1088"/>
      <c r="DP21" s="1089"/>
      <c r="DQ21" s="1087"/>
      <c r="DR21" s="1088"/>
      <c r="DS21" s="1088"/>
      <c r="DT21" s="1088"/>
      <c r="DU21" s="1089"/>
      <c r="DV21" s="1090"/>
      <c r="DW21" s="1091"/>
      <c r="DX21" s="1091"/>
      <c r="DY21" s="1091"/>
      <c r="DZ21" s="1092"/>
      <c r="EA21" s="256"/>
    </row>
    <row r="22" spans="1:131" s="257" customFormat="1" ht="26.25" customHeight="1" x14ac:dyDescent="0.2">
      <c r="A22" s="263">
        <v>16</v>
      </c>
      <c r="B22" s="1135"/>
      <c r="C22" s="1136"/>
      <c r="D22" s="1136"/>
      <c r="E22" s="1136"/>
      <c r="F22" s="1136"/>
      <c r="G22" s="1136"/>
      <c r="H22" s="1136"/>
      <c r="I22" s="1136"/>
      <c r="J22" s="1136"/>
      <c r="K22" s="1136"/>
      <c r="L22" s="1136"/>
      <c r="M22" s="1136"/>
      <c r="N22" s="1136"/>
      <c r="O22" s="1136"/>
      <c r="P22" s="1137"/>
      <c r="Q22" s="1187"/>
      <c r="R22" s="1188"/>
      <c r="S22" s="1188"/>
      <c r="T22" s="1188"/>
      <c r="U22" s="1188"/>
      <c r="V22" s="1188"/>
      <c r="W22" s="1188"/>
      <c r="X22" s="1188"/>
      <c r="Y22" s="1188"/>
      <c r="Z22" s="1188"/>
      <c r="AA22" s="1188"/>
      <c r="AB22" s="1188"/>
      <c r="AC22" s="1188"/>
      <c r="AD22" s="1188"/>
      <c r="AE22" s="1189"/>
      <c r="AF22" s="1117"/>
      <c r="AG22" s="1118"/>
      <c r="AH22" s="1118"/>
      <c r="AI22" s="1118"/>
      <c r="AJ22" s="1119"/>
      <c r="AK22" s="1183"/>
      <c r="AL22" s="1184"/>
      <c r="AM22" s="1184"/>
      <c r="AN22" s="1184"/>
      <c r="AO22" s="1184"/>
      <c r="AP22" s="1184"/>
      <c r="AQ22" s="1184"/>
      <c r="AR22" s="1184"/>
      <c r="AS22" s="1184"/>
      <c r="AT22" s="1184"/>
      <c r="AU22" s="1185"/>
      <c r="AV22" s="1185"/>
      <c r="AW22" s="1185"/>
      <c r="AX22" s="1185"/>
      <c r="AY22" s="1186"/>
      <c r="AZ22" s="1133" t="s">
        <v>391</v>
      </c>
      <c r="BA22" s="1133"/>
      <c r="BB22" s="1133"/>
      <c r="BC22" s="1133"/>
      <c r="BD22" s="1134"/>
      <c r="BE22" s="255"/>
      <c r="BF22" s="255"/>
      <c r="BG22" s="255"/>
      <c r="BH22" s="255"/>
      <c r="BI22" s="255"/>
      <c r="BJ22" s="255"/>
      <c r="BK22" s="255"/>
      <c r="BL22" s="255"/>
      <c r="BM22" s="255"/>
      <c r="BN22" s="255"/>
      <c r="BO22" s="255"/>
      <c r="BP22" s="255"/>
      <c r="BQ22" s="264">
        <v>16</v>
      </c>
      <c r="BR22" s="265"/>
      <c r="BS22" s="1112"/>
      <c r="BT22" s="1113"/>
      <c r="BU22" s="1113"/>
      <c r="BV22" s="1113"/>
      <c r="BW22" s="1113"/>
      <c r="BX22" s="1113"/>
      <c r="BY22" s="1113"/>
      <c r="BZ22" s="1113"/>
      <c r="CA22" s="1113"/>
      <c r="CB22" s="1113"/>
      <c r="CC22" s="1113"/>
      <c r="CD22" s="1113"/>
      <c r="CE22" s="1113"/>
      <c r="CF22" s="1113"/>
      <c r="CG22" s="1114"/>
      <c r="CH22" s="1087"/>
      <c r="CI22" s="1088"/>
      <c r="CJ22" s="1088"/>
      <c r="CK22" s="1088"/>
      <c r="CL22" s="1089"/>
      <c r="CM22" s="1087"/>
      <c r="CN22" s="1088"/>
      <c r="CO22" s="1088"/>
      <c r="CP22" s="1088"/>
      <c r="CQ22" s="1089"/>
      <c r="CR22" s="1087"/>
      <c r="CS22" s="1088"/>
      <c r="CT22" s="1088"/>
      <c r="CU22" s="1088"/>
      <c r="CV22" s="1089"/>
      <c r="CW22" s="1087"/>
      <c r="CX22" s="1088"/>
      <c r="CY22" s="1088"/>
      <c r="CZ22" s="1088"/>
      <c r="DA22" s="1089"/>
      <c r="DB22" s="1087"/>
      <c r="DC22" s="1088"/>
      <c r="DD22" s="1088"/>
      <c r="DE22" s="1088"/>
      <c r="DF22" s="1089"/>
      <c r="DG22" s="1087"/>
      <c r="DH22" s="1088"/>
      <c r="DI22" s="1088"/>
      <c r="DJ22" s="1088"/>
      <c r="DK22" s="1089"/>
      <c r="DL22" s="1087"/>
      <c r="DM22" s="1088"/>
      <c r="DN22" s="1088"/>
      <c r="DO22" s="1088"/>
      <c r="DP22" s="1089"/>
      <c r="DQ22" s="1087"/>
      <c r="DR22" s="1088"/>
      <c r="DS22" s="1088"/>
      <c r="DT22" s="1088"/>
      <c r="DU22" s="1089"/>
      <c r="DV22" s="1090"/>
      <c r="DW22" s="1091"/>
      <c r="DX22" s="1091"/>
      <c r="DY22" s="1091"/>
      <c r="DZ22" s="1092"/>
      <c r="EA22" s="256"/>
    </row>
    <row r="23" spans="1:131" s="257" customFormat="1" ht="26.25" customHeight="1" thickBot="1" x14ac:dyDescent="0.25">
      <c r="A23" s="266" t="s">
        <v>392</v>
      </c>
      <c r="B23" s="1039" t="s">
        <v>393</v>
      </c>
      <c r="C23" s="1040"/>
      <c r="D23" s="1040"/>
      <c r="E23" s="1040"/>
      <c r="F23" s="1040"/>
      <c r="G23" s="1040"/>
      <c r="H23" s="1040"/>
      <c r="I23" s="1040"/>
      <c r="J23" s="1040"/>
      <c r="K23" s="1040"/>
      <c r="L23" s="1040"/>
      <c r="M23" s="1040"/>
      <c r="N23" s="1040"/>
      <c r="O23" s="1040"/>
      <c r="P23" s="1041"/>
      <c r="Q23" s="1174">
        <v>2568</v>
      </c>
      <c r="R23" s="1175"/>
      <c r="S23" s="1175"/>
      <c r="T23" s="1175"/>
      <c r="U23" s="1175"/>
      <c r="V23" s="1175">
        <v>2372</v>
      </c>
      <c r="W23" s="1175"/>
      <c r="X23" s="1175"/>
      <c r="Y23" s="1175"/>
      <c r="Z23" s="1175"/>
      <c r="AA23" s="1175">
        <v>196</v>
      </c>
      <c r="AB23" s="1175"/>
      <c r="AC23" s="1175"/>
      <c r="AD23" s="1175"/>
      <c r="AE23" s="1176"/>
      <c r="AF23" s="1177">
        <v>187</v>
      </c>
      <c r="AG23" s="1175"/>
      <c r="AH23" s="1175"/>
      <c r="AI23" s="1175"/>
      <c r="AJ23" s="1178"/>
      <c r="AK23" s="1179"/>
      <c r="AL23" s="1180"/>
      <c r="AM23" s="1180"/>
      <c r="AN23" s="1180"/>
      <c r="AO23" s="1180"/>
      <c r="AP23" s="1175">
        <v>1875</v>
      </c>
      <c r="AQ23" s="1175"/>
      <c r="AR23" s="1175"/>
      <c r="AS23" s="1175"/>
      <c r="AT23" s="1175"/>
      <c r="AU23" s="1181"/>
      <c r="AV23" s="1181"/>
      <c r="AW23" s="1181"/>
      <c r="AX23" s="1181"/>
      <c r="AY23" s="1182"/>
      <c r="AZ23" s="1171" t="s">
        <v>129</v>
      </c>
      <c r="BA23" s="1172"/>
      <c r="BB23" s="1172"/>
      <c r="BC23" s="1172"/>
      <c r="BD23" s="1173"/>
      <c r="BE23" s="255"/>
      <c r="BF23" s="255"/>
      <c r="BG23" s="255"/>
      <c r="BH23" s="255"/>
      <c r="BI23" s="255"/>
      <c r="BJ23" s="255"/>
      <c r="BK23" s="255"/>
      <c r="BL23" s="255"/>
      <c r="BM23" s="255"/>
      <c r="BN23" s="255"/>
      <c r="BO23" s="255"/>
      <c r="BP23" s="255"/>
      <c r="BQ23" s="264">
        <v>17</v>
      </c>
      <c r="BR23" s="265"/>
      <c r="BS23" s="1112"/>
      <c r="BT23" s="1113"/>
      <c r="BU23" s="1113"/>
      <c r="BV23" s="1113"/>
      <c r="BW23" s="1113"/>
      <c r="BX23" s="1113"/>
      <c r="BY23" s="1113"/>
      <c r="BZ23" s="1113"/>
      <c r="CA23" s="1113"/>
      <c r="CB23" s="1113"/>
      <c r="CC23" s="1113"/>
      <c r="CD23" s="1113"/>
      <c r="CE23" s="1113"/>
      <c r="CF23" s="1113"/>
      <c r="CG23" s="1114"/>
      <c r="CH23" s="1087"/>
      <c r="CI23" s="1088"/>
      <c r="CJ23" s="1088"/>
      <c r="CK23" s="1088"/>
      <c r="CL23" s="1089"/>
      <c r="CM23" s="1087"/>
      <c r="CN23" s="1088"/>
      <c r="CO23" s="1088"/>
      <c r="CP23" s="1088"/>
      <c r="CQ23" s="1089"/>
      <c r="CR23" s="1087"/>
      <c r="CS23" s="1088"/>
      <c r="CT23" s="1088"/>
      <c r="CU23" s="1088"/>
      <c r="CV23" s="1089"/>
      <c r="CW23" s="1087"/>
      <c r="CX23" s="1088"/>
      <c r="CY23" s="1088"/>
      <c r="CZ23" s="1088"/>
      <c r="DA23" s="1089"/>
      <c r="DB23" s="1087"/>
      <c r="DC23" s="1088"/>
      <c r="DD23" s="1088"/>
      <c r="DE23" s="1088"/>
      <c r="DF23" s="1089"/>
      <c r="DG23" s="1087"/>
      <c r="DH23" s="1088"/>
      <c r="DI23" s="1088"/>
      <c r="DJ23" s="1088"/>
      <c r="DK23" s="1089"/>
      <c r="DL23" s="1087"/>
      <c r="DM23" s="1088"/>
      <c r="DN23" s="1088"/>
      <c r="DO23" s="1088"/>
      <c r="DP23" s="1089"/>
      <c r="DQ23" s="1087"/>
      <c r="DR23" s="1088"/>
      <c r="DS23" s="1088"/>
      <c r="DT23" s="1088"/>
      <c r="DU23" s="1089"/>
      <c r="DV23" s="1090"/>
      <c r="DW23" s="1091"/>
      <c r="DX23" s="1091"/>
      <c r="DY23" s="1091"/>
      <c r="DZ23" s="1092"/>
      <c r="EA23" s="256"/>
    </row>
    <row r="24" spans="1:131" s="257" customFormat="1" ht="26.25" customHeight="1" x14ac:dyDescent="0.2">
      <c r="A24" s="1170" t="s">
        <v>394</v>
      </c>
      <c r="B24" s="1170"/>
      <c r="C24" s="1170"/>
      <c r="D24" s="1170"/>
      <c r="E24" s="1170"/>
      <c r="F24" s="1170"/>
      <c r="G24" s="1170"/>
      <c r="H24" s="1170"/>
      <c r="I24" s="1170"/>
      <c r="J24" s="1170"/>
      <c r="K24" s="1170"/>
      <c r="L24" s="1170"/>
      <c r="M24" s="1170"/>
      <c r="N24" s="1170"/>
      <c r="O24" s="1170"/>
      <c r="P24" s="1170"/>
      <c r="Q24" s="1170"/>
      <c r="R24" s="1170"/>
      <c r="S24" s="1170"/>
      <c r="T24" s="1170"/>
      <c r="U24" s="1170"/>
      <c r="V24" s="1170"/>
      <c r="W24" s="1170"/>
      <c r="X24" s="1170"/>
      <c r="Y24" s="1170"/>
      <c r="Z24" s="1170"/>
      <c r="AA24" s="1170"/>
      <c r="AB24" s="1170"/>
      <c r="AC24" s="1170"/>
      <c r="AD24" s="1170"/>
      <c r="AE24" s="1170"/>
      <c r="AF24" s="1170"/>
      <c r="AG24" s="1170"/>
      <c r="AH24" s="1170"/>
      <c r="AI24" s="1170"/>
      <c r="AJ24" s="1170"/>
      <c r="AK24" s="1170"/>
      <c r="AL24" s="1170"/>
      <c r="AM24" s="1170"/>
      <c r="AN24" s="1170"/>
      <c r="AO24" s="1170"/>
      <c r="AP24" s="1170"/>
      <c r="AQ24" s="1170"/>
      <c r="AR24" s="1170"/>
      <c r="AS24" s="1170"/>
      <c r="AT24" s="1170"/>
      <c r="AU24" s="1170"/>
      <c r="AV24" s="1170"/>
      <c r="AW24" s="1170"/>
      <c r="AX24" s="1170"/>
      <c r="AY24" s="1170"/>
      <c r="AZ24" s="254"/>
      <c r="BA24" s="254"/>
      <c r="BB24" s="254"/>
      <c r="BC24" s="254"/>
      <c r="BD24" s="254"/>
      <c r="BE24" s="255"/>
      <c r="BF24" s="255"/>
      <c r="BG24" s="255"/>
      <c r="BH24" s="255"/>
      <c r="BI24" s="255"/>
      <c r="BJ24" s="255"/>
      <c r="BK24" s="255"/>
      <c r="BL24" s="255"/>
      <c r="BM24" s="255"/>
      <c r="BN24" s="255"/>
      <c r="BO24" s="255"/>
      <c r="BP24" s="255"/>
      <c r="BQ24" s="264">
        <v>18</v>
      </c>
      <c r="BR24" s="265"/>
      <c r="BS24" s="1112"/>
      <c r="BT24" s="1113"/>
      <c r="BU24" s="1113"/>
      <c r="BV24" s="1113"/>
      <c r="BW24" s="1113"/>
      <c r="BX24" s="1113"/>
      <c r="BY24" s="1113"/>
      <c r="BZ24" s="1113"/>
      <c r="CA24" s="1113"/>
      <c r="CB24" s="1113"/>
      <c r="CC24" s="1113"/>
      <c r="CD24" s="1113"/>
      <c r="CE24" s="1113"/>
      <c r="CF24" s="1113"/>
      <c r="CG24" s="1114"/>
      <c r="CH24" s="1087"/>
      <c r="CI24" s="1088"/>
      <c r="CJ24" s="1088"/>
      <c r="CK24" s="1088"/>
      <c r="CL24" s="1089"/>
      <c r="CM24" s="1087"/>
      <c r="CN24" s="1088"/>
      <c r="CO24" s="1088"/>
      <c r="CP24" s="1088"/>
      <c r="CQ24" s="1089"/>
      <c r="CR24" s="1087"/>
      <c r="CS24" s="1088"/>
      <c r="CT24" s="1088"/>
      <c r="CU24" s="1088"/>
      <c r="CV24" s="1089"/>
      <c r="CW24" s="1087"/>
      <c r="CX24" s="1088"/>
      <c r="CY24" s="1088"/>
      <c r="CZ24" s="1088"/>
      <c r="DA24" s="1089"/>
      <c r="DB24" s="1087"/>
      <c r="DC24" s="1088"/>
      <c r="DD24" s="1088"/>
      <c r="DE24" s="1088"/>
      <c r="DF24" s="1089"/>
      <c r="DG24" s="1087"/>
      <c r="DH24" s="1088"/>
      <c r="DI24" s="1088"/>
      <c r="DJ24" s="1088"/>
      <c r="DK24" s="1089"/>
      <c r="DL24" s="1087"/>
      <c r="DM24" s="1088"/>
      <c r="DN24" s="1088"/>
      <c r="DO24" s="1088"/>
      <c r="DP24" s="1089"/>
      <c r="DQ24" s="1087"/>
      <c r="DR24" s="1088"/>
      <c r="DS24" s="1088"/>
      <c r="DT24" s="1088"/>
      <c r="DU24" s="1089"/>
      <c r="DV24" s="1090"/>
      <c r="DW24" s="1091"/>
      <c r="DX24" s="1091"/>
      <c r="DY24" s="1091"/>
      <c r="DZ24" s="1092"/>
      <c r="EA24" s="256"/>
    </row>
    <row r="25" spans="1:131" s="249" customFormat="1" ht="26.25" customHeight="1" thickBot="1" x14ac:dyDescent="0.25">
      <c r="A25" s="1169" t="s">
        <v>395</v>
      </c>
      <c r="B25" s="1169"/>
      <c r="C25" s="1169"/>
      <c r="D25" s="1169"/>
      <c r="E25" s="1169"/>
      <c r="F25" s="1169"/>
      <c r="G25" s="1169"/>
      <c r="H25" s="1169"/>
      <c r="I25" s="1169"/>
      <c r="J25" s="1169"/>
      <c r="K25" s="1169"/>
      <c r="L25" s="1169"/>
      <c r="M25" s="1169"/>
      <c r="N25" s="1169"/>
      <c r="O25" s="1169"/>
      <c r="P25" s="1169"/>
      <c r="Q25" s="1169"/>
      <c r="R25" s="1169"/>
      <c r="S25" s="1169"/>
      <c r="T25" s="1169"/>
      <c r="U25" s="1169"/>
      <c r="V25" s="1169"/>
      <c r="W25" s="1169"/>
      <c r="X25" s="1169"/>
      <c r="Y25" s="1169"/>
      <c r="Z25" s="1169"/>
      <c r="AA25" s="1169"/>
      <c r="AB25" s="1169"/>
      <c r="AC25" s="1169"/>
      <c r="AD25" s="1169"/>
      <c r="AE25" s="1169"/>
      <c r="AF25" s="1169"/>
      <c r="AG25" s="1169"/>
      <c r="AH25" s="1169"/>
      <c r="AI25" s="1169"/>
      <c r="AJ25" s="1169"/>
      <c r="AK25" s="1169"/>
      <c r="AL25" s="1169"/>
      <c r="AM25" s="1169"/>
      <c r="AN25" s="1169"/>
      <c r="AO25" s="1169"/>
      <c r="AP25" s="1169"/>
      <c r="AQ25" s="1169"/>
      <c r="AR25" s="1169"/>
      <c r="AS25" s="1169"/>
      <c r="AT25" s="1169"/>
      <c r="AU25" s="1169"/>
      <c r="AV25" s="1169"/>
      <c r="AW25" s="1169"/>
      <c r="AX25" s="1169"/>
      <c r="AY25" s="1169"/>
      <c r="AZ25" s="1169"/>
      <c r="BA25" s="1169"/>
      <c r="BB25" s="1169"/>
      <c r="BC25" s="1169"/>
      <c r="BD25" s="1169"/>
      <c r="BE25" s="1169"/>
      <c r="BF25" s="1169"/>
      <c r="BG25" s="1169"/>
      <c r="BH25" s="1169"/>
      <c r="BI25" s="1169"/>
      <c r="BJ25" s="254"/>
      <c r="BK25" s="254"/>
      <c r="BL25" s="254"/>
      <c r="BM25" s="254"/>
      <c r="BN25" s="254"/>
      <c r="BO25" s="267"/>
      <c r="BP25" s="267"/>
      <c r="BQ25" s="264">
        <v>19</v>
      </c>
      <c r="BR25" s="265"/>
      <c r="BS25" s="1112"/>
      <c r="BT25" s="1113"/>
      <c r="BU25" s="1113"/>
      <c r="BV25" s="1113"/>
      <c r="BW25" s="1113"/>
      <c r="BX25" s="1113"/>
      <c r="BY25" s="1113"/>
      <c r="BZ25" s="1113"/>
      <c r="CA25" s="1113"/>
      <c r="CB25" s="1113"/>
      <c r="CC25" s="1113"/>
      <c r="CD25" s="1113"/>
      <c r="CE25" s="1113"/>
      <c r="CF25" s="1113"/>
      <c r="CG25" s="1114"/>
      <c r="CH25" s="1087"/>
      <c r="CI25" s="1088"/>
      <c r="CJ25" s="1088"/>
      <c r="CK25" s="1088"/>
      <c r="CL25" s="1089"/>
      <c r="CM25" s="1087"/>
      <c r="CN25" s="1088"/>
      <c r="CO25" s="1088"/>
      <c r="CP25" s="1088"/>
      <c r="CQ25" s="1089"/>
      <c r="CR25" s="1087"/>
      <c r="CS25" s="1088"/>
      <c r="CT25" s="1088"/>
      <c r="CU25" s="1088"/>
      <c r="CV25" s="1089"/>
      <c r="CW25" s="1087"/>
      <c r="CX25" s="1088"/>
      <c r="CY25" s="1088"/>
      <c r="CZ25" s="1088"/>
      <c r="DA25" s="1089"/>
      <c r="DB25" s="1087"/>
      <c r="DC25" s="1088"/>
      <c r="DD25" s="1088"/>
      <c r="DE25" s="1088"/>
      <c r="DF25" s="1089"/>
      <c r="DG25" s="1087"/>
      <c r="DH25" s="1088"/>
      <c r="DI25" s="1088"/>
      <c r="DJ25" s="1088"/>
      <c r="DK25" s="1089"/>
      <c r="DL25" s="1087"/>
      <c r="DM25" s="1088"/>
      <c r="DN25" s="1088"/>
      <c r="DO25" s="1088"/>
      <c r="DP25" s="1089"/>
      <c r="DQ25" s="1087"/>
      <c r="DR25" s="1088"/>
      <c r="DS25" s="1088"/>
      <c r="DT25" s="1088"/>
      <c r="DU25" s="1089"/>
      <c r="DV25" s="1090"/>
      <c r="DW25" s="1091"/>
      <c r="DX25" s="1091"/>
      <c r="DY25" s="1091"/>
      <c r="DZ25" s="1092"/>
      <c r="EA25" s="248"/>
    </row>
    <row r="26" spans="1:131" s="249" customFormat="1" ht="26.25" customHeight="1" x14ac:dyDescent="0.2">
      <c r="A26" s="1093" t="s">
        <v>373</v>
      </c>
      <c r="B26" s="1094"/>
      <c r="C26" s="1094"/>
      <c r="D26" s="1094"/>
      <c r="E26" s="1094"/>
      <c r="F26" s="1094"/>
      <c r="G26" s="1094"/>
      <c r="H26" s="1094"/>
      <c r="I26" s="1094"/>
      <c r="J26" s="1094"/>
      <c r="K26" s="1094"/>
      <c r="L26" s="1094"/>
      <c r="M26" s="1094"/>
      <c r="N26" s="1094"/>
      <c r="O26" s="1094"/>
      <c r="P26" s="1095"/>
      <c r="Q26" s="1099" t="s">
        <v>396</v>
      </c>
      <c r="R26" s="1100"/>
      <c r="S26" s="1100"/>
      <c r="T26" s="1100"/>
      <c r="U26" s="1101"/>
      <c r="V26" s="1099" t="s">
        <v>397</v>
      </c>
      <c r="W26" s="1100"/>
      <c r="X26" s="1100"/>
      <c r="Y26" s="1100"/>
      <c r="Z26" s="1101"/>
      <c r="AA26" s="1099" t="s">
        <v>398</v>
      </c>
      <c r="AB26" s="1100"/>
      <c r="AC26" s="1100"/>
      <c r="AD26" s="1100"/>
      <c r="AE26" s="1100"/>
      <c r="AF26" s="1165" t="s">
        <v>399</v>
      </c>
      <c r="AG26" s="1106"/>
      <c r="AH26" s="1106"/>
      <c r="AI26" s="1106"/>
      <c r="AJ26" s="1166"/>
      <c r="AK26" s="1100" t="s">
        <v>400</v>
      </c>
      <c r="AL26" s="1100"/>
      <c r="AM26" s="1100"/>
      <c r="AN26" s="1100"/>
      <c r="AO26" s="1101"/>
      <c r="AP26" s="1099" t="s">
        <v>401</v>
      </c>
      <c r="AQ26" s="1100"/>
      <c r="AR26" s="1100"/>
      <c r="AS26" s="1100"/>
      <c r="AT26" s="1101"/>
      <c r="AU26" s="1099" t="s">
        <v>402</v>
      </c>
      <c r="AV26" s="1100"/>
      <c r="AW26" s="1100"/>
      <c r="AX26" s="1100"/>
      <c r="AY26" s="1101"/>
      <c r="AZ26" s="1099" t="s">
        <v>403</v>
      </c>
      <c r="BA26" s="1100"/>
      <c r="BB26" s="1100"/>
      <c r="BC26" s="1100"/>
      <c r="BD26" s="1101"/>
      <c r="BE26" s="1099" t="s">
        <v>380</v>
      </c>
      <c r="BF26" s="1100"/>
      <c r="BG26" s="1100"/>
      <c r="BH26" s="1100"/>
      <c r="BI26" s="1115"/>
      <c r="BJ26" s="254"/>
      <c r="BK26" s="254"/>
      <c r="BL26" s="254"/>
      <c r="BM26" s="254"/>
      <c r="BN26" s="254"/>
      <c r="BO26" s="267"/>
      <c r="BP26" s="267"/>
      <c r="BQ26" s="264">
        <v>20</v>
      </c>
      <c r="BR26" s="265"/>
      <c r="BS26" s="1112"/>
      <c r="BT26" s="1113"/>
      <c r="BU26" s="1113"/>
      <c r="BV26" s="1113"/>
      <c r="BW26" s="1113"/>
      <c r="BX26" s="1113"/>
      <c r="BY26" s="1113"/>
      <c r="BZ26" s="1113"/>
      <c r="CA26" s="1113"/>
      <c r="CB26" s="1113"/>
      <c r="CC26" s="1113"/>
      <c r="CD26" s="1113"/>
      <c r="CE26" s="1113"/>
      <c r="CF26" s="1113"/>
      <c r="CG26" s="1114"/>
      <c r="CH26" s="1087"/>
      <c r="CI26" s="1088"/>
      <c r="CJ26" s="1088"/>
      <c r="CK26" s="1088"/>
      <c r="CL26" s="1089"/>
      <c r="CM26" s="1087"/>
      <c r="CN26" s="1088"/>
      <c r="CO26" s="1088"/>
      <c r="CP26" s="1088"/>
      <c r="CQ26" s="1089"/>
      <c r="CR26" s="1087"/>
      <c r="CS26" s="1088"/>
      <c r="CT26" s="1088"/>
      <c r="CU26" s="1088"/>
      <c r="CV26" s="1089"/>
      <c r="CW26" s="1087"/>
      <c r="CX26" s="1088"/>
      <c r="CY26" s="1088"/>
      <c r="CZ26" s="1088"/>
      <c r="DA26" s="1089"/>
      <c r="DB26" s="1087"/>
      <c r="DC26" s="1088"/>
      <c r="DD26" s="1088"/>
      <c r="DE26" s="1088"/>
      <c r="DF26" s="1089"/>
      <c r="DG26" s="1087"/>
      <c r="DH26" s="1088"/>
      <c r="DI26" s="1088"/>
      <c r="DJ26" s="1088"/>
      <c r="DK26" s="1089"/>
      <c r="DL26" s="1087"/>
      <c r="DM26" s="1088"/>
      <c r="DN26" s="1088"/>
      <c r="DO26" s="1088"/>
      <c r="DP26" s="1089"/>
      <c r="DQ26" s="1087"/>
      <c r="DR26" s="1088"/>
      <c r="DS26" s="1088"/>
      <c r="DT26" s="1088"/>
      <c r="DU26" s="1089"/>
      <c r="DV26" s="1090"/>
      <c r="DW26" s="1091"/>
      <c r="DX26" s="1091"/>
      <c r="DY26" s="1091"/>
      <c r="DZ26" s="1092"/>
      <c r="EA26" s="248"/>
    </row>
    <row r="27" spans="1:131" s="249" customFormat="1" ht="26.25" customHeight="1" thickBot="1" x14ac:dyDescent="0.25">
      <c r="A27" s="1096"/>
      <c r="B27" s="1097"/>
      <c r="C27" s="1097"/>
      <c r="D27" s="1097"/>
      <c r="E27" s="1097"/>
      <c r="F27" s="1097"/>
      <c r="G27" s="1097"/>
      <c r="H27" s="1097"/>
      <c r="I27" s="1097"/>
      <c r="J27" s="1097"/>
      <c r="K27" s="1097"/>
      <c r="L27" s="1097"/>
      <c r="M27" s="1097"/>
      <c r="N27" s="1097"/>
      <c r="O27" s="1097"/>
      <c r="P27" s="1098"/>
      <c r="Q27" s="1102"/>
      <c r="R27" s="1103"/>
      <c r="S27" s="1103"/>
      <c r="T27" s="1103"/>
      <c r="U27" s="1104"/>
      <c r="V27" s="1102"/>
      <c r="W27" s="1103"/>
      <c r="X27" s="1103"/>
      <c r="Y27" s="1103"/>
      <c r="Z27" s="1104"/>
      <c r="AA27" s="1102"/>
      <c r="AB27" s="1103"/>
      <c r="AC27" s="1103"/>
      <c r="AD27" s="1103"/>
      <c r="AE27" s="1103"/>
      <c r="AF27" s="1167"/>
      <c r="AG27" s="1109"/>
      <c r="AH27" s="1109"/>
      <c r="AI27" s="1109"/>
      <c r="AJ27" s="1168"/>
      <c r="AK27" s="1103"/>
      <c r="AL27" s="1103"/>
      <c r="AM27" s="1103"/>
      <c r="AN27" s="1103"/>
      <c r="AO27" s="1104"/>
      <c r="AP27" s="1102"/>
      <c r="AQ27" s="1103"/>
      <c r="AR27" s="1103"/>
      <c r="AS27" s="1103"/>
      <c r="AT27" s="1104"/>
      <c r="AU27" s="1102"/>
      <c r="AV27" s="1103"/>
      <c r="AW27" s="1103"/>
      <c r="AX27" s="1103"/>
      <c r="AY27" s="1104"/>
      <c r="AZ27" s="1102"/>
      <c r="BA27" s="1103"/>
      <c r="BB27" s="1103"/>
      <c r="BC27" s="1103"/>
      <c r="BD27" s="1104"/>
      <c r="BE27" s="1102"/>
      <c r="BF27" s="1103"/>
      <c r="BG27" s="1103"/>
      <c r="BH27" s="1103"/>
      <c r="BI27" s="1116"/>
      <c r="BJ27" s="254"/>
      <c r="BK27" s="254"/>
      <c r="BL27" s="254"/>
      <c r="BM27" s="254"/>
      <c r="BN27" s="254"/>
      <c r="BO27" s="267"/>
      <c r="BP27" s="267"/>
      <c r="BQ27" s="264">
        <v>21</v>
      </c>
      <c r="BR27" s="265"/>
      <c r="BS27" s="1112"/>
      <c r="BT27" s="1113"/>
      <c r="BU27" s="1113"/>
      <c r="BV27" s="1113"/>
      <c r="BW27" s="1113"/>
      <c r="BX27" s="1113"/>
      <c r="BY27" s="1113"/>
      <c r="BZ27" s="1113"/>
      <c r="CA27" s="1113"/>
      <c r="CB27" s="1113"/>
      <c r="CC27" s="1113"/>
      <c r="CD27" s="1113"/>
      <c r="CE27" s="1113"/>
      <c r="CF27" s="1113"/>
      <c r="CG27" s="1114"/>
      <c r="CH27" s="1087"/>
      <c r="CI27" s="1088"/>
      <c r="CJ27" s="1088"/>
      <c r="CK27" s="1088"/>
      <c r="CL27" s="1089"/>
      <c r="CM27" s="1087"/>
      <c r="CN27" s="1088"/>
      <c r="CO27" s="1088"/>
      <c r="CP27" s="1088"/>
      <c r="CQ27" s="1089"/>
      <c r="CR27" s="1087"/>
      <c r="CS27" s="1088"/>
      <c r="CT27" s="1088"/>
      <c r="CU27" s="1088"/>
      <c r="CV27" s="1089"/>
      <c r="CW27" s="1087"/>
      <c r="CX27" s="1088"/>
      <c r="CY27" s="1088"/>
      <c r="CZ27" s="1088"/>
      <c r="DA27" s="1089"/>
      <c r="DB27" s="1087"/>
      <c r="DC27" s="1088"/>
      <c r="DD27" s="1088"/>
      <c r="DE27" s="1088"/>
      <c r="DF27" s="1089"/>
      <c r="DG27" s="1087"/>
      <c r="DH27" s="1088"/>
      <c r="DI27" s="1088"/>
      <c r="DJ27" s="1088"/>
      <c r="DK27" s="1089"/>
      <c r="DL27" s="1087"/>
      <c r="DM27" s="1088"/>
      <c r="DN27" s="1088"/>
      <c r="DO27" s="1088"/>
      <c r="DP27" s="1089"/>
      <c r="DQ27" s="1087"/>
      <c r="DR27" s="1088"/>
      <c r="DS27" s="1088"/>
      <c r="DT27" s="1088"/>
      <c r="DU27" s="1089"/>
      <c r="DV27" s="1090"/>
      <c r="DW27" s="1091"/>
      <c r="DX27" s="1091"/>
      <c r="DY27" s="1091"/>
      <c r="DZ27" s="1092"/>
      <c r="EA27" s="248"/>
    </row>
    <row r="28" spans="1:131" s="249" customFormat="1" ht="26.25" customHeight="1" thickTop="1" x14ac:dyDescent="0.2">
      <c r="A28" s="268">
        <v>1</v>
      </c>
      <c r="B28" s="1156" t="s">
        <v>404</v>
      </c>
      <c r="C28" s="1157"/>
      <c r="D28" s="1157"/>
      <c r="E28" s="1157"/>
      <c r="F28" s="1157"/>
      <c r="G28" s="1157"/>
      <c r="H28" s="1157"/>
      <c r="I28" s="1157"/>
      <c r="J28" s="1157"/>
      <c r="K28" s="1157"/>
      <c r="L28" s="1157"/>
      <c r="M28" s="1157"/>
      <c r="N28" s="1157"/>
      <c r="O28" s="1157"/>
      <c r="P28" s="1158"/>
      <c r="Q28" s="1159">
        <v>302</v>
      </c>
      <c r="R28" s="1160"/>
      <c r="S28" s="1160"/>
      <c r="T28" s="1160"/>
      <c r="U28" s="1160"/>
      <c r="V28" s="1160">
        <v>292</v>
      </c>
      <c r="W28" s="1160"/>
      <c r="X28" s="1160"/>
      <c r="Y28" s="1160"/>
      <c r="Z28" s="1160"/>
      <c r="AA28" s="1160">
        <v>10</v>
      </c>
      <c r="AB28" s="1160"/>
      <c r="AC28" s="1160"/>
      <c r="AD28" s="1160"/>
      <c r="AE28" s="1161"/>
      <c r="AF28" s="1162">
        <v>10</v>
      </c>
      <c r="AG28" s="1160"/>
      <c r="AH28" s="1160"/>
      <c r="AI28" s="1160"/>
      <c r="AJ28" s="1163"/>
      <c r="AK28" s="1164">
        <v>15</v>
      </c>
      <c r="AL28" s="1152"/>
      <c r="AM28" s="1152"/>
      <c r="AN28" s="1152"/>
      <c r="AO28" s="1152"/>
      <c r="AP28" s="1152" t="s">
        <v>589</v>
      </c>
      <c r="AQ28" s="1152"/>
      <c r="AR28" s="1152"/>
      <c r="AS28" s="1152"/>
      <c r="AT28" s="1152"/>
      <c r="AU28" s="1152">
        <v>0</v>
      </c>
      <c r="AV28" s="1152"/>
      <c r="AW28" s="1152"/>
      <c r="AX28" s="1152"/>
      <c r="AY28" s="1152"/>
      <c r="AZ28" s="1153" t="s">
        <v>590</v>
      </c>
      <c r="BA28" s="1153"/>
      <c r="BB28" s="1153"/>
      <c r="BC28" s="1153"/>
      <c r="BD28" s="1153"/>
      <c r="BE28" s="1154"/>
      <c r="BF28" s="1154"/>
      <c r="BG28" s="1154"/>
      <c r="BH28" s="1154"/>
      <c r="BI28" s="1155"/>
      <c r="BJ28" s="254"/>
      <c r="BK28" s="254"/>
      <c r="BL28" s="254"/>
      <c r="BM28" s="254"/>
      <c r="BN28" s="254"/>
      <c r="BO28" s="267"/>
      <c r="BP28" s="267"/>
      <c r="BQ28" s="264">
        <v>22</v>
      </c>
      <c r="BR28" s="265"/>
      <c r="BS28" s="1112"/>
      <c r="BT28" s="1113"/>
      <c r="BU28" s="1113"/>
      <c r="BV28" s="1113"/>
      <c r="BW28" s="1113"/>
      <c r="BX28" s="1113"/>
      <c r="BY28" s="1113"/>
      <c r="BZ28" s="1113"/>
      <c r="CA28" s="1113"/>
      <c r="CB28" s="1113"/>
      <c r="CC28" s="1113"/>
      <c r="CD28" s="1113"/>
      <c r="CE28" s="1113"/>
      <c r="CF28" s="1113"/>
      <c r="CG28" s="1114"/>
      <c r="CH28" s="1087"/>
      <c r="CI28" s="1088"/>
      <c r="CJ28" s="1088"/>
      <c r="CK28" s="1088"/>
      <c r="CL28" s="1089"/>
      <c r="CM28" s="1087"/>
      <c r="CN28" s="1088"/>
      <c r="CO28" s="1088"/>
      <c r="CP28" s="1088"/>
      <c r="CQ28" s="1089"/>
      <c r="CR28" s="1087"/>
      <c r="CS28" s="1088"/>
      <c r="CT28" s="1088"/>
      <c r="CU28" s="1088"/>
      <c r="CV28" s="1089"/>
      <c r="CW28" s="1087"/>
      <c r="CX28" s="1088"/>
      <c r="CY28" s="1088"/>
      <c r="CZ28" s="1088"/>
      <c r="DA28" s="1089"/>
      <c r="DB28" s="1087"/>
      <c r="DC28" s="1088"/>
      <c r="DD28" s="1088"/>
      <c r="DE28" s="1088"/>
      <c r="DF28" s="1089"/>
      <c r="DG28" s="1087"/>
      <c r="DH28" s="1088"/>
      <c r="DI28" s="1088"/>
      <c r="DJ28" s="1088"/>
      <c r="DK28" s="1089"/>
      <c r="DL28" s="1087"/>
      <c r="DM28" s="1088"/>
      <c r="DN28" s="1088"/>
      <c r="DO28" s="1088"/>
      <c r="DP28" s="1089"/>
      <c r="DQ28" s="1087"/>
      <c r="DR28" s="1088"/>
      <c r="DS28" s="1088"/>
      <c r="DT28" s="1088"/>
      <c r="DU28" s="1089"/>
      <c r="DV28" s="1090"/>
      <c r="DW28" s="1091"/>
      <c r="DX28" s="1091"/>
      <c r="DY28" s="1091"/>
      <c r="DZ28" s="1092"/>
      <c r="EA28" s="248"/>
    </row>
    <row r="29" spans="1:131" s="249" customFormat="1" ht="26.25" customHeight="1" x14ac:dyDescent="0.2">
      <c r="A29" s="268">
        <v>2</v>
      </c>
      <c r="B29" s="1135" t="s">
        <v>405</v>
      </c>
      <c r="C29" s="1136"/>
      <c r="D29" s="1136"/>
      <c r="E29" s="1136"/>
      <c r="F29" s="1136"/>
      <c r="G29" s="1136"/>
      <c r="H29" s="1136"/>
      <c r="I29" s="1136"/>
      <c r="J29" s="1136"/>
      <c r="K29" s="1136"/>
      <c r="L29" s="1136"/>
      <c r="M29" s="1136"/>
      <c r="N29" s="1136"/>
      <c r="O29" s="1136"/>
      <c r="P29" s="1137"/>
      <c r="Q29" s="1141">
        <v>677</v>
      </c>
      <c r="R29" s="1142"/>
      <c r="S29" s="1142"/>
      <c r="T29" s="1142"/>
      <c r="U29" s="1142"/>
      <c r="V29" s="1142">
        <v>677</v>
      </c>
      <c r="W29" s="1142"/>
      <c r="X29" s="1142"/>
      <c r="Y29" s="1142"/>
      <c r="Z29" s="1142"/>
      <c r="AA29" s="1142">
        <v>0</v>
      </c>
      <c r="AB29" s="1142"/>
      <c r="AC29" s="1142"/>
      <c r="AD29" s="1142"/>
      <c r="AE29" s="1143"/>
      <c r="AF29" s="1117">
        <v>0</v>
      </c>
      <c r="AG29" s="1118"/>
      <c r="AH29" s="1118"/>
      <c r="AI29" s="1118"/>
      <c r="AJ29" s="1119"/>
      <c r="AK29" s="1075">
        <v>162</v>
      </c>
      <c r="AL29" s="1066"/>
      <c r="AM29" s="1066"/>
      <c r="AN29" s="1066"/>
      <c r="AO29" s="1066"/>
      <c r="AP29" s="1066" t="s">
        <v>589</v>
      </c>
      <c r="AQ29" s="1066"/>
      <c r="AR29" s="1066"/>
      <c r="AS29" s="1066"/>
      <c r="AT29" s="1066"/>
      <c r="AU29" s="1066">
        <v>0</v>
      </c>
      <c r="AV29" s="1066"/>
      <c r="AW29" s="1066"/>
      <c r="AX29" s="1066"/>
      <c r="AY29" s="1066"/>
      <c r="AZ29" s="1144" t="s">
        <v>589</v>
      </c>
      <c r="BA29" s="1145"/>
      <c r="BB29" s="1145"/>
      <c r="BC29" s="1145"/>
      <c r="BD29" s="1146"/>
      <c r="BE29" s="1130"/>
      <c r="BF29" s="1130"/>
      <c r="BG29" s="1130"/>
      <c r="BH29" s="1130"/>
      <c r="BI29" s="1131"/>
      <c r="BJ29" s="254"/>
      <c r="BK29" s="254"/>
      <c r="BL29" s="254"/>
      <c r="BM29" s="254"/>
      <c r="BN29" s="254"/>
      <c r="BO29" s="267"/>
      <c r="BP29" s="267"/>
      <c r="BQ29" s="264">
        <v>23</v>
      </c>
      <c r="BR29" s="265"/>
      <c r="BS29" s="1112"/>
      <c r="BT29" s="1113"/>
      <c r="BU29" s="1113"/>
      <c r="BV29" s="1113"/>
      <c r="BW29" s="1113"/>
      <c r="BX29" s="1113"/>
      <c r="BY29" s="1113"/>
      <c r="BZ29" s="1113"/>
      <c r="CA29" s="1113"/>
      <c r="CB29" s="1113"/>
      <c r="CC29" s="1113"/>
      <c r="CD29" s="1113"/>
      <c r="CE29" s="1113"/>
      <c r="CF29" s="1113"/>
      <c r="CG29" s="1114"/>
      <c r="CH29" s="1087"/>
      <c r="CI29" s="1088"/>
      <c r="CJ29" s="1088"/>
      <c r="CK29" s="1088"/>
      <c r="CL29" s="1089"/>
      <c r="CM29" s="1087"/>
      <c r="CN29" s="1088"/>
      <c r="CO29" s="1088"/>
      <c r="CP29" s="1088"/>
      <c r="CQ29" s="1089"/>
      <c r="CR29" s="1087"/>
      <c r="CS29" s="1088"/>
      <c r="CT29" s="1088"/>
      <c r="CU29" s="1088"/>
      <c r="CV29" s="1089"/>
      <c r="CW29" s="1087"/>
      <c r="CX29" s="1088"/>
      <c r="CY29" s="1088"/>
      <c r="CZ29" s="1088"/>
      <c r="DA29" s="1089"/>
      <c r="DB29" s="1087"/>
      <c r="DC29" s="1088"/>
      <c r="DD29" s="1088"/>
      <c r="DE29" s="1088"/>
      <c r="DF29" s="1089"/>
      <c r="DG29" s="1087"/>
      <c r="DH29" s="1088"/>
      <c r="DI29" s="1088"/>
      <c r="DJ29" s="1088"/>
      <c r="DK29" s="1089"/>
      <c r="DL29" s="1087"/>
      <c r="DM29" s="1088"/>
      <c r="DN29" s="1088"/>
      <c r="DO29" s="1088"/>
      <c r="DP29" s="1089"/>
      <c r="DQ29" s="1087"/>
      <c r="DR29" s="1088"/>
      <c r="DS29" s="1088"/>
      <c r="DT29" s="1088"/>
      <c r="DU29" s="1089"/>
      <c r="DV29" s="1090"/>
      <c r="DW29" s="1091"/>
      <c r="DX29" s="1091"/>
      <c r="DY29" s="1091"/>
      <c r="DZ29" s="1092"/>
      <c r="EA29" s="248"/>
    </row>
    <row r="30" spans="1:131" s="249" customFormat="1" ht="26.25" customHeight="1" x14ac:dyDescent="0.2">
      <c r="A30" s="268">
        <v>3</v>
      </c>
      <c r="B30" s="1135" t="s">
        <v>406</v>
      </c>
      <c r="C30" s="1136"/>
      <c r="D30" s="1136"/>
      <c r="E30" s="1136"/>
      <c r="F30" s="1136"/>
      <c r="G30" s="1136"/>
      <c r="H30" s="1136"/>
      <c r="I30" s="1136"/>
      <c r="J30" s="1136"/>
      <c r="K30" s="1136"/>
      <c r="L30" s="1136"/>
      <c r="M30" s="1136"/>
      <c r="N30" s="1136"/>
      <c r="O30" s="1136"/>
      <c r="P30" s="1137"/>
      <c r="Q30" s="1141">
        <v>46</v>
      </c>
      <c r="R30" s="1142"/>
      <c r="S30" s="1142"/>
      <c r="T30" s="1142"/>
      <c r="U30" s="1142"/>
      <c r="V30" s="1142">
        <v>46</v>
      </c>
      <c r="W30" s="1142"/>
      <c r="X30" s="1142"/>
      <c r="Y30" s="1142"/>
      <c r="Z30" s="1142"/>
      <c r="AA30" s="1142">
        <v>0</v>
      </c>
      <c r="AB30" s="1142"/>
      <c r="AC30" s="1142"/>
      <c r="AD30" s="1142"/>
      <c r="AE30" s="1143"/>
      <c r="AF30" s="1117">
        <v>0</v>
      </c>
      <c r="AG30" s="1118"/>
      <c r="AH30" s="1118"/>
      <c r="AI30" s="1118"/>
      <c r="AJ30" s="1119"/>
      <c r="AK30" s="1075">
        <v>20</v>
      </c>
      <c r="AL30" s="1066"/>
      <c r="AM30" s="1066"/>
      <c r="AN30" s="1066"/>
      <c r="AO30" s="1066"/>
      <c r="AP30" s="1066" t="s">
        <v>590</v>
      </c>
      <c r="AQ30" s="1066"/>
      <c r="AR30" s="1066"/>
      <c r="AS30" s="1066"/>
      <c r="AT30" s="1066"/>
      <c r="AU30" s="1066">
        <v>0</v>
      </c>
      <c r="AV30" s="1066"/>
      <c r="AW30" s="1066"/>
      <c r="AX30" s="1066"/>
      <c r="AY30" s="1066"/>
      <c r="AZ30" s="1144" t="s">
        <v>589</v>
      </c>
      <c r="BA30" s="1145"/>
      <c r="BB30" s="1145"/>
      <c r="BC30" s="1145"/>
      <c r="BD30" s="1146"/>
      <c r="BE30" s="1130"/>
      <c r="BF30" s="1130"/>
      <c r="BG30" s="1130"/>
      <c r="BH30" s="1130"/>
      <c r="BI30" s="1131"/>
      <c r="BJ30" s="254"/>
      <c r="BK30" s="254"/>
      <c r="BL30" s="254"/>
      <c r="BM30" s="254"/>
      <c r="BN30" s="254"/>
      <c r="BO30" s="267"/>
      <c r="BP30" s="267"/>
      <c r="BQ30" s="264">
        <v>24</v>
      </c>
      <c r="BR30" s="265"/>
      <c r="BS30" s="1112"/>
      <c r="BT30" s="1113"/>
      <c r="BU30" s="1113"/>
      <c r="BV30" s="1113"/>
      <c r="BW30" s="1113"/>
      <c r="BX30" s="1113"/>
      <c r="BY30" s="1113"/>
      <c r="BZ30" s="1113"/>
      <c r="CA30" s="1113"/>
      <c r="CB30" s="1113"/>
      <c r="CC30" s="1113"/>
      <c r="CD30" s="1113"/>
      <c r="CE30" s="1113"/>
      <c r="CF30" s="1113"/>
      <c r="CG30" s="1114"/>
      <c r="CH30" s="1087"/>
      <c r="CI30" s="1088"/>
      <c r="CJ30" s="1088"/>
      <c r="CK30" s="1088"/>
      <c r="CL30" s="1089"/>
      <c r="CM30" s="1087"/>
      <c r="CN30" s="1088"/>
      <c r="CO30" s="1088"/>
      <c r="CP30" s="1088"/>
      <c r="CQ30" s="1089"/>
      <c r="CR30" s="1087"/>
      <c r="CS30" s="1088"/>
      <c r="CT30" s="1088"/>
      <c r="CU30" s="1088"/>
      <c r="CV30" s="1089"/>
      <c r="CW30" s="1087"/>
      <c r="CX30" s="1088"/>
      <c r="CY30" s="1088"/>
      <c r="CZ30" s="1088"/>
      <c r="DA30" s="1089"/>
      <c r="DB30" s="1087"/>
      <c r="DC30" s="1088"/>
      <c r="DD30" s="1088"/>
      <c r="DE30" s="1088"/>
      <c r="DF30" s="1089"/>
      <c r="DG30" s="1087"/>
      <c r="DH30" s="1088"/>
      <c r="DI30" s="1088"/>
      <c r="DJ30" s="1088"/>
      <c r="DK30" s="1089"/>
      <c r="DL30" s="1087"/>
      <c r="DM30" s="1088"/>
      <c r="DN30" s="1088"/>
      <c r="DO30" s="1088"/>
      <c r="DP30" s="1089"/>
      <c r="DQ30" s="1087"/>
      <c r="DR30" s="1088"/>
      <c r="DS30" s="1088"/>
      <c r="DT30" s="1088"/>
      <c r="DU30" s="1089"/>
      <c r="DV30" s="1090"/>
      <c r="DW30" s="1091"/>
      <c r="DX30" s="1091"/>
      <c r="DY30" s="1091"/>
      <c r="DZ30" s="1092"/>
      <c r="EA30" s="248"/>
    </row>
    <row r="31" spans="1:131" s="249" customFormat="1" ht="26.25" customHeight="1" x14ac:dyDescent="0.2">
      <c r="A31" s="268">
        <v>4</v>
      </c>
      <c r="B31" s="1135" t="s">
        <v>407</v>
      </c>
      <c r="C31" s="1136"/>
      <c r="D31" s="1136"/>
      <c r="E31" s="1136"/>
      <c r="F31" s="1136"/>
      <c r="G31" s="1136"/>
      <c r="H31" s="1136"/>
      <c r="I31" s="1136"/>
      <c r="J31" s="1136"/>
      <c r="K31" s="1136"/>
      <c r="L31" s="1136"/>
      <c r="M31" s="1136"/>
      <c r="N31" s="1136"/>
      <c r="O31" s="1136"/>
      <c r="P31" s="1137"/>
      <c r="Q31" s="1141">
        <v>42</v>
      </c>
      <c r="R31" s="1142"/>
      <c r="S31" s="1142"/>
      <c r="T31" s="1142"/>
      <c r="U31" s="1142"/>
      <c r="V31" s="1142">
        <v>42</v>
      </c>
      <c r="W31" s="1142"/>
      <c r="X31" s="1142"/>
      <c r="Y31" s="1142"/>
      <c r="Z31" s="1142"/>
      <c r="AA31" s="1142" t="s">
        <v>592</v>
      </c>
      <c r="AB31" s="1142"/>
      <c r="AC31" s="1142"/>
      <c r="AD31" s="1142"/>
      <c r="AE31" s="1143"/>
      <c r="AF31" s="1117" t="s">
        <v>129</v>
      </c>
      <c r="AG31" s="1118"/>
      <c r="AH31" s="1118"/>
      <c r="AI31" s="1118"/>
      <c r="AJ31" s="1119"/>
      <c r="AK31" s="1075">
        <v>17</v>
      </c>
      <c r="AL31" s="1066"/>
      <c r="AM31" s="1066"/>
      <c r="AN31" s="1066"/>
      <c r="AO31" s="1066"/>
      <c r="AP31" s="1066">
        <v>1</v>
      </c>
      <c r="AQ31" s="1066"/>
      <c r="AR31" s="1066"/>
      <c r="AS31" s="1066"/>
      <c r="AT31" s="1066"/>
      <c r="AU31" s="1066">
        <v>1</v>
      </c>
      <c r="AV31" s="1066"/>
      <c r="AW31" s="1066"/>
      <c r="AX31" s="1066"/>
      <c r="AY31" s="1066"/>
      <c r="AZ31" s="1144" t="s">
        <v>591</v>
      </c>
      <c r="BA31" s="1145"/>
      <c r="BB31" s="1145"/>
      <c r="BC31" s="1145"/>
      <c r="BD31" s="1146"/>
      <c r="BE31" s="1130" t="s">
        <v>408</v>
      </c>
      <c r="BF31" s="1130"/>
      <c r="BG31" s="1130"/>
      <c r="BH31" s="1130"/>
      <c r="BI31" s="1131"/>
      <c r="BJ31" s="254"/>
      <c r="BK31" s="254"/>
      <c r="BL31" s="254"/>
      <c r="BM31" s="254"/>
      <c r="BN31" s="254"/>
      <c r="BO31" s="267"/>
      <c r="BP31" s="267"/>
      <c r="BQ31" s="264">
        <v>25</v>
      </c>
      <c r="BR31" s="265"/>
      <c r="BS31" s="1112"/>
      <c r="BT31" s="1113"/>
      <c r="BU31" s="1113"/>
      <c r="BV31" s="1113"/>
      <c r="BW31" s="1113"/>
      <c r="BX31" s="1113"/>
      <c r="BY31" s="1113"/>
      <c r="BZ31" s="1113"/>
      <c r="CA31" s="1113"/>
      <c r="CB31" s="1113"/>
      <c r="CC31" s="1113"/>
      <c r="CD31" s="1113"/>
      <c r="CE31" s="1113"/>
      <c r="CF31" s="1113"/>
      <c r="CG31" s="1114"/>
      <c r="CH31" s="1087"/>
      <c r="CI31" s="1088"/>
      <c r="CJ31" s="1088"/>
      <c r="CK31" s="1088"/>
      <c r="CL31" s="1089"/>
      <c r="CM31" s="1087"/>
      <c r="CN31" s="1088"/>
      <c r="CO31" s="1088"/>
      <c r="CP31" s="1088"/>
      <c r="CQ31" s="1089"/>
      <c r="CR31" s="1087"/>
      <c r="CS31" s="1088"/>
      <c r="CT31" s="1088"/>
      <c r="CU31" s="1088"/>
      <c r="CV31" s="1089"/>
      <c r="CW31" s="1087"/>
      <c r="CX31" s="1088"/>
      <c r="CY31" s="1088"/>
      <c r="CZ31" s="1088"/>
      <c r="DA31" s="1089"/>
      <c r="DB31" s="1087"/>
      <c r="DC31" s="1088"/>
      <c r="DD31" s="1088"/>
      <c r="DE31" s="1088"/>
      <c r="DF31" s="1089"/>
      <c r="DG31" s="1087"/>
      <c r="DH31" s="1088"/>
      <c r="DI31" s="1088"/>
      <c r="DJ31" s="1088"/>
      <c r="DK31" s="1089"/>
      <c r="DL31" s="1087"/>
      <c r="DM31" s="1088"/>
      <c r="DN31" s="1088"/>
      <c r="DO31" s="1088"/>
      <c r="DP31" s="1089"/>
      <c r="DQ31" s="1087"/>
      <c r="DR31" s="1088"/>
      <c r="DS31" s="1088"/>
      <c r="DT31" s="1088"/>
      <c r="DU31" s="1089"/>
      <c r="DV31" s="1090"/>
      <c r="DW31" s="1091"/>
      <c r="DX31" s="1091"/>
      <c r="DY31" s="1091"/>
      <c r="DZ31" s="1092"/>
      <c r="EA31" s="248"/>
    </row>
    <row r="32" spans="1:131" s="249" customFormat="1" ht="26.25" customHeight="1" x14ac:dyDescent="0.2">
      <c r="A32" s="268">
        <v>5</v>
      </c>
      <c r="B32" s="1135" t="s">
        <v>409</v>
      </c>
      <c r="C32" s="1136"/>
      <c r="D32" s="1136"/>
      <c r="E32" s="1136"/>
      <c r="F32" s="1136"/>
      <c r="G32" s="1136"/>
      <c r="H32" s="1136"/>
      <c r="I32" s="1136"/>
      <c r="J32" s="1136"/>
      <c r="K32" s="1136"/>
      <c r="L32" s="1136"/>
      <c r="M32" s="1136"/>
      <c r="N32" s="1136"/>
      <c r="O32" s="1136"/>
      <c r="P32" s="1137"/>
      <c r="Q32" s="1141">
        <v>29</v>
      </c>
      <c r="R32" s="1142"/>
      <c r="S32" s="1142"/>
      <c r="T32" s="1142"/>
      <c r="U32" s="1142"/>
      <c r="V32" s="1142">
        <v>29</v>
      </c>
      <c r="W32" s="1142"/>
      <c r="X32" s="1142"/>
      <c r="Y32" s="1142"/>
      <c r="Z32" s="1142"/>
      <c r="AA32" s="1142" t="s">
        <v>593</v>
      </c>
      <c r="AB32" s="1142"/>
      <c r="AC32" s="1142"/>
      <c r="AD32" s="1142"/>
      <c r="AE32" s="1143"/>
      <c r="AF32" s="1117" t="s">
        <v>129</v>
      </c>
      <c r="AG32" s="1118"/>
      <c r="AH32" s="1118"/>
      <c r="AI32" s="1118"/>
      <c r="AJ32" s="1119"/>
      <c r="AK32" s="1075">
        <v>14</v>
      </c>
      <c r="AL32" s="1066"/>
      <c r="AM32" s="1066"/>
      <c r="AN32" s="1066"/>
      <c r="AO32" s="1066"/>
      <c r="AP32" s="1066">
        <v>47</v>
      </c>
      <c r="AQ32" s="1066"/>
      <c r="AR32" s="1066"/>
      <c r="AS32" s="1066"/>
      <c r="AT32" s="1066"/>
      <c r="AU32" s="1066">
        <v>23</v>
      </c>
      <c r="AV32" s="1066"/>
      <c r="AW32" s="1066"/>
      <c r="AX32" s="1066"/>
      <c r="AY32" s="1066"/>
      <c r="AZ32" s="1144" t="s">
        <v>589</v>
      </c>
      <c r="BA32" s="1145"/>
      <c r="BB32" s="1145"/>
      <c r="BC32" s="1145"/>
      <c r="BD32" s="1146"/>
      <c r="BE32" s="1130" t="s">
        <v>408</v>
      </c>
      <c r="BF32" s="1130"/>
      <c r="BG32" s="1130"/>
      <c r="BH32" s="1130"/>
      <c r="BI32" s="1131"/>
      <c r="BJ32" s="254"/>
      <c r="BK32" s="254"/>
      <c r="BL32" s="254"/>
      <c r="BM32" s="254"/>
      <c r="BN32" s="254"/>
      <c r="BO32" s="267"/>
      <c r="BP32" s="267"/>
      <c r="BQ32" s="264">
        <v>26</v>
      </c>
      <c r="BR32" s="265"/>
      <c r="BS32" s="1112"/>
      <c r="BT32" s="1113"/>
      <c r="BU32" s="1113"/>
      <c r="BV32" s="1113"/>
      <c r="BW32" s="1113"/>
      <c r="BX32" s="1113"/>
      <c r="BY32" s="1113"/>
      <c r="BZ32" s="1113"/>
      <c r="CA32" s="1113"/>
      <c r="CB32" s="1113"/>
      <c r="CC32" s="1113"/>
      <c r="CD32" s="1113"/>
      <c r="CE32" s="1113"/>
      <c r="CF32" s="1113"/>
      <c r="CG32" s="1114"/>
      <c r="CH32" s="1087"/>
      <c r="CI32" s="1088"/>
      <c r="CJ32" s="1088"/>
      <c r="CK32" s="1088"/>
      <c r="CL32" s="1089"/>
      <c r="CM32" s="1087"/>
      <c r="CN32" s="1088"/>
      <c r="CO32" s="1088"/>
      <c r="CP32" s="1088"/>
      <c r="CQ32" s="1089"/>
      <c r="CR32" s="1087"/>
      <c r="CS32" s="1088"/>
      <c r="CT32" s="1088"/>
      <c r="CU32" s="1088"/>
      <c r="CV32" s="1089"/>
      <c r="CW32" s="1087"/>
      <c r="CX32" s="1088"/>
      <c r="CY32" s="1088"/>
      <c r="CZ32" s="1088"/>
      <c r="DA32" s="1089"/>
      <c r="DB32" s="1087"/>
      <c r="DC32" s="1088"/>
      <c r="DD32" s="1088"/>
      <c r="DE32" s="1088"/>
      <c r="DF32" s="1089"/>
      <c r="DG32" s="1087"/>
      <c r="DH32" s="1088"/>
      <c r="DI32" s="1088"/>
      <c r="DJ32" s="1088"/>
      <c r="DK32" s="1089"/>
      <c r="DL32" s="1087"/>
      <c r="DM32" s="1088"/>
      <c r="DN32" s="1088"/>
      <c r="DO32" s="1088"/>
      <c r="DP32" s="1089"/>
      <c r="DQ32" s="1087"/>
      <c r="DR32" s="1088"/>
      <c r="DS32" s="1088"/>
      <c r="DT32" s="1088"/>
      <c r="DU32" s="1089"/>
      <c r="DV32" s="1090"/>
      <c r="DW32" s="1091"/>
      <c r="DX32" s="1091"/>
      <c r="DY32" s="1091"/>
      <c r="DZ32" s="1092"/>
      <c r="EA32" s="248"/>
    </row>
    <row r="33" spans="1:131" s="249" customFormat="1" ht="26.25" customHeight="1" x14ac:dyDescent="0.2">
      <c r="A33" s="268">
        <v>6</v>
      </c>
      <c r="B33" s="1135" t="s">
        <v>410</v>
      </c>
      <c r="C33" s="1136"/>
      <c r="D33" s="1136"/>
      <c r="E33" s="1136"/>
      <c r="F33" s="1136"/>
      <c r="G33" s="1136"/>
      <c r="H33" s="1136"/>
      <c r="I33" s="1136"/>
      <c r="J33" s="1136"/>
      <c r="K33" s="1136"/>
      <c r="L33" s="1136"/>
      <c r="M33" s="1136"/>
      <c r="N33" s="1136"/>
      <c r="O33" s="1136"/>
      <c r="P33" s="1137"/>
      <c r="Q33" s="1149">
        <v>2</v>
      </c>
      <c r="R33" s="1118"/>
      <c r="S33" s="1118"/>
      <c r="T33" s="1118"/>
      <c r="U33" s="1150"/>
      <c r="V33" s="1143">
        <v>2</v>
      </c>
      <c r="W33" s="1118"/>
      <c r="X33" s="1118"/>
      <c r="Y33" s="1118"/>
      <c r="Z33" s="1150"/>
      <c r="AA33" s="1143" t="s">
        <v>589</v>
      </c>
      <c r="AB33" s="1118"/>
      <c r="AC33" s="1118"/>
      <c r="AD33" s="1118"/>
      <c r="AE33" s="1119"/>
      <c r="AF33" s="1117" t="s">
        <v>129</v>
      </c>
      <c r="AG33" s="1118"/>
      <c r="AH33" s="1118"/>
      <c r="AI33" s="1118"/>
      <c r="AJ33" s="1119"/>
      <c r="AK33" s="1151">
        <v>2</v>
      </c>
      <c r="AL33" s="1074"/>
      <c r="AM33" s="1074"/>
      <c r="AN33" s="1074"/>
      <c r="AO33" s="1075"/>
      <c r="AP33" s="1076" t="s">
        <v>589</v>
      </c>
      <c r="AQ33" s="1074"/>
      <c r="AR33" s="1074"/>
      <c r="AS33" s="1074"/>
      <c r="AT33" s="1075"/>
      <c r="AU33" s="1076">
        <v>0</v>
      </c>
      <c r="AV33" s="1074"/>
      <c r="AW33" s="1074"/>
      <c r="AX33" s="1074"/>
      <c r="AY33" s="1075"/>
      <c r="AZ33" s="1144" t="s">
        <v>589</v>
      </c>
      <c r="BA33" s="1145"/>
      <c r="BB33" s="1145"/>
      <c r="BC33" s="1145"/>
      <c r="BD33" s="1146"/>
      <c r="BE33" s="1147" t="s">
        <v>408</v>
      </c>
      <c r="BF33" s="1070"/>
      <c r="BG33" s="1070"/>
      <c r="BH33" s="1070"/>
      <c r="BI33" s="1148"/>
      <c r="BJ33" s="254"/>
      <c r="BK33" s="254"/>
      <c r="BL33" s="254"/>
      <c r="BM33" s="254"/>
      <c r="BN33" s="254"/>
      <c r="BO33" s="267"/>
      <c r="BP33" s="267"/>
      <c r="BQ33" s="264">
        <v>27</v>
      </c>
      <c r="BR33" s="265"/>
      <c r="BS33" s="1112"/>
      <c r="BT33" s="1113"/>
      <c r="BU33" s="1113"/>
      <c r="BV33" s="1113"/>
      <c r="BW33" s="1113"/>
      <c r="BX33" s="1113"/>
      <c r="BY33" s="1113"/>
      <c r="BZ33" s="1113"/>
      <c r="CA33" s="1113"/>
      <c r="CB33" s="1113"/>
      <c r="CC33" s="1113"/>
      <c r="CD33" s="1113"/>
      <c r="CE33" s="1113"/>
      <c r="CF33" s="1113"/>
      <c r="CG33" s="1114"/>
      <c r="CH33" s="1087"/>
      <c r="CI33" s="1088"/>
      <c r="CJ33" s="1088"/>
      <c r="CK33" s="1088"/>
      <c r="CL33" s="1089"/>
      <c r="CM33" s="1087"/>
      <c r="CN33" s="1088"/>
      <c r="CO33" s="1088"/>
      <c r="CP33" s="1088"/>
      <c r="CQ33" s="1089"/>
      <c r="CR33" s="1087"/>
      <c r="CS33" s="1088"/>
      <c r="CT33" s="1088"/>
      <c r="CU33" s="1088"/>
      <c r="CV33" s="1089"/>
      <c r="CW33" s="1087"/>
      <c r="CX33" s="1088"/>
      <c r="CY33" s="1088"/>
      <c r="CZ33" s="1088"/>
      <c r="DA33" s="1089"/>
      <c r="DB33" s="1087"/>
      <c r="DC33" s="1088"/>
      <c r="DD33" s="1088"/>
      <c r="DE33" s="1088"/>
      <c r="DF33" s="1089"/>
      <c r="DG33" s="1087"/>
      <c r="DH33" s="1088"/>
      <c r="DI33" s="1088"/>
      <c r="DJ33" s="1088"/>
      <c r="DK33" s="1089"/>
      <c r="DL33" s="1087"/>
      <c r="DM33" s="1088"/>
      <c r="DN33" s="1088"/>
      <c r="DO33" s="1088"/>
      <c r="DP33" s="1089"/>
      <c r="DQ33" s="1087"/>
      <c r="DR33" s="1088"/>
      <c r="DS33" s="1088"/>
      <c r="DT33" s="1088"/>
      <c r="DU33" s="1089"/>
      <c r="DV33" s="1090"/>
      <c r="DW33" s="1091"/>
      <c r="DX33" s="1091"/>
      <c r="DY33" s="1091"/>
      <c r="DZ33" s="1092"/>
      <c r="EA33" s="248"/>
    </row>
    <row r="34" spans="1:131" s="249" customFormat="1" ht="26.25" customHeight="1" x14ac:dyDescent="0.2">
      <c r="A34" s="268">
        <v>7</v>
      </c>
      <c r="B34" s="1135"/>
      <c r="C34" s="1136"/>
      <c r="D34" s="1136"/>
      <c r="E34" s="1136"/>
      <c r="F34" s="1136"/>
      <c r="G34" s="1136"/>
      <c r="H34" s="1136"/>
      <c r="I34" s="1136"/>
      <c r="J34" s="1136"/>
      <c r="K34" s="1136"/>
      <c r="L34" s="1136"/>
      <c r="M34" s="1136"/>
      <c r="N34" s="1136"/>
      <c r="O34" s="1136"/>
      <c r="P34" s="1137"/>
      <c r="Q34" s="1149"/>
      <c r="R34" s="1118"/>
      <c r="S34" s="1118"/>
      <c r="T34" s="1118"/>
      <c r="U34" s="1150"/>
      <c r="V34" s="1143"/>
      <c r="W34" s="1118"/>
      <c r="X34" s="1118"/>
      <c r="Y34" s="1118"/>
      <c r="Z34" s="1150"/>
      <c r="AA34" s="1143"/>
      <c r="AB34" s="1118"/>
      <c r="AC34" s="1118"/>
      <c r="AD34" s="1118"/>
      <c r="AE34" s="1119"/>
      <c r="AF34" s="1117"/>
      <c r="AG34" s="1118"/>
      <c r="AH34" s="1118"/>
      <c r="AI34" s="1118"/>
      <c r="AJ34" s="1119"/>
      <c r="AK34" s="1151"/>
      <c r="AL34" s="1074"/>
      <c r="AM34" s="1074"/>
      <c r="AN34" s="1074"/>
      <c r="AO34" s="1075"/>
      <c r="AP34" s="1076"/>
      <c r="AQ34" s="1074"/>
      <c r="AR34" s="1074"/>
      <c r="AS34" s="1074"/>
      <c r="AT34" s="1075"/>
      <c r="AU34" s="1076"/>
      <c r="AV34" s="1074"/>
      <c r="AW34" s="1074"/>
      <c r="AX34" s="1074"/>
      <c r="AY34" s="1075"/>
      <c r="AZ34" s="1144"/>
      <c r="BA34" s="1145"/>
      <c r="BB34" s="1145"/>
      <c r="BC34" s="1145"/>
      <c r="BD34" s="1146"/>
      <c r="BE34" s="1147"/>
      <c r="BF34" s="1070"/>
      <c r="BG34" s="1070"/>
      <c r="BH34" s="1070"/>
      <c r="BI34" s="1148"/>
      <c r="BJ34" s="254"/>
      <c r="BK34" s="254"/>
      <c r="BL34" s="254"/>
      <c r="BM34" s="254"/>
      <c r="BN34" s="254"/>
      <c r="BO34" s="267"/>
      <c r="BP34" s="267"/>
      <c r="BQ34" s="264">
        <v>28</v>
      </c>
      <c r="BR34" s="265"/>
      <c r="BS34" s="1112"/>
      <c r="BT34" s="1113"/>
      <c r="BU34" s="1113"/>
      <c r="BV34" s="1113"/>
      <c r="BW34" s="1113"/>
      <c r="BX34" s="1113"/>
      <c r="BY34" s="1113"/>
      <c r="BZ34" s="1113"/>
      <c r="CA34" s="1113"/>
      <c r="CB34" s="1113"/>
      <c r="CC34" s="1113"/>
      <c r="CD34" s="1113"/>
      <c r="CE34" s="1113"/>
      <c r="CF34" s="1113"/>
      <c r="CG34" s="1114"/>
      <c r="CH34" s="1087"/>
      <c r="CI34" s="1088"/>
      <c r="CJ34" s="1088"/>
      <c r="CK34" s="1088"/>
      <c r="CL34" s="1089"/>
      <c r="CM34" s="1087"/>
      <c r="CN34" s="1088"/>
      <c r="CO34" s="1088"/>
      <c r="CP34" s="1088"/>
      <c r="CQ34" s="1089"/>
      <c r="CR34" s="1087"/>
      <c r="CS34" s="1088"/>
      <c r="CT34" s="1088"/>
      <c r="CU34" s="1088"/>
      <c r="CV34" s="1089"/>
      <c r="CW34" s="1087"/>
      <c r="CX34" s="1088"/>
      <c r="CY34" s="1088"/>
      <c r="CZ34" s="1088"/>
      <c r="DA34" s="1089"/>
      <c r="DB34" s="1087"/>
      <c r="DC34" s="1088"/>
      <c r="DD34" s="1088"/>
      <c r="DE34" s="1088"/>
      <c r="DF34" s="1089"/>
      <c r="DG34" s="1087"/>
      <c r="DH34" s="1088"/>
      <c r="DI34" s="1088"/>
      <c r="DJ34" s="1088"/>
      <c r="DK34" s="1089"/>
      <c r="DL34" s="1087"/>
      <c r="DM34" s="1088"/>
      <c r="DN34" s="1088"/>
      <c r="DO34" s="1088"/>
      <c r="DP34" s="1089"/>
      <c r="DQ34" s="1087"/>
      <c r="DR34" s="1088"/>
      <c r="DS34" s="1088"/>
      <c r="DT34" s="1088"/>
      <c r="DU34" s="1089"/>
      <c r="DV34" s="1090"/>
      <c r="DW34" s="1091"/>
      <c r="DX34" s="1091"/>
      <c r="DY34" s="1091"/>
      <c r="DZ34" s="1092"/>
      <c r="EA34" s="248"/>
    </row>
    <row r="35" spans="1:131" s="249" customFormat="1" ht="26.25" customHeight="1" x14ac:dyDescent="0.2">
      <c r="A35" s="268">
        <v>8</v>
      </c>
      <c r="B35" s="1135"/>
      <c r="C35" s="1136"/>
      <c r="D35" s="1136"/>
      <c r="E35" s="1136"/>
      <c r="F35" s="1136"/>
      <c r="G35" s="1136"/>
      <c r="H35" s="1136"/>
      <c r="I35" s="1136"/>
      <c r="J35" s="1136"/>
      <c r="K35" s="1136"/>
      <c r="L35" s="1136"/>
      <c r="M35" s="1136"/>
      <c r="N35" s="1136"/>
      <c r="O35" s="1136"/>
      <c r="P35" s="1137"/>
      <c r="Q35" s="1141"/>
      <c r="R35" s="1142"/>
      <c r="S35" s="1142"/>
      <c r="T35" s="1142"/>
      <c r="U35" s="1142"/>
      <c r="V35" s="1142"/>
      <c r="W35" s="1142"/>
      <c r="X35" s="1142"/>
      <c r="Y35" s="1142"/>
      <c r="Z35" s="1142"/>
      <c r="AA35" s="1142"/>
      <c r="AB35" s="1142"/>
      <c r="AC35" s="1142"/>
      <c r="AD35" s="1142"/>
      <c r="AE35" s="1143"/>
      <c r="AF35" s="1117"/>
      <c r="AG35" s="1118"/>
      <c r="AH35" s="1118"/>
      <c r="AI35" s="1118"/>
      <c r="AJ35" s="1119"/>
      <c r="AK35" s="1075"/>
      <c r="AL35" s="1066"/>
      <c r="AM35" s="1066"/>
      <c r="AN35" s="1066"/>
      <c r="AO35" s="1066"/>
      <c r="AP35" s="1066"/>
      <c r="AQ35" s="1066"/>
      <c r="AR35" s="1066"/>
      <c r="AS35" s="1066"/>
      <c r="AT35" s="1066"/>
      <c r="AU35" s="1066"/>
      <c r="AV35" s="1066"/>
      <c r="AW35" s="1066"/>
      <c r="AX35" s="1066"/>
      <c r="AY35" s="1066"/>
      <c r="AZ35" s="1140"/>
      <c r="BA35" s="1140"/>
      <c r="BB35" s="1140"/>
      <c r="BC35" s="1140"/>
      <c r="BD35" s="1140"/>
      <c r="BE35" s="1130"/>
      <c r="BF35" s="1130"/>
      <c r="BG35" s="1130"/>
      <c r="BH35" s="1130"/>
      <c r="BI35" s="1131"/>
      <c r="BJ35" s="254"/>
      <c r="BK35" s="254"/>
      <c r="BL35" s="254"/>
      <c r="BM35" s="254"/>
      <c r="BN35" s="254"/>
      <c r="BO35" s="267"/>
      <c r="BP35" s="267"/>
      <c r="BQ35" s="264">
        <v>29</v>
      </c>
      <c r="BR35" s="265"/>
      <c r="BS35" s="1112"/>
      <c r="BT35" s="1113"/>
      <c r="BU35" s="1113"/>
      <c r="BV35" s="1113"/>
      <c r="BW35" s="1113"/>
      <c r="BX35" s="1113"/>
      <c r="BY35" s="1113"/>
      <c r="BZ35" s="1113"/>
      <c r="CA35" s="1113"/>
      <c r="CB35" s="1113"/>
      <c r="CC35" s="1113"/>
      <c r="CD35" s="1113"/>
      <c r="CE35" s="1113"/>
      <c r="CF35" s="1113"/>
      <c r="CG35" s="1114"/>
      <c r="CH35" s="1087"/>
      <c r="CI35" s="1088"/>
      <c r="CJ35" s="1088"/>
      <c r="CK35" s="1088"/>
      <c r="CL35" s="1089"/>
      <c r="CM35" s="1087"/>
      <c r="CN35" s="1088"/>
      <c r="CO35" s="1088"/>
      <c r="CP35" s="1088"/>
      <c r="CQ35" s="1089"/>
      <c r="CR35" s="1087"/>
      <c r="CS35" s="1088"/>
      <c r="CT35" s="1088"/>
      <c r="CU35" s="1088"/>
      <c r="CV35" s="1089"/>
      <c r="CW35" s="1087"/>
      <c r="CX35" s="1088"/>
      <c r="CY35" s="1088"/>
      <c r="CZ35" s="1088"/>
      <c r="DA35" s="1089"/>
      <c r="DB35" s="1087"/>
      <c r="DC35" s="1088"/>
      <c r="DD35" s="1088"/>
      <c r="DE35" s="1088"/>
      <c r="DF35" s="1089"/>
      <c r="DG35" s="1087"/>
      <c r="DH35" s="1088"/>
      <c r="DI35" s="1088"/>
      <c r="DJ35" s="1088"/>
      <c r="DK35" s="1089"/>
      <c r="DL35" s="1087"/>
      <c r="DM35" s="1088"/>
      <c r="DN35" s="1088"/>
      <c r="DO35" s="1088"/>
      <c r="DP35" s="1089"/>
      <c r="DQ35" s="1087"/>
      <c r="DR35" s="1088"/>
      <c r="DS35" s="1088"/>
      <c r="DT35" s="1088"/>
      <c r="DU35" s="1089"/>
      <c r="DV35" s="1090"/>
      <c r="DW35" s="1091"/>
      <c r="DX35" s="1091"/>
      <c r="DY35" s="1091"/>
      <c r="DZ35" s="1092"/>
      <c r="EA35" s="248"/>
    </row>
    <row r="36" spans="1:131" s="249" customFormat="1" ht="26.25" customHeight="1" x14ac:dyDescent="0.2">
      <c r="A36" s="268">
        <v>9</v>
      </c>
      <c r="B36" s="1135"/>
      <c r="C36" s="1136"/>
      <c r="D36" s="1136"/>
      <c r="E36" s="1136"/>
      <c r="F36" s="1136"/>
      <c r="G36" s="1136"/>
      <c r="H36" s="1136"/>
      <c r="I36" s="1136"/>
      <c r="J36" s="1136"/>
      <c r="K36" s="1136"/>
      <c r="L36" s="1136"/>
      <c r="M36" s="1136"/>
      <c r="N36" s="1136"/>
      <c r="O36" s="1136"/>
      <c r="P36" s="1137"/>
      <c r="Q36" s="1141"/>
      <c r="R36" s="1142"/>
      <c r="S36" s="1142"/>
      <c r="T36" s="1142"/>
      <c r="U36" s="1142"/>
      <c r="V36" s="1142"/>
      <c r="W36" s="1142"/>
      <c r="X36" s="1142"/>
      <c r="Y36" s="1142"/>
      <c r="Z36" s="1142"/>
      <c r="AA36" s="1142"/>
      <c r="AB36" s="1142"/>
      <c r="AC36" s="1142"/>
      <c r="AD36" s="1142"/>
      <c r="AE36" s="1143"/>
      <c r="AF36" s="1117"/>
      <c r="AG36" s="1118"/>
      <c r="AH36" s="1118"/>
      <c r="AI36" s="1118"/>
      <c r="AJ36" s="1119"/>
      <c r="AK36" s="1075"/>
      <c r="AL36" s="1066"/>
      <c r="AM36" s="1066"/>
      <c r="AN36" s="1066"/>
      <c r="AO36" s="1066"/>
      <c r="AP36" s="1066"/>
      <c r="AQ36" s="1066"/>
      <c r="AR36" s="1066"/>
      <c r="AS36" s="1066"/>
      <c r="AT36" s="1066"/>
      <c r="AU36" s="1066"/>
      <c r="AV36" s="1066"/>
      <c r="AW36" s="1066"/>
      <c r="AX36" s="1066"/>
      <c r="AY36" s="1066"/>
      <c r="AZ36" s="1140"/>
      <c r="BA36" s="1140"/>
      <c r="BB36" s="1140"/>
      <c r="BC36" s="1140"/>
      <c r="BD36" s="1140"/>
      <c r="BE36" s="1130"/>
      <c r="BF36" s="1130"/>
      <c r="BG36" s="1130"/>
      <c r="BH36" s="1130"/>
      <c r="BI36" s="1131"/>
      <c r="BJ36" s="254"/>
      <c r="BK36" s="254"/>
      <c r="BL36" s="254"/>
      <c r="BM36" s="254"/>
      <c r="BN36" s="254"/>
      <c r="BO36" s="267"/>
      <c r="BP36" s="267"/>
      <c r="BQ36" s="264">
        <v>30</v>
      </c>
      <c r="BR36" s="265"/>
      <c r="BS36" s="1112"/>
      <c r="BT36" s="1113"/>
      <c r="BU36" s="1113"/>
      <c r="BV36" s="1113"/>
      <c r="BW36" s="1113"/>
      <c r="BX36" s="1113"/>
      <c r="BY36" s="1113"/>
      <c r="BZ36" s="1113"/>
      <c r="CA36" s="1113"/>
      <c r="CB36" s="1113"/>
      <c r="CC36" s="1113"/>
      <c r="CD36" s="1113"/>
      <c r="CE36" s="1113"/>
      <c r="CF36" s="1113"/>
      <c r="CG36" s="1114"/>
      <c r="CH36" s="1087"/>
      <c r="CI36" s="1088"/>
      <c r="CJ36" s="1088"/>
      <c r="CK36" s="1088"/>
      <c r="CL36" s="1089"/>
      <c r="CM36" s="1087"/>
      <c r="CN36" s="1088"/>
      <c r="CO36" s="1088"/>
      <c r="CP36" s="1088"/>
      <c r="CQ36" s="1089"/>
      <c r="CR36" s="1087"/>
      <c r="CS36" s="1088"/>
      <c r="CT36" s="1088"/>
      <c r="CU36" s="1088"/>
      <c r="CV36" s="1089"/>
      <c r="CW36" s="1087"/>
      <c r="CX36" s="1088"/>
      <c r="CY36" s="1088"/>
      <c r="CZ36" s="1088"/>
      <c r="DA36" s="1089"/>
      <c r="DB36" s="1087"/>
      <c r="DC36" s="1088"/>
      <c r="DD36" s="1088"/>
      <c r="DE36" s="1088"/>
      <c r="DF36" s="1089"/>
      <c r="DG36" s="1087"/>
      <c r="DH36" s="1088"/>
      <c r="DI36" s="1088"/>
      <c r="DJ36" s="1088"/>
      <c r="DK36" s="1089"/>
      <c r="DL36" s="1087"/>
      <c r="DM36" s="1088"/>
      <c r="DN36" s="1088"/>
      <c r="DO36" s="1088"/>
      <c r="DP36" s="1089"/>
      <c r="DQ36" s="1087"/>
      <c r="DR36" s="1088"/>
      <c r="DS36" s="1088"/>
      <c r="DT36" s="1088"/>
      <c r="DU36" s="1089"/>
      <c r="DV36" s="1090"/>
      <c r="DW36" s="1091"/>
      <c r="DX36" s="1091"/>
      <c r="DY36" s="1091"/>
      <c r="DZ36" s="1092"/>
      <c r="EA36" s="248"/>
    </row>
    <row r="37" spans="1:131" s="249" customFormat="1" ht="26.25" customHeight="1" x14ac:dyDescent="0.2">
      <c r="A37" s="268">
        <v>10</v>
      </c>
      <c r="B37" s="1135"/>
      <c r="C37" s="1136"/>
      <c r="D37" s="1136"/>
      <c r="E37" s="1136"/>
      <c r="F37" s="1136"/>
      <c r="G37" s="1136"/>
      <c r="H37" s="1136"/>
      <c r="I37" s="1136"/>
      <c r="J37" s="1136"/>
      <c r="K37" s="1136"/>
      <c r="L37" s="1136"/>
      <c r="M37" s="1136"/>
      <c r="N37" s="1136"/>
      <c r="O37" s="1136"/>
      <c r="P37" s="1137"/>
      <c r="Q37" s="1141"/>
      <c r="R37" s="1142"/>
      <c r="S37" s="1142"/>
      <c r="T37" s="1142"/>
      <c r="U37" s="1142"/>
      <c r="V37" s="1142"/>
      <c r="W37" s="1142"/>
      <c r="X37" s="1142"/>
      <c r="Y37" s="1142"/>
      <c r="Z37" s="1142"/>
      <c r="AA37" s="1142"/>
      <c r="AB37" s="1142"/>
      <c r="AC37" s="1142"/>
      <c r="AD37" s="1142"/>
      <c r="AE37" s="1143"/>
      <c r="AF37" s="1117"/>
      <c r="AG37" s="1118"/>
      <c r="AH37" s="1118"/>
      <c r="AI37" s="1118"/>
      <c r="AJ37" s="1119"/>
      <c r="AK37" s="1075"/>
      <c r="AL37" s="1066"/>
      <c r="AM37" s="1066"/>
      <c r="AN37" s="1066"/>
      <c r="AO37" s="1066"/>
      <c r="AP37" s="1066"/>
      <c r="AQ37" s="1066"/>
      <c r="AR37" s="1066"/>
      <c r="AS37" s="1066"/>
      <c r="AT37" s="1066"/>
      <c r="AU37" s="1066"/>
      <c r="AV37" s="1066"/>
      <c r="AW37" s="1066"/>
      <c r="AX37" s="1066"/>
      <c r="AY37" s="1066"/>
      <c r="AZ37" s="1140"/>
      <c r="BA37" s="1140"/>
      <c r="BB37" s="1140"/>
      <c r="BC37" s="1140"/>
      <c r="BD37" s="1140"/>
      <c r="BE37" s="1130"/>
      <c r="BF37" s="1130"/>
      <c r="BG37" s="1130"/>
      <c r="BH37" s="1130"/>
      <c r="BI37" s="1131"/>
      <c r="BJ37" s="254"/>
      <c r="BK37" s="254"/>
      <c r="BL37" s="254"/>
      <c r="BM37" s="254"/>
      <c r="BN37" s="254"/>
      <c r="BO37" s="267"/>
      <c r="BP37" s="267"/>
      <c r="BQ37" s="264">
        <v>31</v>
      </c>
      <c r="BR37" s="265"/>
      <c r="BS37" s="1112"/>
      <c r="BT37" s="1113"/>
      <c r="BU37" s="1113"/>
      <c r="BV37" s="1113"/>
      <c r="BW37" s="1113"/>
      <c r="BX37" s="1113"/>
      <c r="BY37" s="1113"/>
      <c r="BZ37" s="1113"/>
      <c r="CA37" s="1113"/>
      <c r="CB37" s="1113"/>
      <c r="CC37" s="1113"/>
      <c r="CD37" s="1113"/>
      <c r="CE37" s="1113"/>
      <c r="CF37" s="1113"/>
      <c r="CG37" s="1114"/>
      <c r="CH37" s="1087"/>
      <c r="CI37" s="1088"/>
      <c r="CJ37" s="1088"/>
      <c r="CK37" s="1088"/>
      <c r="CL37" s="1089"/>
      <c r="CM37" s="1087"/>
      <c r="CN37" s="1088"/>
      <c r="CO37" s="1088"/>
      <c r="CP37" s="1088"/>
      <c r="CQ37" s="1089"/>
      <c r="CR37" s="1087"/>
      <c r="CS37" s="1088"/>
      <c r="CT37" s="1088"/>
      <c r="CU37" s="1088"/>
      <c r="CV37" s="1089"/>
      <c r="CW37" s="1087"/>
      <c r="CX37" s="1088"/>
      <c r="CY37" s="1088"/>
      <c r="CZ37" s="1088"/>
      <c r="DA37" s="1089"/>
      <c r="DB37" s="1087"/>
      <c r="DC37" s="1088"/>
      <c r="DD37" s="1088"/>
      <c r="DE37" s="1088"/>
      <c r="DF37" s="1089"/>
      <c r="DG37" s="1087"/>
      <c r="DH37" s="1088"/>
      <c r="DI37" s="1088"/>
      <c r="DJ37" s="1088"/>
      <c r="DK37" s="1089"/>
      <c r="DL37" s="1087"/>
      <c r="DM37" s="1088"/>
      <c r="DN37" s="1088"/>
      <c r="DO37" s="1088"/>
      <c r="DP37" s="1089"/>
      <c r="DQ37" s="1087"/>
      <c r="DR37" s="1088"/>
      <c r="DS37" s="1088"/>
      <c r="DT37" s="1088"/>
      <c r="DU37" s="1089"/>
      <c r="DV37" s="1090"/>
      <c r="DW37" s="1091"/>
      <c r="DX37" s="1091"/>
      <c r="DY37" s="1091"/>
      <c r="DZ37" s="1092"/>
      <c r="EA37" s="248"/>
    </row>
    <row r="38" spans="1:131" s="249" customFormat="1" ht="26.25" customHeight="1" x14ac:dyDescent="0.2">
      <c r="A38" s="268">
        <v>11</v>
      </c>
      <c r="B38" s="1135"/>
      <c r="C38" s="1136"/>
      <c r="D38" s="1136"/>
      <c r="E38" s="1136"/>
      <c r="F38" s="1136"/>
      <c r="G38" s="1136"/>
      <c r="H38" s="1136"/>
      <c r="I38" s="1136"/>
      <c r="J38" s="1136"/>
      <c r="K38" s="1136"/>
      <c r="L38" s="1136"/>
      <c r="M38" s="1136"/>
      <c r="N38" s="1136"/>
      <c r="O38" s="1136"/>
      <c r="P38" s="1137"/>
      <c r="Q38" s="1141"/>
      <c r="R38" s="1142"/>
      <c r="S38" s="1142"/>
      <c r="T38" s="1142"/>
      <c r="U38" s="1142"/>
      <c r="V38" s="1142"/>
      <c r="W38" s="1142"/>
      <c r="X38" s="1142"/>
      <c r="Y38" s="1142"/>
      <c r="Z38" s="1142"/>
      <c r="AA38" s="1142"/>
      <c r="AB38" s="1142"/>
      <c r="AC38" s="1142"/>
      <c r="AD38" s="1142"/>
      <c r="AE38" s="1143"/>
      <c r="AF38" s="1117"/>
      <c r="AG38" s="1118"/>
      <c r="AH38" s="1118"/>
      <c r="AI38" s="1118"/>
      <c r="AJ38" s="1119"/>
      <c r="AK38" s="1075"/>
      <c r="AL38" s="1066"/>
      <c r="AM38" s="1066"/>
      <c r="AN38" s="1066"/>
      <c r="AO38" s="1066"/>
      <c r="AP38" s="1066"/>
      <c r="AQ38" s="1066"/>
      <c r="AR38" s="1066"/>
      <c r="AS38" s="1066"/>
      <c r="AT38" s="1066"/>
      <c r="AU38" s="1066"/>
      <c r="AV38" s="1066"/>
      <c r="AW38" s="1066"/>
      <c r="AX38" s="1066"/>
      <c r="AY38" s="1066"/>
      <c r="AZ38" s="1140"/>
      <c r="BA38" s="1140"/>
      <c r="BB38" s="1140"/>
      <c r="BC38" s="1140"/>
      <c r="BD38" s="1140"/>
      <c r="BE38" s="1130"/>
      <c r="BF38" s="1130"/>
      <c r="BG38" s="1130"/>
      <c r="BH38" s="1130"/>
      <c r="BI38" s="1131"/>
      <c r="BJ38" s="254"/>
      <c r="BK38" s="254"/>
      <c r="BL38" s="254"/>
      <c r="BM38" s="254"/>
      <c r="BN38" s="254"/>
      <c r="BO38" s="267"/>
      <c r="BP38" s="267"/>
      <c r="BQ38" s="264">
        <v>32</v>
      </c>
      <c r="BR38" s="265"/>
      <c r="BS38" s="1112"/>
      <c r="BT38" s="1113"/>
      <c r="BU38" s="1113"/>
      <c r="BV38" s="1113"/>
      <c r="BW38" s="1113"/>
      <c r="BX38" s="1113"/>
      <c r="BY38" s="1113"/>
      <c r="BZ38" s="1113"/>
      <c r="CA38" s="1113"/>
      <c r="CB38" s="1113"/>
      <c r="CC38" s="1113"/>
      <c r="CD38" s="1113"/>
      <c r="CE38" s="1113"/>
      <c r="CF38" s="1113"/>
      <c r="CG38" s="1114"/>
      <c r="CH38" s="1087"/>
      <c r="CI38" s="1088"/>
      <c r="CJ38" s="1088"/>
      <c r="CK38" s="1088"/>
      <c r="CL38" s="1089"/>
      <c r="CM38" s="1087"/>
      <c r="CN38" s="1088"/>
      <c r="CO38" s="1088"/>
      <c r="CP38" s="1088"/>
      <c r="CQ38" s="1089"/>
      <c r="CR38" s="1087"/>
      <c r="CS38" s="1088"/>
      <c r="CT38" s="1088"/>
      <c r="CU38" s="1088"/>
      <c r="CV38" s="1089"/>
      <c r="CW38" s="1087"/>
      <c r="CX38" s="1088"/>
      <c r="CY38" s="1088"/>
      <c r="CZ38" s="1088"/>
      <c r="DA38" s="1089"/>
      <c r="DB38" s="1087"/>
      <c r="DC38" s="1088"/>
      <c r="DD38" s="1088"/>
      <c r="DE38" s="1088"/>
      <c r="DF38" s="1089"/>
      <c r="DG38" s="1087"/>
      <c r="DH38" s="1088"/>
      <c r="DI38" s="1088"/>
      <c r="DJ38" s="1088"/>
      <c r="DK38" s="1089"/>
      <c r="DL38" s="1087"/>
      <c r="DM38" s="1088"/>
      <c r="DN38" s="1088"/>
      <c r="DO38" s="1088"/>
      <c r="DP38" s="1089"/>
      <c r="DQ38" s="1087"/>
      <c r="DR38" s="1088"/>
      <c r="DS38" s="1088"/>
      <c r="DT38" s="1088"/>
      <c r="DU38" s="1089"/>
      <c r="DV38" s="1090"/>
      <c r="DW38" s="1091"/>
      <c r="DX38" s="1091"/>
      <c r="DY38" s="1091"/>
      <c r="DZ38" s="1092"/>
      <c r="EA38" s="248"/>
    </row>
    <row r="39" spans="1:131" s="249" customFormat="1" ht="26.25" customHeight="1" x14ac:dyDescent="0.2">
      <c r="A39" s="268">
        <v>12</v>
      </c>
      <c r="B39" s="1135"/>
      <c r="C39" s="1136"/>
      <c r="D39" s="1136"/>
      <c r="E39" s="1136"/>
      <c r="F39" s="1136"/>
      <c r="G39" s="1136"/>
      <c r="H39" s="1136"/>
      <c r="I39" s="1136"/>
      <c r="J39" s="1136"/>
      <c r="K39" s="1136"/>
      <c r="L39" s="1136"/>
      <c r="M39" s="1136"/>
      <c r="N39" s="1136"/>
      <c r="O39" s="1136"/>
      <c r="P39" s="1137"/>
      <c r="Q39" s="1141"/>
      <c r="R39" s="1142"/>
      <c r="S39" s="1142"/>
      <c r="T39" s="1142"/>
      <c r="U39" s="1142"/>
      <c r="V39" s="1142"/>
      <c r="W39" s="1142"/>
      <c r="X39" s="1142"/>
      <c r="Y39" s="1142"/>
      <c r="Z39" s="1142"/>
      <c r="AA39" s="1142"/>
      <c r="AB39" s="1142"/>
      <c r="AC39" s="1142"/>
      <c r="AD39" s="1142"/>
      <c r="AE39" s="1143"/>
      <c r="AF39" s="1117"/>
      <c r="AG39" s="1118"/>
      <c r="AH39" s="1118"/>
      <c r="AI39" s="1118"/>
      <c r="AJ39" s="1119"/>
      <c r="AK39" s="1075"/>
      <c r="AL39" s="1066"/>
      <c r="AM39" s="1066"/>
      <c r="AN39" s="1066"/>
      <c r="AO39" s="1066"/>
      <c r="AP39" s="1066"/>
      <c r="AQ39" s="1066"/>
      <c r="AR39" s="1066"/>
      <c r="AS39" s="1066"/>
      <c r="AT39" s="1066"/>
      <c r="AU39" s="1066"/>
      <c r="AV39" s="1066"/>
      <c r="AW39" s="1066"/>
      <c r="AX39" s="1066"/>
      <c r="AY39" s="1066"/>
      <c r="AZ39" s="1140"/>
      <c r="BA39" s="1140"/>
      <c r="BB39" s="1140"/>
      <c r="BC39" s="1140"/>
      <c r="BD39" s="1140"/>
      <c r="BE39" s="1130"/>
      <c r="BF39" s="1130"/>
      <c r="BG39" s="1130"/>
      <c r="BH39" s="1130"/>
      <c r="BI39" s="1131"/>
      <c r="BJ39" s="254"/>
      <c r="BK39" s="254"/>
      <c r="BL39" s="254"/>
      <c r="BM39" s="254"/>
      <c r="BN39" s="254"/>
      <c r="BO39" s="267"/>
      <c r="BP39" s="267"/>
      <c r="BQ39" s="264">
        <v>33</v>
      </c>
      <c r="BR39" s="265"/>
      <c r="BS39" s="1112"/>
      <c r="BT39" s="1113"/>
      <c r="BU39" s="1113"/>
      <c r="BV39" s="1113"/>
      <c r="BW39" s="1113"/>
      <c r="BX39" s="1113"/>
      <c r="BY39" s="1113"/>
      <c r="BZ39" s="1113"/>
      <c r="CA39" s="1113"/>
      <c r="CB39" s="1113"/>
      <c r="CC39" s="1113"/>
      <c r="CD39" s="1113"/>
      <c r="CE39" s="1113"/>
      <c r="CF39" s="1113"/>
      <c r="CG39" s="1114"/>
      <c r="CH39" s="1087"/>
      <c r="CI39" s="1088"/>
      <c r="CJ39" s="1088"/>
      <c r="CK39" s="1088"/>
      <c r="CL39" s="1089"/>
      <c r="CM39" s="1087"/>
      <c r="CN39" s="1088"/>
      <c r="CO39" s="1088"/>
      <c r="CP39" s="1088"/>
      <c r="CQ39" s="1089"/>
      <c r="CR39" s="1087"/>
      <c r="CS39" s="1088"/>
      <c r="CT39" s="1088"/>
      <c r="CU39" s="1088"/>
      <c r="CV39" s="1089"/>
      <c r="CW39" s="1087"/>
      <c r="CX39" s="1088"/>
      <c r="CY39" s="1088"/>
      <c r="CZ39" s="1088"/>
      <c r="DA39" s="1089"/>
      <c r="DB39" s="1087"/>
      <c r="DC39" s="1088"/>
      <c r="DD39" s="1088"/>
      <c r="DE39" s="1088"/>
      <c r="DF39" s="1089"/>
      <c r="DG39" s="1087"/>
      <c r="DH39" s="1088"/>
      <c r="DI39" s="1088"/>
      <c r="DJ39" s="1088"/>
      <c r="DK39" s="1089"/>
      <c r="DL39" s="1087"/>
      <c r="DM39" s="1088"/>
      <c r="DN39" s="1088"/>
      <c r="DO39" s="1088"/>
      <c r="DP39" s="1089"/>
      <c r="DQ39" s="1087"/>
      <c r="DR39" s="1088"/>
      <c r="DS39" s="1088"/>
      <c r="DT39" s="1088"/>
      <c r="DU39" s="1089"/>
      <c r="DV39" s="1090"/>
      <c r="DW39" s="1091"/>
      <c r="DX39" s="1091"/>
      <c r="DY39" s="1091"/>
      <c r="DZ39" s="1092"/>
      <c r="EA39" s="248"/>
    </row>
    <row r="40" spans="1:131" s="249" customFormat="1" ht="26.25" customHeight="1" x14ac:dyDescent="0.2">
      <c r="A40" s="263">
        <v>13</v>
      </c>
      <c r="B40" s="1135"/>
      <c r="C40" s="1136"/>
      <c r="D40" s="1136"/>
      <c r="E40" s="1136"/>
      <c r="F40" s="1136"/>
      <c r="G40" s="1136"/>
      <c r="H40" s="1136"/>
      <c r="I40" s="1136"/>
      <c r="J40" s="1136"/>
      <c r="K40" s="1136"/>
      <c r="L40" s="1136"/>
      <c r="M40" s="1136"/>
      <c r="N40" s="1136"/>
      <c r="O40" s="1136"/>
      <c r="P40" s="1137"/>
      <c r="Q40" s="1141"/>
      <c r="R40" s="1142"/>
      <c r="S40" s="1142"/>
      <c r="T40" s="1142"/>
      <c r="U40" s="1142"/>
      <c r="V40" s="1142"/>
      <c r="W40" s="1142"/>
      <c r="X40" s="1142"/>
      <c r="Y40" s="1142"/>
      <c r="Z40" s="1142"/>
      <c r="AA40" s="1142"/>
      <c r="AB40" s="1142"/>
      <c r="AC40" s="1142"/>
      <c r="AD40" s="1142"/>
      <c r="AE40" s="1143"/>
      <c r="AF40" s="1117"/>
      <c r="AG40" s="1118"/>
      <c r="AH40" s="1118"/>
      <c r="AI40" s="1118"/>
      <c r="AJ40" s="1119"/>
      <c r="AK40" s="1075"/>
      <c r="AL40" s="1066"/>
      <c r="AM40" s="1066"/>
      <c r="AN40" s="1066"/>
      <c r="AO40" s="1066"/>
      <c r="AP40" s="1066"/>
      <c r="AQ40" s="1066"/>
      <c r="AR40" s="1066"/>
      <c r="AS40" s="1066"/>
      <c r="AT40" s="1066"/>
      <c r="AU40" s="1066"/>
      <c r="AV40" s="1066"/>
      <c r="AW40" s="1066"/>
      <c r="AX40" s="1066"/>
      <c r="AY40" s="1066"/>
      <c r="AZ40" s="1140"/>
      <c r="BA40" s="1140"/>
      <c r="BB40" s="1140"/>
      <c r="BC40" s="1140"/>
      <c r="BD40" s="1140"/>
      <c r="BE40" s="1130"/>
      <c r="BF40" s="1130"/>
      <c r="BG40" s="1130"/>
      <c r="BH40" s="1130"/>
      <c r="BI40" s="1131"/>
      <c r="BJ40" s="254"/>
      <c r="BK40" s="254"/>
      <c r="BL40" s="254"/>
      <c r="BM40" s="254"/>
      <c r="BN40" s="254"/>
      <c r="BO40" s="267"/>
      <c r="BP40" s="267"/>
      <c r="BQ40" s="264">
        <v>34</v>
      </c>
      <c r="BR40" s="265"/>
      <c r="BS40" s="1112"/>
      <c r="BT40" s="1113"/>
      <c r="BU40" s="1113"/>
      <c r="BV40" s="1113"/>
      <c r="BW40" s="1113"/>
      <c r="BX40" s="1113"/>
      <c r="BY40" s="1113"/>
      <c r="BZ40" s="1113"/>
      <c r="CA40" s="1113"/>
      <c r="CB40" s="1113"/>
      <c r="CC40" s="1113"/>
      <c r="CD40" s="1113"/>
      <c r="CE40" s="1113"/>
      <c r="CF40" s="1113"/>
      <c r="CG40" s="1114"/>
      <c r="CH40" s="1087"/>
      <c r="CI40" s="1088"/>
      <c r="CJ40" s="1088"/>
      <c r="CK40" s="1088"/>
      <c r="CL40" s="1089"/>
      <c r="CM40" s="1087"/>
      <c r="CN40" s="1088"/>
      <c r="CO40" s="1088"/>
      <c r="CP40" s="1088"/>
      <c r="CQ40" s="1089"/>
      <c r="CR40" s="1087"/>
      <c r="CS40" s="1088"/>
      <c r="CT40" s="1088"/>
      <c r="CU40" s="1088"/>
      <c r="CV40" s="1089"/>
      <c r="CW40" s="1087"/>
      <c r="CX40" s="1088"/>
      <c r="CY40" s="1088"/>
      <c r="CZ40" s="1088"/>
      <c r="DA40" s="1089"/>
      <c r="DB40" s="1087"/>
      <c r="DC40" s="1088"/>
      <c r="DD40" s="1088"/>
      <c r="DE40" s="1088"/>
      <c r="DF40" s="1089"/>
      <c r="DG40" s="1087"/>
      <c r="DH40" s="1088"/>
      <c r="DI40" s="1088"/>
      <c r="DJ40" s="1088"/>
      <c r="DK40" s="1089"/>
      <c r="DL40" s="1087"/>
      <c r="DM40" s="1088"/>
      <c r="DN40" s="1088"/>
      <c r="DO40" s="1088"/>
      <c r="DP40" s="1089"/>
      <c r="DQ40" s="1087"/>
      <c r="DR40" s="1088"/>
      <c r="DS40" s="1088"/>
      <c r="DT40" s="1088"/>
      <c r="DU40" s="1089"/>
      <c r="DV40" s="1090"/>
      <c r="DW40" s="1091"/>
      <c r="DX40" s="1091"/>
      <c r="DY40" s="1091"/>
      <c r="DZ40" s="1092"/>
      <c r="EA40" s="248"/>
    </row>
    <row r="41" spans="1:131" s="249" customFormat="1" ht="26.25" customHeight="1" x14ac:dyDescent="0.2">
      <c r="A41" s="263">
        <v>14</v>
      </c>
      <c r="B41" s="1135"/>
      <c r="C41" s="1136"/>
      <c r="D41" s="1136"/>
      <c r="E41" s="1136"/>
      <c r="F41" s="1136"/>
      <c r="G41" s="1136"/>
      <c r="H41" s="1136"/>
      <c r="I41" s="1136"/>
      <c r="J41" s="1136"/>
      <c r="K41" s="1136"/>
      <c r="L41" s="1136"/>
      <c r="M41" s="1136"/>
      <c r="N41" s="1136"/>
      <c r="O41" s="1136"/>
      <c r="P41" s="1137"/>
      <c r="Q41" s="1141"/>
      <c r="R41" s="1142"/>
      <c r="S41" s="1142"/>
      <c r="T41" s="1142"/>
      <c r="U41" s="1142"/>
      <c r="V41" s="1142"/>
      <c r="W41" s="1142"/>
      <c r="X41" s="1142"/>
      <c r="Y41" s="1142"/>
      <c r="Z41" s="1142"/>
      <c r="AA41" s="1142"/>
      <c r="AB41" s="1142"/>
      <c r="AC41" s="1142"/>
      <c r="AD41" s="1142"/>
      <c r="AE41" s="1143"/>
      <c r="AF41" s="1117"/>
      <c r="AG41" s="1118"/>
      <c r="AH41" s="1118"/>
      <c r="AI41" s="1118"/>
      <c r="AJ41" s="1119"/>
      <c r="AK41" s="1075"/>
      <c r="AL41" s="1066"/>
      <c r="AM41" s="1066"/>
      <c r="AN41" s="1066"/>
      <c r="AO41" s="1066"/>
      <c r="AP41" s="1066"/>
      <c r="AQ41" s="1066"/>
      <c r="AR41" s="1066"/>
      <c r="AS41" s="1066"/>
      <c r="AT41" s="1066"/>
      <c r="AU41" s="1066"/>
      <c r="AV41" s="1066"/>
      <c r="AW41" s="1066"/>
      <c r="AX41" s="1066"/>
      <c r="AY41" s="1066"/>
      <c r="AZ41" s="1140"/>
      <c r="BA41" s="1140"/>
      <c r="BB41" s="1140"/>
      <c r="BC41" s="1140"/>
      <c r="BD41" s="1140"/>
      <c r="BE41" s="1130"/>
      <c r="BF41" s="1130"/>
      <c r="BG41" s="1130"/>
      <c r="BH41" s="1130"/>
      <c r="BI41" s="1131"/>
      <c r="BJ41" s="254"/>
      <c r="BK41" s="254"/>
      <c r="BL41" s="254"/>
      <c r="BM41" s="254"/>
      <c r="BN41" s="254"/>
      <c r="BO41" s="267"/>
      <c r="BP41" s="267"/>
      <c r="BQ41" s="264">
        <v>35</v>
      </c>
      <c r="BR41" s="265"/>
      <c r="BS41" s="1112"/>
      <c r="BT41" s="1113"/>
      <c r="BU41" s="1113"/>
      <c r="BV41" s="1113"/>
      <c r="BW41" s="1113"/>
      <c r="BX41" s="1113"/>
      <c r="BY41" s="1113"/>
      <c r="BZ41" s="1113"/>
      <c r="CA41" s="1113"/>
      <c r="CB41" s="1113"/>
      <c r="CC41" s="1113"/>
      <c r="CD41" s="1113"/>
      <c r="CE41" s="1113"/>
      <c r="CF41" s="1113"/>
      <c r="CG41" s="1114"/>
      <c r="CH41" s="1087"/>
      <c r="CI41" s="1088"/>
      <c r="CJ41" s="1088"/>
      <c r="CK41" s="1088"/>
      <c r="CL41" s="1089"/>
      <c r="CM41" s="1087"/>
      <c r="CN41" s="1088"/>
      <c r="CO41" s="1088"/>
      <c r="CP41" s="1088"/>
      <c r="CQ41" s="1089"/>
      <c r="CR41" s="1087"/>
      <c r="CS41" s="1088"/>
      <c r="CT41" s="1088"/>
      <c r="CU41" s="1088"/>
      <c r="CV41" s="1089"/>
      <c r="CW41" s="1087"/>
      <c r="CX41" s="1088"/>
      <c r="CY41" s="1088"/>
      <c r="CZ41" s="1088"/>
      <c r="DA41" s="1089"/>
      <c r="DB41" s="1087"/>
      <c r="DC41" s="1088"/>
      <c r="DD41" s="1088"/>
      <c r="DE41" s="1088"/>
      <c r="DF41" s="1089"/>
      <c r="DG41" s="1087"/>
      <c r="DH41" s="1088"/>
      <c r="DI41" s="1088"/>
      <c r="DJ41" s="1088"/>
      <c r="DK41" s="1089"/>
      <c r="DL41" s="1087"/>
      <c r="DM41" s="1088"/>
      <c r="DN41" s="1088"/>
      <c r="DO41" s="1088"/>
      <c r="DP41" s="1089"/>
      <c r="DQ41" s="1087"/>
      <c r="DR41" s="1088"/>
      <c r="DS41" s="1088"/>
      <c r="DT41" s="1088"/>
      <c r="DU41" s="1089"/>
      <c r="DV41" s="1090"/>
      <c r="DW41" s="1091"/>
      <c r="DX41" s="1091"/>
      <c r="DY41" s="1091"/>
      <c r="DZ41" s="1092"/>
      <c r="EA41" s="248"/>
    </row>
    <row r="42" spans="1:131" s="249" customFormat="1" ht="26.25" customHeight="1" x14ac:dyDescent="0.2">
      <c r="A42" s="263">
        <v>15</v>
      </c>
      <c r="B42" s="1135"/>
      <c r="C42" s="1136"/>
      <c r="D42" s="1136"/>
      <c r="E42" s="1136"/>
      <c r="F42" s="1136"/>
      <c r="G42" s="1136"/>
      <c r="H42" s="1136"/>
      <c r="I42" s="1136"/>
      <c r="J42" s="1136"/>
      <c r="K42" s="1136"/>
      <c r="L42" s="1136"/>
      <c r="M42" s="1136"/>
      <c r="N42" s="1136"/>
      <c r="O42" s="1136"/>
      <c r="P42" s="1137"/>
      <c r="Q42" s="1141"/>
      <c r="R42" s="1142"/>
      <c r="S42" s="1142"/>
      <c r="T42" s="1142"/>
      <c r="U42" s="1142"/>
      <c r="V42" s="1142"/>
      <c r="W42" s="1142"/>
      <c r="X42" s="1142"/>
      <c r="Y42" s="1142"/>
      <c r="Z42" s="1142"/>
      <c r="AA42" s="1142"/>
      <c r="AB42" s="1142"/>
      <c r="AC42" s="1142"/>
      <c r="AD42" s="1142"/>
      <c r="AE42" s="1143"/>
      <c r="AF42" s="1117"/>
      <c r="AG42" s="1118"/>
      <c r="AH42" s="1118"/>
      <c r="AI42" s="1118"/>
      <c r="AJ42" s="1119"/>
      <c r="AK42" s="1075"/>
      <c r="AL42" s="1066"/>
      <c r="AM42" s="1066"/>
      <c r="AN42" s="1066"/>
      <c r="AO42" s="1066"/>
      <c r="AP42" s="1066"/>
      <c r="AQ42" s="1066"/>
      <c r="AR42" s="1066"/>
      <c r="AS42" s="1066"/>
      <c r="AT42" s="1066"/>
      <c r="AU42" s="1066"/>
      <c r="AV42" s="1066"/>
      <c r="AW42" s="1066"/>
      <c r="AX42" s="1066"/>
      <c r="AY42" s="1066"/>
      <c r="AZ42" s="1140"/>
      <c r="BA42" s="1140"/>
      <c r="BB42" s="1140"/>
      <c r="BC42" s="1140"/>
      <c r="BD42" s="1140"/>
      <c r="BE42" s="1130"/>
      <c r="BF42" s="1130"/>
      <c r="BG42" s="1130"/>
      <c r="BH42" s="1130"/>
      <c r="BI42" s="1131"/>
      <c r="BJ42" s="254"/>
      <c r="BK42" s="254"/>
      <c r="BL42" s="254"/>
      <c r="BM42" s="254"/>
      <c r="BN42" s="254"/>
      <c r="BO42" s="267"/>
      <c r="BP42" s="267"/>
      <c r="BQ42" s="264">
        <v>36</v>
      </c>
      <c r="BR42" s="265"/>
      <c r="BS42" s="1112"/>
      <c r="BT42" s="1113"/>
      <c r="BU42" s="1113"/>
      <c r="BV42" s="1113"/>
      <c r="BW42" s="1113"/>
      <c r="BX42" s="1113"/>
      <c r="BY42" s="1113"/>
      <c r="BZ42" s="1113"/>
      <c r="CA42" s="1113"/>
      <c r="CB42" s="1113"/>
      <c r="CC42" s="1113"/>
      <c r="CD42" s="1113"/>
      <c r="CE42" s="1113"/>
      <c r="CF42" s="1113"/>
      <c r="CG42" s="1114"/>
      <c r="CH42" s="1087"/>
      <c r="CI42" s="1088"/>
      <c r="CJ42" s="1088"/>
      <c r="CK42" s="1088"/>
      <c r="CL42" s="1089"/>
      <c r="CM42" s="1087"/>
      <c r="CN42" s="1088"/>
      <c r="CO42" s="1088"/>
      <c r="CP42" s="1088"/>
      <c r="CQ42" s="1089"/>
      <c r="CR42" s="1087"/>
      <c r="CS42" s="1088"/>
      <c r="CT42" s="1088"/>
      <c r="CU42" s="1088"/>
      <c r="CV42" s="1089"/>
      <c r="CW42" s="1087"/>
      <c r="CX42" s="1088"/>
      <c r="CY42" s="1088"/>
      <c r="CZ42" s="1088"/>
      <c r="DA42" s="1089"/>
      <c r="DB42" s="1087"/>
      <c r="DC42" s="1088"/>
      <c r="DD42" s="1088"/>
      <c r="DE42" s="1088"/>
      <c r="DF42" s="1089"/>
      <c r="DG42" s="1087"/>
      <c r="DH42" s="1088"/>
      <c r="DI42" s="1088"/>
      <c r="DJ42" s="1088"/>
      <c r="DK42" s="1089"/>
      <c r="DL42" s="1087"/>
      <c r="DM42" s="1088"/>
      <c r="DN42" s="1088"/>
      <c r="DO42" s="1088"/>
      <c r="DP42" s="1089"/>
      <c r="DQ42" s="1087"/>
      <c r="DR42" s="1088"/>
      <c r="DS42" s="1088"/>
      <c r="DT42" s="1088"/>
      <c r="DU42" s="1089"/>
      <c r="DV42" s="1090"/>
      <c r="DW42" s="1091"/>
      <c r="DX42" s="1091"/>
      <c r="DY42" s="1091"/>
      <c r="DZ42" s="1092"/>
      <c r="EA42" s="248"/>
    </row>
    <row r="43" spans="1:131" s="249" customFormat="1" ht="26.25" customHeight="1" x14ac:dyDescent="0.2">
      <c r="A43" s="263">
        <v>16</v>
      </c>
      <c r="B43" s="1135"/>
      <c r="C43" s="1136"/>
      <c r="D43" s="1136"/>
      <c r="E43" s="1136"/>
      <c r="F43" s="1136"/>
      <c r="G43" s="1136"/>
      <c r="H43" s="1136"/>
      <c r="I43" s="1136"/>
      <c r="J43" s="1136"/>
      <c r="K43" s="1136"/>
      <c r="L43" s="1136"/>
      <c r="M43" s="1136"/>
      <c r="N43" s="1136"/>
      <c r="O43" s="1136"/>
      <c r="P43" s="1137"/>
      <c r="Q43" s="1141"/>
      <c r="R43" s="1142"/>
      <c r="S43" s="1142"/>
      <c r="T43" s="1142"/>
      <c r="U43" s="1142"/>
      <c r="V43" s="1142"/>
      <c r="W43" s="1142"/>
      <c r="X43" s="1142"/>
      <c r="Y43" s="1142"/>
      <c r="Z43" s="1142"/>
      <c r="AA43" s="1142"/>
      <c r="AB43" s="1142"/>
      <c r="AC43" s="1142"/>
      <c r="AD43" s="1142"/>
      <c r="AE43" s="1143"/>
      <c r="AF43" s="1117"/>
      <c r="AG43" s="1118"/>
      <c r="AH43" s="1118"/>
      <c r="AI43" s="1118"/>
      <c r="AJ43" s="1119"/>
      <c r="AK43" s="1075"/>
      <c r="AL43" s="1066"/>
      <c r="AM43" s="1066"/>
      <c r="AN43" s="1066"/>
      <c r="AO43" s="1066"/>
      <c r="AP43" s="1066"/>
      <c r="AQ43" s="1066"/>
      <c r="AR43" s="1066"/>
      <c r="AS43" s="1066"/>
      <c r="AT43" s="1066"/>
      <c r="AU43" s="1066"/>
      <c r="AV43" s="1066"/>
      <c r="AW43" s="1066"/>
      <c r="AX43" s="1066"/>
      <c r="AY43" s="1066"/>
      <c r="AZ43" s="1140"/>
      <c r="BA43" s="1140"/>
      <c r="BB43" s="1140"/>
      <c r="BC43" s="1140"/>
      <c r="BD43" s="1140"/>
      <c r="BE43" s="1130"/>
      <c r="BF43" s="1130"/>
      <c r="BG43" s="1130"/>
      <c r="BH43" s="1130"/>
      <c r="BI43" s="1131"/>
      <c r="BJ43" s="254"/>
      <c r="BK43" s="254"/>
      <c r="BL43" s="254"/>
      <c r="BM43" s="254"/>
      <c r="BN43" s="254"/>
      <c r="BO43" s="267"/>
      <c r="BP43" s="267"/>
      <c r="BQ43" s="264">
        <v>37</v>
      </c>
      <c r="BR43" s="265"/>
      <c r="BS43" s="1112"/>
      <c r="BT43" s="1113"/>
      <c r="BU43" s="1113"/>
      <c r="BV43" s="1113"/>
      <c r="BW43" s="1113"/>
      <c r="BX43" s="1113"/>
      <c r="BY43" s="1113"/>
      <c r="BZ43" s="1113"/>
      <c r="CA43" s="1113"/>
      <c r="CB43" s="1113"/>
      <c r="CC43" s="1113"/>
      <c r="CD43" s="1113"/>
      <c r="CE43" s="1113"/>
      <c r="CF43" s="1113"/>
      <c r="CG43" s="1114"/>
      <c r="CH43" s="1087"/>
      <c r="CI43" s="1088"/>
      <c r="CJ43" s="1088"/>
      <c r="CK43" s="1088"/>
      <c r="CL43" s="1089"/>
      <c r="CM43" s="1087"/>
      <c r="CN43" s="1088"/>
      <c r="CO43" s="1088"/>
      <c r="CP43" s="1088"/>
      <c r="CQ43" s="1089"/>
      <c r="CR43" s="1087"/>
      <c r="CS43" s="1088"/>
      <c r="CT43" s="1088"/>
      <c r="CU43" s="1088"/>
      <c r="CV43" s="1089"/>
      <c r="CW43" s="1087"/>
      <c r="CX43" s="1088"/>
      <c r="CY43" s="1088"/>
      <c r="CZ43" s="1088"/>
      <c r="DA43" s="1089"/>
      <c r="DB43" s="1087"/>
      <c r="DC43" s="1088"/>
      <c r="DD43" s="1088"/>
      <c r="DE43" s="1088"/>
      <c r="DF43" s="1089"/>
      <c r="DG43" s="1087"/>
      <c r="DH43" s="1088"/>
      <c r="DI43" s="1088"/>
      <c r="DJ43" s="1088"/>
      <c r="DK43" s="1089"/>
      <c r="DL43" s="1087"/>
      <c r="DM43" s="1088"/>
      <c r="DN43" s="1088"/>
      <c r="DO43" s="1088"/>
      <c r="DP43" s="1089"/>
      <c r="DQ43" s="1087"/>
      <c r="DR43" s="1088"/>
      <c r="DS43" s="1088"/>
      <c r="DT43" s="1088"/>
      <c r="DU43" s="1089"/>
      <c r="DV43" s="1090"/>
      <c r="DW43" s="1091"/>
      <c r="DX43" s="1091"/>
      <c r="DY43" s="1091"/>
      <c r="DZ43" s="1092"/>
      <c r="EA43" s="248"/>
    </row>
    <row r="44" spans="1:131" s="249" customFormat="1" ht="26.25" customHeight="1" x14ac:dyDescent="0.2">
      <c r="A44" s="263">
        <v>17</v>
      </c>
      <c r="B44" s="1135"/>
      <c r="C44" s="1136"/>
      <c r="D44" s="1136"/>
      <c r="E44" s="1136"/>
      <c r="F44" s="1136"/>
      <c r="G44" s="1136"/>
      <c r="H44" s="1136"/>
      <c r="I44" s="1136"/>
      <c r="J44" s="1136"/>
      <c r="K44" s="1136"/>
      <c r="L44" s="1136"/>
      <c r="M44" s="1136"/>
      <c r="N44" s="1136"/>
      <c r="O44" s="1136"/>
      <c r="P44" s="1137"/>
      <c r="Q44" s="1141"/>
      <c r="R44" s="1142"/>
      <c r="S44" s="1142"/>
      <c r="T44" s="1142"/>
      <c r="U44" s="1142"/>
      <c r="V44" s="1142"/>
      <c r="W44" s="1142"/>
      <c r="X44" s="1142"/>
      <c r="Y44" s="1142"/>
      <c r="Z44" s="1142"/>
      <c r="AA44" s="1142"/>
      <c r="AB44" s="1142"/>
      <c r="AC44" s="1142"/>
      <c r="AD44" s="1142"/>
      <c r="AE44" s="1143"/>
      <c r="AF44" s="1117"/>
      <c r="AG44" s="1118"/>
      <c r="AH44" s="1118"/>
      <c r="AI44" s="1118"/>
      <c r="AJ44" s="1119"/>
      <c r="AK44" s="1075"/>
      <c r="AL44" s="1066"/>
      <c r="AM44" s="1066"/>
      <c r="AN44" s="1066"/>
      <c r="AO44" s="1066"/>
      <c r="AP44" s="1066"/>
      <c r="AQ44" s="1066"/>
      <c r="AR44" s="1066"/>
      <c r="AS44" s="1066"/>
      <c r="AT44" s="1066"/>
      <c r="AU44" s="1066"/>
      <c r="AV44" s="1066"/>
      <c r="AW44" s="1066"/>
      <c r="AX44" s="1066"/>
      <c r="AY44" s="1066"/>
      <c r="AZ44" s="1140"/>
      <c r="BA44" s="1140"/>
      <c r="BB44" s="1140"/>
      <c r="BC44" s="1140"/>
      <c r="BD44" s="1140"/>
      <c r="BE44" s="1130"/>
      <c r="BF44" s="1130"/>
      <c r="BG44" s="1130"/>
      <c r="BH44" s="1130"/>
      <c r="BI44" s="1131"/>
      <c r="BJ44" s="254"/>
      <c r="BK44" s="254"/>
      <c r="BL44" s="254"/>
      <c r="BM44" s="254"/>
      <c r="BN44" s="254"/>
      <c r="BO44" s="267"/>
      <c r="BP44" s="267"/>
      <c r="BQ44" s="264">
        <v>38</v>
      </c>
      <c r="BR44" s="265"/>
      <c r="BS44" s="1112"/>
      <c r="BT44" s="1113"/>
      <c r="BU44" s="1113"/>
      <c r="BV44" s="1113"/>
      <c r="BW44" s="1113"/>
      <c r="BX44" s="1113"/>
      <c r="BY44" s="1113"/>
      <c r="BZ44" s="1113"/>
      <c r="CA44" s="1113"/>
      <c r="CB44" s="1113"/>
      <c r="CC44" s="1113"/>
      <c r="CD44" s="1113"/>
      <c r="CE44" s="1113"/>
      <c r="CF44" s="1113"/>
      <c r="CG44" s="1114"/>
      <c r="CH44" s="1087"/>
      <c r="CI44" s="1088"/>
      <c r="CJ44" s="1088"/>
      <c r="CK44" s="1088"/>
      <c r="CL44" s="1089"/>
      <c r="CM44" s="1087"/>
      <c r="CN44" s="1088"/>
      <c r="CO44" s="1088"/>
      <c r="CP44" s="1088"/>
      <c r="CQ44" s="1089"/>
      <c r="CR44" s="1087"/>
      <c r="CS44" s="1088"/>
      <c r="CT44" s="1088"/>
      <c r="CU44" s="1088"/>
      <c r="CV44" s="1089"/>
      <c r="CW44" s="1087"/>
      <c r="CX44" s="1088"/>
      <c r="CY44" s="1088"/>
      <c r="CZ44" s="1088"/>
      <c r="DA44" s="1089"/>
      <c r="DB44" s="1087"/>
      <c r="DC44" s="1088"/>
      <c r="DD44" s="1088"/>
      <c r="DE44" s="1088"/>
      <c r="DF44" s="1089"/>
      <c r="DG44" s="1087"/>
      <c r="DH44" s="1088"/>
      <c r="DI44" s="1088"/>
      <c r="DJ44" s="1088"/>
      <c r="DK44" s="1089"/>
      <c r="DL44" s="1087"/>
      <c r="DM44" s="1088"/>
      <c r="DN44" s="1088"/>
      <c r="DO44" s="1088"/>
      <c r="DP44" s="1089"/>
      <c r="DQ44" s="1087"/>
      <c r="DR44" s="1088"/>
      <c r="DS44" s="1088"/>
      <c r="DT44" s="1088"/>
      <c r="DU44" s="1089"/>
      <c r="DV44" s="1090"/>
      <c r="DW44" s="1091"/>
      <c r="DX44" s="1091"/>
      <c r="DY44" s="1091"/>
      <c r="DZ44" s="1092"/>
      <c r="EA44" s="248"/>
    </row>
    <row r="45" spans="1:131" s="249" customFormat="1" ht="26.25" customHeight="1" x14ac:dyDescent="0.2">
      <c r="A45" s="263">
        <v>18</v>
      </c>
      <c r="B45" s="1135"/>
      <c r="C45" s="1136"/>
      <c r="D45" s="1136"/>
      <c r="E45" s="1136"/>
      <c r="F45" s="1136"/>
      <c r="G45" s="1136"/>
      <c r="H45" s="1136"/>
      <c r="I45" s="1136"/>
      <c r="J45" s="1136"/>
      <c r="K45" s="1136"/>
      <c r="L45" s="1136"/>
      <c r="M45" s="1136"/>
      <c r="N45" s="1136"/>
      <c r="O45" s="1136"/>
      <c r="P45" s="1137"/>
      <c r="Q45" s="1141"/>
      <c r="R45" s="1142"/>
      <c r="S45" s="1142"/>
      <c r="T45" s="1142"/>
      <c r="U45" s="1142"/>
      <c r="V45" s="1142"/>
      <c r="W45" s="1142"/>
      <c r="X45" s="1142"/>
      <c r="Y45" s="1142"/>
      <c r="Z45" s="1142"/>
      <c r="AA45" s="1142"/>
      <c r="AB45" s="1142"/>
      <c r="AC45" s="1142"/>
      <c r="AD45" s="1142"/>
      <c r="AE45" s="1143"/>
      <c r="AF45" s="1117"/>
      <c r="AG45" s="1118"/>
      <c r="AH45" s="1118"/>
      <c r="AI45" s="1118"/>
      <c r="AJ45" s="1119"/>
      <c r="AK45" s="1075"/>
      <c r="AL45" s="1066"/>
      <c r="AM45" s="1066"/>
      <c r="AN45" s="1066"/>
      <c r="AO45" s="1066"/>
      <c r="AP45" s="1066"/>
      <c r="AQ45" s="1066"/>
      <c r="AR45" s="1066"/>
      <c r="AS45" s="1066"/>
      <c r="AT45" s="1066"/>
      <c r="AU45" s="1066"/>
      <c r="AV45" s="1066"/>
      <c r="AW45" s="1066"/>
      <c r="AX45" s="1066"/>
      <c r="AY45" s="1066"/>
      <c r="AZ45" s="1140"/>
      <c r="BA45" s="1140"/>
      <c r="BB45" s="1140"/>
      <c r="BC45" s="1140"/>
      <c r="BD45" s="1140"/>
      <c r="BE45" s="1130"/>
      <c r="BF45" s="1130"/>
      <c r="BG45" s="1130"/>
      <c r="BH45" s="1130"/>
      <c r="BI45" s="1131"/>
      <c r="BJ45" s="254"/>
      <c r="BK45" s="254"/>
      <c r="BL45" s="254"/>
      <c r="BM45" s="254"/>
      <c r="BN45" s="254"/>
      <c r="BO45" s="267"/>
      <c r="BP45" s="267"/>
      <c r="BQ45" s="264">
        <v>39</v>
      </c>
      <c r="BR45" s="265"/>
      <c r="BS45" s="1112"/>
      <c r="BT45" s="1113"/>
      <c r="BU45" s="1113"/>
      <c r="BV45" s="1113"/>
      <c r="BW45" s="1113"/>
      <c r="BX45" s="1113"/>
      <c r="BY45" s="1113"/>
      <c r="BZ45" s="1113"/>
      <c r="CA45" s="1113"/>
      <c r="CB45" s="1113"/>
      <c r="CC45" s="1113"/>
      <c r="CD45" s="1113"/>
      <c r="CE45" s="1113"/>
      <c r="CF45" s="1113"/>
      <c r="CG45" s="1114"/>
      <c r="CH45" s="1087"/>
      <c r="CI45" s="1088"/>
      <c r="CJ45" s="1088"/>
      <c r="CK45" s="1088"/>
      <c r="CL45" s="1089"/>
      <c r="CM45" s="1087"/>
      <c r="CN45" s="1088"/>
      <c r="CO45" s="1088"/>
      <c r="CP45" s="1088"/>
      <c r="CQ45" s="1089"/>
      <c r="CR45" s="1087"/>
      <c r="CS45" s="1088"/>
      <c r="CT45" s="1088"/>
      <c r="CU45" s="1088"/>
      <c r="CV45" s="1089"/>
      <c r="CW45" s="1087"/>
      <c r="CX45" s="1088"/>
      <c r="CY45" s="1088"/>
      <c r="CZ45" s="1088"/>
      <c r="DA45" s="1089"/>
      <c r="DB45" s="1087"/>
      <c r="DC45" s="1088"/>
      <c r="DD45" s="1088"/>
      <c r="DE45" s="1088"/>
      <c r="DF45" s="1089"/>
      <c r="DG45" s="1087"/>
      <c r="DH45" s="1088"/>
      <c r="DI45" s="1088"/>
      <c r="DJ45" s="1088"/>
      <c r="DK45" s="1089"/>
      <c r="DL45" s="1087"/>
      <c r="DM45" s="1088"/>
      <c r="DN45" s="1088"/>
      <c r="DO45" s="1088"/>
      <c r="DP45" s="1089"/>
      <c r="DQ45" s="1087"/>
      <c r="DR45" s="1088"/>
      <c r="DS45" s="1088"/>
      <c r="DT45" s="1088"/>
      <c r="DU45" s="1089"/>
      <c r="DV45" s="1090"/>
      <c r="DW45" s="1091"/>
      <c r="DX45" s="1091"/>
      <c r="DY45" s="1091"/>
      <c r="DZ45" s="1092"/>
      <c r="EA45" s="248"/>
    </row>
    <row r="46" spans="1:131" s="249" customFormat="1" ht="26.25" customHeight="1" x14ac:dyDescent="0.2">
      <c r="A46" s="263">
        <v>19</v>
      </c>
      <c r="B46" s="1135"/>
      <c r="C46" s="1136"/>
      <c r="D46" s="1136"/>
      <c r="E46" s="1136"/>
      <c r="F46" s="1136"/>
      <c r="G46" s="1136"/>
      <c r="H46" s="1136"/>
      <c r="I46" s="1136"/>
      <c r="J46" s="1136"/>
      <c r="K46" s="1136"/>
      <c r="L46" s="1136"/>
      <c r="M46" s="1136"/>
      <c r="N46" s="1136"/>
      <c r="O46" s="1136"/>
      <c r="P46" s="1137"/>
      <c r="Q46" s="1141"/>
      <c r="R46" s="1142"/>
      <c r="S46" s="1142"/>
      <c r="T46" s="1142"/>
      <c r="U46" s="1142"/>
      <c r="V46" s="1142"/>
      <c r="W46" s="1142"/>
      <c r="X46" s="1142"/>
      <c r="Y46" s="1142"/>
      <c r="Z46" s="1142"/>
      <c r="AA46" s="1142"/>
      <c r="AB46" s="1142"/>
      <c r="AC46" s="1142"/>
      <c r="AD46" s="1142"/>
      <c r="AE46" s="1143"/>
      <c r="AF46" s="1117"/>
      <c r="AG46" s="1118"/>
      <c r="AH46" s="1118"/>
      <c r="AI46" s="1118"/>
      <c r="AJ46" s="1119"/>
      <c r="AK46" s="1075"/>
      <c r="AL46" s="1066"/>
      <c r="AM46" s="1066"/>
      <c r="AN46" s="1066"/>
      <c r="AO46" s="1066"/>
      <c r="AP46" s="1066"/>
      <c r="AQ46" s="1066"/>
      <c r="AR46" s="1066"/>
      <c r="AS46" s="1066"/>
      <c r="AT46" s="1066"/>
      <c r="AU46" s="1066"/>
      <c r="AV46" s="1066"/>
      <c r="AW46" s="1066"/>
      <c r="AX46" s="1066"/>
      <c r="AY46" s="1066"/>
      <c r="AZ46" s="1140"/>
      <c r="BA46" s="1140"/>
      <c r="BB46" s="1140"/>
      <c r="BC46" s="1140"/>
      <c r="BD46" s="1140"/>
      <c r="BE46" s="1130"/>
      <c r="BF46" s="1130"/>
      <c r="BG46" s="1130"/>
      <c r="BH46" s="1130"/>
      <c r="BI46" s="1131"/>
      <c r="BJ46" s="254"/>
      <c r="BK46" s="254"/>
      <c r="BL46" s="254"/>
      <c r="BM46" s="254"/>
      <c r="BN46" s="254"/>
      <c r="BO46" s="267"/>
      <c r="BP46" s="267"/>
      <c r="BQ46" s="264">
        <v>40</v>
      </c>
      <c r="BR46" s="265"/>
      <c r="BS46" s="1112"/>
      <c r="BT46" s="1113"/>
      <c r="BU46" s="1113"/>
      <c r="BV46" s="1113"/>
      <c r="BW46" s="1113"/>
      <c r="BX46" s="1113"/>
      <c r="BY46" s="1113"/>
      <c r="BZ46" s="1113"/>
      <c r="CA46" s="1113"/>
      <c r="CB46" s="1113"/>
      <c r="CC46" s="1113"/>
      <c r="CD46" s="1113"/>
      <c r="CE46" s="1113"/>
      <c r="CF46" s="1113"/>
      <c r="CG46" s="1114"/>
      <c r="CH46" s="1087"/>
      <c r="CI46" s="1088"/>
      <c r="CJ46" s="1088"/>
      <c r="CK46" s="1088"/>
      <c r="CL46" s="1089"/>
      <c r="CM46" s="1087"/>
      <c r="CN46" s="1088"/>
      <c r="CO46" s="1088"/>
      <c r="CP46" s="1088"/>
      <c r="CQ46" s="1089"/>
      <c r="CR46" s="1087"/>
      <c r="CS46" s="1088"/>
      <c r="CT46" s="1088"/>
      <c r="CU46" s="1088"/>
      <c r="CV46" s="1089"/>
      <c r="CW46" s="1087"/>
      <c r="CX46" s="1088"/>
      <c r="CY46" s="1088"/>
      <c r="CZ46" s="1088"/>
      <c r="DA46" s="1089"/>
      <c r="DB46" s="1087"/>
      <c r="DC46" s="1088"/>
      <c r="DD46" s="1088"/>
      <c r="DE46" s="1088"/>
      <c r="DF46" s="1089"/>
      <c r="DG46" s="1087"/>
      <c r="DH46" s="1088"/>
      <c r="DI46" s="1088"/>
      <c r="DJ46" s="1088"/>
      <c r="DK46" s="1089"/>
      <c r="DL46" s="1087"/>
      <c r="DM46" s="1088"/>
      <c r="DN46" s="1088"/>
      <c r="DO46" s="1088"/>
      <c r="DP46" s="1089"/>
      <c r="DQ46" s="1087"/>
      <c r="DR46" s="1088"/>
      <c r="DS46" s="1088"/>
      <c r="DT46" s="1088"/>
      <c r="DU46" s="1089"/>
      <c r="DV46" s="1090"/>
      <c r="DW46" s="1091"/>
      <c r="DX46" s="1091"/>
      <c r="DY46" s="1091"/>
      <c r="DZ46" s="1092"/>
      <c r="EA46" s="248"/>
    </row>
    <row r="47" spans="1:131" s="249" customFormat="1" ht="26.25" customHeight="1" x14ac:dyDescent="0.2">
      <c r="A47" s="263">
        <v>20</v>
      </c>
      <c r="B47" s="1135"/>
      <c r="C47" s="1136"/>
      <c r="D47" s="1136"/>
      <c r="E47" s="1136"/>
      <c r="F47" s="1136"/>
      <c r="G47" s="1136"/>
      <c r="H47" s="1136"/>
      <c r="I47" s="1136"/>
      <c r="J47" s="1136"/>
      <c r="K47" s="1136"/>
      <c r="L47" s="1136"/>
      <c r="M47" s="1136"/>
      <c r="N47" s="1136"/>
      <c r="O47" s="1136"/>
      <c r="P47" s="1137"/>
      <c r="Q47" s="1141"/>
      <c r="R47" s="1142"/>
      <c r="S47" s="1142"/>
      <c r="T47" s="1142"/>
      <c r="U47" s="1142"/>
      <c r="V47" s="1142"/>
      <c r="W47" s="1142"/>
      <c r="X47" s="1142"/>
      <c r="Y47" s="1142"/>
      <c r="Z47" s="1142"/>
      <c r="AA47" s="1142"/>
      <c r="AB47" s="1142"/>
      <c r="AC47" s="1142"/>
      <c r="AD47" s="1142"/>
      <c r="AE47" s="1143"/>
      <c r="AF47" s="1117"/>
      <c r="AG47" s="1118"/>
      <c r="AH47" s="1118"/>
      <c r="AI47" s="1118"/>
      <c r="AJ47" s="1119"/>
      <c r="AK47" s="1075"/>
      <c r="AL47" s="1066"/>
      <c r="AM47" s="1066"/>
      <c r="AN47" s="1066"/>
      <c r="AO47" s="1066"/>
      <c r="AP47" s="1066"/>
      <c r="AQ47" s="1066"/>
      <c r="AR47" s="1066"/>
      <c r="AS47" s="1066"/>
      <c r="AT47" s="1066"/>
      <c r="AU47" s="1066"/>
      <c r="AV47" s="1066"/>
      <c r="AW47" s="1066"/>
      <c r="AX47" s="1066"/>
      <c r="AY47" s="1066"/>
      <c r="AZ47" s="1140"/>
      <c r="BA47" s="1140"/>
      <c r="BB47" s="1140"/>
      <c r="BC47" s="1140"/>
      <c r="BD47" s="1140"/>
      <c r="BE47" s="1130"/>
      <c r="BF47" s="1130"/>
      <c r="BG47" s="1130"/>
      <c r="BH47" s="1130"/>
      <c r="BI47" s="1131"/>
      <c r="BJ47" s="254"/>
      <c r="BK47" s="254"/>
      <c r="BL47" s="254"/>
      <c r="BM47" s="254"/>
      <c r="BN47" s="254"/>
      <c r="BO47" s="267"/>
      <c r="BP47" s="267"/>
      <c r="BQ47" s="264">
        <v>41</v>
      </c>
      <c r="BR47" s="265"/>
      <c r="BS47" s="1112"/>
      <c r="BT47" s="1113"/>
      <c r="BU47" s="1113"/>
      <c r="BV47" s="1113"/>
      <c r="BW47" s="1113"/>
      <c r="BX47" s="1113"/>
      <c r="BY47" s="1113"/>
      <c r="BZ47" s="1113"/>
      <c r="CA47" s="1113"/>
      <c r="CB47" s="1113"/>
      <c r="CC47" s="1113"/>
      <c r="CD47" s="1113"/>
      <c r="CE47" s="1113"/>
      <c r="CF47" s="1113"/>
      <c r="CG47" s="1114"/>
      <c r="CH47" s="1087"/>
      <c r="CI47" s="1088"/>
      <c r="CJ47" s="1088"/>
      <c r="CK47" s="1088"/>
      <c r="CL47" s="1089"/>
      <c r="CM47" s="1087"/>
      <c r="CN47" s="1088"/>
      <c r="CO47" s="1088"/>
      <c r="CP47" s="1088"/>
      <c r="CQ47" s="1089"/>
      <c r="CR47" s="1087"/>
      <c r="CS47" s="1088"/>
      <c r="CT47" s="1088"/>
      <c r="CU47" s="1088"/>
      <c r="CV47" s="1089"/>
      <c r="CW47" s="1087"/>
      <c r="CX47" s="1088"/>
      <c r="CY47" s="1088"/>
      <c r="CZ47" s="1088"/>
      <c r="DA47" s="1089"/>
      <c r="DB47" s="1087"/>
      <c r="DC47" s="1088"/>
      <c r="DD47" s="1088"/>
      <c r="DE47" s="1088"/>
      <c r="DF47" s="1089"/>
      <c r="DG47" s="1087"/>
      <c r="DH47" s="1088"/>
      <c r="DI47" s="1088"/>
      <c r="DJ47" s="1088"/>
      <c r="DK47" s="1089"/>
      <c r="DL47" s="1087"/>
      <c r="DM47" s="1088"/>
      <c r="DN47" s="1088"/>
      <c r="DO47" s="1088"/>
      <c r="DP47" s="1089"/>
      <c r="DQ47" s="1087"/>
      <c r="DR47" s="1088"/>
      <c r="DS47" s="1088"/>
      <c r="DT47" s="1088"/>
      <c r="DU47" s="1089"/>
      <c r="DV47" s="1090"/>
      <c r="DW47" s="1091"/>
      <c r="DX47" s="1091"/>
      <c r="DY47" s="1091"/>
      <c r="DZ47" s="1092"/>
      <c r="EA47" s="248"/>
    </row>
    <row r="48" spans="1:131" s="249" customFormat="1" ht="26.25" customHeight="1" x14ac:dyDescent="0.2">
      <c r="A48" s="263">
        <v>21</v>
      </c>
      <c r="B48" s="1135"/>
      <c r="C48" s="1136"/>
      <c r="D48" s="1136"/>
      <c r="E48" s="1136"/>
      <c r="F48" s="1136"/>
      <c r="G48" s="1136"/>
      <c r="H48" s="1136"/>
      <c r="I48" s="1136"/>
      <c r="J48" s="1136"/>
      <c r="K48" s="1136"/>
      <c r="L48" s="1136"/>
      <c r="M48" s="1136"/>
      <c r="N48" s="1136"/>
      <c r="O48" s="1136"/>
      <c r="P48" s="1137"/>
      <c r="Q48" s="1141"/>
      <c r="R48" s="1142"/>
      <c r="S48" s="1142"/>
      <c r="T48" s="1142"/>
      <c r="U48" s="1142"/>
      <c r="V48" s="1142"/>
      <c r="W48" s="1142"/>
      <c r="X48" s="1142"/>
      <c r="Y48" s="1142"/>
      <c r="Z48" s="1142"/>
      <c r="AA48" s="1142"/>
      <c r="AB48" s="1142"/>
      <c r="AC48" s="1142"/>
      <c r="AD48" s="1142"/>
      <c r="AE48" s="1143"/>
      <c r="AF48" s="1117"/>
      <c r="AG48" s="1118"/>
      <c r="AH48" s="1118"/>
      <c r="AI48" s="1118"/>
      <c r="AJ48" s="1119"/>
      <c r="AK48" s="1075"/>
      <c r="AL48" s="1066"/>
      <c r="AM48" s="1066"/>
      <c r="AN48" s="1066"/>
      <c r="AO48" s="1066"/>
      <c r="AP48" s="1066"/>
      <c r="AQ48" s="1066"/>
      <c r="AR48" s="1066"/>
      <c r="AS48" s="1066"/>
      <c r="AT48" s="1066"/>
      <c r="AU48" s="1066"/>
      <c r="AV48" s="1066"/>
      <c r="AW48" s="1066"/>
      <c r="AX48" s="1066"/>
      <c r="AY48" s="1066"/>
      <c r="AZ48" s="1140"/>
      <c r="BA48" s="1140"/>
      <c r="BB48" s="1140"/>
      <c r="BC48" s="1140"/>
      <c r="BD48" s="1140"/>
      <c r="BE48" s="1130"/>
      <c r="BF48" s="1130"/>
      <c r="BG48" s="1130"/>
      <c r="BH48" s="1130"/>
      <c r="BI48" s="1131"/>
      <c r="BJ48" s="254"/>
      <c r="BK48" s="254"/>
      <c r="BL48" s="254"/>
      <c r="BM48" s="254"/>
      <c r="BN48" s="254"/>
      <c r="BO48" s="267"/>
      <c r="BP48" s="267"/>
      <c r="BQ48" s="264">
        <v>42</v>
      </c>
      <c r="BR48" s="265"/>
      <c r="BS48" s="1112"/>
      <c r="BT48" s="1113"/>
      <c r="BU48" s="1113"/>
      <c r="BV48" s="1113"/>
      <c r="BW48" s="1113"/>
      <c r="BX48" s="1113"/>
      <c r="BY48" s="1113"/>
      <c r="BZ48" s="1113"/>
      <c r="CA48" s="1113"/>
      <c r="CB48" s="1113"/>
      <c r="CC48" s="1113"/>
      <c r="CD48" s="1113"/>
      <c r="CE48" s="1113"/>
      <c r="CF48" s="1113"/>
      <c r="CG48" s="1114"/>
      <c r="CH48" s="1087"/>
      <c r="CI48" s="1088"/>
      <c r="CJ48" s="1088"/>
      <c r="CK48" s="1088"/>
      <c r="CL48" s="1089"/>
      <c r="CM48" s="1087"/>
      <c r="CN48" s="1088"/>
      <c r="CO48" s="1088"/>
      <c r="CP48" s="1088"/>
      <c r="CQ48" s="1089"/>
      <c r="CR48" s="1087"/>
      <c r="CS48" s="1088"/>
      <c r="CT48" s="1088"/>
      <c r="CU48" s="1088"/>
      <c r="CV48" s="1089"/>
      <c r="CW48" s="1087"/>
      <c r="CX48" s="1088"/>
      <c r="CY48" s="1088"/>
      <c r="CZ48" s="1088"/>
      <c r="DA48" s="1089"/>
      <c r="DB48" s="1087"/>
      <c r="DC48" s="1088"/>
      <c r="DD48" s="1088"/>
      <c r="DE48" s="1088"/>
      <c r="DF48" s="1089"/>
      <c r="DG48" s="1087"/>
      <c r="DH48" s="1088"/>
      <c r="DI48" s="1088"/>
      <c r="DJ48" s="1088"/>
      <c r="DK48" s="1089"/>
      <c r="DL48" s="1087"/>
      <c r="DM48" s="1088"/>
      <c r="DN48" s="1088"/>
      <c r="DO48" s="1088"/>
      <c r="DP48" s="1089"/>
      <c r="DQ48" s="1087"/>
      <c r="DR48" s="1088"/>
      <c r="DS48" s="1088"/>
      <c r="DT48" s="1088"/>
      <c r="DU48" s="1089"/>
      <c r="DV48" s="1090"/>
      <c r="DW48" s="1091"/>
      <c r="DX48" s="1091"/>
      <c r="DY48" s="1091"/>
      <c r="DZ48" s="1092"/>
      <c r="EA48" s="248"/>
    </row>
    <row r="49" spans="1:131" s="249" customFormat="1" ht="26.25" customHeight="1" x14ac:dyDescent="0.2">
      <c r="A49" s="263">
        <v>22</v>
      </c>
      <c r="B49" s="1135"/>
      <c r="C49" s="1136"/>
      <c r="D49" s="1136"/>
      <c r="E49" s="1136"/>
      <c r="F49" s="1136"/>
      <c r="G49" s="1136"/>
      <c r="H49" s="1136"/>
      <c r="I49" s="1136"/>
      <c r="J49" s="1136"/>
      <c r="K49" s="1136"/>
      <c r="L49" s="1136"/>
      <c r="M49" s="1136"/>
      <c r="N49" s="1136"/>
      <c r="O49" s="1136"/>
      <c r="P49" s="1137"/>
      <c r="Q49" s="1141"/>
      <c r="R49" s="1142"/>
      <c r="S49" s="1142"/>
      <c r="T49" s="1142"/>
      <c r="U49" s="1142"/>
      <c r="V49" s="1142"/>
      <c r="W49" s="1142"/>
      <c r="X49" s="1142"/>
      <c r="Y49" s="1142"/>
      <c r="Z49" s="1142"/>
      <c r="AA49" s="1142"/>
      <c r="AB49" s="1142"/>
      <c r="AC49" s="1142"/>
      <c r="AD49" s="1142"/>
      <c r="AE49" s="1143"/>
      <c r="AF49" s="1117"/>
      <c r="AG49" s="1118"/>
      <c r="AH49" s="1118"/>
      <c r="AI49" s="1118"/>
      <c r="AJ49" s="1119"/>
      <c r="AK49" s="1075"/>
      <c r="AL49" s="1066"/>
      <c r="AM49" s="1066"/>
      <c r="AN49" s="1066"/>
      <c r="AO49" s="1066"/>
      <c r="AP49" s="1066"/>
      <c r="AQ49" s="1066"/>
      <c r="AR49" s="1066"/>
      <c r="AS49" s="1066"/>
      <c r="AT49" s="1066"/>
      <c r="AU49" s="1066"/>
      <c r="AV49" s="1066"/>
      <c r="AW49" s="1066"/>
      <c r="AX49" s="1066"/>
      <c r="AY49" s="1066"/>
      <c r="AZ49" s="1140"/>
      <c r="BA49" s="1140"/>
      <c r="BB49" s="1140"/>
      <c r="BC49" s="1140"/>
      <c r="BD49" s="1140"/>
      <c r="BE49" s="1130"/>
      <c r="BF49" s="1130"/>
      <c r="BG49" s="1130"/>
      <c r="BH49" s="1130"/>
      <c r="BI49" s="1131"/>
      <c r="BJ49" s="254"/>
      <c r="BK49" s="254"/>
      <c r="BL49" s="254"/>
      <c r="BM49" s="254"/>
      <c r="BN49" s="254"/>
      <c r="BO49" s="267"/>
      <c r="BP49" s="267"/>
      <c r="BQ49" s="264">
        <v>43</v>
      </c>
      <c r="BR49" s="265"/>
      <c r="BS49" s="1112"/>
      <c r="BT49" s="1113"/>
      <c r="BU49" s="1113"/>
      <c r="BV49" s="1113"/>
      <c r="BW49" s="1113"/>
      <c r="BX49" s="1113"/>
      <c r="BY49" s="1113"/>
      <c r="BZ49" s="1113"/>
      <c r="CA49" s="1113"/>
      <c r="CB49" s="1113"/>
      <c r="CC49" s="1113"/>
      <c r="CD49" s="1113"/>
      <c r="CE49" s="1113"/>
      <c r="CF49" s="1113"/>
      <c r="CG49" s="1114"/>
      <c r="CH49" s="1087"/>
      <c r="CI49" s="1088"/>
      <c r="CJ49" s="1088"/>
      <c r="CK49" s="1088"/>
      <c r="CL49" s="1089"/>
      <c r="CM49" s="1087"/>
      <c r="CN49" s="1088"/>
      <c r="CO49" s="1088"/>
      <c r="CP49" s="1088"/>
      <c r="CQ49" s="1089"/>
      <c r="CR49" s="1087"/>
      <c r="CS49" s="1088"/>
      <c r="CT49" s="1088"/>
      <c r="CU49" s="1088"/>
      <c r="CV49" s="1089"/>
      <c r="CW49" s="1087"/>
      <c r="CX49" s="1088"/>
      <c r="CY49" s="1088"/>
      <c r="CZ49" s="1088"/>
      <c r="DA49" s="1089"/>
      <c r="DB49" s="1087"/>
      <c r="DC49" s="1088"/>
      <c r="DD49" s="1088"/>
      <c r="DE49" s="1088"/>
      <c r="DF49" s="1089"/>
      <c r="DG49" s="1087"/>
      <c r="DH49" s="1088"/>
      <c r="DI49" s="1088"/>
      <c r="DJ49" s="1088"/>
      <c r="DK49" s="1089"/>
      <c r="DL49" s="1087"/>
      <c r="DM49" s="1088"/>
      <c r="DN49" s="1088"/>
      <c r="DO49" s="1088"/>
      <c r="DP49" s="1089"/>
      <c r="DQ49" s="1087"/>
      <c r="DR49" s="1088"/>
      <c r="DS49" s="1088"/>
      <c r="DT49" s="1088"/>
      <c r="DU49" s="1089"/>
      <c r="DV49" s="1090"/>
      <c r="DW49" s="1091"/>
      <c r="DX49" s="1091"/>
      <c r="DY49" s="1091"/>
      <c r="DZ49" s="1092"/>
      <c r="EA49" s="248"/>
    </row>
    <row r="50" spans="1:131" s="249" customFormat="1" ht="26.25" customHeight="1" x14ac:dyDescent="0.2">
      <c r="A50" s="263">
        <v>23</v>
      </c>
      <c r="B50" s="1135"/>
      <c r="C50" s="1136"/>
      <c r="D50" s="1136"/>
      <c r="E50" s="1136"/>
      <c r="F50" s="1136"/>
      <c r="G50" s="1136"/>
      <c r="H50" s="1136"/>
      <c r="I50" s="1136"/>
      <c r="J50" s="1136"/>
      <c r="K50" s="1136"/>
      <c r="L50" s="1136"/>
      <c r="M50" s="1136"/>
      <c r="N50" s="1136"/>
      <c r="O50" s="1136"/>
      <c r="P50" s="1137"/>
      <c r="Q50" s="1138"/>
      <c r="R50" s="1121"/>
      <c r="S50" s="1121"/>
      <c r="T50" s="1121"/>
      <c r="U50" s="1121"/>
      <c r="V50" s="1121"/>
      <c r="W50" s="1121"/>
      <c r="X50" s="1121"/>
      <c r="Y50" s="1121"/>
      <c r="Z50" s="1121"/>
      <c r="AA50" s="1121"/>
      <c r="AB50" s="1121"/>
      <c r="AC50" s="1121"/>
      <c r="AD50" s="1121"/>
      <c r="AE50" s="1139"/>
      <c r="AF50" s="1117"/>
      <c r="AG50" s="1118"/>
      <c r="AH50" s="1118"/>
      <c r="AI50" s="1118"/>
      <c r="AJ50" s="1119"/>
      <c r="AK50" s="1120"/>
      <c r="AL50" s="1121"/>
      <c r="AM50" s="1121"/>
      <c r="AN50" s="1121"/>
      <c r="AO50" s="1121"/>
      <c r="AP50" s="1121"/>
      <c r="AQ50" s="1121"/>
      <c r="AR50" s="1121"/>
      <c r="AS50" s="1121"/>
      <c r="AT50" s="1121"/>
      <c r="AU50" s="1121"/>
      <c r="AV50" s="1121"/>
      <c r="AW50" s="1121"/>
      <c r="AX50" s="1121"/>
      <c r="AY50" s="1121"/>
      <c r="AZ50" s="1122"/>
      <c r="BA50" s="1122"/>
      <c r="BB50" s="1122"/>
      <c r="BC50" s="1122"/>
      <c r="BD50" s="1122"/>
      <c r="BE50" s="1130"/>
      <c r="BF50" s="1130"/>
      <c r="BG50" s="1130"/>
      <c r="BH50" s="1130"/>
      <c r="BI50" s="1131"/>
      <c r="BJ50" s="254"/>
      <c r="BK50" s="254"/>
      <c r="BL50" s="254"/>
      <c r="BM50" s="254"/>
      <c r="BN50" s="254"/>
      <c r="BO50" s="267"/>
      <c r="BP50" s="267"/>
      <c r="BQ50" s="264">
        <v>44</v>
      </c>
      <c r="BR50" s="265"/>
      <c r="BS50" s="1112"/>
      <c r="BT50" s="1113"/>
      <c r="BU50" s="1113"/>
      <c r="BV50" s="1113"/>
      <c r="BW50" s="1113"/>
      <c r="BX50" s="1113"/>
      <c r="BY50" s="1113"/>
      <c r="BZ50" s="1113"/>
      <c r="CA50" s="1113"/>
      <c r="CB50" s="1113"/>
      <c r="CC50" s="1113"/>
      <c r="CD50" s="1113"/>
      <c r="CE50" s="1113"/>
      <c r="CF50" s="1113"/>
      <c r="CG50" s="1114"/>
      <c r="CH50" s="1087"/>
      <c r="CI50" s="1088"/>
      <c r="CJ50" s="1088"/>
      <c r="CK50" s="1088"/>
      <c r="CL50" s="1089"/>
      <c r="CM50" s="1087"/>
      <c r="CN50" s="1088"/>
      <c r="CO50" s="1088"/>
      <c r="CP50" s="1088"/>
      <c r="CQ50" s="1089"/>
      <c r="CR50" s="1087"/>
      <c r="CS50" s="1088"/>
      <c r="CT50" s="1088"/>
      <c r="CU50" s="1088"/>
      <c r="CV50" s="1089"/>
      <c r="CW50" s="1087"/>
      <c r="CX50" s="1088"/>
      <c r="CY50" s="1088"/>
      <c r="CZ50" s="1088"/>
      <c r="DA50" s="1089"/>
      <c r="DB50" s="1087"/>
      <c r="DC50" s="1088"/>
      <c r="DD50" s="1088"/>
      <c r="DE50" s="1088"/>
      <c r="DF50" s="1089"/>
      <c r="DG50" s="1087"/>
      <c r="DH50" s="1088"/>
      <c r="DI50" s="1088"/>
      <c r="DJ50" s="1088"/>
      <c r="DK50" s="1089"/>
      <c r="DL50" s="1087"/>
      <c r="DM50" s="1088"/>
      <c r="DN50" s="1088"/>
      <c r="DO50" s="1088"/>
      <c r="DP50" s="1089"/>
      <c r="DQ50" s="1087"/>
      <c r="DR50" s="1088"/>
      <c r="DS50" s="1088"/>
      <c r="DT50" s="1088"/>
      <c r="DU50" s="1089"/>
      <c r="DV50" s="1090"/>
      <c r="DW50" s="1091"/>
      <c r="DX50" s="1091"/>
      <c r="DY50" s="1091"/>
      <c r="DZ50" s="1092"/>
      <c r="EA50" s="248"/>
    </row>
    <row r="51" spans="1:131" s="249" customFormat="1" ht="26.25" customHeight="1" x14ac:dyDescent="0.2">
      <c r="A51" s="263">
        <v>24</v>
      </c>
      <c r="B51" s="1135"/>
      <c r="C51" s="1136"/>
      <c r="D51" s="1136"/>
      <c r="E51" s="1136"/>
      <c r="F51" s="1136"/>
      <c r="G51" s="1136"/>
      <c r="H51" s="1136"/>
      <c r="I51" s="1136"/>
      <c r="J51" s="1136"/>
      <c r="K51" s="1136"/>
      <c r="L51" s="1136"/>
      <c r="M51" s="1136"/>
      <c r="N51" s="1136"/>
      <c r="O51" s="1136"/>
      <c r="P51" s="1137"/>
      <c r="Q51" s="1138"/>
      <c r="R51" s="1121"/>
      <c r="S51" s="1121"/>
      <c r="T51" s="1121"/>
      <c r="U51" s="1121"/>
      <c r="V51" s="1121"/>
      <c r="W51" s="1121"/>
      <c r="X51" s="1121"/>
      <c r="Y51" s="1121"/>
      <c r="Z51" s="1121"/>
      <c r="AA51" s="1121"/>
      <c r="AB51" s="1121"/>
      <c r="AC51" s="1121"/>
      <c r="AD51" s="1121"/>
      <c r="AE51" s="1139"/>
      <c r="AF51" s="1117"/>
      <c r="AG51" s="1118"/>
      <c r="AH51" s="1118"/>
      <c r="AI51" s="1118"/>
      <c r="AJ51" s="1119"/>
      <c r="AK51" s="1120"/>
      <c r="AL51" s="1121"/>
      <c r="AM51" s="1121"/>
      <c r="AN51" s="1121"/>
      <c r="AO51" s="1121"/>
      <c r="AP51" s="1121"/>
      <c r="AQ51" s="1121"/>
      <c r="AR51" s="1121"/>
      <c r="AS51" s="1121"/>
      <c r="AT51" s="1121"/>
      <c r="AU51" s="1121"/>
      <c r="AV51" s="1121"/>
      <c r="AW51" s="1121"/>
      <c r="AX51" s="1121"/>
      <c r="AY51" s="1121"/>
      <c r="AZ51" s="1122"/>
      <c r="BA51" s="1122"/>
      <c r="BB51" s="1122"/>
      <c r="BC51" s="1122"/>
      <c r="BD51" s="1122"/>
      <c r="BE51" s="1130"/>
      <c r="BF51" s="1130"/>
      <c r="BG51" s="1130"/>
      <c r="BH51" s="1130"/>
      <c r="BI51" s="1131"/>
      <c r="BJ51" s="254"/>
      <c r="BK51" s="254"/>
      <c r="BL51" s="254"/>
      <c r="BM51" s="254"/>
      <c r="BN51" s="254"/>
      <c r="BO51" s="267"/>
      <c r="BP51" s="267"/>
      <c r="BQ51" s="264">
        <v>45</v>
      </c>
      <c r="BR51" s="265"/>
      <c r="BS51" s="1112"/>
      <c r="BT51" s="1113"/>
      <c r="BU51" s="1113"/>
      <c r="BV51" s="1113"/>
      <c r="BW51" s="1113"/>
      <c r="BX51" s="1113"/>
      <c r="BY51" s="1113"/>
      <c r="BZ51" s="1113"/>
      <c r="CA51" s="1113"/>
      <c r="CB51" s="1113"/>
      <c r="CC51" s="1113"/>
      <c r="CD51" s="1113"/>
      <c r="CE51" s="1113"/>
      <c r="CF51" s="1113"/>
      <c r="CG51" s="1114"/>
      <c r="CH51" s="1087"/>
      <c r="CI51" s="1088"/>
      <c r="CJ51" s="1088"/>
      <c r="CK51" s="1088"/>
      <c r="CL51" s="1089"/>
      <c r="CM51" s="1087"/>
      <c r="CN51" s="1088"/>
      <c r="CO51" s="1088"/>
      <c r="CP51" s="1088"/>
      <c r="CQ51" s="1089"/>
      <c r="CR51" s="1087"/>
      <c r="CS51" s="1088"/>
      <c r="CT51" s="1088"/>
      <c r="CU51" s="1088"/>
      <c r="CV51" s="1089"/>
      <c r="CW51" s="1087"/>
      <c r="CX51" s="1088"/>
      <c r="CY51" s="1088"/>
      <c r="CZ51" s="1088"/>
      <c r="DA51" s="1089"/>
      <c r="DB51" s="1087"/>
      <c r="DC51" s="1088"/>
      <c r="DD51" s="1088"/>
      <c r="DE51" s="1088"/>
      <c r="DF51" s="1089"/>
      <c r="DG51" s="1087"/>
      <c r="DH51" s="1088"/>
      <c r="DI51" s="1088"/>
      <c r="DJ51" s="1088"/>
      <c r="DK51" s="1089"/>
      <c r="DL51" s="1087"/>
      <c r="DM51" s="1088"/>
      <c r="DN51" s="1088"/>
      <c r="DO51" s="1088"/>
      <c r="DP51" s="1089"/>
      <c r="DQ51" s="1087"/>
      <c r="DR51" s="1088"/>
      <c r="DS51" s="1088"/>
      <c r="DT51" s="1088"/>
      <c r="DU51" s="1089"/>
      <c r="DV51" s="1090"/>
      <c r="DW51" s="1091"/>
      <c r="DX51" s="1091"/>
      <c r="DY51" s="1091"/>
      <c r="DZ51" s="1092"/>
      <c r="EA51" s="248"/>
    </row>
    <row r="52" spans="1:131" s="249" customFormat="1" ht="26.25" customHeight="1" x14ac:dyDescent="0.2">
      <c r="A52" s="263">
        <v>25</v>
      </c>
      <c r="B52" s="1135"/>
      <c r="C52" s="1136"/>
      <c r="D52" s="1136"/>
      <c r="E52" s="1136"/>
      <c r="F52" s="1136"/>
      <c r="G52" s="1136"/>
      <c r="H52" s="1136"/>
      <c r="I52" s="1136"/>
      <c r="J52" s="1136"/>
      <c r="K52" s="1136"/>
      <c r="L52" s="1136"/>
      <c r="M52" s="1136"/>
      <c r="N52" s="1136"/>
      <c r="O52" s="1136"/>
      <c r="P52" s="1137"/>
      <c r="Q52" s="1138"/>
      <c r="R52" s="1121"/>
      <c r="S52" s="1121"/>
      <c r="T52" s="1121"/>
      <c r="U52" s="1121"/>
      <c r="V52" s="1121"/>
      <c r="W52" s="1121"/>
      <c r="X52" s="1121"/>
      <c r="Y52" s="1121"/>
      <c r="Z52" s="1121"/>
      <c r="AA52" s="1121"/>
      <c r="AB52" s="1121"/>
      <c r="AC52" s="1121"/>
      <c r="AD52" s="1121"/>
      <c r="AE52" s="1139"/>
      <c r="AF52" s="1117"/>
      <c r="AG52" s="1118"/>
      <c r="AH52" s="1118"/>
      <c r="AI52" s="1118"/>
      <c r="AJ52" s="1119"/>
      <c r="AK52" s="1120"/>
      <c r="AL52" s="1121"/>
      <c r="AM52" s="1121"/>
      <c r="AN52" s="1121"/>
      <c r="AO52" s="1121"/>
      <c r="AP52" s="1121"/>
      <c r="AQ52" s="1121"/>
      <c r="AR52" s="1121"/>
      <c r="AS52" s="1121"/>
      <c r="AT52" s="1121"/>
      <c r="AU52" s="1121"/>
      <c r="AV52" s="1121"/>
      <c r="AW52" s="1121"/>
      <c r="AX52" s="1121"/>
      <c r="AY52" s="1121"/>
      <c r="AZ52" s="1122"/>
      <c r="BA52" s="1122"/>
      <c r="BB52" s="1122"/>
      <c r="BC52" s="1122"/>
      <c r="BD52" s="1122"/>
      <c r="BE52" s="1130"/>
      <c r="BF52" s="1130"/>
      <c r="BG52" s="1130"/>
      <c r="BH52" s="1130"/>
      <c r="BI52" s="1131"/>
      <c r="BJ52" s="254"/>
      <c r="BK52" s="254"/>
      <c r="BL52" s="254"/>
      <c r="BM52" s="254"/>
      <c r="BN52" s="254"/>
      <c r="BO52" s="267"/>
      <c r="BP52" s="267"/>
      <c r="BQ52" s="264">
        <v>46</v>
      </c>
      <c r="BR52" s="265"/>
      <c r="BS52" s="1112"/>
      <c r="BT52" s="1113"/>
      <c r="BU52" s="1113"/>
      <c r="BV52" s="1113"/>
      <c r="BW52" s="1113"/>
      <c r="BX52" s="1113"/>
      <c r="BY52" s="1113"/>
      <c r="BZ52" s="1113"/>
      <c r="CA52" s="1113"/>
      <c r="CB52" s="1113"/>
      <c r="CC52" s="1113"/>
      <c r="CD52" s="1113"/>
      <c r="CE52" s="1113"/>
      <c r="CF52" s="1113"/>
      <c r="CG52" s="1114"/>
      <c r="CH52" s="1087"/>
      <c r="CI52" s="1088"/>
      <c r="CJ52" s="1088"/>
      <c r="CK52" s="1088"/>
      <c r="CL52" s="1089"/>
      <c r="CM52" s="1087"/>
      <c r="CN52" s="1088"/>
      <c r="CO52" s="1088"/>
      <c r="CP52" s="1088"/>
      <c r="CQ52" s="1089"/>
      <c r="CR52" s="1087"/>
      <c r="CS52" s="1088"/>
      <c r="CT52" s="1088"/>
      <c r="CU52" s="1088"/>
      <c r="CV52" s="1089"/>
      <c r="CW52" s="1087"/>
      <c r="CX52" s="1088"/>
      <c r="CY52" s="1088"/>
      <c r="CZ52" s="1088"/>
      <c r="DA52" s="1089"/>
      <c r="DB52" s="1087"/>
      <c r="DC52" s="1088"/>
      <c r="DD52" s="1088"/>
      <c r="DE52" s="1088"/>
      <c r="DF52" s="1089"/>
      <c r="DG52" s="1087"/>
      <c r="DH52" s="1088"/>
      <c r="DI52" s="1088"/>
      <c r="DJ52" s="1088"/>
      <c r="DK52" s="1089"/>
      <c r="DL52" s="1087"/>
      <c r="DM52" s="1088"/>
      <c r="DN52" s="1088"/>
      <c r="DO52" s="1088"/>
      <c r="DP52" s="1089"/>
      <c r="DQ52" s="1087"/>
      <c r="DR52" s="1088"/>
      <c r="DS52" s="1088"/>
      <c r="DT52" s="1088"/>
      <c r="DU52" s="1089"/>
      <c r="DV52" s="1090"/>
      <c r="DW52" s="1091"/>
      <c r="DX52" s="1091"/>
      <c r="DY52" s="1091"/>
      <c r="DZ52" s="1092"/>
      <c r="EA52" s="248"/>
    </row>
    <row r="53" spans="1:131" s="249" customFormat="1" ht="26.25" customHeight="1" x14ac:dyDescent="0.2">
      <c r="A53" s="263">
        <v>26</v>
      </c>
      <c r="B53" s="1135"/>
      <c r="C53" s="1136"/>
      <c r="D53" s="1136"/>
      <c r="E53" s="1136"/>
      <c r="F53" s="1136"/>
      <c r="G53" s="1136"/>
      <c r="H53" s="1136"/>
      <c r="I53" s="1136"/>
      <c r="J53" s="1136"/>
      <c r="K53" s="1136"/>
      <c r="L53" s="1136"/>
      <c r="M53" s="1136"/>
      <c r="N53" s="1136"/>
      <c r="O53" s="1136"/>
      <c r="P53" s="1137"/>
      <c r="Q53" s="1138"/>
      <c r="R53" s="1121"/>
      <c r="S53" s="1121"/>
      <c r="T53" s="1121"/>
      <c r="U53" s="1121"/>
      <c r="V53" s="1121"/>
      <c r="W53" s="1121"/>
      <c r="X53" s="1121"/>
      <c r="Y53" s="1121"/>
      <c r="Z53" s="1121"/>
      <c r="AA53" s="1121"/>
      <c r="AB53" s="1121"/>
      <c r="AC53" s="1121"/>
      <c r="AD53" s="1121"/>
      <c r="AE53" s="1139"/>
      <c r="AF53" s="1117"/>
      <c r="AG53" s="1118"/>
      <c r="AH53" s="1118"/>
      <c r="AI53" s="1118"/>
      <c r="AJ53" s="1119"/>
      <c r="AK53" s="1120"/>
      <c r="AL53" s="1121"/>
      <c r="AM53" s="1121"/>
      <c r="AN53" s="1121"/>
      <c r="AO53" s="1121"/>
      <c r="AP53" s="1121"/>
      <c r="AQ53" s="1121"/>
      <c r="AR53" s="1121"/>
      <c r="AS53" s="1121"/>
      <c r="AT53" s="1121"/>
      <c r="AU53" s="1121"/>
      <c r="AV53" s="1121"/>
      <c r="AW53" s="1121"/>
      <c r="AX53" s="1121"/>
      <c r="AY53" s="1121"/>
      <c r="AZ53" s="1122"/>
      <c r="BA53" s="1122"/>
      <c r="BB53" s="1122"/>
      <c r="BC53" s="1122"/>
      <c r="BD53" s="1122"/>
      <c r="BE53" s="1130"/>
      <c r="BF53" s="1130"/>
      <c r="BG53" s="1130"/>
      <c r="BH53" s="1130"/>
      <c r="BI53" s="1131"/>
      <c r="BJ53" s="254"/>
      <c r="BK53" s="254"/>
      <c r="BL53" s="254"/>
      <c r="BM53" s="254"/>
      <c r="BN53" s="254"/>
      <c r="BO53" s="267"/>
      <c r="BP53" s="267"/>
      <c r="BQ53" s="264">
        <v>47</v>
      </c>
      <c r="BR53" s="265"/>
      <c r="BS53" s="1112"/>
      <c r="BT53" s="1113"/>
      <c r="BU53" s="1113"/>
      <c r="BV53" s="1113"/>
      <c r="BW53" s="1113"/>
      <c r="BX53" s="1113"/>
      <c r="BY53" s="1113"/>
      <c r="BZ53" s="1113"/>
      <c r="CA53" s="1113"/>
      <c r="CB53" s="1113"/>
      <c r="CC53" s="1113"/>
      <c r="CD53" s="1113"/>
      <c r="CE53" s="1113"/>
      <c r="CF53" s="1113"/>
      <c r="CG53" s="1114"/>
      <c r="CH53" s="1087"/>
      <c r="CI53" s="1088"/>
      <c r="CJ53" s="1088"/>
      <c r="CK53" s="1088"/>
      <c r="CL53" s="1089"/>
      <c r="CM53" s="1087"/>
      <c r="CN53" s="1088"/>
      <c r="CO53" s="1088"/>
      <c r="CP53" s="1088"/>
      <c r="CQ53" s="1089"/>
      <c r="CR53" s="1087"/>
      <c r="CS53" s="1088"/>
      <c r="CT53" s="1088"/>
      <c r="CU53" s="1088"/>
      <c r="CV53" s="1089"/>
      <c r="CW53" s="1087"/>
      <c r="CX53" s="1088"/>
      <c r="CY53" s="1088"/>
      <c r="CZ53" s="1088"/>
      <c r="DA53" s="1089"/>
      <c r="DB53" s="1087"/>
      <c r="DC53" s="1088"/>
      <c r="DD53" s="1088"/>
      <c r="DE53" s="1088"/>
      <c r="DF53" s="1089"/>
      <c r="DG53" s="1087"/>
      <c r="DH53" s="1088"/>
      <c r="DI53" s="1088"/>
      <c r="DJ53" s="1088"/>
      <c r="DK53" s="1089"/>
      <c r="DL53" s="1087"/>
      <c r="DM53" s="1088"/>
      <c r="DN53" s="1088"/>
      <c r="DO53" s="1088"/>
      <c r="DP53" s="1089"/>
      <c r="DQ53" s="1087"/>
      <c r="DR53" s="1088"/>
      <c r="DS53" s="1088"/>
      <c r="DT53" s="1088"/>
      <c r="DU53" s="1089"/>
      <c r="DV53" s="1090"/>
      <c r="DW53" s="1091"/>
      <c r="DX53" s="1091"/>
      <c r="DY53" s="1091"/>
      <c r="DZ53" s="1092"/>
      <c r="EA53" s="248"/>
    </row>
    <row r="54" spans="1:131" s="249" customFormat="1" ht="26.25" customHeight="1" x14ac:dyDescent="0.2">
      <c r="A54" s="263">
        <v>27</v>
      </c>
      <c r="B54" s="1135"/>
      <c r="C54" s="1136"/>
      <c r="D54" s="1136"/>
      <c r="E54" s="1136"/>
      <c r="F54" s="1136"/>
      <c r="G54" s="1136"/>
      <c r="H54" s="1136"/>
      <c r="I54" s="1136"/>
      <c r="J54" s="1136"/>
      <c r="K54" s="1136"/>
      <c r="L54" s="1136"/>
      <c r="M54" s="1136"/>
      <c r="N54" s="1136"/>
      <c r="O54" s="1136"/>
      <c r="P54" s="1137"/>
      <c r="Q54" s="1138"/>
      <c r="R54" s="1121"/>
      <c r="S54" s="1121"/>
      <c r="T54" s="1121"/>
      <c r="U54" s="1121"/>
      <c r="V54" s="1121"/>
      <c r="W54" s="1121"/>
      <c r="X54" s="1121"/>
      <c r="Y54" s="1121"/>
      <c r="Z54" s="1121"/>
      <c r="AA54" s="1121"/>
      <c r="AB54" s="1121"/>
      <c r="AC54" s="1121"/>
      <c r="AD54" s="1121"/>
      <c r="AE54" s="1139"/>
      <c r="AF54" s="1117"/>
      <c r="AG54" s="1118"/>
      <c r="AH54" s="1118"/>
      <c r="AI54" s="1118"/>
      <c r="AJ54" s="1119"/>
      <c r="AK54" s="1120"/>
      <c r="AL54" s="1121"/>
      <c r="AM54" s="1121"/>
      <c r="AN54" s="1121"/>
      <c r="AO54" s="1121"/>
      <c r="AP54" s="1121"/>
      <c r="AQ54" s="1121"/>
      <c r="AR54" s="1121"/>
      <c r="AS54" s="1121"/>
      <c r="AT54" s="1121"/>
      <c r="AU54" s="1121"/>
      <c r="AV54" s="1121"/>
      <c r="AW54" s="1121"/>
      <c r="AX54" s="1121"/>
      <c r="AY54" s="1121"/>
      <c r="AZ54" s="1122"/>
      <c r="BA54" s="1122"/>
      <c r="BB54" s="1122"/>
      <c r="BC54" s="1122"/>
      <c r="BD54" s="1122"/>
      <c r="BE54" s="1130"/>
      <c r="BF54" s="1130"/>
      <c r="BG54" s="1130"/>
      <c r="BH54" s="1130"/>
      <c r="BI54" s="1131"/>
      <c r="BJ54" s="254"/>
      <c r="BK54" s="254"/>
      <c r="BL54" s="254"/>
      <c r="BM54" s="254"/>
      <c r="BN54" s="254"/>
      <c r="BO54" s="267"/>
      <c r="BP54" s="267"/>
      <c r="BQ54" s="264">
        <v>48</v>
      </c>
      <c r="BR54" s="265"/>
      <c r="BS54" s="1112"/>
      <c r="BT54" s="1113"/>
      <c r="BU54" s="1113"/>
      <c r="BV54" s="1113"/>
      <c r="BW54" s="1113"/>
      <c r="BX54" s="1113"/>
      <c r="BY54" s="1113"/>
      <c r="BZ54" s="1113"/>
      <c r="CA54" s="1113"/>
      <c r="CB54" s="1113"/>
      <c r="CC54" s="1113"/>
      <c r="CD54" s="1113"/>
      <c r="CE54" s="1113"/>
      <c r="CF54" s="1113"/>
      <c r="CG54" s="1114"/>
      <c r="CH54" s="1087"/>
      <c r="CI54" s="1088"/>
      <c r="CJ54" s="1088"/>
      <c r="CK54" s="1088"/>
      <c r="CL54" s="1089"/>
      <c r="CM54" s="1087"/>
      <c r="CN54" s="1088"/>
      <c r="CO54" s="1088"/>
      <c r="CP54" s="1088"/>
      <c r="CQ54" s="1089"/>
      <c r="CR54" s="1087"/>
      <c r="CS54" s="1088"/>
      <c r="CT54" s="1088"/>
      <c r="CU54" s="1088"/>
      <c r="CV54" s="1089"/>
      <c r="CW54" s="1087"/>
      <c r="CX54" s="1088"/>
      <c r="CY54" s="1088"/>
      <c r="CZ54" s="1088"/>
      <c r="DA54" s="1089"/>
      <c r="DB54" s="1087"/>
      <c r="DC54" s="1088"/>
      <c r="DD54" s="1088"/>
      <c r="DE54" s="1088"/>
      <c r="DF54" s="1089"/>
      <c r="DG54" s="1087"/>
      <c r="DH54" s="1088"/>
      <c r="DI54" s="1088"/>
      <c r="DJ54" s="1088"/>
      <c r="DK54" s="1089"/>
      <c r="DL54" s="1087"/>
      <c r="DM54" s="1088"/>
      <c r="DN54" s="1088"/>
      <c r="DO54" s="1088"/>
      <c r="DP54" s="1089"/>
      <c r="DQ54" s="1087"/>
      <c r="DR54" s="1088"/>
      <c r="DS54" s="1088"/>
      <c r="DT54" s="1088"/>
      <c r="DU54" s="1089"/>
      <c r="DV54" s="1090"/>
      <c r="DW54" s="1091"/>
      <c r="DX54" s="1091"/>
      <c r="DY54" s="1091"/>
      <c r="DZ54" s="1092"/>
      <c r="EA54" s="248"/>
    </row>
    <row r="55" spans="1:131" s="249" customFormat="1" ht="26.25" customHeight="1" x14ac:dyDescent="0.2">
      <c r="A55" s="263">
        <v>28</v>
      </c>
      <c r="B55" s="1135"/>
      <c r="C55" s="1136"/>
      <c r="D55" s="1136"/>
      <c r="E55" s="1136"/>
      <c r="F55" s="1136"/>
      <c r="G55" s="1136"/>
      <c r="H55" s="1136"/>
      <c r="I55" s="1136"/>
      <c r="J55" s="1136"/>
      <c r="K55" s="1136"/>
      <c r="L55" s="1136"/>
      <c r="M55" s="1136"/>
      <c r="N55" s="1136"/>
      <c r="O55" s="1136"/>
      <c r="P55" s="1137"/>
      <c r="Q55" s="1138"/>
      <c r="R55" s="1121"/>
      <c r="S55" s="1121"/>
      <c r="T55" s="1121"/>
      <c r="U55" s="1121"/>
      <c r="V55" s="1121"/>
      <c r="W55" s="1121"/>
      <c r="X55" s="1121"/>
      <c r="Y55" s="1121"/>
      <c r="Z55" s="1121"/>
      <c r="AA55" s="1121"/>
      <c r="AB55" s="1121"/>
      <c r="AC55" s="1121"/>
      <c r="AD55" s="1121"/>
      <c r="AE55" s="1139"/>
      <c r="AF55" s="1117"/>
      <c r="AG55" s="1118"/>
      <c r="AH55" s="1118"/>
      <c r="AI55" s="1118"/>
      <c r="AJ55" s="1119"/>
      <c r="AK55" s="1120"/>
      <c r="AL55" s="1121"/>
      <c r="AM55" s="1121"/>
      <c r="AN55" s="1121"/>
      <c r="AO55" s="1121"/>
      <c r="AP55" s="1121"/>
      <c r="AQ55" s="1121"/>
      <c r="AR55" s="1121"/>
      <c r="AS55" s="1121"/>
      <c r="AT55" s="1121"/>
      <c r="AU55" s="1121"/>
      <c r="AV55" s="1121"/>
      <c r="AW55" s="1121"/>
      <c r="AX55" s="1121"/>
      <c r="AY55" s="1121"/>
      <c r="AZ55" s="1122"/>
      <c r="BA55" s="1122"/>
      <c r="BB55" s="1122"/>
      <c r="BC55" s="1122"/>
      <c r="BD55" s="1122"/>
      <c r="BE55" s="1130"/>
      <c r="BF55" s="1130"/>
      <c r="BG55" s="1130"/>
      <c r="BH55" s="1130"/>
      <c r="BI55" s="1131"/>
      <c r="BJ55" s="254"/>
      <c r="BK55" s="254"/>
      <c r="BL55" s="254"/>
      <c r="BM55" s="254"/>
      <c r="BN55" s="254"/>
      <c r="BO55" s="267"/>
      <c r="BP55" s="267"/>
      <c r="BQ55" s="264">
        <v>49</v>
      </c>
      <c r="BR55" s="265"/>
      <c r="BS55" s="1112"/>
      <c r="BT55" s="1113"/>
      <c r="BU55" s="1113"/>
      <c r="BV55" s="1113"/>
      <c r="BW55" s="1113"/>
      <c r="BX55" s="1113"/>
      <c r="BY55" s="1113"/>
      <c r="BZ55" s="1113"/>
      <c r="CA55" s="1113"/>
      <c r="CB55" s="1113"/>
      <c r="CC55" s="1113"/>
      <c r="CD55" s="1113"/>
      <c r="CE55" s="1113"/>
      <c r="CF55" s="1113"/>
      <c r="CG55" s="1114"/>
      <c r="CH55" s="1087"/>
      <c r="CI55" s="1088"/>
      <c r="CJ55" s="1088"/>
      <c r="CK55" s="1088"/>
      <c r="CL55" s="1089"/>
      <c r="CM55" s="1087"/>
      <c r="CN55" s="1088"/>
      <c r="CO55" s="1088"/>
      <c r="CP55" s="1088"/>
      <c r="CQ55" s="1089"/>
      <c r="CR55" s="1087"/>
      <c r="CS55" s="1088"/>
      <c r="CT55" s="1088"/>
      <c r="CU55" s="1088"/>
      <c r="CV55" s="1089"/>
      <c r="CW55" s="1087"/>
      <c r="CX55" s="1088"/>
      <c r="CY55" s="1088"/>
      <c r="CZ55" s="1088"/>
      <c r="DA55" s="1089"/>
      <c r="DB55" s="1087"/>
      <c r="DC55" s="1088"/>
      <c r="DD55" s="1088"/>
      <c r="DE55" s="1088"/>
      <c r="DF55" s="1089"/>
      <c r="DG55" s="1087"/>
      <c r="DH55" s="1088"/>
      <c r="DI55" s="1088"/>
      <c r="DJ55" s="1088"/>
      <c r="DK55" s="1089"/>
      <c r="DL55" s="1087"/>
      <c r="DM55" s="1088"/>
      <c r="DN55" s="1088"/>
      <c r="DO55" s="1088"/>
      <c r="DP55" s="1089"/>
      <c r="DQ55" s="1087"/>
      <c r="DR55" s="1088"/>
      <c r="DS55" s="1088"/>
      <c r="DT55" s="1088"/>
      <c r="DU55" s="1089"/>
      <c r="DV55" s="1090"/>
      <c r="DW55" s="1091"/>
      <c r="DX55" s="1091"/>
      <c r="DY55" s="1091"/>
      <c r="DZ55" s="1092"/>
      <c r="EA55" s="248"/>
    </row>
    <row r="56" spans="1:131" s="249" customFormat="1" ht="26.25" customHeight="1" x14ac:dyDescent="0.2">
      <c r="A56" s="263">
        <v>29</v>
      </c>
      <c r="B56" s="1135"/>
      <c r="C56" s="1136"/>
      <c r="D56" s="1136"/>
      <c r="E56" s="1136"/>
      <c r="F56" s="1136"/>
      <c r="G56" s="1136"/>
      <c r="H56" s="1136"/>
      <c r="I56" s="1136"/>
      <c r="J56" s="1136"/>
      <c r="K56" s="1136"/>
      <c r="L56" s="1136"/>
      <c r="M56" s="1136"/>
      <c r="N56" s="1136"/>
      <c r="O56" s="1136"/>
      <c r="P56" s="1137"/>
      <c r="Q56" s="1138"/>
      <c r="R56" s="1121"/>
      <c r="S56" s="1121"/>
      <c r="T56" s="1121"/>
      <c r="U56" s="1121"/>
      <c r="V56" s="1121"/>
      <c r="W56" s="1121"/>
      <c r="X56" s="1121"/>
      <c r="Y56" s="1121"/>
      <c r="Z56" s="1121"/>
      <c r="AA56" s="1121"/>
      <c r="AB56" s="1121"/>
      <c r="AC56" s="1121"/>
      <c r="AD56" s="1121"/>
      <c r="AE56" s="1139"/>
      <c r="AF56" s="1117"/>
      <c r="AG56" s="1118"/>
      <c r="AH56" s="1118"/>
      <c r="AI56" s="1118"/>
      <c r="AJ56" s="1119"/>
      <c r="AK56" s="1120"/>
      <c r="AL56" s="1121"/>
      <c r="AM56" s="1121"/>
      <c r="AN56" s="1121"/>
      <c r="AO56" s="1121"/>
      <c r="AP56" s="1121"/>
      <c r="AQ56" s="1121"/>
      <c r="AR56" s="1121"/>
      <c r="AS56" s="1121"/>
      <c r="AT56" s="1121"/>
      <c r="AU56" s="1121"/>
      <c r="AV56" s="1121"/>
      <c r="AW56" s="1121"/>
      <c r="AX56" s="1121"/>
      <c r="AY56" s="1121"/>
      <c r="AZ56" s="1122"/>
      <c r="BA56" s="1122"/>
      <c r="BB56" s="1122"/>
      <c r="BC56" s="1122"/>
      <c r="BD56" s="1122"/>
      <c r="BE56" s="1130"/>
      <c r="BF56" s="1130"/>
      <c r="BG56" s="1130"/>
      <c r="BH56" s="1130"/>
      <c r="BI56" s="1131"/>
      <c r="BJ56" s="254"/>
      <c r="BK56" s="254"/>
      <c r="BL56" s="254"/>
      <c r="BM56" s="254"/>
      <c r="BN56" s="254"/>
      <c r="BO56" s="267"/>
      <c r="BP56" s="267"/>
      <c r="BQ56" s="264">
        <v>50</v>
      </c>
      <c r="BR56" s="265"/>
      <c r="BS56" s="1112"/>
      <c r="BT56" s="1113"/>
      <c r="BU56" s="1113"/>
      <c r="BV56" s="1113"/>
      <c r="BW56" s="1113"/>
      <c r="BX56" s="1113"/>
      <c r="BY56" s="1113"/>
      <c r="BZ56" s="1113"/>
      <c r="CA56" s="1113"/>
      <c r="CB56" s="1113"/>
      <c r="CC56" s="1113"/>
      <c r="CD56" s="1113"/>
      <c r="CE56" s="1113"/>
      <c r="CF56" s="1113"/>
      <c r="CG56" s="1114"/>
      <c r="CH56" s="1087"/>
      <c r="CI56" s="1088"/>
      <c r="CJ56" s="1088"/>
      <c r="CK56" s="1088"/>
      <c r="CL56" s="1089"/>
      <c r="CM56" s="1087"/>
      <c r="CN56" s="1088"/>
      <c r="CO56" s="1088"/>
      <c r="CP56" s="1088"/>
      <c r="CQ56" s="1089"/>
      <c r="CR56" s="1087"/>
      <c r="CS56" s="1088"/>
      <c r="CT56" s="1088"/>
      <c r="CU56" s="1088"/>
      <c r="CV56" s="1089"/>
      <c r="CW56" s="1087"/>
      <c r="CX56" s="1088"/>
      <c r="CY56" s="1088"/>
      <c r="CZ56" s="1088"/>
      <c r="DA56" s="1089"/>
      <c r="DB56" s="1087"/>
      <c r="DC56" s="1088"/>
      <c r="DD56" s="1088"/>
      <c r="DE56" s="1088"/>
      <c r="DF56" s="1089"/>
      <c r="DG56" s="1087"/>
      <c r="DH56" s="1088"/>
      <c r="DI56" s="1088"/>
      <c r="DJ56" s="1088"/>
      <c r="DK56" s="1089"/>
      <c r="DL56" s="1087"/>
      <c r="DM56" s="1088"/>
      <c r="DN56" s="1088"/>
      <c r="DO56" s="1088"/>
      <c r="DP56" s="1089"/>
      <c r="DQ56" s="1087"/>
      <c r="DR56" s="1088"/>
      <c r="DS56" s="1088"/>
      <c r="DT56" s="1088"/>
      <c r="DU56" s="1089"/>
      <c r="DV56" s="1090"/>
      <c r="DW56" s="1091"/>
      <c r="DX56" s="1091"/>
      <c r="DY56" s="1091"/>
      <c r="DZ56" s="1092"/>
      <c r="EA56" s="248"/>
    </row>
    <row r="57" spans="1:131" s="249" customFormat="1" ht="26.25" customHeight="1" x14ac:dyDescent="0.2">
      <c r="A57" s="263">
        <v>30</v>
      </c>
      <c r="B57" s="1135"/>
      <c r="C57" s="1136"/>
      <c r="D57" s="1136"/>
      <c r="E57" s="1136"/>
      <c r="F57" s="1136"/>
      <c r="G57" s="1136"/>
      <c r="H57" s="1136"/>
      <c r="I57" s="1136"/>
      <c r="J57" s="1136"/>
      <c r="K57" s="1136"/>
      <c r="L57" s="1136"/>
      <c r="M57" s="1136"/>
      <c r="N57" s="1136"/>
      <c r="O57" s="1136"/>
      <c r="P57" s="1137"/>
      <c r="Q57" s="1138"/>
      <c r="R57" s="1121"/>
      <c r="S57" s="1121"/>
      <c r="T57" s="1121"/>
      <c r="U57" s="1121"/>
      <c r="V57" s="1121"/>
      <c r="W57" s="1121"/>
      <c r="X57" s="1121"/>
      <c r="Y57" s="1121"/>
      <c r="Z57" s="1121"/>
      <c r="AA57" s="1121"/>
      <c r="AB57" s="1121"/>
      <c r="AC57" s="1121"/>
      <c r="AD57" s="1121"/>
      <c r="AE57" s="1139"/>
      <c r="AF57" s="1117"/>
      <c r="AG57" s="1118"/>
      <c r="AH57" s="1118"/>
      <c r="AI57" s="1118"/>
      <c r="AJ57" s="1119"/>
      <c r="AK57" s="1120"/>
      <c r="AL57" s="1121"/>
      <c r="AM57" s="1121"/>
      <c r="AN57" s="1121"/>
      <c r="AO57" s="1121"/>
      <c r="AP57" s="1121"/>
      <c r="AQ57" s="1121"/>
      <c r="AR57" s="1121"/>
      <c r="AS57" s="1121"/>
      <c r="AT57" s="1121"/>
      <c r="AU57" s="1121"/>
      <c r="AV57" s="1121"/>
      <c r="AW57" s="1121"/>
      <c r="AX57" s="1121"/>
      <c r="AY57" s="1121"/>
      <c r="AZ57" s="1122"/>
      <c r="BA57" s="1122"/>
      <c r="BB57" s="1122"/>
      <c r="BC57" s="1122"/>
      <c r="BD57" s="1122"/>
      <c r="BE57" s="1130"/>
      <c r="BF57" s="1130"/>
      <c r="BG57" s="1130"/>
      <c r="BH57" s="1130"/>
      <c r="BI57" s="1131"/>
      <c r="BJ57" s="254"/>
      <c r="BK57" s="254"/>
      <c r="BL57" s="254"/>
      <c r="BM57" s="254"/>
      <c r="BN57" s="254"/>
      <c r="BO57" s="267"/>
      <c r="BP57" s="267"/>
      <c r="BQ57" s="264">
        <v>51</v>
      </c>
      <c r="BR57" s="265"/>
      <c r="BS57" s="1112"/>
      <c r="BT57" s="1113"/>
      <c r="BU57" s="1113"/>
      <c r="BV57" s="1113"/>
      <c r="BW57" s="1113"/>
      <c r="BX57" s="1113"/>
      <c r="BY57" s="1113"/>
      <c r="BZ57" s="1113"/>
      <c r="CA57" s="1113"/>
      <c r="CB57" s="1113"/>
      <c r="CC57" s="1113"/>
      <c r="CD57" s="1113"/>
      <c r="CE57" s="1113"/>
      <c r="CF57" s="1113"/>
      <c r="CG57" s="1114"/>
      <c r="CH57" s="1087"/>
      <c r="CI57" s="1088"/>
      <c r="CJ57" s="1088"/>
      <c r="CK57" s="1088"/>
      <c r="CL57" s="1089"/>
      <c r="CM57" s="1087"/>
      <c r="CN57" s="1088"/>
      <c r="CO57" s="1088"/>
      <c r="CP57" s="1088"/>
      <c r="CQ57" s="1089"/>
      <c r="CR57" s="1087"/>
      <c r="CS57" s="1088"/>
      <c r="CT57" s="1088"/>
      <c r="CU57" s="1088"/>
      <c r="CV57" s="1089"/>
      <c r="CW57" s="1087"/>
      <c r="CX57" s="1088"/>
      <c r="CY57" s="1088"/>
      <c r="CZ57" s="1088"/>
      <c r="DA57" s="1089"/>
      <c r="DB57" s="1087"/>
      <c r="DC57" s="1088"/>
      <c r="DD57" s="1088"/>
      <c r="DE57" s="1088"/>
      <c r="DF57" s="1089"/>
      <c r="DG57" s="1087"/>
      <c r="DH57" s="1088"/>
      <c r="DI57" s="1088"/>
      <c r="DJ57" s="1088"/>
      <c r="DK57" s="1089"/>
      <c r="DL57" s="1087"/>
      <c r="DM57" s="1088"/>
      <c r="DN57" s="1088"/>
      <c r="DO57" s="1088"/>
      <c r="DP57" s="1089"/>
      <c r="DQ57" s="1087"/>
      <c r="DR57" s="1088"/>
      <c r="DS57" s="1088"/>
      <c r="DT57" s="1088"/>
      <c r="DU57" s="1089"/>
      <c r="DV57" s="1090"/>
      <c r="DW57" s="1091"/>
      <c r="DX57" s="1091"/>
      <c r="DY57" s="1091"/>
      <c r="DZ57" s="1092"/>
      <c r="EA57" s="248"/>
    </row>
    <row r="58" spans="1:131" s="249" customFormat="1" ht="26.25" customHeight="1" x14ac:dyDescent="0.2">
      <c r="A58" s="263">
        <v>31</v>
      </c>
      <c r="B58" s="1135"/>
      <c r="C58" s="1136"/>
      <c r="D58" s="1136"/>
      <c r="E58" s="1136"/>
      <c r="F58" s="1136"/>
      <c r="G58" s="1136"/>
      <c r="H58" s="1136"/>
      <c r="I58" s="1136"/>
      <c r="J58" s="1136"/>
      <c r="K58" s="1136"/>
      <c r="L58" s="1136"/>
      <c r="M58" s="1136"/>
      <c r="N58" s="1136"/>
      <c r="O58" s="1136"/>
      <c r="P58" s="1137"/>
      <c r="Q58" s="1138"/>
      <c r="R58" s="1121"/>
      <c r="S58" s="1121"/>
      <c r="T58" s="1121"/>
      <c r="U58" s="1121"/>
      <c r="V58" s="1121"/>
      <c r="W58" s="1121"/>
      <c r="X58" s="1121"/>
      <c r="Y58" s="1121"/>
      <c r="Z58" s="1121"/>
      <c r="AA58" s="1121"/>
      <c r="AB58" s="1121"/>
      <c r="AC58" s="1121"/>
      <c r="AD58" s="1121"/>
      <c r="AE58" s="1139"/>
      <c r="AF58" s="1117"/>
      <c r="AG58" s="1118"/>
      <c r="AH58" s="1118"/>
      <c r="AI58" s="1118"/>
      <c r="AJ58" s="1119"/>
      <c r="AK58" s="1120"/>
      <c r="AL58" s="1121"/>
      <c r="AM58" s="1121"/>
      <c r="AN58" s="1121"/>
      <c r="AO58" s="1121"/>
      <c r="AP58" s="1121"/>
      <c r="AQ58" s="1121"/>
      <c r="AR58" s="1121"/>
      <c r="AS58" s="1121"/>
      <c r="AT58" s="1121"/>
      <c r="AU58" s="1121"/>
      <c r="AV58" s="1121"/>
      <c r="AW58" s="1121"/>
      <c r="AX58" s="1121"/>
      <c r="AY58" s="1121"/>
      <c r="AZ58" s="1122"/>
      <c r="BA58" s="1122"/>
      <c r="BB58" s="1122"/>
      <c r="BC58" s="1122"/>
      <c r="BD58" s="1122"/>
      <c r="BE58" s="1130"/>
      <c r="BF58" s="1130"/>
      <c r="BG58" s="1130"/>
      <c r="BH58" s="1130"/>
      <c r="BI58" s="1131"/>
      <c r="BJ58" s="254"/>
      <c r="BK58" s="254"/>
      <c r="BL58" s="254"/>
      <c r="BM58" s="254"/>
      <c r="BN58" s="254"/>
      <c r="BO58" s="267"/>
      <c r="BP58" s="267"/>
      <c r="BQ58" s="264">
        <v>52</v>
      </c>
      <c r="BR58" s="265"/>
      <c r="BS58" s="1112"/>
      <c r="BT58" s="1113"/>
      <c r="BU58" s="1113"/>
      <c r="BV58" s="1113"/>
      <c r="BW58" s="1113"/>
      <c r="BX58" s="1113"/>
      <c r="BY58" s="1113"/>
      <c r="BZ58" s="1113"/>
      <c r="CA58" s="1113"/>
      <c r="CB58" s="1113"/>
      <c r="CC58" s="1113"/>
      <c r="CD58" s="1113"/>
      <c r="CE58" s="1113"/>
      <c r="CF58" s="1113"/>
      <c r="CG58" s="1114"/>
      <c r="CH58" s="1087"/>
      <c r="CI58" s="1088"/>
      <c r="CJ58" s="1088"/>
      <c r="CK58" s="1088"/>
      <c r="CL58" s="1089"/>
      <c r="CM58" s="1087"/>
      <c r="CN58" s="1088"/>
      <c r="CO58" s="1088"/>
      <c r="CP58" s="1088"/>
      <c r="CQ58" s="1089"/>
      <c r="CR58" s="1087"/>
      <c r="CS58" s="1088"/>
      <c r="CT58" s="1088"/>
      <c r="CU58" s="1088"/>
      <c r="CV58" s="1089"/>
      <c r="CW58" s="1087"/>
      <c r="CX58" s="1088"/>
      <c r="CY58" s="1088"/>
      <c r="CZ58" s="1088"/>
      <c r="DA58" s="1089"/>
      <c r="DB58" s="1087"/>
      <c r="DC58" s="1088"/>
      <c r="DD58" s="1088"/>
      <c r="DE58" s="1088"/>
      <c r="DF58" s="1089"/>
      <c r="DG58" s="1087"/>
      <c r="DH58" s="1088"/>
      <c r="DI58" s="1088"/>
      <c r="DJ58" s="1088"/>
      <c r="DK58" s="1089"/>
      <c r="DL58" s="1087"/>
      <c r="DM58" s="1088"/>
      <c r="DN58" s="1088"/>
      <c r="DO58" s="1088"/>
      <c r="DP58" s="1089"/>
      <c r="DQ58" s="1087"/>
      <c r="DR58" s="1088"/>
      <c r="DS58" s="1088"/>
      <c r="DT58" s="1088"/>
      <c r="DU58" s="1089"/>
      <c r="DV58" s="1090"/>
      <c r="DW58" s="1091"/>
      <c r="DX58" s="1091"/>
      <c r="DY58" s="1091"/>
      <c r="DZ58" s="1092"/>
      <c r="EA58" s="248"/>
    </row>
    <row r="59" spans="1:131" s="249" customFormat="1" ht="26.25" customHeight="1" x14ac:dyDescent="0.2">
      <c r="A59" s="263">
        <v>32</v>
      </c>
      <c r="B59" s="1135"/>
      <c r="C59" s="1136"/>
      <c r="D59" s="1136"/>
      <c r="E59" s="1136"/>
      <c r="F59" s="1136"/>
      <c r="G59" s="1136"/>
      <c r="H59" s="1136"/>
      <c r="I59" s="1136"/>
      <c r="J59" s="1136"/>
      <c r="K59" s="1136"/>
      <c r="L59" s="1136"/>
      <c r="M59" s="1136"/>
      <c r="N59" s="1136"/>
      <c r="O59" s="1136"/>
      <c r="P59" s="1137"/>
      <c r="Q59" s="1138"/>
      <c r="R59" s="1121"/>
      <c r="S59" s="1121"/>
      <c r="T59" s="1121"/>
      <c r="U59" s="1121"/>
      <c r="V59" s="1121"/>
      <c r="W59" s="1121"/>
      <c r="X59" s="1121"/>
      <c r="Y59" s="1121"/>
      <c r="Z59" s="1121"/>
      <c r="AA59" s="1121"/>
      <c r="AB59" s="1121"/>
      <c r="AC59" s="1121"/>
      <c r="AD59" s="1121"/>
      <c r="AE59" s="1139"/>
      <c r="AF59" s="1117"/>
      <c r="AG59" s="1118"/>
      <c r="AH59" s="1118"/>
      <c r="AI59" s="1118"/>
      <c r="AJ59" s="1119"/>
      <c r="AK59" s="1120"/>
      <c r="AL59" s="1121"/>
      <c r="AM59" s="1121"/>
      <c r="AN59" s="1121"/>
      <c r="AO59" s="1121"/>
      <c r="AP59" s="1121"/>
      <c r="AQ59" s="1121"/>
      <c r="AR59" s="1121"/>
      <c r="AS59" s="1121"/>
      <c r="AT59" s="1121"/>
      <c r="AU59" s="1121"/>
      <c r="AV59" s="1121"/>
      <c r="AW59" s="1121"/>
      <c r="AX59" s="1121"/>
      <c r="AY59" s="1121"/>
      <c r="AZ59" s="1122"/>
      <c r="BA59" s="1122"/>
      <c r="BB59" s="1122"/>
      <c r="BC59" s="1122"/>
      <c r="BD59" s="1122"/>
      <c r="BE59" s="1130"/>
      <c r="BF59" s="1130"/>
      <c r="BG59" s="1130"/>
      <c r="BH59" s="1130"/>
      <c r="BI59" s="1131"/>
      <c r="BJ59" s="254"/>
      <c r="BK59" s="254"/>
      <c r="BL59" s="254"/>
      <c r="BM59" s="254"/>
      <c r="BN59" s="254"/>
      <c r="BO59" s="267"/>
      <c r="BP59" s="267"/>
      <c r="BQ59" s="264">
        <v>53</v>
      </c>
      <c r="BR59" s="265"/>
      <c r="BS59" s="1112"/>
      <c r="BT59" s="1113"/>
      <c r="BU59" s="1113"/>
      <c r="BV59" s="1113"/>
      <c r="BW59" s="1113"/>
      <c r="BX59" s="1113"/>
      <c r="BY59" s="1113"/>
      <c r="BZ59" s="1113"/>
      <c r="CA59" s="1113"/>
      <c r="CB59" s="1113"/>
      <c r="CC59" s="1113"/>
      <c r="CD59" s="1113"/>
      <c r="CE59" s="1113"/>
      <c r="CF59" s="1113"/>
      <c r="CG59" s="1114"/>
      <c r="CH59" s="1087"/>
      <c r="CI59" s="1088"/>
      <c r="CJ59" s="1088"/>
      <c r="CK59" s="1088"/>
      <c r="CL59" s="1089"/>
      <c r="CM59" s="1087"/>
      <c r="CN59" s="1088"/>
      <c r="CO59" s="1088"/>
      <c r="CP59" s="1088"/>
      <c r="CQ59" s="1089"/>
      <c r="CR59" s="1087"/>
      <c r="CS59" s="1088"/>
      <c r="CT59" s="1088"/>
      <c r="CU59" s="1088"/>
      <c r="CV59" s="1089"/>
      <c r="CW59" s="1087"/>
      <c r="CX59" s="1088"/>
      <c r="CY59" s="1088"/>
      <c r="CZ59" s="1088"/>
      <c r="DA59" s="1089"/>
      <c r="DB59" s="1087"/>
      <c r="DC59" s="1088"/>
      <c r="DD59" s="1088"/>
      <c r="DE59" s="1088"/>
      <c r="DF59" s="1089"/>
      <c r="DG59" s="1087"/>
      <c r="DH59" s="1088"/>
      <c r="DI59" s="1088"/>
      <c r="DJ59" s="1088"/>
      <c r="DK59" s="1089"/>
      <c r="DL59" s="1087"/>
      <c r="DM59" s="1088"/>
      <c r="DN59" s="1088"/>
      <c r="DO59" s="1088"/>
      <c r="DP59" s="1089"/>
      <c r="DQ59" s="1087"/>
      <c r="DR59" s="1088"/>
      <c r="DS59" s="1088"/>
      <c r="DT59" s="1088"/>
      <c r="DU59" s="1089"/>
      <c r="DV59" s="1090"/>
      <c r="DW59" s="1091"/>
      <c r="DX59" s="1091"/>
      <c r="DY59" s="1091"/>
      <c r="DZ59" s="1092"/>
      <c r="EA59" s="248"/>
    </row>
    <row r="60" spans="1:131" s="249" customFormat="1" ht="26.25" customHeight="1" x14ac:dyDescent="0.2">
      <c r="A60" s="263">
        <v>33</v>
      </c>
      <c r="B60" s="1135"/>
      <c r="C60" s="1136"/>
      <c r="D60" s="1136"/>
      <c r="E60" s="1136"/>
      <c r="F60" s="1136"/>
      <c r="G60" s="1136"/>
      <c r="H60" s="1136"/>
      <c r="I60" s="1136"/>
      <c r="J60" s="1136"/>
      <c r="K60" s="1136"/>
      <c r="L60" s="1136"/>
      <c r="M60" s="1136"/>
      <c r="N60" s="1136"/>
      <c r="O60" s="1136"/>
      <c r="P60" s="1137"/>
      <c r="Q60" s="1138"/>
      <c r="R60" s="1121"/>
      <c r="S60" s="1121"/>
      <c r="T60" s="1121"/>
      <c r="U60" s="1121"/>
      <c r="V60" s="1121"/>
      <c r="W60" s="1121"/>
      <c r="X60" s="1121"/>
      <c r="Y60" s="1121"/>
      <c r="Z60" s="1121"/>
      <c r="AA60" s="1121"/>
      <c r="AB60" s="1121"/>
      <c r="AC60" s="1121"/>
      <c r="AD60" s="1121"/>
      <c r="AE60" s="1139"/>
      <c r="AF60" s="1117"/>
      <c r="AG60" s="1118"/>
      <c r="AH60" s="1118"/>
      <c r="AI60" s="1118"/>
      <c r="AJ60" s="1119"/>
      <c r="AK60" s="1120"/>
      <c r="AL60" s="1121"/>
      <c r="AM60" s="1121"/>
      <c r="AN60" s="1121"/>
      <c r="AO60" s="1121"/>
      <c r="AP60" s="1121"/>
      <c r="AQ60" s="1121"/>
      <c r="AR60" s="1121"/>
      <c r="AS60" s="1121"/>
      <c r="AT60" s="1121"/>
      <c r="AU60" s="1121"/>
      <c r="AV60" s="1121"/>
      <c r="AW60" s="1121"/>
      <c r="AX60" s="1121"/>
      <c r="AY60" s="1121"/>
      <c r="AZ60" s="1122"/>
      <c r="BA60" s="1122"/>
      <c r="BB60" s="1122"/>
      <c r="BC60" s="1122"/>
      <c r="BD60" s="1122"/>
      <c r="BE60" s="1130"/>
      <c r="BF60" s="1130"/>
      <c r="BG60" s="1130"/>
      <c r="BH60" s="1130"/>
      <c r="BI60" s="1131"/>
      <c r="BJ60" s="254"/>
      <c r="BK60" s="254"/>
      <c r="BL60" s="254"/>
      <c r="BM60" s="254"/>
      <c r="BN60" s="254"/>
      <c r="BO60" s="267"/>
      <c r="BP60" s="267"/>
      <c r="BQ60" s="264">
        <v>54</v>
      </c>
      <c r="BR60" s="265"/>
      <c r="BS60" s="1112"/>
      <c r="BT60" s="1113"/>
      <c r="BU60" s="1113"/>
      <c r="BV60" s="1113"/>
      <c r="BW60" s="1113"/>
      <c r="BX60" s="1113"/>
      <c r="BY60" s="1113"/>
      <c r="BZ60" s="1113"/>
      <c r="CA60" s="1113"/>
      <c r="CB60" s="1113"/>
      <c r="CC60" s="1113"/>
      <c r="CD60" s="1113"/>
      <c r="CE60" s="1113"/>
      <c r="CF60" s="1113"/>
      <c r="CG60" s="1114"/>
      <c r="CH60" s="1087"/>
      <c r="CI60" s="1088"/>
      <c r="CJ60" s="1088"/>
      <c r="CK60" s="1088"/>
      <c r="CL60" s="1089"/>
      <c r="CM60" s="1087"/>
      <c r="CN60" s="1088"/>
      <c r="CO60" s="1088"/>
      <c r="CP60" s="1088"/>
      <c r="CQ60" s="1089"/>
      <c r="CR60" s="1087"/>
      <c r="CS60" s="1088"/>
      <c r="CT60" s="1088"/>
      <c r="CU60" s="1088"/>
      <c r="CV60" s="1089"/>
      <c r="CW60" s="1087"/>
      <c r="CX60" s="1088"/>
      <c r="CY60" s="1088"/>
      <c r="CZ60" s="1088"/>
      <c r="DA60" s="1089"/>
      <c r="DB60" s="1087"/>
      <c r="DC60" s="1088"/>
      <c r="DD60" s="1088"/>
      <c r="DE60" s="1088"/>
      <c r="DF60" s="1089"/>
      <c r="DG60" s="1087"/>
      <c r="DH60" s="1088"/>
      <c r="DI60" s="1088"/>
      <c r="DJ60" s="1088"/>
      <c r="DK60" s="1089"/>
      <c r="DL60" s="1087"/>
      <c r="DM60" s="1088"/>
      <c r="DN60" s="1088"/>
      <c r="DO60" s="1088"/>
      <c r="DP60" s="1089"/>
      <c r="DQ60" s="1087"/>
      <c r="DR60" s="1088"/>
      <c r="DS60" s="1088"/>
      <c r="DT60" s="1088"/>
      <c r="DU60" s="1089"/>
      <c r="DV60" s="1090"/>
      <c r="DW60" s="1091"/>
      <c r="DX60" s="1091"/>
      <c r="DY60" s="1091"/>
      <c r="DZ60" s="1092"/>
      <c r="EA60" s="248"/>
    </row>
    <row r="61" spans="1:131" s="249" customFormat="1" ht="26.25" customHeight="1" thickBot="1" x14ac:dyDescent="0.25">
      <c r="A61" s="263">
        <v>34</v>
      </c>
      <c r="B61" s="1135"/>
      <c r="C61" s="1136"/>
      <c r="D61" s="1136"/>
      <c r="E61" s="1136"/>
      <c r="F61" s="1136"/>
      <c r="G61" s="1136"/>
      <c r="H61" s="1136"/>
      <c r="I61" s="1136"/>
      <c r="J61" s="1136"/>
      <c r="K61" s="1136"/>
      <c r="L61" s="1136"/>
      <c r="M61" s="1136"/>
      <c r="N61" s="1136"/>
      <c r="O61" s="1136"/>
      <c r="P61" s="1137"/>
      <c r="Q61" s="1138"/>
      <c r="R61" s="1121"/>
      <c r="S61" s="1121"/>
      <c r="T61" s="1121"/>
      <c r="U61" s="1121"/>
      <c r="V61" s="1121"/>
      <c r="W61" s="1121"/>
      <c r="X61" s="1121"/>
      <c r="Y61" s="1121"/>
      <c r="Z61" s="1121"/>
      <c r="AA61" s="1121"/>
      <c r="AB61" s="1121"/>
      <c r="AC61" s="1121"/>
      <c r="AD61" s="1121"/>
      <c r="AE61" s="1139"/>
      <c r="AF61" s="1117"/>
      <c r="AG61" s="1118"/>
      <c r="AH61" s="1118"/>
      <c r="AI61" s="1118"/>
      <c r="AJ61" s="1119"/>
      <c r="AK61" s="1120"/>
      <c r="AL61" s="1121"/>
      <c r="AM61" s="1121"/>
      <c r="AN61" s="1121"/>
      <c r="AO61" s="1121"/>
      <c r="AP61" s="1121"/>
      <c r="AQ61" s="1121"/>
      <c r="AR61" s="1121"/>
      <c r="AS61" s="1121"/>
      <c r="AT61" s="1121"/>
      <c r="AU61" s="1121"/>
      <c r="AV61" s="1121"/>
      <c r="AW61" s="1121"/>
      <c r="AX61" s="1121"/>
      <c r="AY61" s="1121"/>
      <c r="AZ61" s="1122"/>
      <c r="BA61" s="1122"/>
      <c r="BB61" s="1122"/>
      <c r="BC61" s="1122"/>
      <c r="BD61" s="1122"/>
      <c r="BE61" s="1130"/>
      <c r="BF61" s="1130"/>
      <c r="BG61" s="1130"/>
      <c r="BH61" s="1130"/>
      <c r="BI61" s="1131"/>
      <c r="BJ61" s="254"/>
      <c r="BK61" s="254"/>
      <c r="BL61" s="254"/>
      <c r="BM61" s="254"/>
      <c r="BN61" s="254"/>
      <c r="BO61" s="267"/>
      <c r="BP61" s="267"/>
      <c r="BQ61" s="264">
        <v>55</v>
      </c>
      <c r="BR61" s="265"/>
      <c r="BS61" s="1112"/>
      <c r="BT61" s="1113"/>
      <c r="BU61" s="1113"/>
      <c r="BV61" s="1113"/>
      <c r="BW61" s="1113"/>
      <c r="BX61" s="1113"/>
      <c r="BY61" s="1113"/>
      <c r="BZ61" s="1113"/>
      <c r="CA61" s="1113"/>
      <c r="CB61" s="1113"/>
      <c r="CC61" s="1113"/>
      <c r="CD61" s="1113"/>
      <c r="CE61" s="1113"/>
      <c r="CF61" s="1113"/>
      <c r="CG61" s="1114"/>
      <c r="CH61" s="1087"/>
      <c r="CI61" s="1088"/>
      <c r="CJ61" s="1088"/>
      <c r="CK61" s="1088"/>
      <c r="CL61" s="1089"/>
      <c r="CM61" s="1087"/>
      <c r="CN61" s="1088"/>
      <c r="CO61" s="1088"/>
      <c r="CP61" s="1088"/>
      <c r="CQ61" s="1089"/>
      <c r="CR61" s="1087"/>
      <c r="CS61" s="1088"/>
      <c r="CT61" s="1088"/>
      <c r="CU61" s="1088"/>
      <c r="CV61" s="1089"/>
      <c r="CW61" s="1087"/>
      <c r="CX61" s="1088"/>
      <c r="CY61" s="1088"/>
      <c r="CZ61" s="1088"/>
      <c r="DA61" s="1089"/>
      <c r="DB61" s="1087"/>
      <c r="DC61" s="1088"/>
      <c r="DD61" s="1088"/>
      <c r="DE61" s="1088"/>
      <c r="DF61" s="1089"/>
      <c r="DG61" s="1087"/>
      <c r="DH61" s="1088"/>
      <c r="DI61" s="1088"/>
      <c r="DJ61" s="1088"/>
      <c r="DK61" s="1089"/>
      <c r="DL61" s="1087"/>
      <c r="DM61" s="1088"/>
      <c r="DN61" s="1088"/>
      <c r="DO61" s="1088"/>
      <c r="DP61" s="1089"/>
      <c r="DQ61" s="1087"/>
      <c r="DR61" s="1088"/>
      <c r="DS61" s="1088"/>
      <c r="DT61" s="1088"/>
      <c r="DU61" s="1089"/>
      <c r="DV61" s="1090"/>
      <c r="DW61" s="1091"/>
      <c r="DX61" s="1091"/>
      <c r="DY61" s="1091"/>
      <c r="DZ61" s="1092"/>
      <c r="EA61" s="248"/>
    </row>
    <row r="62" spans="1:131" s="249" customFormat="1" ht="26.25" customHeight="1" x14ac:dyDescent="0.2">
      <c r="A62" s="263">
        <v>35</v>
      </c>
      <c r="B62" s="1135"/>
      <c r="C62" s="1136"/>
      <c r="D62" s="1136"/>
      <c r="E62" s="1136"/>
      <c r="F62" s="1136"/>
      <c r="G62" s="1136"/>
      <c r="H62" s="1136"/>
      <c r="I62" s="1136"/>
      <c r="J62" s="1136"/>
      <c r="K62" s="1136"/>
      <c r="L62" s="1136"/>
      <c r="M62" s="1136"/>
      <c r="N62" s="1136"/>
      <c r="O62" s="1136"/>
      <c r="P62" s="1137"/>
      <c r="Q62" s="1138"/>
      <c r="R62" s="1121"/>
      <c r="S62" s="1121"/>
      <c r="T62" s="1121"/>
      <c r="U62" s="1121"/>
      <c r="V62" s="1121"/>
      <c r="W62" s="1121"/>
      <c r="X62" s="1121"/>
      <c r="Y62" s="1121"/>
      <c r="Z62" s="1121"/>
      <c r="AA62" s="1121"/>
      <c r="AB62" s="1121"/>
      <c r="AC62" s="1121"/>
      <c r="AD62" s="1121"/>
      <c r="AE62" s="1139"/>
      <c r="AF62" s="1117"/>
      <c r="AG62" s="1118"/>
      <c r="AH62" s="1118"/>
      <c r="AI62" s="1118"/>
      <c r="AJ62" s="1119"/>
      <c r="AK62" s="1120"/>
      <c r="AL62" s="1121"/>
      <c r="AM62" s="1121"/>
      <c r="AN62" s="1121"/>
      <c r="AO62" s="1121"/>
      <c r="AP62" s="1121"/>
      <c r="AQ62" s="1121"/>
      <c r="AR62" s="1121"/>
      <c r="AS62" s="1121"/>
      <c r="AT62" s="1121"/>
      <c r="AU62" s="1121"/>
      <c r="AV62" s="1121"/>
      <c r="AW62" s="1121"/>
      <c r="AX62" s="1121"/>
      <c r="AY62" s="1121"/>
      <c r="AZ62" s="1122"/>
      <c r="BA62" s="1122"/>
      <c r="BB62" s="1122"/>
      <c r="BC62" s="1122"/>
      <c r="BD62" s="1122"/>
      <c r="BE62" s="1130"/>
      <c r="BF62" s="1130"/>
      <c r="BG62" s="1130"/>
      <c r="BH62" s="1130"/>
      <c r="BI62" s="1131"/>
      <c r="BJ62" s="1132" t="s">
        <v>411</v>
      </c>
      <c r="BK62" s="1133"/>
      <c r="BL62" s="1133"/>
      <c r="BM62" s="1133"/>
      <c r="BN62" s="1134"/>
      <c r="BO62" s="267"/>
      <c r="BP62" s="267"/>
      <c r="BQ62" s="264">
        <v>56</v>
      </c>
      <c r="BR62" s="265"/>
      <c r="BS62" s="1112"/>
      <c r="BT62" s="1113"/>
      <c r="BU62" s="1113"/>
      <c r="BV62" s="1113"/>
      <c r="BW62" s="1113"/>
      <c r="BX62" s="1113"/>
      <c r="BY62" s="1113"/>
      <c r="BZ62" s="1113"/>
      <c r="CA62" s="1113"/>
      <c r="CB62" s="1113"/>
      <c r="CC62" s="1113"/>
      <c r="CD62" s="1113"/>
      <c r="CE62" s="1113"/>
      <c r="CF62" s="1113"/>
      <c r="CG62" s="1114"/>
      <c r="CH62" s="1087"/>
      <c r="CI62" s="1088"/>
      <c r="CJ62" s="1088"/>
      <c r="CK62" s="1088"/>
      <c r="CL62" s="1089"/>
      <c r="CM62" s="1087"/>
      <c r="CN62" s="1088"/>
      <c r="CO62" s="1088"/>
      <c r="CP62" s="1088"/>
      <c r="CQ62" s="1089"/>
      <c r="CR62" s="1087"/>
      <c r="CS62" s="1088"/>
      <c r="CT62" s="1088"/>
      <c r="CU62" s="1088"/>
      <c r="CV62" s="1089"/>
      <c r="CW62" s="1087"/>
      <c r="CX62" s="1088"/>
      <c r="CY62" s="1088"/>
      <c r="CZ62" s="1088"/>
      <c r="DA62" s="1089"/>
      <c r="DB62" s="1087"/>
      <c r="DC62" s="1088"/>
      <c r="DD62" s="1088"/>
      <c r="DE62" s="1088"/>
      <c r="DF62" s="1089"/>
      <c r="DG62" s="1087"/>
      <c r="DH62" s="1088"/>
      <c r="DI62" s="1088"/>
      <c r="DJ62" s="1088"/>
      <c r="DK62" s="1089"/>
      <c r="DL62" s="1087"/>
      <c r="DM62" s="1088"/>
      <c r="DN62" s="1088"/>
      <c r="DO62" s="1088"/>
      <c r="DP62" s="1089"/>
      <c r="DQ62" s="1087"/>
      <c r="DR62" s="1088"/>
      <c r="DS62" s="1088"/>
      <c r="DT62" s="1088"/>
      <c r="DU62" s="1089"/>
      <c r="DV62" s="1090"/>
      <c r="DW62" s="1091"/>
      <c r="DX62" s="1091"/>
      <c r="DY62" s="1091"/>
      <c r="DZ62" s="1092"/>
      <c r="EA62" s="248"/>
    </row>
    <row r="63" spans="1:131" s="249" customFormat="1" ht="26.25" customHeight="1" thickBot="1" x14ac:dyDescent="0.25">
      <c r="A63" s="266" t="s">
        <v>392</v>
      </c>
      <c r="B63" s="1039" t="s">
        <v>412</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6"/>
      <c r="AF63" s="1127">
        <v>10</v>
      </c>
      <c r="AG63" s="1054"/>
      <c r="AH63" s="1054"/>
      <c r="AI63" s="1054"/>
      <c r="AJ63" s="1128"/>
      <c r="AK63" s="1129"/>
      <c r="AL63" s="1058"/>
      <c r="AM63" s="1058"/>
      <c r="AN63" s="1058"/>
      <c r="AO63" s="1058"/>
      <c r="AP63" s="1054">
        <v>48</v>
      </c>
      <c r="AQ63" s="1054"/>
      <c r="AR63" s="1054"/>
      <c r="AS63" s="1054"/>
      <c r="AT63" s="1054"/>
      <c r="AU63" s="1054">
        <v>216</v>
      </c>
      <c r="AV63" s="1054"/>
      <c r="AW63" s="1054"/>
      <c r="AX63" s="1054"/>
      <c r="AY63" s="1054"/>
      <c r="AZ63" s="1123"/>
      <c r="BA63" s="1123"/>
      <c r="BB63" s="1123"/>
      <c r="BC63" s="1123"/>
      <c r="BD63" s="1123"/>
      <c r="BE63" s="1055"/>
      <c r="BF63" s="1055"/>
      <c r="BG63" s="1055"/>
      <c r="BH63" s="1055"/>
      <c r="BI63" s="1056"/>
      <c r="BJ63" s="1124" t="s">
        <v>129</v>
      </c>
      <c r="BK63" s="1046"/>
      <c r="BL63" s="1046"/>
      <c r="BM63" s="1046"/>
      <c r="BN63" s="1125"/>
      <c r="BO63" s="267"/>
      <c r="BP63" s="267"/>
      <c r="BQ63" s="264">
        <v>57</v>
      </c>
      <c r="BR63" s="265"/>
      <c r="BS63" s="1112"/>
      <c r="BT63" s="1113"/>
      <c r="BU63" s="1113"/>
      <c r="BV63" s="1113"/>
      <c r="BW63" s="1113"/>
      <c r="BX63" s="1113"/>
      <c r="BY63" s="1113"/>
      <c r="BZ63" s="1113"/>
      <c r="CA63" s="1113"/>
      <c r="CB63" s="1113"/>
      <c r="CC63" s="1113"/>
      <c r="CD63" s="1113"/>
      <c r="CE63" s="1113"/>
      <c r="CF63" s="1113"/>
      <c r="CG63" s="1114"/>
      <c r="CH63" s="1087"/>
      <c r="CI63" s="1088"/>
      <c r="CJ63" s="1088"/>
      <c r="CK63" s="1088"/>
      <c r="CL63" s="1089"/>
      <c r="CM63" s="1087"/>
      <c r="CN63" s="1088"/>
      <c r="CO63" s="1088"/>
      <c r="CP63" s="1088"/>
      <c r="CQ63" s="1089"/>
      <c r="CR63" s="1087"/>
      <c r="CS63" s="1088"/>
      <c r="CT63" s="1088"/>
      <c r="CU63" s="1088"/>
      <c r="CV63" s="1089"/>
      <c r="CW63" s="1087"/>
      <c r="CX63" s="1088"/>
      <c r="CY63" s="1088"/>
      <c r="CZ63" s="1088"/>
      <c r="DA63" s="1089"/>
      <c r="DB63" s="1087"/>
      <c r="DC63" s="1088"/>
      <c r="DD63" s="1088"/>
      <c r="DE63" s="1088"/>
      <c r="DF63" s="1089"/>
      <c r="DG63" s="1087"/>
      <c r="DH63" s="1088"/>
      <c r="DI63" s="1088"/>
      <c r="DJ63" s="1088"/>
      <c r="DK63" s="1089"/>
      <c r="DL63" s="1087"/>
      <c r="DM63" s="1088"/>
      <c r="DN63" s="1088"/>
      <c r="DO63" s="1088"/>
      <c r="DP63" s="1089"/>
      <c r="DQ63" s="1087"/>
      <c r="DR63" s="1088"/>
      <c r="DS63" s="1088"/>
      <c r="DT63" s="1088"/>
      <c r="DU63" s="1089"/>
      <c r="DV63" s="1090"/>
      <c r="DW63" s="1091"/>
      <c r="DX63" s="1091"/>
      <c r="DY63" s="1091"/>
      <c r="DZ63" s="1092"/>
      <c r="EA63" s="248"/>
    </row>
    <row r="64" spans="1:131" s="249" customFormat="1" ht="26.25" customHeight="1" x14ac:dyDescent="0.2">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12"/>
      <c r="BT64" s="1113"/>
      <c r="BU64" s="1113"/>
      <c r="BV64" s="1113"/>
      <c r="BW64" s="1113"/>
      <c r="BX64" s="1113"/>
      <c r="BY64" s="1113"/>
      <c r="BZ64" s="1113"/>
      <c r="CA64" s="1113"/>
      <c r="CB64" s="1113"/>
      <c r="CC64" s="1113"/>
      <c r="CD64" s="1113"/>
      <c r="CE64" s="1113"/>
      <c r="CF64" s="1113"/>
      <c r="CG64" s="1114"/>
      <c r="CH64" s="1087"/>
      <c r="CI64" s="1088"/>
      <c r="CJ64" s="1088"/>
      <c r="CK64" s="1088"/>
      <c r="CL64" s="1089"/>
      <c r="CM64" s="1087"/>
      <c r="CN64" s="1088"/>
      <c r="CO64" s="1088"/>
      <c r="CP64" s="1088"/>
      <c r="CQ64" s="1089"/>
      <c r="CR64" s="1087"/>
      <c r="CS64" s="1088"/>
      <c r="CT64" s="1088"/>
      <c r="CU64" s="1088"/>
      <c r="CV64" s="1089"/>
      <c r="CW64" s="1087"/>
      <c r="CX64" s="1088"/>
      <c r="CY64" s="1088"/>
      <c r="CZ64" s="1088"/>
      <c r="DA64" s="1089"/>
      <c r="DB64" s="1087"/>
      <c r="DC64" s="1088"/>
      <c r="DD64" s="1088"/>
      <c r="DE64" s="1088"/>
      <c r="DF64" s="1089"/>
      <c r="DG64" s="1087"/>
      <c r="DH64" s="1088"/>
      <c r="DI64" s="1088"/>
      <c r="DJ64" s="1088"/>
      <c r="DK64" s="1089"/>
      <c r="DL64" s="1087"/>
      <c r="DM64" s="1088"/>
      <c r="DN64" s="1088"/>
      <c r="DO64" s="1088"/>
      <c r="DP64" s="1089"/>
      <c r="DQ64" s="1087"/>
      <c r="DR64" s="1088"/>
      <c r="DS64" s="1088"/>
      <c r="DT64" s="1088"/>
      <c r="DU64" s="1089"/>
      <c r="DV64" s="1090"/>
      <c r="DW64" s="1091"/>
      <c r="DX64" s="1091"/>
      <c r="DY64" s="1091"/>
      <c r="DZ64" s="1092"/>
      <c r="EA64" s="248"/>
    </row>
    <row r="65" spans="1:131" s="249" customFormat="1" ht="26.25" customHeight="1" thickBot="1" x14ac:dyDescent="0.25">
      <c r="A65" s="254" t="s">
        <v>413</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12"/>
      <c r="BT65" s="1113"/>
      <c r="BU65" s="1113"/>
      <c r="BV65" s="1113"/>
      <c r="BW65" s="1113"/>
      <c r="BX65" s="1113"/>
      <c r="BY65" s="1113"/>
      <c r="BZ65" s="1113"/>
      <c r="CA65" s="1113"/>
      <c r="CB65" s="1113"/>
      <c r="CC65" s="1113"/>
      <c r="CD65" s="1113"/>
      <c r="CE65" s="1113"/>
      <c r="CF65" s="1113"/>
      <c r="CG65" s="1114"/>
      <c r="CH65" s="1087"/>
      <c r="CI65" s="1088"/>
      <c r="CJ65" s="1088"/>
      <c r="CK65" s="1088"/>
      <c r="CL65" s="1089"/>
      <c r="CM65" s="1087"/>
      <c r="CN65" s="1088"/>
      <c r="CO65" s="1088"/>
      <c r="CP65" s="1088"/>
      <c r="CQ65" s="1089"/>
      <c r="CR65" s="1087"/>
      <c r="CS65" s="1088"/>
      <c r="CT65" s="1088"/>
      <c r="CU65" s="1088"/>
      <c r="CV65" s="1089"/>
      <c r="CW65" s="1087"/>
      <c r="CX65" s="1088"/>
      <c r="CY65" s="1088"/>
      <c r="CZ65" s="1088"/>
      <c r="DA65" s="1089"/>
      <c r="DB65" s="1087"/>
      <c r="DC65" s="1088"/>
      <c r="DD65" s="1088"/>
      <c r="DE65" s="1088"/>
      <c r="DF65" s="1089"/>
      <c r="DG65" s="1087"/>
      <c r="DH65" s="1088"/>
      <c r="DI65" s="1088"/>
      <c r="DJ65" s="1088"/>
      <c r="DK65" s="1089"/>
      <c r="DL65" s="1087"/>
      <c r="DM65" s="1088"/>
      <c r="DN65" s="1088"/>
      <c r="DO65" s="1088"/>
      <c r="DP65" s="1089"/>
      <c r="DQ65" s="1087"/>
      <c r="DR65" s="1088"/>
      <c r="DS65" s="1088"/>
      <c r="DT65" s="1088"/>
      <c r="DU65" s="1089"/>
      <c r="DV65" s="1090"/>
      <c r="DW65" s="1091"/>
      <c r="DX65" s="1091"/>
      <c r="DY65" s="1091"/>
      <c r="DZ65" s="1092"/>
      <c r="EA65" s="248"/>
    </row>
    <row r="66" spans="1:131" s="249" customFormat="1" ht="26.25" customHeight="1" x14ac:dyDescent="0.2">
      <c r="A66" s="1093" t="s">
        <v>414</v>
      </c>
      <c r="B66" s="1094"/>
      <c r="C66" s="1094"/>
      <c r="D66" s="1094"/>
      <c r="E66" s="1094"/>
      <c r="F66" s="1094"/>
      <c r="G66" s="1094"/>
      <c r="H66" s="1094"/>
      <c r="I66" s="1094"/>
      <c r="J66" s="1094"/>
      <c r="K66" s="1094"/>
      <c r="L66" s="1094"/>
      <c r="M66" s="1094"/>
      <c r="N66" s="1094"/>
      <c r="O66" s="1094"/>
      <c r="P66" s="1095"/>
      <c r="Q66" s="1099" t="s">
        <v>415</v>
      </c>
      <c r="R66" s="1100"/>
      <c r="S66" s="1100"/>
      <c r="T66" s="1100"/>
      <c r="U66" s="1101"/>
      <c r="V66" s="1099" t="s">
        <v>397</v>
      </c>
      <c r="W66" s="1100"/>
      <c r="X66" s="1100"/>
      <c r="Y66" s="1100"/>
      <c r="Z66" s="1101"/>
      <c r="AA66" s="1099" t="s">
        <v>398</v>
      </c>
      <c r="AB66" s="1100"/>
      <c r="AC66" s="1100"/>
      <c r="AD66" s="1100"/>
      <c r="AE66" s="1101"/>
      <c r="AF66" s="1105" t="s">
        <v>416</v>
      </c>
      <c r="AG66" s="1106"/>
      <c r="AH66" s="1106"/>
      <c r="AI66" s="1106"/>
      <c r="AJ66" s="1107"/>
      <c r="AK66" s="1099" t="s">
        <v>417</v>
      </c>
      <c r="AL66" s="1094"/>
      <c r="AM66" s="1094"/>
      <c r="AN66" s="1094"/>
      <c r="AO66" s="1095"/>
      <c r="AP66" s="1099" t="s">
        <v>401</v>
      </c>
      <c r="AQ66" s="1100"/>
      <c r="AR66" s="1100"/>
      <c r="AS66" s="1100"/>
      <c r="AT66" s="1101"/>
      <c r="AU66" s="1099" t="s">
        <v>418</v>
      </c>
      <c r="AV66" s="1100"/>
      <c r="AW66" s="1100"/>
      <c r="AX66" s="1100"/>
      <c r="AY66" s="1101"/>
      <c r="AZ66" s="1099" t="s">
        <v>380</v>
      </c>
      <c r="BA66" s="1100"/>
      <c r="BB66" s="1100"/>
      <c r="BC66" s="1100"/>
      <c r="BD66" s="1115"/>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5">
      <c r="A67" s="1096"/>
      <c r="B67" s="1097"/>
      <c r="C67" s="1097"/>
      <c r="D67" s="1097"/>
      <c r="E67" s="1097"/>
      <c r="F67" s="1097"/>
      <c r="G67" s="1097"/>
      <c r="H67" s="1097"/>
      <c r="I67" s="1097"/>
      <c r="J67" s="1097"/>
      <c r="K67" s="1097"/>
      <c r="L67" s="1097"/>
      <c r="M67" s="1097"/>
      <c r="N67" s="1097"/>
      <c r="O67" s="1097"/>
      <c r="P67" s="1098"/>
      <c r="Q67" s="1102"/>
      <c r="R67" s="1103"/>
      <c r="S67" s="1103"/>
      <c r="T67" s="1103"/>
      <c r="U67" s="1104"/>
      <c r="V67" s="1102"/>
      <c r="W67" s="1103"/>
      <c r="X67" s="1103"/>
      <c r="Y67" s="1103"/>
      <c r="Z67" s="1104"/>
      <c r="AA67" s="1102"/>
      <c r="AB67" s="1103"/>
      <c r="AC67" s="1103"/>
      <c r="AD67" s="1103"/>
      <c r="AE67" s="1104"/>
      <c r="AF67" s="1108"/>
      <c r="AG67" s="1109"/>
      <c r="AH67" s="1109"/>
      <c r="AI67" s="1109"/>
      <c r="AJ67" s="1110"/>
      <c r="AK67" s="1111"/>
      <c r="AL67" s="1097"/>
      <c r="AM67" s="1097"/>
      <c r="AN67" s="1097"/>
      <c r="AO67" s="1098"/>
      <c r="AP67" s="1102"/>
      <c r="AQ67" s="1103"/>
      <c r="AR67" s="1103"/>
      <c r="AS67" s="1103"/>
      <c r="AT67" s="1104"/>
      <c r="AU67" s="1102"/>
      <c r="AV67" s="1103"/>
      <c r="AW67" s="1103"/>
      <c r="AX67" s="1103"/>
      <c r="AY67" s="1104"/>
      <c r="AZ67" s="1102"/>
      <c r="BA67" s="1103"/>
      <c r="BB67" s="1103"/>
      <c r="BC67" s="1103"/>
      <c r="BD67" s="1116"/>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2">
      <c r="A68" s="260">
        <v>1</v>
      </c>
      <c r="B68" s="1083" t="s">
        <v>579</v>
      </c>
      <c r="C68" s="1084"/>
      <c r="D68" s="1084"/>
      <c r="E68" s="1084"/>
      <c r="F68" s="1084"/>
      <c r="G68" s="1084"/>
      <c r="H68" s="1084"/>
      <c r="I68" s="1084"/>
      <c r="J68" s="1084"/>
      <c r="K68" s="1084"/>
      <c r="L68" s="1084"/>
      <c r="M68" s="1084"/>
      <c r="N68" s="1084"/>
      <c r="O68" s="1084"/>
      <c r="P68" s="1085"/>
      <c r="Q68" s="1086">
        <v>242</v>
      </c>
      <c r="R68" s="1080"/>
      <c r="S68" s="1080"/>
      <c r="T68" s="1080"/>
      <c r="U68" s="1080"/>
      <c r="V68" s="1080">
        <v>225</v>
      </c>
      <c r="W68" s="1080"/>
      <c r="X68" s="1080"/>
      <c r="Y68" s="1080"/>
      <c r="Z68" s="1080"/>
      <c r="AA68" s="1080">
        <v>17</v>
      </c>
      <c r="AB68" s="1080"/>
      <c r="AC68" s="1080"/>
      <c r="AD68" s="1080"/>
      <c r="AE68" s="1080"/>
      <c r="AF68" s="1080">
        <v>15</v>
      </c>
      <c r="AG68" s="1080"/>
      <c r="AH68" s="1080"/>
      <c r="AI68" s="1080"/>
      <c r="AJ68" s="1080"/>
      <c r="AK68" s="1080">
        <v>6</v>
      </c>
      <c r="AL68" s="1080"/>
      <c r="AM68" s="1080"/>
      <c r="AN68" s="1080"/>
      <c r="AO68" s="1080"/>
      <c r="AP68" s="1080">
        <v>13</v>
      </c>
      <c r="AQ68" s="1080"/>
      <c r="AR68" s="1080"/>
      <c r="AS68" s="1080"/>
      <c r="AT68" s="1080"/>
      <c r="AU68" s="1080" t="s">
        <v>599</v>
      </c>
      <c r="AV68" s="1080"/>
      <c r="AW68" s="1080"/>
      <c r="AX68" s="1080"/>
      <c r="AY68" s="1080"/>
      <c r="AZ68" s="1081"/>
      <c r="BA68" s="1081"/>
      <c r="BB68" s="1081"/>
      <c r="BC68" s="1081"/>
      <c r="BD68" s="1082"/>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2">
      <c r="A69" s="263">
        <v>2</v>
      </c>
      <c r="B69" s="1069" t="s">
        <v>580</v>
      </c>
      <c r="C69" s="1070"/>
      <c r="D69" s="1070"/>
      <c r="E69" s="1070"/>
      <c r="F69" s="1070"/>
      <c r="G69" s="1070"/>
      <c r="H69" s="1070"/>
      <c r="I69" s="1070"/>
      <c r="J69" s="1070"/>
      <c r="K69" s="1070"/>
      <c r="L69" s="1070"/>
      <c r="M69" s="1070"/>
      <c r="N69" s="1070"/>
      <c r="O69" s="1070"/>
      <c r="P69" s="1071"/>
      <c r="Q69" s="1072">
        <v>1557</v>
      </c>
      <c r="R69" s="1066"/>
      <c r="S69" s="1066"/>
      <c r="T69" s="1066"/>
      <c r="U69" s="1066"/>
      <c r="V69" s="1066">
        <v>1563</v>
      </c>
      <c r="W69" s="1066"/>
      <c r="X69" s="1066"/>
      <c r="Y69" s="1066"/>
      <c r="Z69" s="1066"/>
      <c r="AA69" s="1066">
        <v>-6</v>
      </c>
      <c r="AB69" s="1066"/>
      <c r="AC69" s="1066"/>
      <c r="AD69" s="1066"/>
      <c r="AE69" s="1066"/>
      <c r="AF69" s="1066">
        <v>316</v>
      </c>
      <c r="AG69" s="1066"/>
      <c r="AH69" s="1066"/>
      <c r="AI69" s="1066"/>
      <c r="AJ69" s="1066"/>
      <c r="AK69" s="1066">
        <v>62</v>
      </c>
      <c r="AL69" s="1066"/>
      <c r="AM69" s="1066"/>
      <c r="AN69" s="1066"/>
      <c r="AO69" s="1066"/>
      <c r="AP69" s="1066">
        <v>966</v>
      </c>
      <c r="AQ69" s="1066"/>
      <c r="AR69" s="1066"/>
      <c r="AS69" s="1066"/>
      <c r="AT69" s="1066"/>
      <c r="AU69" s="1066">
        <v>40</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2">
      <c r="A70" s="263">
        <v>3</v>
      </c>
      <c r="B70" s="1069" t="s">
        <v>594</v>
      </c>
      <c r="C70" s="1070"/>
      <c r="D70" s="1070"/>
      <c r="E70" s="1070"/>
      <c r="F70" s="1070"/>
      <c r="G70" s="1070"/>
      <c r="H70" s="1070"/>
      <c r="I70" s="1070"/>
      <c r="J70" s="1070"/>
      <c r="K70" s="1070"/>
      <c r="L70" s="1070"/>
      <c r="M70" s="1070"/>
      <c r="N70" s="1070"/>
      <c r="O70" s="1070"/>
      <c r="P70" s="1071"/>
      <c r="Q70" s="1072">
        <v>1731</v>
      </c>
      <c r="R70" s="1066"/>
      <c r="S70" s="1066"/>
      <c r="T70" s="1066"/>
      <c r="U70" s="1066"/>
      <c r="V70" s="1066">
        <v>1702</v>
      </c>
      <c r="W70" s="1066"/>
      <c r="X70" s="1066"/>
      <c r="Y70" s="1066"/>
      <c r="Z70" s="1066"/>
      <c r="AA70" s="1066">
        <v>29</v>
      </c>
      <c r="AB70" s="1066"/>
      <c r="AC70" s="1066"/>
      <c r="AD70" s="1066"/>
      <c r="AE70" s="1066"/>
      <c r="AF70" s="1066">
        <v>29</v>
      </c>
      <c r="AG70" s="1066"/>
      <c r="AH70" s="1066"/>
      <c r="AI70" s="1066"/>
      <c r="AJ70" s="1066"/>
      <c r="AK70" s="1066">
        <v>2</v>
      </c>
      <c r="AL70" s="1066"/>
      <c r="AM70" s="1066"/>
      <c r="AN70" s="1066"/>
      <c r="AO70" s="1066"/>
      <c r="AP70" s="1066">
        <v>622</v>
      </c>
      <c r="AQ70" s="1066"/>
      <c r="AR70" s="1066"/>
      <c r="AS70" s="1066"/>
      <c r="AT70" s="1066"/>
      <c r="AU70" s="1066">
        <v>29</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2">
      <c r="A71" s="263">
        <v>4</v>
      </c>
      <c r="B71" s="1069" t="s">
        <v>581</v>
      </c>
      <c r="C71" s="1070"/>
      <c r="D71" s="1070"/>
      <c r="E71" s="1070"/>
      <c r="F71" s="1070"/>
      <c r="G71" s="1070"/>
      <c r="H71" s="1070"/>
      <c r="I71" s="1070"/>
      <c r="J71" s="1070"/>
      <c r="K71" s="1070"/>
      <c r="L71" s="1070"/>
      <c r="M71" s="1070"/>
      <c r="N71" s="1070"/>
      <c r="O71" s="1070"/>
      <c r="P71" s="1071"/>
      <c r="Q71" s="1073">
        <v>91</v>
      </c>
      <c r="R71" s="1074"/>
      <c r="S71" s="1074"/>
      <c r="T71" s="1074"/>
      <c r="U71" s="1075"/>
      <c r="V71" s="1076">
        <v>85</v>
      </c>
      <c r="W71" s="1074"/>
      <c r="X71" s="1074"/>
      <c r="Y71" s="1074"/>
      <c r="Z71" s="1075"/>
      <c r="AA71" s="1076">
        <v>6</v>
      </c>
      <c r="AB71" s="1074"/>
      <c r="AC71" s="1074"/>
      <c r="AD71" s="1074"/>
      <c r="AE71" s="1075"/>
      <c r="AF71" s="1076">
        <v>6</v>
      </c>
      <c r="AG71" s="1074"/>
      <c r="AH71" s="1074"/>
      <c r="AI71" s="1074"/>
      <c r="AJ71" s="1075"/>
      <c r="AK71" s="1076">
        <v>3</v>
      </c>
      <c r="AL71" s="1074"/>
      <c r="AM71" s="1074"/>
      <c r="AN71" s="1074"/>
      <c r="AO71" s="1075"/>
      <c r="AP71" s="1076" t="s">
        <v>589</v>
      </c>
      <c r="AQ71" s="1074"/>
      <c r="AR71" s="1074"/>
      <c r="AS71" s="1074"/>
      <c r="AT71" s="1075"/>
      <c r="AU71" s="1076" t="s">
        <v>599</v>
      </c>
      <c r="AV71" s="1074"/>
      <c r="AW71" s="1074"/>
      <c r="AX71" s="1074"/>
      <c r="AY71" s="1075"/>
      <c r="AZ71" s="1077"/>
      <c r="BA71" s="1078"/>
      <c r="BB71" s="1078"/>
      <c r="BC71" s="1078"/>
      <c r="BD71" s="1079"/>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2">
      <c r="A72" s="263">
        <v>5</v>
      </c>
      <c r="B72" s="1069" t="s">
        <v>582</v>
      </c>
      <c r="C72" s="1070"/>
      <c r="D72" s="1070"/>
      <c r="E72" s="1070"/>
      <c r="F72" s="1070"/>
      <c r="G72" s="1070"/>
      <c r="H72" s="1070"/>
      <c r="I72" s="1070"/>
      <c r="J72" s="1070"/>
      <c r="K72" s="1070"/>
      <c r="L72" s="1070"/>
      <c r="M72" s="1070"/>
      <c r="N72" s="1070"/>
      <c r="O72" s="1070"/>
      <c r="P72" s="1071"/>
      <c r="Q72" s="1073">
        <v>245465</v>
      </c>
      <c r="R72" s="1074"/>
      <c r="S72" s="1074"/>
      <c r="T72" s="1074"/>
      <c r="U72" s="1075"/>
      <c r="V72" s="1076">
        <v>232795</v>
      </c>
      <c r="W72" s="1074"/>
      <c r="X72" s="1074"/>
      <c r="Y72" s="1074"/>
      <c r="Z72" s="1075"/>
      <c r="AA72" s="1076">
        <v>12670</v>
      </c>
      <c r="AB72" s="1074"/>
      <c r="AC72" s="1074"/>
      <c r="AD72" s="1074"/>
      <c r="AE72" s="1075"/>
      <c r="AF72" s="1076">
        <v>12670</v>
      </c>
      <c r="AG72" s="1074"/>
      <c r="AH72" s="1074"/>
      <c r="AI72" s="1074"/>
      <c r="AJ72" s="1075"/>
      <c r="AK72" s="1076">
        <v>2278</v>
      </c>
      <c r="AL72" s="1074"/>
      <c r="AM72" s="1074"/>
      <c r="AN72" s="1074"/>
      <c r="AO72" s="1075"/>
      <c r="AP72" s="1076" t="s">
        <v>589</v>
      </c>
      <c r="AQ72" s="1074"/>
      <c r="AR72" s="1074"/>
      <c r="AS72" s="1074"/>
      <c r="AT72" s="1075"/>
      <c r="AU72" s="1076" t="s">
        <v>599</v>
      </c>
      <c r="AV72" s="1074"/>
      <c r="AW72" s="1074"/>
      <c r="AX72" s="1074"/>
      <c r="AY72" s="1075"/>
      <c r="AZ72" s="1077"/>
      <c r="BA72" s="1078"/>
      <c r="BB72" s="1078"/>
      <c r="BC72" s="1078"/>
      <c r="BD72" s="1079"/>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2">
      <c r="A73" s="263">
        <v>6</v>
      </c>
      <c r="B73" s="1069" t="s">
        <v>595</v>
      </c>
      <c r="C73" s="1070"/>
      <c r="D73" s="1070"/>
      <c r="E73" s="1070"/>
      <c r="F73" s="1070"/>
      <c r="G73" s="1070"/>
      <c r="H73" s="1070"/>
      <c r="I73" s="1070"/>
      <c r="J73" s="1070"/>
      <c r="K73" s="1070"/>
      <c r="L73" s="1070"/>
      <c r="M73" s="1070"/>
      <c r="N73" s="1070"/>
      <c r="O73" s="1070"/>
      <c r="P73" s="1071"/>
      <c r="Q73" s="1073">
        <v>4782</v>
      </c>
      <c r="R73" s="1074"/>
      <c r="S73" s="1074"/>
      <c r="T73" s="1074"/>
      <c r="U73" s="1075"/>
      <c r="V73" s="1076">
        <v>4100</v>
      </c>
      <c r="W73" s="1074"/>
      <c r="X73" s="1074"/>
      <c r="Y73" s="1074"/>
      <c r="Z73" s="1075"/>
      <c r="AA73" s="1076">
        <v>682</v>
      </c>
      <c r="AB73" s="1074"/>
      <c r="AC73" s="1074"/>
      <c r="AD73" s="1074"/>
      <c r="AE73" s="1075"/>
      <c r="AF73" s="1076">
        <v>682</v>
      </c>
      <c r="AG73" s="1074"/>
      <c r="AH73" s="1074"/>
      <c r="AI73" s="1074"/>
      <c r="AJ73" s="1075"/>
      <c r="AK73" s="1076" t="s">
        <v>599</v>
      </c>
      <c r="AL73" s="1074"/>
      <c r="AM73" s="1074"/>
      <c r="AN73" s="1074"/>
      <c r="AO73" s="1075"/>
      <c r="AP73" s="1076" t="s">
        <v>589</v>
      </c>
      <c r="AQ73" s="1074"/>
      <c r="AR73" s="1074"/>
      <c r="AS73" s="1074"/>
      <c r="AT73" s="1075"/>
      <c r="AU73" s="1076" t="s">
        <v>599</v>
      </c>
      <c r="AV73" s="1074"/>
      <c r="AW73" s="1074"/>
      <c r="AX73" s="1074"/>
      <c r="AY73" s="1075"/>
      <c r="AZ73" s="1077"/>
      <c r="BA73" s="1078"/>
      <c r="BB73" s="1078"/>
      <c r="BC73" s="1078"/>
      <c r="BD73" s="1079"/>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2">
      <c r="A74" s="263">
        <v>7</v>
      </c>
      <c r="B74" s="1069" t="s">
        <v>596</v>
      </c>
      <c r="C74" s="1070"/>
      <c r="D74" s="1070"/>
      <c r="E74" s="1070"/>
      <c r="F74" s="1070"/>
      <c r="G74" s="1070"/>
      <c r="H74" s="1070"/>
      <c r="I74" s="1070"/>
      <c r="J74" s="1070"/>
      <c r="K74" s="1070"/>
      <c r="L74" s="1070"/>
      <c r="M74" s="1070"/>
      <c r="N74" s="1070"/>
      <c r="O74" s="1070"/>
      <c r="P74" s="1071"/>
      <c r="Q74" s="1073">
        <v>1</v>
      </c>
      <c r="R74" s="1074"/>
      <c r="S74" s="1074"/>
      <c r="T74" s="1074"/>
      <c r="U74" s="1075"/>
      <c r="V74" s="1076">
        <v>0</v>
      </c>
      <c r="W74" s="1074"/>
      <c r="X74" s="1074"/>
      <c r="Y74" s="1074"/>
      <c r="Z74" s="1075"/>
      <c r="AA74" s="1076">
        <v>1</v>
      </c>
      <c r="AB74" s="1074"/>
      <c r="AC74" s="1074"/>
      <c r="AD74" s="1074"/>
      <c r="AE74" s="1075"/>
      <c r="AF74" s="1076">
        <v>1</v>
      </c>
      <c r="AG74" s="1074"/>
      <c r="AH74" s="1074"/>
      <c r="AI74" s="1074"/>
      <c r="AJ74" s="1075"/>
      <c r="AK74" s="1076">
        <v>0</v>
      </c>
      <c r="AL74" s="1074"/>
      <c r="AM74" s="1074"/>
      <c r="AN74" s="1074"/>
      <c r="AO74" s="1075"/>
      <c r="AP74" s="1076" t="s">
        <v>589</v>
      </c>
      <c r="AQ74" s="1074"/>
      <c r="AR74" s="1074"/>
      <c r="AS74" s="1074"/>
      <c r="AT74" s="1075"/>
      <c r="AU74" s="1076" t="s">
        <v>599</v>
      </c>
      <c r="AV74" s="1074"/>
      <c r="AW74" s="1074"/>
      <c r="AX74" s="1074"/>
      <c r="AY74" s="1075"/>
      <c r="AZ74" s="1077"/>
      <c r="BA74" s="1078"/>
      <c r="BB74" s="1078"/>
      <c r="BC74" s="1078"/>
      <c r="BD74" s="1079"/>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2">
      <c r="A75" s="263">
        <v>8</v>
      </c>
      <c r="B75" s="1069" t="s">
        <v>583</v>
      </c>
      <c r="C75" s="1070"/>
      <c r="D75" s="1070"/>
      <c r="E75" s="1070"/>
      <c r="F75" s="1070"/>
      <c r="G75" s="1070"/>
      <c r="H75" s="1070"/>
      <c r="I75" s="1070"/>
      <c r="J75" s="1070"/>
      <c r="K75" s="1070"/>
      <c r="L75" s="1070"/>
      <c r="M75" s="1070"/>
      <c r="N75" s="1070"/>
      <c r="O75" s="1070"/>
      <c r="P75" s="1071"/>
      <c r="Q75" s="1073">
        <v>189</v>
      </c>
      <c r="R75" s="1074"/>
      <c r="S75" s="1074"/>
      <c r="T75" s="1074"/>
      <c r="U75" s="1075"/>
      <c r="V75" s="1076">
        <v>154</v>
      </c>
      <c r="W75" s="1074"/>
      <c r="X75" s="1074"/>
      <c r="Y75" s="1074"/>
      <c r="Z75" s="1075"/>
      <c r="AA75" s="1076">
        <v>35</v>
      </c>
      <c r="AB75" s="1074"/>
      <c r="AC75" s="1074"/>
      <c r="AD75" s="1074"/>
      <c r="AE75" s="1075"/>
      <c r="AF75" s="1076">
        <v>35</v>
      </c>
      <c r="AG75" s="1074"/>
      <c r="AH75" s="1074"/>
      <c r="AI75" s="1074"/>
      <c r="AJ75" s="1075"/>
      <c r="AK75" s="1076">
        <v>41</v>
      </c>
      <c r="AL75" s="1074"/>
      <c r="AM75" s="1074"/>
      <c r="AN75" s="1074"/>
      <c r="AO75" s="1075"/>
      <c r="AP75" s="1076" t="s">
        <v>599</v>
      </c>
      <c r="AQ75" s="1074"/>
      <c r="AR75" s="1074"/>
      <c r="AS75" s="1074"/>
      <c r="AT75" s="1075"/>
      <c r="AU75" s="1076" t="s">
        <v>599</v>
      </c>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2">
      <c r="A76" s="263">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2">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2">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2">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2">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2">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2">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2">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2">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2">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2">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2">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5">
      <c r="A88" s="266" t="s">
        <v>392</v>
      </c>
      <c r="B88" s="1039" t="s">
        <v>419</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13754</v>
      </c>
      <c r="AG88" s="1054"/>
      <c r="AH88" s="1054"/>
      <c r="AI88" s="1054"/>
      <c r="AJ88" s="1054"/>
      <c r="AK88" s="1058"/>
      <c r="AL88" s="1058"/>
      <c r="AM88" s="1058"/>
      <c r="AN88" s="1058"/>
      <c r="AO88" s="1058"/>
      <c r="AP88" s="1054">
        <v>1601</v>
      </c>
      <c r="AQ88" s="1054"/>
      <c r="AR88" s="1054"/>
      <c r="AS88" s="1054"/>
      <c r="AT88" s="1054"/>
      <c r="AU88" s="1054">
        <v>69</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2">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2">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2">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2">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2">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2">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2">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2">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2">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2">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2">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2">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2">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5">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392</v>
      </c>
      <c r="BR102" s="1039" t="s">
        <v>420</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c r="CS102" s="1046"/>
      <c r="CT102" s="1046"/>
      <c r="CU102" s="1046"/>
      <c r="CV102" s="1047"/>
      <c r="CW102" s="1045"/>
      <c r="CX102" s="1046"/>
      <c r="CY102" s="1046"/>
      <c r="CZ102" s="1046"/>
      <c r="DA102" s="1047"/>
      <c r="DB102" s="1045"/>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x14ac:dyDescent="0.2">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421</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2">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422</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2">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2">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5">
      <c r="A107" s="277" t="s">
        <v>423</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424</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2">
      <c r="A108" s="1033" t="s">
        <v>425</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426</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2">
      <c r="A109" s="988" t="s">
        <v>427</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428</v>
      </c>
      <c r="AB109" s="989"/>
      <c r="AC109" s="989"/>
      <c r="AD109" s="989"/>
      <c r="AE109" s="990"/>
      <c r="AF109" s="991" t="s">
        <v>429</v>
      </c>
      <c r="AG109" s="989"/>
      <c r="AH109" s="989"/>
      <c r="AI109" s="989"/>
      <c r="AJ109" s="990"/>
      <c r="AK109" s="991" t="s">
        <v>307</v>
      </c>
      <c r="AL109" s="989"/>
      <c r="AM109" s="989"/>
      <c r="AN109" s="989"/>
      <c r="AO109" s="990"/>
      <c r="AP109" s="991" t="s">
        <v>430</v>
      </c>
      <c r="AQ109" s="989"/>
      <c r="AR109" s="989"/>
      <c r="AS109" s="989"/>
      <c r="AT109" s="1020"/>
      <c r="AU109" s="988" t="s">
        <v>427</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428</v>
      </c>
      <c r="BR109" s="989"/>
      <c r="BS109" s="989"/>
      <c r="BT109" s="989"/>
      <c r="BU109" s="990"/>
      <c r="BV109" s="991" t="s">
        <v>429</v>
      </c>
      <c r="BW109" s="989"/>
      <c r="BX109" s="989"/>
      <c r="BY109" s="989"/>
      <c r="BZ109" s="990"/>
      <c r="CA109" s="991" t="s">
        <v>307</v>
      </c>
      <c r="CB109" s="989"/>
      <c r="CC109" s="989"/>
      <c r="CD109" s="989"/>
      <c r="CE109" s="990"/>
      <c r="CF109" s="1027" t="s">
        <v>430</v>
      </c>
      <c r="CG109" s="1027"/>
      <c r="CH109" s="1027"/>
      <c r="CI109" s="1027"/>
      <c r="CJ109" s="1027"/>
      <c r="CK109" s="991" t="s">
        <v>431</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428</v>
      </c>
      <c r="DH109" s="989"/>
      <c r="DI109" s="989"/>
      <c r="DJ109" s="989"/>
      <c r="DK109" s="990"/>
      <c r="DL109" s="991" t="s">
        <v>429</v>
      </c>
      <c r="DM109" s="989"/>
      <c r="DN109" s="989"/>
      <c r="DO109" s="989"/>
      <c r="DP109" s="990"/>
      <c r="DQ109" s="991" t="s">
        <v>307</v>
      </c>
      <c r="DR109" s="989"/>
      <c r="DS109" s="989"/>
      <c r="DT109" s="989"/>
      <c r="DU109" s="990"/>
      <c r="DV109" s="991" t="s">
        <v>430</v>
      </c>
      <c r="DW109" s="989"/>
      <c r="DX109" s="989"/>
      <c r="DY109" s="989"/>
      <c r="DZ109" s="1020"/>
    </row>
    <row r="110" spans="1:131" s="248" customFormat="1" ht="26.25" customHeight="1" x14ac:dyDescent="0.2">
      <c r="A110" s="891" t="s">
        <v>432</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178194</v>
      </c>
      <c r="AB110" s="982"/>
      <c r="AC110" s="982"/>
      <c r="AD110" s="982"/>
      <c r="AE110" s="983"/>
      <c r="AF110" s="984">
        <v>174924</v>
      </c>
      <c r="AG110" s="982"/>
      <c r="AH110" s="982"/>
      <c r="AI110" s="982"/>
      <c r="AJ110" s="983"/>
      <c r="AK110" s="984">
        <v>176825</v>
      </c>
      <c r="AL110" s="982"/>
      <c r="AM110" s="982"/>
      <c r="AN110" s="982"/>
      <c r="AO110" s="983"/>
      <c r="AP110" s="985">
        <v>13.5</v>
      </c>
      <c r="AQ110" s="986"/>
      <c r="AR110" s="986"/>
      <c r="AS110" s="986"/>
      <c r="AT110" s="987"/>
      <c r="AU110" s="1021" t="s">
        <v>73</v>
      </c>
      <c r="AV110" s="1022"/>
      <c r="AW110" s="1022"/>
      <c r="AX110" s="1022"/>
      <c r="AY110" s="1022"/>
      <c r="AZ110" s="947" t="s">
        <v>433</v>
      </c>
      <c r="BA110" s="892"/>
      <c r="BB110" s="892"/>
      <c r="BC110" s="892"/>
      <c r="BD110" s="892"/>
      <c r="BE110" s="892"/>
      <c r="BF110" s="892"/>
      <c r="BG110" s="892"/>
      <c r="BH110" s="892"/>
      <c r="BI110" s="892"/>
      <c r="BJ110" s="892"/>
      <c r="BK110" s="892"/>
      <c r="BL110" s="892"/>
      <c r="BM110" s="892"/>
      <c r="BN110" s="892"/>
      <c r="BO110" s="892"/>
      <c r="BP110" s="893"/>
      <c r="BQ110" s="948">
        <v>1915057</v>
      </c>
      <c r="BR110" s="929"/>
      <c r="BS110" s="929"/>
      <c r="BT110" s="929"/>
      <c r="BU110" s="929"/>
      <c r="BV110" s="929">
        <v>1944524</v>
      </c>
      <c r="BW110" s="929"/>
      <c r="BX110" s="929"/>
      <c r="BY110" s="929"/>
      <c r="BZ110" s="929"/>
      <c r="CA110" s="929">
        <v>1874671</v>
      </c>
      <c r="CB110" s="929"/>
      <c r="CC110" s="929"/>
      <c r="CD110" s="929"/>
      <c r="CE110" s="929"/>
      <c r="CF110" s="953">
        <v>143</v>
      </c>
      <c r="CG110" s="954"/>
      <c r="CH110" s="954"/>
      <c r="CI110" s="954"/>
      <c r="CJ110" s="954"/>
      <c r="CK110" s="1017" t="s">
        <v>434</v>
      </c>
      <c r="CL110" s="903"/>
      <c r="CM110" s="978" t="s">
        <v>435</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129</v>
      </c>
      <c r="DH110" s="929"/>
      <c r="DI110" s="929"/>
      <c r="DJ110" s="929"/>
      <c r="DK110" s="929"/>
      <c r="DL110" s="929" t="s">
        <v>129</v>
      </c>
      <c r="DM110" s="929"/>
      <c r="DN110" s="929"/>
      <c r="DO110" s="929"/>
      <c r="DP110" s="929"/>
      <c r="DQ110" s="929" t="s">
        <v>129</v>
      </c>
      <c r="DR110" s="929"/>
      <c r="DS110" s="929"/>
      <c r="DT110" s="929"/>
      <c r="DU110" s="929"/>
      <c r="DV110" s="930" t="s">
        <v>436</v>
      </c>
      <c r="DW110" s="930"/>
      <c r="DX110" s="930"/>
      <c r="DY110" s="930"/>
      <c r="DZ110" s="931"/>
    </row>
    <row r="111" spans="1:131" s="248" customFormat="1" ht="26.25" customHeight="1" x14ac:dyDescent="0.2">
      <c r="A111" s="858" t="s">
        <v>437</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129</v>
      </c>
      <c r="AB111" s="1010"/>
      <c r="AC111" s="1010"/>
      <c r="AD111" s="1010"/>
      <c r="AE111" s="1011"/>
      <c r="AF111" s="1012" t="s">
        <v>129</v>
      </c>
      <c r="AG111" s="1010"/>
      <c r="AH111" s="1010"/>
      <c r="AI111" s="1010"/>
      <c r="AJ111" s="1011"/>
      <c r="AK111" s="1012" t="s">
        <v>436</v>
      </c>
      <c r="AL111" s="1010"/>
      <c r="AM111" s="1010"/>
      <c r="AN111" s="1010"/>
      <c r="AO111" s="1011"/>
      <c r="AP111" s="1013" t="s">
        <v>436</v>
      </c>
      <c r="AQ111" s="1014"/>
      <c r="AR111" s="1014"/>
      <c r="AS111" s="1014"/>
      <c r="AT111" s="1015"/>
      <c r="AU111" s="1023"/>
      <c r="AV111" s="1024"/>
      <c r="AW111" s="1024"/>
      <c r="AX111" s="1024"/>
      <c r="AY111" s="1024"/>
      <c r="AZ111" s="899" t="s">
        <v>438</v>
      </c>
      <c r="BA111" s="834"/>
      <c r="BB111" s="834"/>
      <c r="BC111" s="834"/>
      <c r="BD111" s="834"/>
      <c r="BE111" s="834"/>
      <c r="BF111" s="834"/>
      <c r="BG111" s="834"/>
      <c r="BH111" s="834"/>
      <c r="BI111" s="834"/>
      <c r="BJ111" s="834"/>
      <c r="BK111" s="834"/>
      <c r="BL111" s="834"/>
      <c r="BM111" s="834"/>
      <c r="BN111" s="834"/>
      <c r="BO111" s="834"/>
      <c r="BP111" s="835"/>
      <c r="BQ111" s="900" t="s">
        <v>436</v>
      </c>
      <c r="BR111" s="901"/>
      <c r="BS111" s="901"/>
      <c r="BT111" s="901"/>
      <c r="BU111" s="901"/>
      <c r="BV111" s="901" t="s">
        <v>129</v>
      </c>
      <c r="BW111" s="901"/>
      <c r="BX111" s="901"/>
      <c r="BY111" s="901"/>
      <c r="BZ111" s="901"/>
      <c r="CA111" s="901" t="s">
        <v>129</v>
      </c>
      <c r="CB111" s="901"/>
      <c r="CC111" s="901"/>
      <c r="CD111" s="901"/>
      <c r="CE111" s="901"/>
      <c r="CF111" s="962" t="s">
        <v>129</v>
      </c>
      <c r="CG111" s="963"/>
      <c r="CH111" s="963"/>
      <c r="CI111" s="963"/>
      <c r="CJ111" s="963"/>
      <c r="CK111" s="1018"/>
      <c r="CL111" s="905"/>
      <c r="CM111" s="908" t="s">
        <v>439</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436</v>
      </c>
      <c r="DH111" s="901"/>
      <c r="DI111" s="901"/>
      <c r="DJ111" s="901"/>
      <c r="DK111" s="901"/>
      <c r="DL111" s="901" t="s">
        <v>436</v>
      </c>
      <c r="DM111" s="901"/>
      <c r="DN111" s="901"/>
      <c r="DO111" s="901"/>
      <c r="DP111" s="901"/>
      <c r="DQ111" s="901" t="s">
        <v>129</v>
      </c>
      <c r="DR111" s="901"/>
      <c r="DS111" s="901"/>
      <c r="DT111" s="901"/>
      <c r="DU111" s="901"/>
      <c r="DV111" s="878" t="s">
        <v>129</v>
      </c>
      <c r="DW111" s="878"/>
      <c r="DX111" s="878"/>
      <c r="DY111" s="878"/>
      <c r="DZ111" s="879"/>
    </row>
    <row r="112" spans="1:131" s="248" customFormat="1" ht="26.25" customHeight="1" x14ac:dyDescent="0.2">
      <c r="A112" s="1003" t="s">
        <v>440</v>
      </c>
      <c r="B112" s="1004"/>
      <c r="C112" s="834" t="s">
        <v>441</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129</v>
      </c>
      <c r="AB112" s="864"/>
      <c r="AC112" s="864"/>
      <c r="AD112" s="864"/>
      <c r="AE112" s="865"/>
      <c r="AF112" s="866" t="s">
        <v>129</v>
      </c>
      <c r="AG112" s="864"/>
      <c r="AH112" s="864"/>
      <c r="AI112" s="864"/>
      <c r="AJ112" s="865"/>
      <c r="AK112" s="866" t="s">
        <v>129</v>
      </c>
      <c r="AL112" s="864"/>
      <c r="AM112" s="864"/>
      <c r="AN112" s="864"/>
      <c r="AO112" s="865"/>
      <c r="AP112" s="911" t="s">
        <v>436</v>
      </c>
      <c r="AQ112" s="912"/>
      <c r="AR112" s="912"/>
      <c r="AS112" s="912"/>
      <c r="AT112" s="913"/>
      <c r="AU112" s="1023"/>
      <c r="AV112" s="1024"/>
      <c r="AW112" s="1024"/>
      <c r="AX112" s="1024"/>
      <c r="AY112" s="1024"/>
      <c r="AZ112" s="899" t="s">
        <v>442</v>
      </c>
      <c r="BA112" s="834"/>
      <c r="BB112" s="834"/>
      <c r="BC112" s="834"/>
      <c r="BD112" s="834"/>
      <c r="BE112" s="834"/>
      <c r="BF112" s="834"/>
      <c r="BG112" s="834"/>
      <c r="BH112" s="834"/>
      <c r="BI112" s="834"/>
      <c r="BJ112" s="834"/>
      <c r="BK112" s="834"/>
      <c r="BL112" s="834"/>
      <c r="BM112" s="834"/>
      <c r="BN112" s="834"/>
      <c r="BO112" s="834"/>
      <c r="BP112" s="835"/>
      <c r="BQ112" s="900">
        <v>39053</v>
      </c>
      <c r="BR112" s="901"/>
      <c r="BS112" s="901"/>
      <c r="BT112" s="901"/>
      <c r="BU112" s="901"/>
      <c r="BV112" s="901">
        <v>31570</v>
      </c>
      <c r="BW112" s="901"/>
      <c r="BX112" s="901"/>
      <c r="BY112" s="901"/>
      <c r="BZ112" s="901"/>
      <c r="CA112" s="901">
        <v>23833</v>
      </c>
      <c r="CB112" s="901"/>
      <c r="CC112" s="901"/>
      <c r="CD112" s="901"/>
      <c r="CE112" s="901"/>
      <c r="CF112" s="962">
        <v>1.8</v>
      </c>
      <c r="CG112" s="963"/>
      <c r="CH112" s="963"/>
      <c r="CI112" s="963"/>
      <c r="CJ112" s="963"/>
      <c r="CK112" s="1018"/>
      <c r="CL112" s="905"/>
      <c r="CM112" s="908" t="s">
        <v>443</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129</v>
      </c>
      <c r="DH112" s="901"/>
      <c r="DI112" s="901"/>
      <c r="DJ112" s="901"/>
      <c r="DK112" s="901"/>
      <c r="DL112" s="901" t="s">
        <v>129</v>
      </c>
      <c r="DM112" s="901"/>
      <c r="DN112" s="901"/>
      <c r="DO112" s="901"/>
      <c r="DP112" s="901"/>
      <c r="DQ112" s="901" t="s">
        <v>436</v>
      </c>
      <c r="DR112" s="901"/>
      <c r="DS112" s="901"/>
      <c r="DT112" s="901"/>
      <c r="DU112" s="901"/>
      <c r="DV112" s="878" t="s">
        <v>129</v>
      </c>
      <c r="DW112" s="878"/>
      <c r="DX112" s="878"/>
      <c r="DY112" s="878"/>
      <c r="DZ112" s="879"/>
    </row>
    <row r="113" spans="1:130" s="248" customFormat="1" ht="26.25" customHeight="1" x14ac:dyDescent="0.2">
      <c r="A113" s="1005"/>
      <c r="B113" s="1006"/>
      <c r="C113" s="834" t="s">
        <v>444</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4430</v>
      </c>
      <c r="AB113" s="1010"/>
      <c r="AC113" s="1010"/>
      <c r="AD113" s="1010"/>
      <c r="AE113" s="1011"/>
      <c r="AF113" s="1012">
        <v>3590</v>
      </c>
      <c r="AG113" s="1010"/>
      <c r="AH113" s="1010"/>
      <c r="AI113" s="1010"/>
      <c r="AJ113" s="1011"/>
      <c r="AK113" s="1012">
        <v>4057</v>
      </c>
      <c r="AL113" s="1010"/>
      <c r="AM113" s="1010"/>
      <c r="AN113" s="1010"/>
      <c r="AO113" s="1011"/>
      <c r="AP113" s="1013">
        <v>0.3</v>
      </c>
      <c r="AQ113" s="1014"/>
      <c r="AR113" s="1014"/>
      <c r="AS113" s="1014"/>
      <c r="AT113" s="1015"/>
      <c r="AU113" s="1023"/>
      <c r="AV113" s="1024"/>
      <c r="AW113" s="1024"/>
      <c r="AX113" s="1024"/>
      <c r="AY113" s="1024"/>
      <c r="AZ113" s="899" t="s">
        <v>445</v>
      </c>
      <c r="BA113" s="834"/>
      <c r="BB113" s="834"/>
      <c r="BC113" s="834"/>
      <c r="BD113" s="834"/>
      <c r="BE113" s="834"/>
      <c r="BF113" s="834"/>
      <c r="BG113" s="834"/>
      <c r="BH113" s="834"/>
      <c r="BI113" s="834"/>
      <c r="BJ113" s="834"/>
      <c r="BK113" s="834"/>
      <c r="BL113" s="834"/>
      <c r="BM113" s="834"/>
      <c r="BN113" s="834"/>
      <c r="BO113" s="834"/>
      <c r="BP113" s="835"/>
      <c r="BQ113" s="900">
        <v>75400</v>
      </c>
      <c r="BR113" s="901"/>
      <c r="BS113" s="901"/>
      <c r="BT113" s="901"/>
      <c r="BU113" s="901"/>
      <c r="BV113" s="901">
        <v>76631</v>
      </c>
      <c r="BW113" s="901"/>
      <c r="BX113" s="901"/>
      <c r="BY113" s="901"/>
      <c r="BZ113" s="901"/>
      <c r="CA113" s="901">
        <v>68763</v>
      </c>
      <c r="CB113" s="901"/>
      <c r="CC113" s="901"/>
      <c r="CD113" s="901"/>
      <c r="CE113" s="901"/>
      <c r="CF113" s="962">
        <v>5.2</v>
      </c>
      <c r="CG113" s="963"/>
      <c r="CH113" s="963"/>
      <c r="CI113" s="963"/>
      <c r="CJ113" s="963"/>
      <c r="CK113" s="1018"/>
      <c r="CL113" s="905"/>
      <c r="CM113" s="908" t="s">
        <v>446</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129</v>
      </c>
      <c r="DH113" s="864"/>
      <c r="DI113" s="864"/>
      <c r="DJ113" s="864"/>
      <c r="DK113" s="865"/>
      <c r="DL113" s="866" t="s">
        <v>129</v>
      </c>
      <c r="DM113" s="864"/>
      <c r="DN113" s="864"/>
      <c r="DO113" s="864"/>
      <c r="DP113" s="865"/>
      <c r="DQ113" s="866" t="s">
        <v>129</v>
      </c>
      <c r="DR113" s="864"/>
      <c r="DS113" s="864"/>
      <c r="DT113" s="864"/>
      <c r="DU113" s="865"/>
      <c r="DV113" s="911" t="s">
        <v>129</v>
      </c>
      <c r="DW113" s="912"/>
      <c r="DX113" s="912"/>
      <c r="DY113" s="912"/>
      <c r="DZ113" s="913"/>
    </row>
    <row r="114" spans="1:130" s="248" customFormat="1" ht="26.25" customHeight="1" x14ac:dyDescent="0.2">
      <c r="A114" s="1005"/>
      <c r="B114" s="1006"/>
      <c r="C114" s="834" t="s">
        <v>447</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10165</v>
      </c>
      <c r="AB114" s="864"/>
      <c r="AC114" s="864"/>
      <c r="AD114" s="864"/>
      <c r="AE114" s="865"/>
      <c r="AF114" s="866">
        <v>10599</v>
      </c>
      <c r="AG114" s="864"/>
      <c r="AH114" s="864"/>
      <c r="AI114" s="864"/>
      <c r="AJ114" s="865"/>
      <c r="AK114" s="866">
        <v>11314</v>
      </c>
      <c r="AL114" s="864"/>
      <c r="AM114" s="864"/>
      <c r="AN114" s="864"/>
      <c r="AO114" s="865"/>
      <c r="AP114" s="911">
        <v>0.9</v>
      </c>
      <c r="AQ114" s="912"/>
      <c r="AR114" s="912"/>
      <c r="AS114" s="912"/>
      <c r="AT114" s="913"/>
      <c r="AU114" s="1023"/>
      <c r="AV114" s="1024"/>
      <c r="AW114" s="1024"/>
      <c r="AX114" s="1024"/>
      <c r="AY114" s="1024"/>
      <c r="AZ114" s="899" t="s">
        <v>448</v>
      </c>
      <c r="BA114" s="834"/>
      <c r="BB114" s="834"/>
      <c r="BC114" s="834"/>
      <c r="BD114" s="834"/>
      <c r="BE114" s="834"/>
      <c r="BF114" s="834"/>
      <c r="BG114" s="834"/>
      <c r="BH114" s="834"/>
      <c r="BI114" s="834"/>
      <c r="BJ114" s="834"/>
      <c r="BK114" s="834"/>
      <c r="BL114" s="834"/>
      <c r="BM114" s="834"/>
      <c r="BN114" s="834"/>
      <c r="BO114" s="834"/>
      <c r="BP114" s="835"/>
      <c r="BQ114" s="900">
        <v>725901</v>
      </c>
      <c r="BR114" s="901"/>
      <c r="BS114" s="901"/>
      <c r="BT114" s="901"/>
      <c r="BU114" s="901"/>
      <c r="BV114" s="901">
        <v>716044</v>
      </c>
      <c r="BW114" s="901"/>
      <c r="BX114" s="901"/>
      <c r="BY114" s="901"/>
      <c r="BZ114" s="901"/>
      <c r="CA114" s="901">
        <v>716059</v>
      </c>
      <c r="CB114" s="901"/>
      <c r="CC114" s="901"/>
      <c r="CD114" s="901"/>
      <c r="CE114" s="901"/>
      <c r="CF114" s="962">
        <v>54.6</v>
      </c>
      <c r="CG114" s="963"/>
      <c r="CH114" s="963"/>
      <c r="CI114" s="963"/>
      <c r="CJ114" s="963"/>
      <c r="CK114" s="1018"/>
      <c r="CL114" s="905"/>
      <c r="CM114" s="908" t="s">
        <v>449</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450</v>
      </c>
      <c r="DH114" s="864"/>
      <c r="DI114" s="864"/>
      <c r="DJ114" s="864"/>
      <c r="DK114" s="865"/>
      <c r="DL114" s="866" t="s">
        <v>436</v>
      </c>
      <c r="DM114" s="864"/>
      <c r="DN114" s="864"/>
      <c r="DO114" s="864"/>
      <c r="DP114" s="865"/>
      <c r="DQ114" s="866" t="s">
        <v>129</v>
      </c>
      <c r="DR114" s="864"/>
      <c r="DS114" s="864"/>
      <c r="DT114" s="864"/>
      <c r="DU114" s="865"/>
      <c r="DV114" s="911" t="s">
        <v>129</v>
      </c>
      <c r="DW114" s="912"/>
      <c r="DX114" s="912"/>
      <c r="DY114" s="912"/>
      <c r="DZ114" s="913"/>
    </row>
    <row r="115" spans="1:130" s="248" customFormat="1" ht="26.25" customHeight="1" x14ac:dyDescent="0.2">
      <c r="A115" s="1005"/>
      <c r="B115" s="1006"/>
      <c r="C115" s="834" t="s">
        <v>451</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t="s">
        <v>129</v>
      </c>
      <c r="AB115" s="1010"/>
      <c r="AC115" s="1010"/>
      <c r="AD115" s="1010"/>
      <c r="AE115" s="1011"/>
      <c r="AF115" s="1012" t="s">
        <v>129</v>
      </c>
      <c r="AG115" s="1010"/>
      <c r="AH115" s="1010"/>
      <c r="AI115" s="1010"/>
      <c r="AJ115" s="1011"/>
      <c r="AK115" s="1012" t="s">
        <v>436</v>
      </c>
      <c r="AL115" s="1010"/>
      <c r="AM115" s="1010"/>
      <c r="AN115" s="1010"/>
      <c r="AO115" s="1011"/>
      <c r="AP115" s="1013" t="s">
        <v>129</v>
      </c>
      <c r="AQ115" s="1014"/>
      <c r="AR115" s="1014"/>
      <c r="AS115" s="1014"/>
      <c r="AT115" s="1015"/>
      <c r="AU115" s="1023"/>
      <c r="AV115" s="1024"/>
      <c r="AW115" s="1024"/>
      <c r="AX115" s="1024"/>
      <c r="AY115" s="1024"/>
      <c r="AZ115" s="899" t="s">
        <v>452</v>
      </c>
      <c r="BA115" s="834"/>
      <c r="BB115" s="834"/>
      <c r="BC115" s="834"/>
      <c r="BD115" s="834"/>
      <c r="BE115" s="834"/>
      <c r="BF115" s="834"/>
      <c r="BG115" s="834"/>
      <c r="BH115" s="834"/>
      <c r="BI115" s="834"/>
      <c r="BJ115" s="834"/>
      <c r="BK115" s="834"/>
      <c r="BL115" s="834"/>
      <c r="BM115" s="834"/>
      <c r="BN115" s="834"/>
      <c r="BO115" s="834"/>
      <c r="BP115" s="835"/>
      <c r="BQ115" s="900" t="s">
        <v>436</v>
      </c>
      <c r="BR115" s="901"/>
      <c r="BS115" s="901"/>
      <c r="BT115" s="901"/>
      <c r="BU115" s="901"/>
      <c r="BV115" s="901" t="s">
        <v>129</v>
      </c>
      <c r="BW115" s="901"/>
      <c r="BX115" s="901"/>
      <c r="BY115" s="901"/>
      <c r="BZ115" s="901"/>
      <c r="CA115" s="901" t="s">
        <v>129</v>
      </c>
      <c r="CB115" s="901"/>
      <c r="CC115" s="901"/>
      <c r="CD115" s="901"/>
      <c r="CE115" s="901"/>
      <c r="CF115" s="962" t="s">
        <v>129</v>
      </c>
      <c r="CG115" s="963"/>
      <c r="CH115" s="963"/>
      <c r="CI115" s="963"/>
      <c r="CJ115" s="963"/>
      <c r="CK115" s="1018"/>
      <c r="CL115" s="905"/>
      <c r="CM115" s="899" t="s">
        <v>453</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129</v>
      </c>
      <c r="DH115" s="864"/>
      <c r="DI115" s="864"/>
      <c r="DJ115" s="864"/>
      <c r="DK115" s="865"/>
      <c r="DL115" s="866" t="s">
        <v>129</v>
      </c>
      <c r="DM115" s="864"/>
      <c r="DN115" s="864"/>
      <c r="DO115" s="864"/>
      <c r="DP115" s="865"/>
      <c r="DQ115" s="866" t="s">
        <v>129</v>
      </c>
      <c r="DR115" s="864"/>
      <c r="DS115" s="864"/>
      <c r="DT115" s="864"/>
      <c r="DU115" s="865"/>
      <c r="DV115" s="911" t="s">
        <v>450</v>
      </c>
      <c r="DW115" s="912"/>
      <c r="DX115" s="912"/>
      <c r="DY115" s="912"/>
      <c r="DZ115" s="913"/>
    </row>
    <row r="116" spans="1:130" s="248" customFormat="1" ht="26.25" customHeight="1" x14ac:dyDescent="0.2">
      <c r="A116" s="1007"/>
      <c r="B116" s="1008"/>
      <c r="C116" s="967" t="s">
        <v>454</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436</v>
      </c>
      <c r="AB116" s="864"/>
      <c r="AC116" s="864"/>
      <c r="AD116" s="864"/>
      <c r="AE116" s="865"/>
      <c r="AF116" s="866" t="s">
        <v>129</v>
      </c>
      <c r="AG116" s="864"/>
      <c r="AH116" s="864"/>
      <c r="AI116" s="864"/>
      <c r="AJ116" s="865"/>
      <c r="AK116" s="866" t="s">
        <v>436</v>
      </c>
      <c r="AL116" s="864"/>
      <c r="AM116" s="864"/>
      <c r="AN116" s="864"/>
      <c r="AO116" s="865"/>
      <c r="AP116" s="911" t="s">
        <v>129</v>
      </c>
      <c r="AQ116" s="912"/>
      <c r="AR116" s="912"/>
      <c r="AS116" s="912"/>
      <c r="AT116" s="913"/>
      <c r="AU116" s="1023"/>
      <c r="AV116" s="1024"/>
      <c r="AW116" s="1024"/>
      <c r="AX116" s="1024"/>
      <c r="AY116" s="1024"/>
      <c r="AZ116" s="950" t="s">
        <v>455</v>
      </c>
      <c r="BA116" s="951"/>
      <c r="BB116" s="951"/>
      <c r="BC116" s="951"/>
      <c r="BD116" s="951"/>
      <c r="BE116" s="951"/>
      <c r="BF116" s="951"/>
      <c r="BG116" s="951"/>
      <c r="BH116" s="951"/>
      <c r="BI116" s="951"/>
      <c r="BJ116" s="951"/>
      <c r="BK116" s="951"/>
      <c r="BL116" s="951"/>
      <c r="BM116" s="951"/>
      <c r="BN116" s="951"/>
      <c r="BO116" s="951"/>
      <c r="BP116" s="952"/>
      <c r="BQ116" s="900" t="s">
        <v>129</v>
      </c>
      <c r="BR116" s="901"/>
      <c r="BS116" s="901"/>
      <c r="BT116" s="901"/>
      <c r="BU116" s="901"/>
      <c r="BV116" s="901" t="s">
        <v>129</v>
      </c>
      <c r="BW116" s="901"/>
      <c r="BX116" s="901"/>
      <c r="BY116" s="901"/>
      <c r="BZ116" s="901"/>
      <c r="CA116" s="901" t="s">
        <v>436</v>
      </c>
      <c r="CB116" s="901"/>
      <c r="CC116" s="901"/>
      <c r="CD116" s="901"/>
      <c r="CE116" s="901"/>
      <c r="CF116" s="962" t="s">
        <v>436</v>
      </c>
      <c r="CG116" s="963"/>
      <c r="CH116" s="963"/>
      <c r="CI116" s="963"/>
      <c r="CJ116" s="963"/>
      <c r="CK116" s="1018"/>
      <c r="CL116" s="905"/>
      <c r="CM116" s="908" t="s">
        <v>456</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436</v>
      </c>
      <c r="DH116" s="864"/>
      <c r="DI116" s="864"/>
      <c r="DJ116" s="864"/>
      <c r="DK116" s="865"/>
      <c r="DL116" s="866" t="s">
        <v>129</v>
      </c>
      <c r="DM116" s="864"/>
      <c r="DN116" s="864"/>
      <c r="DO116" s="864"/>
      <c r="DP116" s="865"/>
      <c r="DQ116" s="866" t="s">
        <v>129</v>
      </c>
      <c r="DR116" s="864"/>
      <c r="DS116" s="864"/>
      <c r="DT116" s="864"/>
      <c r="DU116" s="865"/>
      <c r="DV116" s="911" t="s">
        <v>436</v>
      </c>
      <c r="DW116" s="912"/>
      <c r="DX116" s="912"/>
      <c r="DY116" s="912"/>
      <c r="DZ116" s="913"/>
    </row>
    <row r="117" spans="1:130" s="248" customFormat="1" ht="26.25" customHeight="1" x14ac:dyDescent="0.2">
      <c r="A117" s="988" t="s">
        <v>187</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457</v>
      </c>
      <c r="Z117" s="990"/>
      <c r="AA117" s="995">
        <v>192789</v>
      </c>
      <c r="AB117" s="996"/>
      <c r="AC117" s="996"/>
      <c r="AD117" s="996"/>
      <c r="AE117" s="997"/>
      <c r="AF117" s="998">
        <v>189113</v>
      </c>
      <c r="AG117" s="996"/>
      <c r="AH117" s="996"/>
      <c r="AI117" s="996"/>
      <c r="AJ117" s="997"/>
      <c r="AK117" s="998">
        <v>192196</v>
      </c>
      <c r="AL117" s="996"/>
      <c r="AM117" s="996"/>
      <c r="AN117" s="996"/>
      <c r="AO117" s="997"/>
      <c r="AP117" s="999"/>
      <c r="AQ117" s="1000"/>
      <c r="AR117" s="1000"/>
      <c r="AS117" s="1000"/>
      <c r="AT117" s="1001"/>
      <c r="AU117" s="1023"/>
      <c r="AV117" s="1024"/>
      <c r="AW117" s="1024"/>
      <c r="AX117" s="1024"/>
      <c r="AY117" s="1024"/>
      <c r="AZ117" s="950" t="s">
        <v>458</v>
      </c>
      <c r="BA117" s="951"/>
      <c r="BB117" s="951"/>
      <c r="BC117" s="951"/>
      <c r="BD117" s="951"/>
      <c r="BE117" s="951"/>
      <c r="BF117" s="951"/>
      <c r="BG117" s="951"/>
      <c r="BH117" s="951"/>
      <c r="BI117" s="951"/>
      <c r="BJ117" s="951"/>
      <c r="BK117" s="951"/>
      <c r="BL117" s="951"/>
      <c r="BM117" s="951"/>
      <c r="BN117" s="951"/>
      <c r="BO117" s="951"/>
      <c r="BP117" s="952"/>
      <c r="BQ117" s="900" t="s">
        <v>129</v>
      </c>
      <c r="BR117" s="901"/>
      <c r="BS117" s="901"/>
      <c r="BT117" s="901"/>
      <c r="BU117" s="901"/>
      <c r="BV117" s="901" t="s">
        <v>129</v>
      </c>
      <c r="BW117" s="901"/>
      <c r="BX117" s="901"/>
      <c r="BY117" s="901"/>
      <c r="BZ117" s="901"/>
      <c r="CA117" s="901" t="s">
        <v>129</v>
      </c>
      <c r="CB117" s="901"/>
      <c r="CC117" s="901"/>
      <c r="CD117" s="901"/>
      <c r="CE117" s="901"/>
      <c r="CF117" s="962" t="s">
        <v>129</v>
      </c>
      <c r="CG117" s="963"/>
      <c r="CH117" s="963"/>
      <c r="CI117" s="963"/>
      <c r="CJ117" s="963"/>
      <c r="CK117" s="1018"/>
      <c r="CL117" s="905"/>
      <c r="CM117" s="908" t="s">
        <v>459</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129</v>
      </c>
      <c r="DH117" s="864"/>
      <c r="DI117" s="864"/>
      <c r="DJ117" s="864"/>
      <c r="DK117" s="865"/>
      <c r="DL117" s="866" t="s">
        <v>129</v>
      </c>
      <c r="DM117" s="864"/>
      <c r="DN117" s="864"/>
      <c r="DO117" s="864"/>
      <c r="DP117" s="865"/>
      <c r="DQ117" s="866" t="s">
        <v>129</v>
      </c>
      <c r="DR117" s="864"/>
      <c r="DS117" s="864"/>
      <c r="DT117" s="864"/>
      <c r="DU117" s="865"/>
      <c r="DV117" s="911" t="s">
        <v>129</v>
      </c>
      <c r="DW117" s="912"/>
      <c r="DX117" s="912"/>
      <c r="DY117" s="912"/>
      <c r="DZ117" s="913"/>
    </row>
    <row r="118" spans="1:130" s="248" customFormat="1" ht="26.25" customHeight="1" x14ac:dyDescent="0.2">
      <c r="A118" s="988" t="s">
        <v>431</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428</v>
      </c>
      <c r="AB118" s="989"/>
      <c r="AC118" s="989"/>
      <c r="AD118" s="989"/>
      <c r="AE118" s="990"/>
      <c r="AF118" s="991" t="s">
        <v>429</v>
      </c>
      <c r="AG118" s="989"/>
      <c r="AH118" s="989"/>
      <c r="AI118" s="989"/>
      <c r="AJ118" s="990"/>
      <c r="AK118" s="991" t="s">
        <v>307</v>
      </c>
      <c r="AL118" s="989"/>
      <c r="AM118" s="989"/>
      <c r="AN118" s="989"/>
      <c r="AO118" s="990"/>
      <c r="AP118" s="992" t="s">
        <v>430</v>
      </c>
      <c r="AQ118" s="993"/>
      <c r="AR118" s="993"/>
      <c r="AS118" s="993"/>
      <c r="AT118" s="994"/>
      <c r="AU118" s="1023"/>
      <c r="AV118" s="1024"/>
      <c r="AW118" s="1024"/>
      <c r="AX118" s="1024"/>
      <c r="AY118" s="1024"/>
      <c r="AZ118" s="966" t="s">
        <v>460</v>
      </c>
      <c r="BA118" s="967"/>
      <c r="BB118" s="967"/>
      <c r="BC118" s="967"/>
      <c r="BD118" s="967"/>
      <c r="BE118" s="967"/>
      <c r="BF118" s="967"/>
      <c r="BG118" s="967"/>
      <c r="BH118" s="967"/>
      <c r="BI118" s="967"/>
      <c r="BJ118" s="967"/>
      <c r="BK118" s="967"/>
      <c r="BL118" s="967"/>
      <c r="BM118" s="967"/>
      <c r="BN118" s="967"/>
      <c r="BO118" s="967"/>
      <c r="BP118" s="968"/>
      <c r="BQ118" s="969" t="s">
        <v>129</v>
      </c>
      <c r="BR118" s="932"/>
      <c r="BS118" s="932"/>
      <c r="BT118" s="932"/>
      <c r="BU118" s="932"/>
      <c r="BV118" s="932" t="s">
        <v>461</v>
      </c>
      <c r="BW118" s="932"/>
      <c r="BX118" s="932"/>
      <c r="BY118" s="932"/>
      <c r="BZ118" s="932"/>
      <c r="CA118" s="932" t="s">
        <v>129</v>
      </c>
      <c r="CB118" s="932"/>
      <c r="CC118" s="932"/>
      <c r="CD118" s="932"/>
      <c r="CE118" s="932"/>
      <c r="CF118" s="962" t="s">
        <v>129</v>
      </c>
      <c r="CG118" s="963"/>
      <c r="CH118" s="963"/>
      <c r="CI118" s="963"/>
      <c r="CJ118" s="963"/>
      <c r="CK118" s="1018"/>
      <c r="CL118" s="905"/>
      <c r="CM118" s="908" t="s">
        <v>462</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129</v>
      </c>
      <c r="DH118" s="864"/>
      <c r="DI118" s="864"/>
      <c r="DJ118" s="864"/>
      <c r="DK118" s="865"/>
      <c r="DL118" s="866" t="s">
        <v>129</v>
      </c>
      <c r="DM118" s="864"/>
      <c r="DN118" s="864"/>
      <c r="DO118" s="864"/>
      <c r="DP118" s="865"/>
      <c r="DQ118" s="866" t="s">
        <v>461</v>
      </c>
      <c r="DR118" s="864"/>
      <c r="DS118" s="864"/>
      <c r="DT118" s="864"/>
      <c r="DU118" s="865"/>
      <c r="DV118" s="911" t="s">
        <v>129</v>
      </c>
      <c r="DW118" s="912"/>
      <c r="DX118" s="912"/>
      <c r="DY118" s="912"/>
      <c r="DZ118" s="913"/>
    </row>
    <row r="119" spans="1:130" s="248" customFormat="1" ht="26.25" customHeight="1" x14ac:dyDescent="0.2">
      <c r="A119" s="902" t="s">
        <v>434</v>
      </c>
      <c r="B119" s="903"/>
      <c r="C119" s="978" t="s">
        <v>435</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129</v>
      </c>
      <c r="AB119" s="982"/>
      <c r="AC119" s="982"/>
      <c r="AD119" s="982"/>
      <c r="AE119" s="983"/>
      <c r="AF119" s="984" t="s">
        <v>129</v>
      </c>
      <c r="AG119" s="982"/>
      <c r="AH119" s="982"/>
      <c r="AI119" s="982"/>
      <c r="AJ119" s="983"/>
      <c r="AK119" s="984" t="s">
        <v>461</v>
      </c>
      <c r="AL119" s="982"/>
      <c r="AM119" s="982"/>
      <c r="AN119" s="982"/>
      <c r="AO119" s="983"/>
      <c r="AP119" s="985" t="s">
        <v>129</v>
      </c>
      <c r="AQ119" s="986"/>
      <c r="AR119" s="986"/>
      <c r="AS119" s="986"/>
      <c r="AT119" s="987"/>
      <c r="AU119" s="1025"/>
      <c r="AV119" s="1026"/>
      <c r="AW119" s="1026"/>
      <c r="AX119" s="1026"/>
      <c r="AY119" s="1026"/>
      <c r="AZ119" s="279" t="s">
        <v>187</v>
      </c>
      <c r="BA119" s="279"/>
      <c r="BB119" s="279"/>
      <c r="BC119" s="279"/>
      <c r="BD119" s="279"/>
      <c r="BE119" s="279"/>
      <c r="BF119" s="279"/>
      <c r="BG119" s="279"/>
      <c r="BH119" s="279"/>
      <c r="BI119" s="279"/>
      <c r="BJ119" s="279"/>
      <c r="BK119" s="279"/>
      <c r="BL119" s="279"/>
      <c r="BM119" s="279"/>
      <c r="BN119" s="279"/>
      <c r="BO119" s="964" t="s">
        <v>463</v>
      </c>
      <c r="BP119" s="965"/>
      <c r="BQ119" s="969">
        <v>2755411</v>
      </c>
      <c r="BR119" s="932"/>
      <c r="BS119" s="932"/>
      <c r="BT119" s="932"/>
      <c r="BU119" s="932"/>
      <c r="BV119" s="932">
        <v>2768769</v>
      </c>
      <c r="BW119" s="932"/>
      <c r="BX119" s="932"/>
      <c r="BY119" s="932"/>
      <c r="BZ119" s="932"/>
      <c r="CA119" s="932">
        <v>2683326</v>
      </c>
      <c r="CB119" s="932"/>
      <c r="CC119" s="932"/>
      <c r="CD119" s="932"/>
      <c r="CE119" s="932"/>
      <c r="CF119" s="830"/>
      <c r="CG119" s="831"/>
      <c r="CH119" s="831"/>
      <c r="CI119" s="831"/>
      <c r="CJ119" s="921"/>
      <c r="CK119" s="1019"/>
      <c r="CL119" s="907"/>
      <c r="CM119" s="925" t="s">
        <v>464</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129</v>
      </c>
      <c r="DH119" s="847"/>
      <c r="DI119" s="847"/>
      <c r="DJ119" s="847"/>
      <c r="DK119" s="848"/>
      <c r="DL119" s="849" t="s">
        <v>465</v>
      </c>
      <c r="DM119" s="847"/>
      <c r="DN119" s="847"/>
      <c r="DO119" s="847"/>
      <c r="DP119" s="848"/>
      <c r="DQ119" s="849" t="s">
        <v>461</v>
      </c>
      <c r="DR119" s="847"/>
      <c r="DS119" s="847"/>
      <c r="DT119" s="847"/>
      <c r="DU119" s="848"/>
      <c r="DV119" s="935" t="s">
        <v>129</v>
      </c>
      <c r="DW119" s="936"/>
      <c r="DX119" s="936"/>
      <c r="DY119" s="936"/>
      <c r="DZ119" s="937"/>
    </row>
    <row r="120" spans="1:130" s="248" customFormat="1" ht="26.25" customHeight="1" x14ac:dyDescent="0.2">
      <c r="A120" s="904"/>
      <c r="B120" s="905"/>
      <c r="C120" s="908" t="s">
        <v>439</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465</v>
      </c>
      <c r="AB120" s="864"/>
      <c r="AC120" s="864"/>
      <c r="AD120" s="864"/>
      <c r="AE120" s="865"/>
      <c r="AF120" s="866" t="s">
        <v>461</v>
      </c>
      <c r="AG120" s="864"/>
      <c r="AH120" s="864"/>
      <c r="AI120" s="864"/>
      <c r="AJ120" s="865"/>
      <c r="AK120" s="866" t="s">
        <v>466</v>
      </c>
      <c r="AL120" s="864"/>
      <c r="AM120" s="864"/>
      <c r="AN120" s="864"/>
      <c r="AO120" s="865"/>
      <c r="AP120" s="911" t="s">
        <v>129</v>
      </c>
      <c r="AQ120" s="912"/>
      <c r="AR120" s="912"/>
      <c r="AS120" s="912"/>
      <c r="AT120" s="913"/>
      <c r="AU120" s="970" t="s">
        <v>467</v>
      </c>
      <c r="AV120" s="971"/>
      <c r="AW120" s="971"/>
      <c r="AX120" s="971"/>
      <c r="AY120" s="972"/>
      <c r="AZ120" s="947" t="s">
        <v>468</v>
      </c>
      <c r="BA120" s="892"/>
      <c r="BB120" s="892"/>
      <c r="BC120" s="892"/>
      <c r="BD120" s="892"/>
      <c r="BE120" s="892"/>
      <c r="BF120" s="892"/>
      <c r="BG120" s="892"/>
      <c r="BH120" s="892"/>
      <c r="BI120" s="892"/>
      <c r="BJ120" s="892"/>
      <c r="BK120" s="892"/>
      <c r="BL120" s="892"/>
      <c r="BM120" s="892"/>
      <c r="BN120" s="892"/>
      <c r="BO120" s="892"/>
      <c r="BP120" s="893"/>
      <c r="BQ120" s="948">
        <v>1099466</v>
      </c>
      <c r="BR120" s="929"/>
      <c r="BS120" s="929"/>
      <c r="BT120" s="929"/>
      <c r="BU120" s="929"/>
      <c r="BV120" s="929">
        <v>1183483</v>
      </c>
      <c r="BW120" s="929"/>
      <c r="BX120" s="929"/>
      <c r="BY120" s="929"/>
      <c r="BZ120" s="929"/>
      <c r="CA120" s="929">
        <v>1390723</v>
      </c>
      <c r="CB120" s="929"/>
      <c r="CC120" s="929"/>
      <c r="CD120" s="929"/>
      <c r="CE120" s="929"/>
      <c r="CF120" s="953">
        <v>106.1</v>
      </c>
      <c r="CG120" s="954"/>
      <c r="CH120" s="954"/>
      <c r="CI120" s="954"/>
      <c r="CJ120" s="954"/>
      <c r="CK120" s="955" t="s">
        <v>469</v>
      </c>
      <c r="CL120" s="939"/>
      <c r="CM120" s="939"/>
      <c r="CN120" s="939"/>
      <c r="CO120" s="940"/>
      <c r="CP120" s="959" t="s">
        <v>470</v>
      </c>
      <c r="CQ120" s="960"/>
      <c r="CR120" s="960"/>
      <c r="CS120" s="960"/>
      <c r="CT120" s="960"/>
      <c r="CU120" s="960"/>
      <c r="CV120" s="960"/>
      <c r="CW120" s="960"/>
      <c r="CX120" s="960"/>
      <c r="CY120" s="960"/>
      <c r="CZ120" s="960"/>
      <c r="DA120" s="960"/>
      <c r="DB120" s="960"/>
      <c r="DC120" s="960"/>
      <c r="DD120" s="960"/>
      <c r="DE120" s="960"/>
      <c r="DF120" s="961"/>
      <c r="DG120" s="948">
        <v>37966</v>
      </c>
      <c r="DH120" s="929"/>
      <c r="DI120" s="929"/>
      <c r="DJ120" s="929"/>
      <c r="DK120" s="929"/>
      <c r="DL120" s="929">
        <v>30831</v>
      </c>
      <c r="DM120" s="929"/>
      <c r="DN120" s="929"/>
      <c r="DO120" s="929"/>
      <c r="DP120" s="929"/>
      <c r="DQ120" s="929">
        <v>23314</v>
      </c>
      <c r="DR120" s="929"/>
      <c r="DS120" s="929"/>
      <c r="DT120" s="929"/>
      <c r="DU120" s="929"/>
      <c r="DV120" s="930">
        <v>1.8</v>
      </c>
      <c r="DW120" s="930"/>
      <c r="DX120" s="930"/>
      <c r="DY120" s="930"/>
      <c r="DZ120" s="931"/>
    </row>
    <row r="121" spans="1:130" s="248" customFormat="1" ht="26.25" customHeight="1" x14ac:dyDescent="0.2">
      <c r="A121" s="904"/>
      <c r="B121" s="905"/>
      <c r="C121" s="950" t="s">
        <v>471</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129</v>
      </c>
      <c r="AB121" s="864"/>
      <c r="AC121" s="864"/>
      <c r="AD121" s="864"/>
      <c r="AE121" s="865"/>
      <c r="AF121" s="866" t="s">
        <v>129</v>
      </c>
      <c r="AG121" s="864"/>
      <c r="AH121" s="864"/>
      <c r="AI121" s="864"/>
      <c r="AJ121" s="865"/>
      <c r="AK121" s="866" t="s">
        <v>129</v>
      </c>
      <c r="AL121" s="864"/>
      <c r="AM121" s="864"/>
      <c r="AN121" s="864"/>
      <c r="AO121" s="865"/>
      <c r="AP121" s="911" t="s">
        <v>129</v>
      </c>
      <c r="AQ121" s="912"/>
      <c r="AR121" s="912"/>
      <c r="AS121" s="912"/>
      <c r="AT121" s="913"/>
      <c r="AU121" s="973"/>
      <c r="AV121" s="974"/>
      <c r="AW121" s="974"/>
      <c r="AX121" s="974"/>
      <c r="AY121" s="975"/>
      <c r="AZ121" s="899" t="s">
        <v>472</v>
      </c>
      <c r="BA121" s="834"/>
      <c r="BB121" s="834"/>
      <c r="BC121" s="834"/>
      <c r="BD121" s="834"/>
      <c r="BE121" s="834"/>
      <c r="BF121" s="834"/>
      <c r="BG121" s="834"/>
      <c r="BH121" s="834"/>
      <c r="BI121" s="834"/>
      <c r="BJ121" s="834"/>
      <c r="BK121" s="834"/>
      <c r="BL121" s="834"/>
      <c r="BM121" s="834"/>
      <c r="BN121" s="834"/>
      <c r="BO121" s="834"/>
      <c r="BP121" s="835"/>
      <c r="BQ121" s="900">
        <v>3214</v>
      </c>
      <c r="BR121" s="901"/>
      <c r="BS121" s="901"/>
      <c r="BT121" s="901"/>
      <c r="BU121" s="901"/>
      <c r="BV121" s="901">
        <v>1429</v>
      </c>
      <c r="BW121" s="901"/>
      <c r="BX121" s="901"/>
      <c r="BY121" s="901"/>
      <c r="BZ121" s="901"/>
      <c r="CA121" s="901" t="s">
        <v>466</v>
      </c>
      <c r="CB121" s="901"/>
      <c r="CC121" s="901"/>
      <c r="CD121" s="901"/>
      <c r="CE121" s="901"/>
      <c r="CF121" s="962" t="s">
        <v>129</v>
      </c>
      <c r="CG121" s="963"/>
      <c r="CH121" s="963"/>
      <c r="CI121" s="963"/>
      <c r="CJ121" s="963"/>
      <c r="CK121" s="956"/>
      <c r="CL121" s="942"/>
      <c r="CM121" s="942"/>
      <c r="CN121" s="942"/>
      <c r="CO121" s="943"/>
      <c r="CP121" s="922" t="s">
        <v>473</v>
      </c>
      <c r="CQ121" s="923"/>
      <c r="CR121" s="923"/>
      <c r="CS121" s="923"/>
      <c r="CT121" s="923"/>
      <c r="CU121" s="923"/>
      <c r="CV121" s="923"/>
      <c r="CW121" s="923"/>
      <c r="CX121" s="923"/>
      <c r="CY121" s="923"/>
      <c r="CZ121" s="923"/>
      <c r="DA121" s="923"/>
      <c r="DB121" s="923"/>
      <c r="DC121" s="923"/>
      <c r="DD121" s="923"/>
      <c r="DE121" s="923"/>
      <c r="DF121" s="924"/>
      <c r="DG121" s="900">
        <v>1087</v>
      </c>
      <c r="DH121" s="901"/>
      <c r="DI121" s="901"/>
      <c r="DJ121" s="901"/>
      <c r="DK121" s="901"/>
      <c r="DL121" s="901">
        <v>739</v>
      </c>
      <c r="DM121" s="901"/>
      <c r="DN121" s="901"/>
      <c r="DO121" s="901"/>
      <c r="DP121" s="901"/>
      <c r="DQ121" s="901">
        <v>519</v>
      </c>
      <c r="DR121" s="901"/>
      <c r="DS121" s="901"/>
      <c r="DT121" s="901"/>
      <c r="DU121" s="901"/>
      <c r="DV121" s="878">
        <v>0</v>
      </c>
      <c r="DW121" s="878"/>
      <c r="DX121" s="878"/>
      <c r="DY121" s="878"/>
      <c r="DZ121" s="879"/>
    </row>
    <row r="122" spans="1:130" s="248" customFormat="1" ht="26.25" customHeight="1" x14ac:dyDescent="0.2">
      <c r="A122" s="904"/>
      <c r="B122" s="905"/>
      <c r="C122" s="908" t="s">
        <v>449</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466</v>
      </c>
      <c r="AB122" s="864"/>
      <c r="AC122" s="864"/>
      <c r="AD122" s="864"/>
      <c r="AE122" s="865"/>
      <c r="AF122" s="866" t="s">
        <v>129</v>
      </c>
      <c r="AG122" s="864"/>
      <c r="AH122" s="864"/>
      <c r="AI122" s="864"/>
      <c r="AJ122" s="865"/>
      <c r="AK122" s="866" t="s">
        <v>461</v>
      </c>
      <c r="AL122" s="864"/>
      <c r="AM122" s="864"/>
      <c r="AN122" s="864"/>
      <c r="AO122" s="865"/>
      <c r="AP122" s="911" t="s">
        <v>129</v>
      </c>
      <c r="AQ122" s="912"/>
      <c r="AR122" s="912"/>
      <c r="AS122" s="912"/>
      <c r="AT122" s="913"/>
      <c r="AU122" s="973"/>
      <c r="AV122" s="974"/>
      <c r="AW122" s="974"/>
      <c r="AX122" s="974"/>
      <c r="AY122" s="975"/>
      <c r="AZ122" s="966" t="s">
        <v>474</v>
      </c>
      <c r="BA122" s="967"/>
      <c r="BB122" s="967"/>
      <c r="BC122" s="967"/>
      <c r="BD122" s="967"/>
      <c r="BE122" s="967"/>
      <c r="BF122" s="967"/>
      <c r="BG122" s="967"/>
      <c r="BH122" s="967"/>
      <c r="BI122" s="967"/>
      <c r="BJ122" s="967"/>
      <c r="BK122" s="967"/>
      <c r="BL122" s="967"/>
      <c r="BM122" s="967"/>
      <c r="BN122" s="967"/>
      <c r="BO122" s="967"/>
      <c r="BP122" s="968"/>
      <c r="BQ122" s="969">
        <v>1703287</v>
      </c>
      <c r="BR122" s="932"/>
      <c r="BS122" s="932"/>
      <c r="BT122" s="932"/>
      <c r="BU122" s="932"/>
      <c r="BV122" s="932">
        <v>1687396</v>
      </c>
      <c r="BW122" s="932"/>
      <c r="BX122" s="932"/>
      <c r="BY122" s="932"/>
      <c r="BZ122" s="932"/>
      <c r="CA122" s="932">
        <v>1617226</v>
      </c>
      <c r="CB122" s="932"/>
      <c r="CC122" s="932"/>
      <c r="CD122" s="932"/>
      <c r="CE122" s="932"/>
      <c r="CF122" s="933">
        <v>123.3</v>
      </c>
      <c r="CG122" s="934"/>
      <c r="CH122" s="934"/>
      <c r="CI122" s="934"/>
      <c r="CJ122" s="934"/>
      <c r="CK122" s="956"/>
      <c r="CL122" s="942"/>
      <c r="CM122" s="942"/>
      <c r="CN122" s="942"/>
      <c r="CO122" s="943"/>
      <c r="CP122" s="922" t="s">
        <v>405</v>
      </c>
      <c r="CQ122" s="923"/>
      <c r="CR122" s="923"/>
      <c r="CS122" s="923"/>
      <c r="CT122" s="923"/>
      <c r="CU122" s="923"/>
      <c r="CV122" s="923"/>
      <c r="CW122" s="923"/>
      <c r="CX122" s="923"/>
      <c r="CY122" s="923"/>
      <c r="CZ122" s="923"/>
      <c r="DA122" s="923"/>
      <c r="DB122" s="923"/>
      <c r="DC122" s="923"/>
      <c r="DD122" s="923"/>
      <c r="DE122" s="923"/>
      <c r="DF122" s="924"/>
      <c r="DG122" s="900" t="s">
        <v>129</v>
      </c>
      <c r="DH122" s="901"/>
      <c r="DI122" s="901"/>
      <c r="DJ122" s="901"/>
      <c r="DK122" s="901"/>
      <c r="DL122" s="901" t="s">
        <v>129</v>
      </c>
      <c r="DM122" s="901"/>
      <c r="DN122" s="901"/>
      <c r="DO122" s="901"/>
      <c r="DP122" s="901"/>
      <c r="DQ122" s="901" t="s">
        <v>466</v>
      </c>
      <c r="DR122" s="901"/>
      <c r="DS122" s="901"/>
      <c r="DT122" s="901"/>
      <c r="DU122" s="901"/>
      <c r="DV122" s="878" t="s">
        <v>129</v>
      </c>
      <c r="DW122" s="878"/>
      <c r="DX122" s="878"/>
      <c r="DY122" s="878"/>
      <c r="DZ122" s="879"/>
    </row>
    <row r="123" spans="1:130" s="248" customFormat="1" ht="26.25" customHeight="1" x14ac:dyDescent="0.2">
      <c r="A123" s="904"/>
      <c r="B123" s="905"/>
      <c r="C123" s="908" t="s">
        <v>456</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466</v>
      </c>
      <c r="AB123" s="864"/>
      <c r="AC123" s="864"/>
      <c r="AD123" s="864"/>
      <c r="AE123" s="865"/>
      <c r="AF123" s="866" t="s">
        <v>461</v>
      </c>
      <c r="AG123" s="864"/>
      <c r="AH123" s="864"/>
      <c r="AI123" s="864"/>
      <c r="AJ123" s="865"/>
      <c r="AK123" s="866" t="s">
        <v>129</v>
      </c>
      <c r="AL123" s="864"/>
      <c r="AM123" s="864"/>
      <c r="AN123" s="864"/>
      <c r="AO123" s="865"/>
      <c r="AP123" s="911" t="s">
        <v>129</v>
      </c>
      <c r="AQ123" s="912"/>
      <c r="AR123" s="912"/>
      <c r="AS123" s="912"/>
      <c r="AT123" s="913"/>
      <c r="AU123" s="976"/>
      <c r="AV123" s="977"/>
      <c r="AW123" s="977"/>
      <c r="AX123" s="977"/>
      <c r="AY123" s="977"/>
      <c r="AZ123" s="279" t="s">
        <v>187</v>
      </c>
      <c r="BA123" s="279"/>
      <c r="BB123" s="279"/>
      <c r="BC123" s="279"/>
      <c r="BD123" s="279"/>
      <c r="BE123" s="279"/>
      <c r="BF123" s="279"/>
      <c r="BG123" s="279"/>
      <c r="BH123" s="279"/>
      <c r="BI123" s="279"/>
      <c r="BJ123" s="279"/>
      <c r="BK123" s="279"/>
      <c r="BL123" s="279"/>
      <c r="BM123" s="279"/>
      <c r="BN123" s="279"/>
      <c r="BO123" s="964" t="s">
        <v>475</v>
      </c>
      <c r="BP123" s="965"/>
      <c r="BQ123" s="919">
        <v>2805967</v>
      </c>
      <c r="BR123" s="920"/>
      <c r="BS123" s="920"/>
      <c r="BT123" s="920"/>
      <c r="BU123" s="920"/>
      <c r="BV123" s="920">
        <v>2872308</v>
      </c>
      <c r="BW123" s="920"/>
      <c r="BX123" s="920"/>
      <c r="BY123" s="920"/>
      <c r="BZ123" s="920"/>
      <c r="CA123" s="920">
        <v>3007949</v>
      </c>
      <c r="CB123" s="920"/>
      <c r="CC123" s="920"/>
      <c r="CD123" s="920"/>
      <c r="CE123" s="920"/>
      <c r="CF123" s="830"/>
      <c r="CG123" s="831"/>
      <c r="CH123" s="831"/>
      <c r="CI123" s="831"/>
      <c r="CJ123" s="921"/>
      <c r="CK123" s="956"/>
      <c r="CL123" s="942"/>
      <c r="CM123" s="942"/>
      <c r="CN123" s="942"/>
      <c r="CO123" s="943"/>
      <c r="CP123" s="922" t="s">
        <v>476</v>
      </c>
      <c r="CQ123" s="923"/>
      <c r="CR123" s="923"/>
      <c r="CS123" s="923"/>
      <c r="CT123" s="923"/>
      <c r="CU123" s="923"/>
      <c r="CV123" s="923"/>
      <c r="CW123" s="923"/>
      <c r="CX123" s="923"/>
      <c r="CY123" s="923"/>
      <c r="CZ123" s="923"/>
      <c r="DA123" s="923"/>
      <c r="DB123" s="923"/>
      <c r="DC123" s="923"/>
      <c r="DD123" s="923"/>
      <c r="DE123" s="923"/>
      <c r="DF123" s="924"/>
      <c r="DG123" s="863" t="s">
        <v>465</v>
      </c>
      <c r="DH123" s="864"/>
      <c r="DI123" s="864"/>
      <c r="DJ123" s="864"/>
      <c r="DK123" s="865"/>
      <c r="DL123" s="866" t="s">
        <v>461</v>
      </c>
      <c r="DM123" s="864"/>
      <c r="DN123" s="864"/>
      <c r="DO123" s="864"/>
      <c r="DP123" s="865"/>
      <c r="DQ123" s="866" t="s">
        <v>461</v>
      </c>
      <c r="DR123" s="864"/>
      <c r="DS123" s="864"/>
      <c r="DT123" s="864"/>
      <c r="DU123" s="865"/>
      <c r="DV123" s="911" t="s">
        <v>129</v>
      </c>
      <c r="DW123" s="912"/>
      <c r="DX123" s="912"/>
      <c r="DY123" s="912"/>
      <c r="DZ123" s="913"/>
    </row>
    <row r="124" spans="1:130" s="248" customFormat="1" ht="26.25" customHeight="1" thickBot="1" x14ac:dyDescent="0.25">
      <c r="A124" s="904"/>
      <c r="B124" s="905"/>
      <c r="C124" s="908" t="s">
        <v>459</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129</v>
      </c>
      <c r="AB124" s="864"/>
      <c r="AC124" s="864"/>
      <c r="AD124" s="864"/>
      <c r="AE124" s="865"/>
      <c r="AF124" s="866" t="s">
        <v>477</v>
      </c>
      <c r="AG124" s="864"/>
      <c r="AH124" s="864"/>
      <c r="AI124" s="864"/>
      <c r="AJ124" s="865"/>
      <c r="AK124" s="866" t="s">
        <v>129</v>
      </c>
      <c r="AL124" s="864"/>
      <c r="AM124" s="864"/>
      <c r="AN124" s="864"/>
      <c r="AO124" s="865"/>
      <c r="AP124" s="911" t="s">
        <v>129</v>
      </c>
      <c r="AQ124" s="912"/>
      <c r="AR124" s="912"/>
      <c r="AS124" s="912"/>
      <c r="AT124" s="913"/>
      <c r="AU124" s="914" t="s">
        <v>478</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t="s">
        <v>461</v>
      </c>
      <c r="BR124" s="918"/>
      <c r="BS124" s="918"/>
      <c r="BT124" s="918"/>
      <c r="BU124" s="918"/>
      <c r="BV124" s="918" t="s">
        <v>465</v>
      </c>
      <c r="BW124" s="918"/>
      <c r="BX124" s="918"/>
      <c r="BY124" s="918"/>
      <c r="BZ124" s="918"/>
      <c r="CA124" s="918" t="s">
        <v>129</v>
      </c>
      <c r="CB124" s="918"/>
      <c r="CC124" s="918"/>
      <c r="CD124" s="918"/>
      <c r="CE124" s="918"/>
      <c r="CF124" s="808"/>
      <c r="CG124" s="809"/>
      <c r="CH124" s="809"/>
      <c r="CI124" s="809"/>
      <c r="CJ124" s="949"/>
      <c r="CK124" s="957"/>
      <c r="CL124" s="957"/>
      <c r="CM124" s="957"/>
      <c r="CN124" s="957"/>
      <c r="CO124" s="958"/>
      <c r="CP124" s="922" t="s">
        <v>479</v>
      </c>
      <c r="CQ124" s="923"/>
      <c r="CR124" s="923"/>
      <c r="CS124" s="923"/>
      <c r="CT124" s="923"/>
      <c r="CU124" s="923"/>
      <c r="CV124" s="923"/>
      <c r="CW124" s="923"/>
      <c r="CX124" s="923"/>
      <c r="CY124" s="923"/>
      <c r="CZ124" s="923"/>
      <c r="DA124" s="923"/>
      <c r="DB124" s="923"/>
      <c r="DC124" s="923"/>
      <c r="DD124" s="923"/>
      <c r="DE124" s="923"/>
      <c r="DF124" s="924"/>
      <c r="DG124" s="846" t="s">
        <v>129</v>
      </c>
      <c r="DH124" s="847"/>
      <c r="DI124" s="847"/>
      <c r="DJ124" s="847"/>
      <c r="DK124" s="848"/>
      <c r="DL124" s="849" t="s">
        <v>129</v>
      </c>
      <c r="DM124" s="847"/>
      <c r="DN124" s="847"/>
      <c r="DO124" s="847"/>
      <c r="DP124" s="848"/>
      <c r="DQ124" s="849" t="s">
        <v>129</v>
      </c>
      <c r="DR124" s="847"/>
      <c r="DS124" s="847"/>
      <c r="DT124" s="847"/>
      <c r="DU124" s="848"/>
      <c r="DV124" s="935" t="s">
        <v>129</v>
      </c>
      <c r="DW124" s="936"/>
      <c r="DX124" s="936"/>
      <c r="DY124" s="936"/>
      <c r="DZ124" s="937"/>
    </row>
    <row r="125" spans="1:130" s="248" customFormat="1" ht="26.25" customHeight="1" x14ac:dyDescent="0.2">
      <c r="A125" s="904"/>
      <c r="B125" s="905"/>
      <c r="C125" s="908" t="s">
        <v>462</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129</v>
      </c>
      <c r="AB125" s="864"/>
      <c r="AC125" s="864"/>
      <c r="AD125" s="864"/>
      <c r="AE125" s="865"/>
      <c r="AF125" s="866" t="s">
        <v>477</v>
      </c>
      <c r="AG125" s="864"/>
      <c r="AH125" s="864"/>
      <c r="AI125" s="864"/>
      <c r="AJ125" s="865"/>
      <c r="AK125" s="866" t="s">
        <v>129</v>
      </c>
      <c r="AL125" s="864"/>
      <c r="AM125" s="864"/>
      <c r="AN125" s="864"/>
      <c r="AO125" s="865"/>
      <c r="AP125" s="911" t="s">
        <v>477</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480</v>
      </c>
      <c r="CL125" s="939"/>
      <c r="CM125" s="939"/>
      <c r="CN125" s="939"/>
      <c r="CO125" s="940"/>
      <c r="CP125" s="947" t="s">
        <v>481</v>
      </c>
      <c r="CQ125" s="892"/>
      <c r="CR125" s="892"/>
      <c r="CS125" s="892"/>
      <c r="CT125" s="892"/>
      <c r="CU125" s="892"/>
      <c r="CV125" s="892"/>
      <c r="CW125" s="892"/>
      <c r="CX125" s="892"/>
      <c r="CY125" s="892"/>
      <c r="CZ125" s="892"/>
      <c r="DA125" s="892"/>
      <c r="DB125" s="892"/>
      <c r="DC125" s="892"/>
      <c r="DD125" s="892"/>
      <c r="DE125" s="892"/>
      <c r="DF125" s="893"/>
      <c r="DG125" s="948" t="s">
        <v>477</v>
      </c>
      <c r="DH125" s="929"/>
      <c r="DI125" s="929"/>
      <c r="DJ125" s="929"/>
      <c r="DK125" s="929"/>
      <c r="DL125" s="929" t="s">
        <v>129</v>
      </c>
      <c r="DM125" s="929"/>
      <c r="DN125" s="929"/>
      <c r="DO125" s="929"/>
      <c r="DP125" s="929"/>
      <c r="DQ125" s="929" t="s">
        <v>129</v>
      </c>
      <c r="DR125" s="929"/>
      <c r="DS125" s="929"/>
      <c r="DT125" s="929"/>
      <c r="DU125" s="929"/>
      <c r="DV125" s="930" t="s">
        <v>129</v>
      </c>
      <c r="DW125" s="930"/>
      <c r="DX125" s="930"/>
      <c r="DY125" s="930"/>
      <c r="DZ125" s="931"/>
    </row>
    <row r="126" spans="1:130" s="248" customFormat="1" ht="26.25" customHeight="1" thickBot="1" x14ac:dyDescent="0.25">
      <c r="A126" s="904"/>
      <c r="B126" s="905"/>
      <c r="C126" s="908" t="s">
        <v>464</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129</v>
      </c>
      <c r="AB126" s="864"/>
      <c r="AC126" s="864"/>
      <c r="AD126" s="864"/>
      <c r="AE126" s="865"/>
      <c r="AF126" s="866" t="s">
        <v>129</v>
      </c>
      <c r="AG126" s="864"/>
      <c r="AH126" s="864"/>
      <c r="AI126" s="864"/>
      <c r="AJ126" s="865"/>
      <c r="AK126" s="866" t="s">
        <v>129</v>
      </c>
      <c r="AL126" s="864"/>
      <c r="AM126" s="864"/>
      <c r="AN126" s="864"/>
      <c r="AO126" s="865"/>
      <c r="AP126" s="911" t="s">
        <v>129</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482</v>
      </c>
      <c r="CQ126" s="834"/>
      <c r="CR126" s="834"/>
      <c r="CS126" s="834"/>
      <c r="CT126" s="834"/>
      <c r="CU126" s="834"/>
      <c r="CV126" s="834"/>
      <c r="CW126" s="834"/>
      <c r="CX126" s="834"/>
      <c r="CY126" s="834"/>
      <c r="CZ126" s="834"/>
      <c r="DA126" s="834"/>
      <c r="DB126" s="834"/>
      <c r="DC126" s="834"/>
      <c r="DD126" s="834"/>
      <c r="DE126" s="834"/>
      <c r="DF126" s="835"/>
      <c r="DG126" s="900" t="s">
        <v>129</v>
      </c>
      <c r="DH126" s="901"/>
      <c r="DI126" s="901"/>
      <c r="DJ126" s="901"/>
      <c r="DK126" s="901"/>
      <c r="DL126" s="901" t="s">
        <v>129</v>
      </c>
      <c r="DM126" s="901"/>
      <c r="DN126" s="901"/>
      <c r="DO126" s="901"/>
      <c r="DP126" s="901"/>
      <c r="DQ126" s="901" t="s">
        <v>129</v>
      </c>
      <c r="DR126" s="901"/>
      <c r="DS126" s="901"/>
      <c r="DT126" s="901"/>
      <c r="DU126" s="901"/>
      <c r="DV126" s="878" t="s">
        <v>129</v>
      </c>
      <c r="DW126" s="878"/>
      <c r="DX126" s="878"/>
      <c r="DY126" s="878"/>
      <c r="DZ126" s="879"/>
    </row>
    <row r="127" spans="1:130" s="248" customFormat="1" ht="26.25" customHeight="1" x14ac:dyDescent="0.2">
      <c r="A127" s="906"/>
      <c r="B127" s="907"/>
      <c r="C127" s="925" t="s">
        <v>483</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129</v>
      </c>
      <c r="AB127" s="864"/>
      <c r="AC127" s="864"/>
      <c r="AD127" s="864"/>
      <c r="AE127" s="865"/>
      <c r="AF127" s="866" t="s">
        <v>129</v>
      </c>
      <c r="AG127" s="864"/>
      <c r="AH127" s="864"/>
      <c r="AI127" s="864"/>
      <c r="AJ127" s="865"/>
      <c r="AK127" s="866" t="s">
        <v>477</v>
      </c>
      <c r="AL127" s="864"/>
      <c r="AM127" s="864"/>
      <c r="AN127" s="864"/>
      <c r="AO127" s="865"/>
      <c r="AP127" s="911" t="s">
        <v>477</v>
      </c>
      <c r="AQ127" s="912"/>
      <c r="AR127" s="912"/>
      <c r="AS127" s="912"/>
      <c r="AT127" s="913"/>
      <c r="AU127" s="284"/>
      <c r="AV127" s="284"/>
      <c r="AW127" s="284"/>
      <c r="AX127" s="928" t="s">
        <v>484</v>
      </c>
      <c r="AY127" s="896"/>
      <c r="AZ127" s="896"/>
      <c r="BA127" s="896"/>
      <c r="BB127" s="896"/>
      <c r="BC127" s="896"/>
      <c r="BD127" s="896"/>
      <c r="BE127" s="897"/>
      <c r="BF127" s="895" t="s">
        <v>485</v>
      </c>
      <c r="BG127" s="896"/>
      <c r="BH127" s="896"/>
      <c r="BI127" s="896"/>
      <c r="BJ127" s="896"/>
      <c r="BK127" s="896"/>
      <c r="BL127" s="897"/>
      <c r="BM127" s="895" t="s">
        <v>486</v>
      </c>
      <c r="BN127" s="896"/>
      <c r="BO127" s="896"/>
      <c r="BP127" s="896"/>
      <c r="BQ127" s="896"/>
      <c r="BR127" s="896"/>
      <c r="BS127" s="897"/>
      <c r="BT127" s="895" t="s">
        <v>487</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488</v>
      </c>
      <c r="CQ127" s="834"/>
      <c r="CR127" s="834"/>
      <c r="CS127" s="834"/>
      <c r="CT127" s="834"/>
      <c r="CU127" s="834"/>
      <c r="CV127" s="834"/>
      <c r="CW127" s="834"/>
      <c r="CX127" s="834"/>
      <c r="CY127" s="834"/>
      <c r="CZ127" s="834"/>
      <c r="DA127" s="834"/>
      <c r="DB127" s="834"/>
      <c r="DC127" s="834"/>
      <c r="DD127" s="834"/>
      <c r="DE127" s="834"/>
      <c r="DF127" s="835"/>
      <c r="DG127" s="900" t="s">
        <v>129</v>
      </c>
      <c r="DH127" s="901"/>
      <c r="DI127" s="901"/>
      <c r="DJ127" s="901"/>
      <c r="DK127" s="901"/>
      <c r="DL127" s="901" t="s">
        <v>129</v>
      </c>
      <c r="DM127" s="901"/>
      <c r="DN127" s="901"/>
      <c r="DO127" s="901"/>
      <c r="DP127" s="901"/>
      <c r="DQ127" s="901" t="s">
        <v>129</v>
      </c>
      <c r="DR127" s="901"/>
      <c r="DS127" s="901"/>
      <c r="DT127" s="901"/>
      <c r="DU127" s="901"/>
      <c r="DV127" s="878" t="s">
        <v>129</v>
      </c>
      <c r="DW127" s="878"/>
      <c r="DX127" s="878"/>
      <c r="DY127" s="878"/>
      <c r="DZ127" s="879"/>
    </row>
    <row r="128" spans="1:130" s="248" customFormat="1" ht="26.25" customHeight="1" thickBot="1" x14ac:dyDescent="0.25">
      <c r="A128" s="880" t="s">
        <v>489</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490</v>
      </c>
      <c r="X128" s="882"/>
      <c r="Y128" s="882"/>
      <c r="Z128" s="883"/>
      <c r="AA128" s="884">
        <v>4500</v>
      </c>
      <c r="AB128" s="885"/>
      <c r="AC128" s="885"/>
      <c r="AD128" s="885"/>
      <c r="AE128" s="886"/>
      <c r="AF128" s="887">
        <v>1786</v>
      </c>
      <c r="AG128" s="885"/>
      <c r="AH128" s="885"/>
      <c r="AI128" s="885"/>
      <c r="AJ128" s="886"/>
      <c r="AK128" s="887">
        <v>1429</v>
      </c>
      <c r="AL128" s="885"/>
      <c r="AM128" s="885"/>
      <c r="AN128" s="885"/>
      <c r="AO128" s="886"/>
      <c r="AP128" s="888"/>
      <c r="AQ128" s="889"/>
      <c r="AR128" s="889"/>
      <c r="AS128" s="889"/>
      <c r="AT128" s="890"/>
      <c r="AU128" s="284"/>
      <c r="AV128" s="284"/>
      <c r="AW128" s="284"/>
      <c r="AX128" s="891" t="s">
        <v>491</v>
      </c>
      <c r="AY128" s="892"/>
      <c r="AZ128" s="892"/>
      <c r="BA128" s="892"/>
      <c r="BB128" s="892"/>
      <c r="BC128" s="892"/>
      <c r="BD128" s="892"/>
      <c r="BE128" s="893"/>
      <c r="BF128" s="870" t="s">
        <v>129</v>
      </c>
      <c r="BG128" s="871"/>
      <c r="BH128" s="871"/>
      <c r="BI128" s="871"/>
      <c r="BJ128" s="871"/>
      <c r="BK128" s="871"/>
      <c r="BL128" s="894"/>
      <c r="BM128" s="870">
        <v>15</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492</v>
      </c>
      <c r="CQ128" s="812"/>
      <c r="CR128" s="812"/>
      <c r="CS128" s="812"/>
      <c r="CT128" s="812"/>
      <c r="CU128" s="812"/>
      <c r="CV128" s="812"/>
      <c r="CW128" s="812"/>
      <c r="CX128" s="812"/>
      <c r="CY128" s="812"/>
      <c r="CZ128" s="812"/>
      <c r="DA128" s="812"/>
      <c r="DB128" s="812"/>
      <c r="DC128" s="812"/>
      <c r="DD128" s="812"/>
      <c r="DE128" s="812"/>
      <c r="DF128" s="813"/>
      <c r="DG128" s="874" t="s">
        <v>493</v>
      </c>
      <c r="DH128" s="875"/>
      <c r="DI128" s="875"/>
      <c r="DJ128" s="875"/>
      <c r="DK128" s="875"/>
      <c r="DL128" s="875" t="s">
        <v>129</v>
      </c>
      <c r="DM128" s="875"/>
      <c r="DN128" s="875"/>
      <c r="DO128" s="875"/>
      <c r="DP128" s="875"/>
      <c r="DQ128" s="875" t="s">
        <v>129</v>
      </c>
      <c r="DR128" s="875"/>
      <c r="DS128" s="875"/>
      <c r="DT128" s="875"/>
      <c r="DU128" s="875"/>
      <c r="DV128" s="876" t="s">
        <v>129</v>
      </c>
      <c r="DW128" s="876"/>
      <c r="DX128" s="876"/>
      <c r="DY128" s="876"/>
      <c r="DZ128" s="877"/>
    </row>
    <row r="129" spans="1:131" s="248" customFormat="1" ht="26.25" customHeight="1" x14ac:dyDescent="0.2">
      <c r="A129" s="858" t="s">
        <v>107</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494</v>
      </c>
      <c r="X129" s="861"/>
      <c r="Y129" s="861"/>
      <c r="Z129" s="862"/>
      <c r="AA129" s="863">
        <v>1395126</v>
      </c>
      <c r="AB129" s="864"/>
      <c r="AC129" s="864"/>
      <c r="AD129" s="864"/>
      <c r="AE129" s="865"/>
      <c r="AF129" s="866">
        <v>1389597</v>
      </c>
      <c r="AG129" s="864"/>
      <c r="AH129" s="864"/>
      <c r="AI129" s="864"/>
      <c r="AJ129" s="865"/>
      <c r="AK129" s="866">
        <v>1471093</v>
      </c>
      <c r="AL129" s="864"/>
      <c r="AM129" s="864"/>
      <c r="AN129" s="864"/>
      <c r="AO129" s="865"/>
      <c r="AP129" s="867"/>
      <c r="AQ129" s="868"/>
      <c r="AR129" s="868"/>
      <c r="AS129" s="868"/>
      <c r="AT129" s="869"/>
      <c r="AU129" s="286"/>
      <c r="AV129" s="286"/>
      <c r="AW129" s="286"/>
      <c r="AX129" s="833" t="s">
        <v>495</v>
      </c>
      <c r="AY129" s="834"/>
      <c r="AZ129" s="834"/>
      <c r="BA129" s="834"/>
      <c r="BB129" s="834"/>
      <c r="BC129" s="834"/>
      <c r="BD129" s="834"/>
      <c r="BE129" s="835"/>
      <c r="BF129" s="853" t="s">
        <v>129</v>
      </c>
      <c r="BG129" s="854"/>
      <c r="BH129" s="854"/>
      <c r="BI129" s="854"/>
      <c r="BJ129" s="854"/>
      <c r="BK129" s="854"/>
      <c r="BL129" s="855"/>
      <c r="BM129" s="853">
        <v>20</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2">
      <c r="A130" s="858" t="s">
        <v>496</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497</v>
      </c>
      <c r="X130" s="861"/>
      <c r="Y130" s="861"/>
      <c r="Z130" s="862"/>
      <c r="AA130" s="863">
        <v>166595</v>
      </c>
      <c r="AB130" s="864"/>
      <c r="AC130" s="864"/>
      <c r="AD130" s="864"/>
      <c r="AE130" s="865"/>
      <c r="AF130" s="866">
        <v>161575</v>
      </c>
      <c r="AG130" s="864"/>
      <c r="AH130" s="864"/>
      <c r="AI130" s="864"/>
      <c r="AJ130" s="865"/>
      <c r="AK130" s="866">
        <v>159791</v>
      </c>
      <c r="AL130" s="864"/>
      <c r="AM130" s="864"/>
      <c r="AN130" s="864"/>
      <c r="AO130" s="865"/>
      <c r="AP130" s="867"/>
      <c r="AQ130" s="868"/>
      <c r="AR130" s="868"/>
      <c r="AS130" s="868"/>
      <c r="AT130" s="869"/>
      <c r="AU130" s="286"/>
      <c r="AV130" s="286"/>
      <c r="AW130" s="286"/>
      <c r="AX130" s="833" t="s">
        <v>498</v>
      </c>
      <c r="AY130" s="834"/>
      <c r="AZ130" s="834"/>
      <c r="BA130" s="834"/>
      <c r="BB130" s="834"/>
      <c r="BC130" s="834"/>
      <c r="BD130" s="834"/>
      <c r="BE130" s="835"/>
      <c r="BF130" s="836">
        <v>2</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5">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499</v>
      </c>
      <c r="X131" s="844"/>
      <c r="Y131" s="844"/>
      <c r="Z131" s="845"/>
      <c r="AA131" s="846">
        <v>1228531</v>
      </c>
      <c r="AB131" s="847"/>
      <c r="AC131" s="847"/>
      <c r="AD131" s="847"/>
      <c r="AE131" s="848"/>
      <c r="AF131" s="849">
        <v>1228022</v>
      </c>
      <c r="AG131" s="847"/>
      <c r="AH131" s="847"/>
      <c r="AI131" s="847"/>
      <c r="AJ131" s="848"/>
      <c r="AK131" s="849">
        <v>1311302</v>
      </c>
      <c r="AL131" s="847"/>
      <c r="AM131" s="847"/>
      <c r="AN131" s="847"/>
      <c r="AO131" s="848"/>
      <c r="AP131" s="850"/>
      <c r="AQ131" s="851"/>
      <c r="AR131" s="851"/>
      <c r="AS131" s="851"/>
      <c r="AT131" s="852"/>
      <c r="AU131" s="286"/>
      <c r="AV131" s="286"/>
      <c r="AW131" s="286"/>
      <c r="AX131" s="811" t="s">
        <v>500</v>
      </c>
      <c r="AY131" s="812"/>
      <c r="AZ131" s="812"/>
      <c r="BA131" s="812"/>
      <c r="BB131" s="812"/>
      <c r="BC131" s="812"/>
      <c r="BD131" s="812"/>
      <c r="BE131" s="813"/>
      <c r="BF131" s="814" t="s">
        <v>129</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2">
      <c r="A132" s="820" t="s">
        <v>501</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502</v>
      </c>
      <c r="W132" s="824"/>
      <c r="X132" s="824"/>
      <c r="Y132" s="824"/>
      <c r="Z132" s="825"/>
      <c r="AA132" s="826">
        <v>1.7658488059999999</v>
      </c>
      <c r="AB132" s="827"/>
      <c r="AC132" s="827"/>
      <c r="AD132" s="827"/>
      <c r="AE132" s="828"/>
      <c r="AF132" s="829">
        <v>2.097030835</v>
      </c>
      <c r="AG132" s="827"/>
      <c r="AH132" s="827"/>
      <c r="AI132" s="827"/>
      <c r="AJ132" s="828"/>
      <c r="AK132" s="829">
        <v>2.3622323459999999</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5">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503</v>
      </c>
      <c r="W133" s="803"/>
      <c r="X133" s="803"/>
      <c r="Y133" s="803"/>
      <c r="Z133" s="804"/>
      <c r="AA133" s="805">
        <v>2.2000000000000002</v>
      </c>
      <c r="AB133" s="806"/>
      <c r="AC133" s="806"/>
      <c r="AD133" s="806"/>
      <c r="AE133" s="807"/>
      <c r="AF133" s="805">
        <v>2</v>
      </c>
      <c r="AG133" s="806"/>
      <c r="AH133" s="806"/>
      <c r="AI133" s="806"/>
      <c r="AJ133" s="807"/>
      <c r="AK133" s="805">
        <v>2</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2">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 hidden="1" x14ac:dyDescent="0.2">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a3cHVmLM02HbhfmHEsMIL+viZl+q7jRWU47vSSrZ5QN/7MsB2rWBLsPZKnUR2Zhvb0Jxcx23ge725e1dyGITfQ==" saltValue="RGPHMNy7MRV7HJFwRjTay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7"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10" zoomScale="80" zoomScaleNormal="85" zoomScaleSheetLayoutView="80" workbookViewId="0"/>
  </sheetViews>
  <sheetFormatPr defaultColWidth="0" defaultRowHeight="13.5" customHeight="1" zeroHeight="1" x14ac:dyDescent="0.2"/>
  <cols>
    <col min="1" max="120" width="2.7265625" style="293" customWidth="1"/>
    <col min="121" max="121" width="0" style="292" hidden="1" customWidth="1"/>
    <col min="122" max="16384" width="9" style="292" hidden="1"/>
  </cols>
  <sheetData>
    <row r="1" spans="1:120" ht="13"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92"/>
    </row>
    <row r="17" spans="119:120" ht="13" x14ac:dyDescent="0.2">
      <c r="DP17" s="292"/>
    </row>
    <row r="18" spans="119:120" ht="13" x14ac:dyDescent="0.2"/>
    <row r="19" spans="119:120" ht="13" x14ac:dyDescent="0.2"/>
    <row r="20" spans="119:120" ht="13" x14ac:dyDescent="0.2">
      <c r="DO20" s="292"/>
      <c r="DP20" s="292"/>
    </row>
    <row r="21" spans="119:120" ht="13" x14ac:dyDescent="0.2">
      <c r="DP21" s="292"/>
    </row>
    <row r="22" spans="119:120" ht="13" x14ac:dyDescent="0.2"/>
    <row r="23" spans="119:120" ht="13" x14ac:dyDescent="0.2">
      <c r="DO23" s="292"/>
      <c r="DP23" s="292"/>
    </row>
    <row r="24" spans="119:120" ht="13" x14ac:dyDescent="0.2">
      <c r="DP24" s="292"/>
    </row>
    <row r="25" spans="119:120" ht="13" x14ac:dyDescent="0.2">
      <c r="DP25" s="292"/>
    </row>
    <row r="26" spans="119:120" ht="13" x14ac:dyDescent="0.2">
      <c r="DO26" s="292"/>
      <c r="DP26" s="292"/>
    </row>
    <row r="27" spans="119:120" ht="13" x14ac:dyDescent="0.2"/>
    <row r="28" spans="119:120" ht="13" x14ac:dyDescent="0.2">
      <c r="DO28" s="292"/>
      <c r="DP28" s="292"/>
    </row>
    <row r="29" spans="119:120" ht="13" x14ac:dyDescent="0.2">
      <c r="DP29" s="292"/>
    </row>
    <row r="30" spans="119:120" ht="13" x14ac:dyDescent="0.2"/>
    <row r="31" spans="119:120" ht="13" x14ac:dyDescent="0.2">
      <c r="DO31" s="292"/>
      <c r="DP31" s="292"/>
    </row>
    <row r="32" spans="119:120" ht="13" x14ac:dyDescent="0.2"/>
    <row r="33" spans="98:120" ht="13" x14ac:dyDescent="0.2">
      <c r="DO33" s="292"/>
      <c r="DP33" s="292"/>
    </row>
    <row r="34" spans="98:120" ht="13" x14ac:dyDescent="0.2">
      <c r="DM34" s="292"/>
    </row>
    <row r="35" spans="98:120" ht="13" x14ac:dyDescent="0.2">
      <c r="CT35" s="292"/>
      <c r="CU35" s="292"/>
      <c r="CV35" s="292"/>
      <c r="CY35" s="292"/>
      <c r="CZ35" s="292"/>
      <c r="DA35" s="292"/>
      <c r="DD35" s="292"/>
      <c r="DE35" s="292"/>
      <c r="DF35" s="292"/>
      <c r="DI35" s="292"/>
      <c r="DJ35" s="292"/>
      <c r="DK35" s="292"/>
      <c r="DM35" s="292"/>
      <c r="DN35" s="292"/>
      <c r="DO35" s="292"/>
      <c r="DP35" s="292"/>
    </row>
    <row r="36" spans="98:120" ht="13" x14ac:dyDescent="0.2"/>
    <row r="37" spans="98:120" ht="13" x14ac:dyDescent="0.2">
      <c r="CW37" s="292"/>
      <c r="DB37" s="292"/>
      <c r="DG37" s="292"/>
      <c r="DL37" s="292"/>
      <c r="DP37" s="292"/>
    </row>
    <row r="38" spans="98:120" ht="13" x14ac:dyDescent="0.2">
      <c r="CT38" s="292"/>
      <c r="CU38" s="292"/>
      <c r="CV38" s="292"/>
      <c r="CW38" s="292"/>
      <c r="CY38" s="292"/>
      <c r="CZ38" s="292"/>
      <c r="DA38" s="292"/>
      <c r="DB38" s="292"/>
      <c r="DD38" s="292"/>
      <c r="DE38" s="292"/>
      <c r="DF38" s="292"/>
      <c r="DG38" s="292"/>
      <c r="DI38" s="292"/>
      <c r="DJ38" s="292"/>
      <c r="DK38" s="292"/>
      <c r="DL38" s="292"/>
      <c r="DN38" s="292"/>
      <c r="DO38" s="292"/>
      <c r="DP38" s="292"/>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92"/>
      <c r="DO49" s="292"/>
      <c r="DP49" s="292"/>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92"/>
      <c r="CS63" s="292"/>
      <c r="CX63" s="292"/>
      <c r="DC63" s="292"/>
      <c r="DH63" s="292"/>
    </row>
    <row r="64" spans="22:120" ht="13" x14ac:dyDescent="0.2">
      <c r="V64" s="292"/>
    </row>
    <row r="65" spans="15:120" ht="13" x14ac:dyDescent="0.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 x14ac:dyDescent="0.2">
      <c r="Q66" s="292"/>
      <c r="S66" s="292"/>
      <c r="U66" s="292"/>
      <c r="DM66" s="292"/>
    </row>
    <row r="67" spans="15:120" ht="13" x14ac:dyDescent="0.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 x14ac:dyDescent="0.2"/>
    <row r="69" spans="15:120" ht="13" x14ac:dyDescent="0.2"/>
    <row r="70" spans="15:120" ht="13" x14ac:dyDescent="0.2"/>
    <row r="71" spans="15:120" ht="13" x14ac:dyDescent="0.2"/>
    <row r="72" spans="15:120" ht="13" x14ac:dyDescent="0.2">
      <c r="DP72" s="292"/>
    </row>
    <row r="73" spans="15:120" ht="13" x14ac:dyDescent="0.2">
      <c r="DP73" s="292"/>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92"/>
      <c r="CX96" s="292"/>
      <c r="DC96" s="292"/>
      <c r="DH96" s="292"/>
    </row>
    <row r="97" spans="24:120" ht="13" x14ac:dyDescent="0.2">
      <c r="CS97" s="292"/>
      <c r="CX97" s="292"/>
      <c r="DC97" s="292"/>
      <c r="DH97" s="292"/>
      <c r="DP97" s="293" t="s">
        <v>504</v>
      </c>
    </row>
    <row r="98" spans="24:120" ht="13" hidden="1" x14ac:dyDescent="0.2">
      <c r="CS98" s="292"/>
      <c r="CX98" s="292"/>
      <c r="DC98" s="292"/>
      <c r="DH98" s="292"/>
    </row>
    <row r="99" spans="24:120" ht="13" hidden="1" x14ac:dyDescent="0.2">
      <c r="CS99" s="292"/>
      <c r="CX99" s="292"/>
      <c r="DC99" s="292"/>
      <c r="DH99" s="292"/>
    </row>
    <row r="101" spans="24:120" ht="12" hidden="1" customHeight="1" x14ac:dyDescent="0.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2">
      <c r="CU102" s="292"/>
      <c r="CZ102" s="292"/>
      <c r="DE102" s="292"/>
      <c r="DJ102" s="292"/>
      <c r="DM102" s="292"/>
    </row>
    <row r="103" spans="24:120" ht="13" hidden="1" x14ac:dyDescent="0.2">
      <c r="CT103" s="292"/>
      <c r="CV103" s="292"/>
      <c r="CW103" s="292"/>
      <c r="CY103" s="292"/>
      <c r="DA103" s="292"/>
      <c r="DB103" s="292"/>
      <c r="DD103" s="292"/>
      <c r="DF103" s="292"/>
      <c r="DG103" s="292"/>
      <c r="DI103" s="292"/>
      <c r="DK103" s="292"/>
      <c r="DL103" s="292"/>
      <c r="DM103" s="292"/>
      <c r="DN103" s="292"/>
      <c r="DO103" s="292"/>
      <c r="DP103" s="292"/>
    </row>
    <row r="104" spans="24:120" ht="13" hidden="1" x14ac:dyDescent="0.2">
      <c r="CV104" s="292"/>
      <c r="CW104" s="292"/>
      <c r="DA104" s="292"/>
      <c r="DB104" s="292"/>
      <c r="DF104" s="292"/>
      <c r="DG104" s="292"/>
      <c r="DK104" s="292"/>
      <c r="DL104" s="292"/>
      <c r="DN104" s="292"/>
      <c r="DO104" s="292"/>
      <c r="DP104" s="292"/>
    </row>
    <row r="105" spans="24:120" ht="12.75" hidden="1" customHeight="1" x14ac:dyDescent="0.2"/>
  </sheetData>
  <sheetProtection algorithmName="SHA-512" hashValue="wHv98GXL4k9g5BAHVN8BSfSFnPzfOUkCJKcKwG7tDGrArbQ3E/OrTcaVIDwOSSVZeYzVQKndM4fJNhu2aAUPig==" saltValue="WXGS1TMIGtnze6nCuXuAv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0" zoomScaleNormal="80" zoomScaleSheetLayoutView="55" workbookViewId="0"/>
  </sheetViews>
  <sheetFormatPr defaultColWidth="0" defaultRowHeight="13.5" customHeight="1" zeroHeight="1" x14ac:dyDescent="0.2"/>
  <cols>
    <col min="1" max="116" width="2.6328125" style="293" customWidth="1"/>
    <col min="117" max="16384" width="9" style="292" hidden="1"/>
  </cols>
  <sheetData>
    <row r="1" spans="2:116" ht="13"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 x14ac:dyDescent="0.2"/>
    <row r="3" spans="2:116" ht="13" x14ac:dyDescent="0.2"/>
    <row r="4" spans="2:116" ht="13" x14ac:dyDescent="0.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 x14ac:dyDescent="0.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 x14ac:dyDescent="0.2"/>
    <row r="20" spans="9:116" ht="13" x14ac:dyDescent="0.2"/>
    <row r="21" spans="9:116" ht="13" x14ac:dyDescent="0.2">
      <c r="DL21" s="292"/>
    </row>
    <row r="22" spans="9:116" ht="13" x14ac:dyDescent="0.2">
      <c r="DI22" s="292"/>
      <c r="DJ22" s="292"/>
      <c r="DK22" s="292"/>
      <c r="DL22" s="292"/>
    </row>
    <row r="23" spans="9:116" ht="13" x14ac:dyDescent="0.2">
      <c r="CY23" s="292"/>
      <c r="CZ23" s="292"/>
      <c r="DA23" s="292"/>
      <c r="DB23" s="292"/>
      <c r="DC23" s="292"/>
      <c r="DD23" s="292"/>
      <c r="DE23" s="292"/>
      <c r="DF23" s="292"/>
      <c r="DG23" s="292"/>
      <c r="DH23" s="292"/>
      <c r="DI23" s="292"/>
      <c r="DJ23" s="292"/>
      <c r="DK23" s="292"/>
      <c r="DL23" s="292"/>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92"/>
      <c r="DA35" s="292"/>
      <c r="DB35" s="292"/>
      <c r="DC35" s="292"/>
      <c r="DD35" s="292"/>
      <c r="DE35" s="292"/>
      <c r="DF35" s="292"/>
      <c r="DG35" s="292"/>
      <c r="DH35" s="292"/>
      <c r="DI35" s="292"/>
      <c r="DJ35" s="292"/>
      <c r="DK35" s="292"/>
      <c r="DL35" s="292"/>
    </row>
    <row r="36" spans="15:116" ht="13" x14ac:dyDescent="0.2"/>
    <row r="37" spans="15:116" ht="13" x14ac:dyDescent="0.2">
      <c r="DL37" s="292"/>
    </row>
    <row r="38" spans="15:116" ht="13" x14ac:dyDescent="0.2">
      <c r="DI38" s="292"/>
      <c r="DJ38" s="292"/>
      <c r="DK38" s="292"/>
      <c r="DL38" s="292"/>
    </row>
    <row r="39" spans="15:116" ht="13" x14ac:dyDescent="0.2"/>
    <row r="40" spans="15:116" ht="13" x14ac:dyDescent="0.2"/>
    <row r="41" spans="15:116" ht="13" x14ac:dyDescent="0.2"/>
    <row r="42" spans="15:116" ht="13" x14ac:dyDescent="0.2"/>
    <row r="43" spans="15:116" ht="13" x14ac:dyDescent="0.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 x14ac:dyDescent="0.2">
      <c r="DL44" s="292"/>
    </row>
    <row r="45" spans="15:116" ht="13" x14ac:dyDescent="0.2"/>
    <row r="46" spans="15:116" ht="13" x14ac:dyDescent="0.2">
      <c r="DA46" s="292"/>
      <c r="DB46" s="292"/>
      <c r="DC46" s="292"/>
      <c r="DD46" s="292"/>
      <c r="DE46" s="292"/>
      <c r="DF46" s="292"/>
      <c r="DG46" s="292"/>
      <c r="DH46" s="292"/>
      <c r="DI46" s="292"/>
      <c r="DJ46" s="292"/>
      <c r="DK46" s="292"/>
      <c r="DL46" s="292"/>
    </row>
    <row r="47" spans="15:116" ht="13" x14ac:dyDescent="0.2"/>
    <row r="48" spans="15:116" ht="13" x14ac:dyDescent="0.2"/>
    <row r="49" spans="104:116" ht="13" x14ac:dyDescent="0.2"/>
    <row r="50" spans="104:116" ht="13" x14ac:dyDescent="0.2">
      <c r="CZ50" s="292"/>
      <c r="DA50" s="292"/>
      <c r="DB50" s="292"/>
      <c r="DC50" s="292"/>
      <c r="DD50" s="292"/>
      <c r="DE50" s="292"/>
      <c r="DF50" s="292"/>
      <c r="DG50" s="292"/>
      <c r="DH50" s="292"/>
      <c r="DI50" s="292"/>
      <c r="DJ50" s="292"/>
      <c r="DK50" s="292"/>
      <c r="DL50" s="292"/>
    </row>
    <row r="51" spans="104:116" ht="13" x14ac:dyDescent="0.2"/>
    <row r="52" spans="104:116" ht="13" x14ac:dyDescent="0.2"/>
    <row r="53" spans="104:116" ht="13" x14ac:dyDescent="0.2">
      <c r="DL53" s="292"/>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92"/>
      <c r="DD67" s="292"/>
      <c r="DE67" s="292"/>
      <c r="DF67" s="292"/>
      <c r="DG67" s="292"/>
      <c r="DH67" s="292"/>
      <c r="DI67" s="292"/>
      <c r="DJ67" s="292"/>
      <c r="DK67" s="292"/>
      <c r="DL67" s="292"/>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UZHP7UKMl/xvoRxknP6QZtCNCSr2fiErS3/44PFvPI5Z6lpdML2NTVk1gL+bfKpnGEG3wkZ0bk88DdFmhKmK1A==" saltValue="9BpAee5rsZQ1/rvnnrrU6Q=="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70" zoomScaleSheetLayoutView="70" workbookViewId="0"/>
  </sheetViews>
  <sheetFormatPr defaultColWidth="0" defaultRowHeight="13.5" customHeight="1" zeroHeight="1" x14ac:dyDescent="0.2"/>
  <cols>
    <col min="1" max="36" width="2.453125" style="294" customWidth="1"/>
    <col min="37" max="44" width="17" style="294" customWidth="1"/>
    <col min="45" max="45" width="6.08984375" style="301" customWidth="1"/>
    <col min="46" max="46" width="3" style="299" customWidth="1"/>
    <col min="47" max="47" width="19.08984375" style="294" hidden="1" customWidth="1"/>
    <col min="48" max="52" width="12.6328125" style="294" hidden="1" customWidth="1"/>
    <col min="53" max="16384" width="8.6328125" style="294" hidden="1"/>
  </cols>
  <sheetData>
    <row r="1" spans="1:46" ht="13" x14ac:dyDescent="0.2">
      <c r="AS1" s="295"/>
      <c r="AT1" s="295"/>
    </row>
    <row r="2" spans="1:46" ht="13" x14ac:dyDescent="0.2">
      <c r="AS2" s="295"/>
      <c r="AT2" s="295"/>
    </row>
    <row r="3" spans="1:46" ht="13" x14ac:dyDescent="0.2">
      <c r="AS3" s="295"/>
      <c r="AT3" s="295"/>
    </row>
    <row r="4" spans="1:46" ht="13" x14ac:dyDescent="0.2">
      <c r="AS4" s="295"/>
      <c r="AT4" s="295"/>
    </row>
    <row r="5" spans="1:46" ht="16.5" x14ac:dyDescent="0.2">
      <c r="A5" s="296" t="s">
        <v>505</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 x14ac:dyDescent="0.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506</v>
      </c>
      <c r="AL6" s="300"/>
      <c r="AM6" s="300"/>
      <c r="AN6" s="300"/>
      <c r="AO6" s="295"/>
      <c r="AP6" s="295"/>
      <c r="AQ6" s="295"/>
      <c r="AR6" s="295"/>
    </row>
    <row r="7" spans="1:46" ht="13.5" customHeight="1" x14ac:dyDescent="0.2">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47" t="s">
        <v>507</v>
      </c>
      <c r="AP7" s="305"/>
      <c r="AQ7" s="306" t="s">
        <v>508</v>
      </c>
      <c r="AR7" s="307"/>
    </row>
    <row r="8" spans="1:46" ht="13" x14ac:dyDescent="0.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48"/>
      <c r="AP8" s="311" t="s">
        <v>509</v>
      </c>
      <c r="AQ8" s="312" t="s">
        <v>510</v>
      </c>
      <c r="AR8" s="313" t="s">
        <v>511</v>
      </c>
    </row>
    <row r="9" spans="1:46" ht="13" x14ac:dyDescent="0.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38" t="s">
        <v>512</v>
      </c>
      <c r="AL9" s="1239"/>
      <c r="AM9" s="1239"/>
      <c r="AN9" s="1240"/>
      <c r="AO9" s="314">
        <v>404896</v>
      </c>
      <c r="AP9" s="314">
        <v>235816</v>
      </c>
      <c r="AQ9" s="315">
        <v>199723</v>
      </c>
      <c r="AR9" s="316">
        <v>18.100000000000001</v>
      </c>
    </row>
    <row r="10" spans="1:46" ht="13.5" customHeight="1" x14ac:dyDescent="0.2">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38" t="s">
        <v>513</v>
      </c>
      <c r="AL10" s="1239"/>
      <c r="AM10" s="1239"/>
      <c r="AN10" s="1240"/>
      <c r="AO10" s="317">
        <v>84198</v>
      </c>
      <c r="AP10" s="317">
        <v>49038</v>
      </c>
      <c r="AQ10" s="318">
        <v>26472</v>
      </c>
      <c r="AR10" s="319">
        <v>85.2</v>
      </c>
    </row>
    <row r="11" spans="1:46" ht="13.5" customHeight="1" x14ac:dyDescent="0.2">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38" t="s">
        <v>514</v>
      </c>
      <c r="AL11" s="1239"/>
      <c r="AM11" s="1239"/>
      <c r="AN11" s="1240"/>
      <c r="AO11" s="317">
        <v>3613</v>
      </c>
      <c r="AP11" s="317">
        <v>2104</v>
      </c>
      <c r="AQ11" s="318">
        <v>1310</v>
      </c>
      <c r="AR11" s="319">
        <v>60.6</v>
      </c>
    </row>
    <row r="12" spans="1:46" ht="13.5" customHeight="1" x14ac:dyDescent="0.2">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38" t="s">
        <v>515</v>
      </c>
      <c r="AL12" s="1239"/>
      <c r="AM12" s="1239"/>
      <c r="AN12" s="1240"/>
      <c r="AO12" s="317" t="s">
        <v>516</v>
      </c>
      <c r="AP12" s="317" t="s">
        <v>516</v>
      </c>
      <c r="AQ12" s="318" t="s">
        <v>516</v>
      </c>
      <c r="AR12" s="319" t="s">
        <v>516</v>
      </c>
    </row>
    <row r="13" spans="1:46" ht="13.5" customHeight="1" x14ac:dyDescent="0.2">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38" t="s">
        <v>517</v>
      </c>
      <c r="AL13" s="1239"/>
      <c r="AM13" s="1239"/>
      <c r="AN13" s="1240"/>
      <c r="AO13" s="317">
        <v>32465</v>
      </c>
      <c r="AP13" s="317">
        <v>18908</v>
      </c>
      <c r="AQ13" s="318">
        <v>7770</v>
      </c>
      <c r="AR13" s="319">
        <v>143.30000000000001</v>
      </c>
    </row>
    <row r="14" spans="1:46" ht="13.5" customHeight="1" x14ac:dyDescent="0.2">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38" t="s">
        <v>518</v>
      </c>
      <c r="AL14" s="1239"/>
      <c r="AM14" s="1239"/>
      <c r="AN14" s="1240"/>
      <c r="AO14" s="317">
        <v>7018</v>
      </c>
      <c r="AP14" s="317">
        <v>4087</v>
      </c>
      <c r="AQ14" s="318">
        <v>5092</v>
      </c>
      <c r="AR14" s="319">
        <v>-19.7</v>
      </c>
    </row>
    <row r="15" spans="1:46" ht="13.5" customHeight="1" x14ac:dyDescent="0.2">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41" t="s">
        <v>519</v>
      </c>
      <c r="AL15" s="1242"/>
      <c r="AM15" s="1242"/>
      <c r="AN15" s="1243"/>
      <c r="AO15" s="317">
        <v>-28951</v>
      </c>
      <c r="AP15" s="317">
        <v>-16861</v>
      </c>
      <c r="AQ15" s="318">
        <v>-15881</v>
      </c>
      <c r="AR15" s="319">
        <v>6.2</v>
      </c>
    </row>
    <row r="16" spans="1:46" ht="13" x14ac:dyDescent="0.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41" t="s">
        <v>187</v>
      </c>
      <c r="AL16" s="1242"/>
      <c r="AM16" s="1242"/>
      <c r="AN16" s="1243"/>
      <c r="AO16" s="317">
        <v>503239</v>
      </c>
      <c r="AP16" s="317">
        <v>293092</v>
      </c>
      <c r="AQ16" s="318">
        <v>224486</v>
      </c>
      <c r="AR16" s="319">
        <v>30.6</v>
      </c>
    </row>
    <row r="17" spans="1:46" ht="13" x14ac:dyDescent="0.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 x14ac:dyDescent="0.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 x14ac:dyDescent="0.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520</v>
      </c>
      <c r="AL19" s="295"/>
      <c r="AM19" s="295"/>
      <c r="AN19" s="295"/>
      <c r="AO19" s="295"/>
      <c r="AP19" s="295"/>
      <c r="AQ19" s="295"/>
      <c r="AR19" s="295"/>
    </row>
    <row r="20" spans="1:46" ht="13" x14ac:dyDescent="0.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521</v>
      </c>
      <c r="AP20" s="326" t="s">
        <v>522</v>
      </c>
      <c r="AQ20" s="327" t="s">
        <v>523</v>
      </c>
      <c r="AR20" s="328"/>
    </row>
    <row r="21" spans="1:46" s="334" customFormat="1" ht="13" x14ac:dyDescent="0.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44" t="s">
        <v>524</v>
      </c>
      <c r="AL21" s="1245"/>
      <c r="AM21" s="1245"/>
      <c r="AN21" s="1246"/>
      <c r="AO21" s="330">
        <v>25.63</v>
      </c>
      <c r="AP21" s="331">
        <v>20.23</v>
      </c>
      <c r="AQ21" s="332">
        <v>5.4</v>
      </c>
      <c r="AR21" s="300"/>
      <c r="AS21" s="333"/>
      <c r="AT21" s="329"/>
    </row>
    <row r="22" spans="1:46" s="334" customFormat="1" ht="13" x14ac:dyDescent="0.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44" t="s">
        <v>525</v>
      </c>
      <c r="AL22" s="1245"/>
      <c r="AM22" s="1245"/>
      <c r="AN22" s="1246"/>
      <c r="AO22" s="335">
        <v>92.9</v>
      </c>
      <c r="AP22" s="336">
        <v>95.4</v>
      </c>
      <c r="AQ22" s="337">
        <v>-2.5</v>
      </c>
      <c r="AR22" s="321"/>
      <c r="AS22" s="333"/>
      <c r="AT22" s="329"/>
    </row>
    <row r="23" spans="1:46" s="334" customFormat="1" ht="13" x14ac:dyDescent="0.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 x14ac:dyDescent="0.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 x14ac:dyDescent="0.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 x14ac:dyDescent="0.2">
      <c r="A26" s="300" t="s">
        <v>526</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 x14ac:dyDescent="0.2">
      <c r="A27" s="342"/>
      <c r="AO27" s="295"/>
      <c r="AP27" s="295"/>
      <c r="AQ27" s="295"/>
      <c r="AR27" s="295"/>
      <c r="AS27" s="295"/>
      <c r="AT27" s="295"/>
    </row>
    <row r="28" spans="1:46" ht="16.5" x14ac:dyDescent="0.2">
      <c r="A28" s="296" t="s">
        <v>527</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 x14ac:dyDescent="0.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528</v>
      </c>
      <c r="AL29" s="300"/>
      <c r="AM29" s="300"/>
      <c r="AN29" s="300"/>
      <c r="AO29" s="295"/>
      <c r="AP29" s="295"/>
      <c r="AQ29" s="295"/>
      <c r="AR29" s="295"/>
      <c r="AS29" s="344"/>
    </row>
    <row r="30" spans="1:46" ht="13.5" customHeight="1" x14ac:dyDescent="0.2">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47" t="s">
        <v>507</v>
      </c>
      <c r="AP30" s="305"/>
      <c r="AQ30" s="306" t="s">
        <v>508</v>
      </c>
      <c r="AR30" s="307"/>
    </row>
    <row r="31" spans="1:46" ht="13" x14ac:dyDescent="0.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48"/>
      <c r="AP31" s="311" t="s">
        <v>509</v>
      </c>
      <c r="AQ31" s="312" t="s">
        <v>510</v>
      </c>
      <c r="AR31" s="313" t="s">
        <v>511</v>
      </c>
    </row>
    <row r="32" spans="1:46" ht="27" customHeight="1" x14ac:dyDescent="0.2">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27" t="s">
        <v>529</v>
      </c>
      <c r="AL32" s="1228"/>
      <c r="AM32" s="1228"/>
      <c r="AN32" s="1229"/>
      <c r="AO32" s="345">
        <v>176825</v>
      </c>
      <c r="AP32" s="345">
        <v>102985</v>
      </c>
      <c r="AQ32" s="346">
        <v>117380</v>
      </c>
      <c r="AR32" s="347">
        <v>-12.3</v>
      </c>
    </row>
    <row r="33" spans="1:46" ht="13.5" customHeight="1" x14ac:dyDescent="0.2">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27" t="s">
        <v>530</v>
      </c>
      <c r="AL33" s="1228"/>
      <c r="AM33" s="1228"/>
      <c r="AN33" s="1229"/>
      <c r="AO33" s="345" t="s">
        <v>516</v>
      </c>
      <c r="AP33" s="345" t="s">
        <v>516</v>
      </c>
      <c r="AQ33" s="346" t="s">
        <v>516</v>
      </c>
      <c r="AR33" s="347" t="s">
        <v>516</v>
      </c>
    </row>
    <row r="34" spans="1:46" ht="27" customHeight="1" x14ac:dyDescent="0.2">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27" t="s">
        <v>531</v>
      </c>
      <c r="AL34" s="1228"/>
      <c r="AM34" s="1228"/>
      <c r="AN34" s="1229"/>
      <c r="AO34" s="345" t="s">
        <v>516</v>
      </c>
      <c r="AP34" s="345" t="s">
        <v>516</v>
      </c>
      <c r="AQ34" s="346" t="s">
        <v>516</v>
      </c>
      <c r="AR34" s="347" t="s">
        <v>516</v>
      </c>
    </row>
    <row r="35" spans="1:46" ht="27" customHeight="1" x14ac:dyDescent="0.2">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27" t="s">
        <v>532</v>
      </c>
      <c r="AL35" s="1228"/>
      <c r="AM35" s="1228"/>
      <c r="AN35" s="1229"/>
      <c r="AO35" s="345">
        <v>4057</v>
      </c>
      <c r="AP35" s="345">
        <v>2363</v>
      </c>
      <c r="AQ35" s="346">
        <v>31875</v>
      </c>
      <c r="AR35" s="347">
        <v>-92.6</v>
      </c>
    </row>
    <row r="36" spans="1:46" ht="27" customHeight="1" x14ac:dyDescent="0.2">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27" t="s">
        <v>533</v>
      </c>
      <c r="AL36" s="1228"/>
      <c r="AM36" s="1228"/>
      <c r="AN36" s="1229"/>
      <c r="AO36" s="345">
        <v>11314</v>
      </c>
      <c r="AP36" s="345">
        <v>6589</v>
      </c>
      <c r="AQ36" s="346">
        <v>2465</v>
      </c>
      <c r="AR36" s="347">
        <v>167.3</v>
      </c>
    </row>
    <row r="37" spans="1:46" ht="13.5" customHeight="1" x14ac:dyDescent="0.2">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27" t="s">
        <v>534</v>
      </c>
      <c r="AL37" s="1228"/>
      <c r="AM37" s="1228"/>
      <c r="AN37" s="1229"/>
      <c r="AO37" s="345" t="s">
        <v>516</v>
      </c>
      <c r="AP37" s="345" t="s">
        <v>516</v>
      </c>
      <c r="AQ37" s="346">
        <v>285</v>
      </c>
      <c r="AR37" s="347" t="s">
        <v>516</v>
      </c>
    </row>
    <row r="38" spans="1:46" ht="27" customHeight="1" x14ac:dyDescent="0.2">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4" t="s">
        <v>535</v>
      </c>
      <c r="AL38" s="1225"/>
      <c r="AM38" s="1225"/>
      <c r="AN38" s="1226"/>
      <c r="AO38" s="348" t="s">
        <v>516</v>
      </c>
      <c r="AP38" s="348" t="s">
        <v>516</v>
      </c>
      <c r="AQ38" s="349">
        <v>17</v>
      </c>
      <c r="AR38" s="337" t="s">
        <v>516</v>
      </c>
      <c r="AS38" s="344"/>
    </row>
    <row r="39" spans="1:46" ht="13" x14ac:dyDescent="0.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4" t="s">
        <v>536</v>
      </c>
      <c r="AL39" s="1225"/>
      <c r="AM39" s="1225"/>
      <c r="AN39" s="1226"/>
      <c r="AO39" s="345">
        <v>-1429</v>
      </c>
      <c r="AP39" s="345">
        <v>-832</v>
      </c>
      <c r="AQ39" s="346">
        <v>-3552</v>
      </c>
      <c r="AR39" s="347">
        <v>-76.599999999999994</v>
      </c>
      <c r="AS39" s="344"/>
    </row>
    <row r="40" spans="1:46" ht="27" customHeight="1" x14ac:dyDescent="0.2">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27" t="s">
        <v>537</v>
      </c>
      <c r="AL40" s="1228"/>
      <c r="AM40" s="1228"/>
      <c r="AN40" s="1229"/>
      <c r="AO40" s="345">
        <v>-159791</v>
      </c>
      <c r="AP40" s="345">
        <v>-93064</v>
      </c>
      <c r="AQ40" s="346">
        <v>-113436</v>
      </c>
      <c r="AR40" s="347">
        <v>-18</v>
      </c>
      <c r="AS40" s="344"/>
    </row>
    <row r="41" spans="1:46" ht="13" x14ac:dyDescent="0.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300</v>
      </c>
      <c r="AL41" s="1231"/>
      <c r="AM41" s="1231"/>
      <c r="AN41" s="1232"/>
      <c r="AO41" s="345">
        <v>30976</v>
      </c>
      <c r="AP41" s="345">
        <v>18041</v>
      </c>
      <c r="AQ41" s="346">
        <v>35033</v>
      </c>
      <c r="AR41" s="347">
        <v>-48.5</v>
      </c>
      <c r="AS41" s="344"/>
    </row>
    <row r="42" spans="1:46" ht="13" x14ac:dyDescent="0.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538</v>
      </c>
      <c r="AL42" s="295"/>
      <c r="AM42" s="295"/>
      <c r="AN42" s="295"/>
      <c r="AO42" s="295"/>
      <c r="AP42" s="295"/>
      <c r="AQ42" s="321"/>
      <c r="AR42" s="321"/>
      <c r="AS42" s="344"/>
    </row>
    <row r="43" spans="1:46" ht="13" x14ac:dyDescent="0.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 x14ac:dyDescent="0.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 x14ac:dyDescent="0.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 x14ac:dyDescent="0.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2">
      <c r="A47" s="354" t="s">
        <v>539</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 x14ac:dyDescent="0.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540</v>
      </c>
      <c r="AL48" s="355"/>
      <c r="AM48" s="355"/>
      <c r="AN48" s="355"/>
      <c r="AO48" s="355"/>
      <c r="AP48" s="355"/>
      <c r="AQ48" s="356"/>
      <c r="AR48" s="355"/>
    </row>
    <row r="49" spans="1:44" ht="13.5" customHeight="1" x14ac:dyDescent="0.2">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507</v>
      </c>
      <c r="AN49" s="1235" t="s">
        <v>541</v>
      </c>
      <c r="AO49" s="1236"/>
      <c r="AP49" s="1236"/>
      <c r="AQ49" s="1236"/>
      <c r="AR49" s="1237"/>
    </row>
    <row r="50" spans="1:44" ht="13" x14ac:dyDescent="0.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542</v>
      </c>
      <c r="AO50" s="362" t="s">
        <v>543</v>
      </c>
      <c r="AP50" s="363" t="s">
        <v>544</v>
      </c>
      <c r="AQ50" s="364" t="s">
        <v>545</v>
      </c>
      <c r="AR50" s="365" t="s">
        <v>546</v>
      </c>
    </row>
    <row r="51" spans="1:44" ht="13" x14ac:dyDescent="0.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547</v>
      </c>
      <c r="AL51" s="358"/>
      <c r="AM51" s="366">
        <v>353543</v>
      </c>
      <c r="AN51" s="367">
        <v>174589</v>
      </c>
      <c r="AO51" s="368">
        <v>-12.3</v>
      </c>
      <c r="AP51" s="369">
        <v>237994</v>
      </c>
      <c r="AQ51" s="370">
        <v>-2.9</v>
      </c>
      <c r="AR51" s="371">
        <v>-9.4</v>
      </c>
    </row>
    <row r="52" spans="1:44" ht="13" x14ac:dyDescent="0.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548</v>
      </c>
      <c r="AM52" s="374">
        <v>226030</v>
      </c>
      <c r="AN52" s="375">
        <v>111620</v>
      </c>
      <c r="AO52" s="376">
        <v>7.6</v>
      </c>
      <c r="AP52" s="377">
        <v>110361</v>
      </c>
      <c r="AQ52" s="378">
        <v>1.3</v>
      </c>
      <c r="AR52" s="379">
        <v>6.3</v>
      </c>
    </row>
    <row r="53" spans="1:44" ht="13" x14ac:dyDescent="0.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549</v>
      </c>
      <c r="AL53" s="358"/>
      <c r="AM53" s="366">
        <v>808879</v>
      </c>
      <c r="AN53" s="367">
        <v>418025</v>
      </c>
      <c r="AO53" s="368">
        <v>139.4</v>
      </c>
      <c r="AP53" s="369">
        <v>267911</v>
      </c>
      <c r="AQ53" s="370">
        <v>12.6</v>
      </c>
      <c r="AR53" s="371">
        <v>126.8</v>
      </c>
    </row>
    <row r="54" spans="1:44" ht="13" x14ac:dyDescent="0.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548</v>
      </c>
      <c r="AM54" s="374">
        <v>649392</v>
      </c>
      <c r="AN54" s="375">
        <v>335603</v>
      </c>
      <c r="AO54" s="376">
        <v>200.7</v>
      </c>
      <c r="AP54" s="377">
        <v>106425</v>
      </c>
      <c r="AQ54" s="378">
        <v>-3.6</v>
      </c>
      <c r="AR54" s="379">
        <v>204.3</v>
      </c>
    </row>
    <row r="55" spans="1:44" ht="13" x14ac:dyDescent="0.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550</v>
      </c>
      <c r="AL55" s="358"/>
      <c r="AM55" s="366">
        <v>588765</v>
      </c>
      <c r="AN55" s="367">
        <v>313673</v>
      </c>
      <c r="AO55" s="368">
        <v>-25</v>
      </c>
      <c r="AP55" s="369">
        <v>228215</v>
      </c>
      <c r="AQ55" s="370">
        <v>-14.8</v>
      </c>
      <c r="AR55" s="371">
        <v>-10.199999999999999</v>
      </c>
    </row>
    <row r="56" spans="1:44" ht="13" x14ac:dyDescent="0.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548</v>
      </c>
      <c r="AM56" s="374">
        <v>262852</v>
      </c>
      <c r="AN56" s="375">
        <v>140038</v>
      </c>
      <c r="AO56" s="376">
        <v>-58.3</v>
      </c>
      <c r="AP56" s="377">
        <v>117571</v>
      </c>
      <c r="AQ56" s="378">
        <v>10.5</v>
      </c>
      <c r="AR56" s="379">
        <v>-68.8</v>
      </c>
    </row>
    <row r="57" spans="1:44" ht="13" x14ac:dyDescent="0.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551</v>
      </c>
      <c r="AL57" s="358"/>
      <c r="AM57" s="366">
        <v>234187</v>
      </c>
      <c r="AN57" s="367">
        <v>131124</v>
      </c>
      <c r="AO57" s="368">
        <v>-58.2</v>
      </c>
      <c r="AP57" s="369">
        <v>264232</v>
      </c>
      <c r="AQ57" s="370">
        <v>15.8</v>
      </c>
      <c r="AR57" s="371">
        <v>-74</v>
      </c>
    </row>
    <row r="58" spans="1:44" ht="13" x14ac:dyDescent="0.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548</v>
      </c>
      <c r="AM58" s="374">
        <v>184844</v>
      </c>
      <c r="AN58" s="375">
        <v>103496</v>
      </c>
      <c r="AO58" s="376">
        <v>-26.1</v>
      </c>
      <c r="AP58" s="377">
        <v>133959</v>
      </c>
      <c r="AQ58" s="378">
        <v>13.9</v>
      </c>
      <c r="AR58" s="379">
        <v>-40</v>
      </c>
    </row>
    <row r="59" spans="1:44" ht="13" x14ac:dyDescent="0.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552</v>
      </c>
      <c r="AL59" s="358"/>
      <c r="AM59" s="366">
        <v>193786</v>
      </c>
      <c r="AN59" s="367">
        <v>112863</v>
      </c>
      <c r="AO59" s="368">
        <v>-13.9</v>
      </c>
      <c r="AP59" s="369">
        <v>263613</v>
      </c>
      <c r="AQ59" s="370">
        <v>-0.2</v>
      </c>
      <c r="AR59" s="371">
        <v>-13.7</v>
      </c>
    </row>
    <row r="60" spans="1:44" ht="13" x14ac:dyDescent="0.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548</v>
      </c>
      <c r="AM60" s="374">
        <v>178073</v>
      </c>
      <c r="AN60" s="375">
        <v>103712</v>
      </c>
      <c r="AO60" s="376">
        <v>0.2</v>
      </c>
      <c r="AP60" s="377">
        <v>128823</v>
      </c>
      <c r="AQ60" s="378">
        <v>-3.8</v>
      </c>
      <c r="AR60" s="379">
        <v>4</v>
      </c>
    </row>
    <row r="61" spans="1:44" ht="13" x14ac:dyDescent="0.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553</v>
      </c>
      <c r="AL61" s="380"/>
      <c r="AM61" s="381">
        <v>435832</v>
      </c>
      <c r="AN61" s="382">
        <v>230055</v>
      </c>
      <c r="AO61" s="383">
        <v>6</v>
      </c>
      <c r="AP61" s="384">
        <v>252393</v>
      </c>
      <c r="AQ61" s="385">
        <v>2.1</v>
      </c>
      <c r="AR61" s="371">
        <v>3.9</v>
      </c>
    </row>
    <row r="62" spans="1:44" ht="13" x14ac:dyDescent="0.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548</v>
      </c>
      <c r="AM62" s="374">
        <v>300238</v>
      </c>
      <c r="AN62" s="375">
        <v>158894</v>
      </c>
      <c r="AO62" s="376">
        <v>24.8</v>
      </c>
      <c r="AP62" s="377">
        <v>119428</v>
      </c>
      <c r="AQ62" s="378">
        <v>3.7</v>
      </c>
      <c r="AR62" s="379">
        <v>21.1</v>
      </c>
    </row>
    <row r="63" spans="1:44" ht="13" x14ac:dyDescent="0.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 x14ac:dyDescent="0.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 x14ac:dyDescent="0.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 x14ac:dyDescent="0.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2">
      <c r="AK67" s="295"/>
      <c r="AL67" s="295"/>
      <c r="AM67" s="295"/>
      <c r="AN67" s="295"/>
      <c r="AO67" s="295"/>
      <c r="AP67" s="295"/>
      <c r="AQ67" s="295"/>
      <c r="AR67" s="295"/>
      <c r="AS67" s="295"/>
      <c r="AT67" s="295"/>
    </row>
    <row r="68" spans="1:46" ht="13.5" hidden="1" customHeight="1" x14ac:dyDescent="0.2">
      <c r="AK68" s="295"/>
      <c r="AL68" s="295"/>
      <c r="AM68" s="295"/>
      <c r="AN68" s="295"/>
      <c r="AO68" s="295"/>
      <c r="AP68" s="295"/>
      <c r="AQ68" s="295"/>
      <c r="AR68" s="295"/>
    </row>
    <row r="69" spans="1:46" ht="13.5" hidden="1" customHeight="1" x14ac:dyDescent="0.2">
      <c r="AK69" s="295"/>
      <c r="AL69" s="295"/>
      <c r="AM69" s="295"/>
      <c r="AN69" s="295"/>
      <c r="AO69" s="295"/>
      <c r="AP69" s="295"/>
      <c r="AQ69" s="295"/>
      <c r="AR69" s="295"/>
    </row>
    <row r="70" spans="1:46" ht="13" hidden="1" x14ac:dyDescent="0.2">
      <c r="AK70" s="295"/>
      <c r="AL70" s="295"/>
      <c r="AM70" s="295"/>
      <c r="AN70" s="295"/>
      <c r="AO70" s="295"/>
      <c r="AP70" s="295"/>
      <c r="AQ70" s="295"/>
      <c r="AR70" s="295"/>
    </row>
    <row r="71" spans="1:46" ht="13" hidden="1" x14ac:dyDescent="0.2">
      <c r="AK71" s="295"/>
      <c r="AL71" s="295"/>
      <c r="AM71" s="295"/>
      <c r="AN71" s="295"/>
      <c r="AO71" s="295"/>
      <c r="AP71" s="295"/>
      <c r="AQ71" s="295"/>
      <c r="AR71" s="295"/>
    </row>
    <row r="72" spans="1:46" ht="13" hidden="1" x14ac:dyDescent="0.2">
      <c r="AK72" s="295"/>
      <c r="AL72" s="295"/>
      <c r="AM72" s="295"/>
      <c r="AN72" s="295"/>
      <c r="AO72" s="295"/>
      <c r="AP72" s="295"/>
      <c r="AQ72" s="295"/>
      <c r="AR72" s="295"/>
    </row>
    <row r="73" spans="1:46" ht="13" hidden="1" x14ac:dyDescent="0.2">
      <c r="AK73" s="295"/>
      <c r="AL73" s="295"/>
      <c r="AM73" s="295"/>
      <c r="AN73" s="295"/>
      <c r="AO73" s="295"/>
      <c r="AP73" s="295"/>
      <c r="AQ73" s="295"/>
      <c r="AR73" s="295"/>
    </row>
  </sheetData>
  <sheetProtection algorithmName="SHA-512" hashValue="rlrorzHNDzmtWTT1DgUr1Ct9+E553aZqDh+CtIHM368MLSO9t/9FwyvcF4PvVCg3hkFM9PPX1JSLhaHddgIM+w==" saltValue="yIScHlE7mtg1fvhGJz9hx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93" customWidth="1"/>
    <col min="126" max="16384" width="9" style="292" hidden="1"/>
  </cols>
  <sheetData>
    <row r="1" spans="2:125"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 x14ac:dyDescent="0.2">
      <c r="B2" s="292"/>
      <c r="DG2" s="292"/>
    </row>
    <row r="3" spans="2:125" ht="13" x14ac:dyDescent="0.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 x14ac:dyDescent="0.2"/>
    <row r="5" spans="2:125" ht="13" x14ac:dyDescent="0.2"/>
    <row r="6" spans="2:125" ht="13" x14ac:dyDescent="0.2"/>
    <row r="7" spans="2:125" ht="13" x14ac:dyDescent="0.2"/>
    <row r="8" spans="2:125" ht="13" x14ac:dyDescent="0.2"/>
    <row r="9" spans="2:125" ht="13" x14ac:dyDescent="0.2">
      <c r="DU9" s="292"/>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92"/>
    </row>
    <row r="18" spans="125:125" ht="13" x14ac:dyDescent="0.2"/>
    <row r="19" spans="125:125" ht="13" x14ac:dyDescent="0.2"/>
    <row r="20" spans="125:125" ht="13" x14ac:dyDescent="0.2">
      <c r="DU20" s="292"/>
    </row>
    <row r="21" spans="125:125" ht="13" x14ac:dyDescent="0.2">
      <c r="DU21" s="292"/>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92"/>
    </row>
    <row r="29" spans="125:125" ht="13" x14ac:dyDescent="0.2"/>
    <row r="30" spans="125:125" ht="13" x14ac:dyDescent="0.2"/>
    <row r="31" spans="125:125" ht="13" x14ac:dyDescent="0.2"/>
    <row r="32" spans="125:125" ht="13" x14ac:dyDescent="0.2"/>
    <row r="33" spans="2:125" ht="13" x14ac:dyDescent="0.2">
      <c r="B33" s="292"/>
      <c r="G33" s="292"/>
      <c r="I33" s="292"/>
    </row>
    <row r="34" spans="2:125" ht="13" x14ac:dyDescent="0.2">
      <c r="C34" s="292"/>
      <c r="P34" s="292"/>
      <c r="DE34" s="292"/>
      <c r="DH34" s="292"/>
    </row>
    <row r="35" spans="2:125" ht="13" x14ac:dyDescent="0.2">
      <c r="D35" s="292"/>
      <c r="E35" s="292"/>
      <c r="DG35" s="292"/>
      <c r="DJ35" s="292"/>
      <c r="DP35" s="292"/>
      <c r="DQ35" s="292"/>
      <c r="DR35" s="292"/>
      <c r="DS35" s="292"/>
      <c r="DT35" s="292"/>
      <c r="DU35" s="292"/>
    </row>
    <row r="36" spans="2:125" ht="13" x14ac:dyDescent="0.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 x14ac:dyDescent="0.2">
      <c r="DU37" s="292"/>
    </row>
    <row r="38" spans="2:125" ht="13" x14ac:dyDescent="0.2">
      <c r="DT38" s="292"/>
      <c r="DU38" s="292"/>
    </row>
    <row r="39" spans="2:125" ht="13" x14ac:dyDescent="0.2"/>
    <row r="40" spans="2:125" ht="13" x14ac:dyDescent="0.2">
      <c r="DH40" s="292"/>
    </row>
    <row r="41" spans="2:125" ht="13" x14ac:dyDescent="0.2">
      <c r="DE41" s="292"/>
    </row>
    <row r="42" spans="2:125" ht="13" x14ac:dyDescent="0.2">
      <c r="DG42" s="292"/>
      <c r="DJ42" s="292"/>
    </row>
    <row r="43" spans="2:125" ht="13" x14ac:dyDescent="0.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 x14ac:dyDescent="0.2">
      <c r="DU44" s="292"/>
    </row>
    <row r="45" spans="2:125" ht="13" x14ac:dyDescent="0.2"/>
    <row r="46" spans="2:125" ht="13" x14ac:dyDescent="0.2"/>
    <row r="47" spans="2:125" ht="13" x14ac:dyDescent="0.2"/>
    <row r="48" spans="2:125" ht="13" x14ac:dyDescent="0.2">
      <c r="DT48" s="292"/>
      <c r="DU48" s="292"/>
    </row>
    <row r="49" spans="120:125" ht="13" x14ac:dyDescent="0.2">
      <c r="DU49" s="292"/>
    </row>
    <row r="50" spans="120:125" ht="13" x14ac:dyDescent="0.2">
      <c r="DU50" s="292"/>
    </row>
    <row r="51" spans="120:125" ht="13" x14ac:dyDescent="0.2">
      <c r="DP51" s="292"/>
      <c r="DQ51" s="292"/>
      <c r="DR51" s="292"/>
      <c r="DS51" s="292"/>
      <c r="DT51" s="292"/>
      <c r="DU51" s="292"/>
    </row>
    <row r="52" spans="120:125" ht="13" x14ac:dyDescent="0.2"/>
    <row r="53" spans="120:125" ht="13" x14ac:dyDescent="0.2"/>
    <row r="54" spans="120:125" ht="13" x14ac:dyDescent="0.2">
      <c r="DU54" s="292"/>
    </row>
    <row r="55" spans="120:125" ht="13" x14ac:dyDescent="0.2"/>
    <row r="56" spans="120:125" ht="13" x14ac:dyDescent="0.2"/>
    <row r="57" spans="120:125" ht="13" x14ac:dyDescent="0.2"/>
    <row r="58" spans="120:125" ht="13" x14ac:dyDescent="0.2">
      <c r="DU58" s="292"/>
    </row>
    <row r="59" spans="120:125" ht="13" x14ac:dyDescent="0.2"/>
    <row r="60" spans="120:125" ht="13" x14ac:dyDescent="0.2"/>
    <row r="61" spans="120:125" ht="13" x14ac:dyDescent="0.2"/>
    <row r="62" spans="120:125" ht="13" x14ac:dyDescent="0.2"/>
    <row r="63" spans="120:125" ht="13" x14ac:dyDescent="0.2">
      <c r="DU63" s="292"/>
    </row>
    <row r="64" spans="120:125" ht="13" x14ac:dyDescent="0.2">
      <c r="DT64" s="292"/>
      <c r="DU64" s="292"/>
    </row>
    <row r="65" spans="123:125" ht="13" x14ac:dyDescent="0.2"/>
    <row r="66" spans="123:125" ht="13" x14ac:dyDescent="0.2"/>
    <row r="67" spans="123:125" ht="13" x14ac:dyDescent="0.2"/>
    <row r="68" spans="123:125" ht="13" x14ac:dyDescent="0.2"/>
    <row r="69" spans="123:125" ht="13" x14ac:dyDescent="0.2">
      <c r="DS69" s="292"/>
      <c r="DT69" s="292"/>
      <c r="DU69" s="292"/>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92"/>
    </row>
    <row r="83" spans="116:125" ht="13" x14ac:dyDescent="0.2">
      <c r="DM83" s="292"/>
      <c r="DN83" s="292"/>
      <c r="DO83" s="292"/>
      <c r="DP83" s="292"/>
      <c r="DQ83" s="292"/>
      <c r="DR83" s="292"/>
      <c r="DS83" s="292"/>
      <c r="DT83" s="292"/>
      <c r="DU83" s="292"/>
    </row>
    <row r="84" spans="116:125" ht="13" x14ac:dyDescent="0.2"/>
    <row r="85" spans="116:125" ht="13" x14ac:dyDescent="0.2"/>
    <row r="86" spans="116:125" ht="13" x14ac:dyDescent="0.2"/>
    <row r="87" spans="116:125" ht="13" x14ac:dyDescent="0.2"/>
    <row r="88" spans="116:125" ht="13" x14ac:dyDescent="0.2">
      <c r="DU88" s="292"/>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92"/>
      <c r="DT94" s="292"/>
      <c r="DU94" s="292"/>
    </row>
    <row r="95" spans="116:125" ht="13.5" customHeight="1" x14ac:dyDescent="0.2">
      <c r="DU95" s="29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2"/>
    </row>
    <row r="102" spans="124:125" ht="13.5" customHeight="1" x14ac:dyDescent="0.2"/>
    <row r="103" spans="124:125" ht="13.5" customHeight="1" x14ac:dyDescent="0.2"/>
    <row r="104" spans="124:125" ht="13.5" customHeight="1" x14ac:dyDescent="0.2">
      <c r="DT104" s="292"/>
      <c r="DU104" s="29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555</v>
      </c>
    </row>
    <row r="120" spans="125:125" ht="13.5" hidden="1" customHeight="1" x14ac:dyDescent="0.2"/>
    <row r="121" spans="125:125" ht="13.5" hidden="1" customHeight="1" x14ac:dyDescent="0.2">
      <c r="DU121" s="292"/>
    </row>
  </sheetData>
  <sheetProtection algorithmName="SHA-512" hashValue="pJXSVPmBn2SimGmg78MhPc9ziWgcQL0QlVznitefLueo3Y83K2Zgch6Y46hvw0FYzhb1huy8DQZ/TJ0FrMaG8w==" saltValue="fUFs4FRwc8UgFwZEwOYMt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90" zoomScaleNormal="90" zoomScaleSheetLayoutView="55" workbookViewId="0"/>
  </sheetViews>
  <sheetFormatPr defaultColWidth="0" defaultRowHeight="13.5" customHeight="1" zeroHeight="1" x14ac:dyDescent="0.2"/>
  <cols>
    <col min="1" max="125" width="2.453125" style="293" customWidth="1"/>
    <col min="126" max="142" width="0" style="292" hidden="1" customWidth="1"/>
    <col min="143" max="16384" width="9" style="292" hidden="1"/>
  </cols>
  <sheetData>
    <row r="1" spans="1:125"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 x14ac:dyDescent="0.2">
      <c r="B2" s="292"/>
      <c r="T2" s="292"/>
    </row>
    <row r="3" spans="1:125" ht="13"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92"/>
      <c r="G33" s="292"/>
      <c r="I33" s="292"/>
    </row>
    <row r="34" spans="2:125" ht="13" x14ac:dyDescent="0.2">
      <c r="C34" s="292"/>
      <c r="P34" s="292"/>
      <c r="R34" s="292"/>
      <c r="U34" s="292"/>
    </row>
    <row r="35" spans="2:125" ht="13" x14ac:dyDescent="0.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 x14ac:dyDescent="0.2">
      <c r="F36" s="292"/>
      <c r="H36" s="292"/>
      <c r="J36" s="292"/>
      <c r="K36" s="292"/>
      <c r="L36" s="292"/>
      <c r="M36" s="292"/>
      <c r="N36" s="292"/>
      <c r="O36" s="292"/>
      <c r="Q36" s="292"/>
      <c r="S36" s="292"/>
      <c r="V36" s="292"/>
    </row>
    <row r="37" spans="2:125" ht="13" x14ac:dyDescent="0.2"/>
    <row r="38" spans="2:125" ht="13" x14ac:dyDescent="0.2"/>
    <row r="39" spans="2:125" ht="13" x14ac:dyDescent="0.2"/>
    <row r="40" spans="2:125" ht="13" x14ac:dyDescent="0.2">
      <c r="U40" s="292"/>
    </row>
    <row r="41" spans="2:125" ht="13" x14ac:dyDescent="0.2">
      <c r="R41" s="292"/>
    </row>
    <row r="42" spans="2:125" ht="13" x14ac:dyDescent="0.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 x14ac:dyDescent="0.2">
      <c r="Q43" s="292"/>
      <c r="S43" s="292"/>
      <c r="V43" s="292"/>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3" t="s">
        <v>556</v>
      </c>
    </row>
  </sheetData>
  <sheetProtection algorithmName="SHA-512" hashValue="zzdvefwXqehJ7mECrdky0GA2BwaHB3Idft3PeE++lvbaiL7C7LPlUMunC4KW5Okzsn65Q6/bdS6/v2pFApIc9g==" saltValue="dgth/e+olymnt/aqe1Wu6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80" zoomScaleNormal="8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557</v>
      </c>
      <c r="G46" s="8" t="s">
        <v>558</v>
      </c>
      <c r="H46" s="8" t="s">
        <v>559</v>
      </c>
      <c r="I46" s="8" t="s">
        <v>560</v>
      </c>
      <c r="J46" s="9" t="s">
        <v>561</v>
      </c>
    </row>
    <row r="47" spans="2:10" ht="57.75" customHeight="1" x14ac:dyDescent="0.2">
      <c r="B47" s="10"/>
      <c r="C47" s="1249" t="s">
        <v>3</v>
      </c>
      <c r="D47" s="1249"/>
      <c r="E47" s="1250"/>
      <c r="F47" s="11">
        <v>57.86</v>
      </c>
      <c r="G47" s="12">
        <v>52.51</v>
      </c>
      <c r="H47" s="12">
        <v>54.09</v>
      </c>
      <c r="I47" s="12">
        <v>55.86</v>
      </c>
      <c r="J47" s="13">
        <v>62.2</v>
      </c>
    </row>
    <row r="48" spans="2:10" ht="57.75" customHeight="1" x14ac:dyDescent="0.2">
      <c r="B48" s="14"/>
      <c r="C48" s="1251" t="s">
        <v>4</v>
      </c>
      <c r="D48" s="1251"/>
      <c r="E48" s="1252"/>
      <c r="F48" s="15">
        <v>10.39</v>
      </c>
      <c r="G48" s="16">
        <v>8.5</v>
      </c>
      <c r="H48" s="16">
        <v>9.67</v>
      </c>
      <c r="I48" s="16">
        <v>13.73</v>
      </c>
      <c r="J48" s="17">
        <v>12.74</v>
      </c>
    </row>
    <row r="49" spans="2:10" ht="57.75" customHeight="1" thickBot="1" x14ac:dyDescent="0.25">
      <c r="B49" s="18"/>
      <c r="C49" s="1253" t="s">
        <v>5</v>
      </c>
      <c r="D49" s="1253"/>
      <c r="E49" s="1254"/>
      <c r="F49" s="19">
        <v>4</v>
      </c>
      <c r="G49" s="20" t="s">
        <v>562</v>
      </c>
      <c r="H49" s="20" t="s">
        <v>563</v>
      </c>
      <c r="I49" s="20">
        <v>0.54</v>
      </c>
      <c r="J49" s="21">
        <v>2.41</v>
      </c>
    </row>
    <row r="50" spans="2:10" ht="13.5" customHeight="1" x14ac:dyDescent="0.2"/>
  </sheetData>
  <sheetProtection algorithmName="SHA-512" hashValue="rb3gqR0hSNjP/NXSvEmMcviQru/VsJ5OZxglt6+WQAOB/k1fGsZSXXVD6qy3i/5Gfq9oFiX5agqBhmSHjKbyyQ==" saltValue="sAWWt8wgF6/v07lvjfNw/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2022-09-12T07:38:05Z</cp:lastPrinted>
  <dcterms:created xsi:type="dcterms:W3CDTF">2022-02-02T04:08:22Z</dcterms:created>
  <dcterms:modified xsi:type="dcterms:W3CDTF">2023-03-27T07:00:48Z</dcterms:modified>
  <cp:category/>
</cp:coreProperties>
</file>