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45315091-F4E8-4E0F-8A87-E0461178D97B}" xr6:coauthVersionLast="36" xr6:coauthVersionMax="36" xr10:uidLastSave="{00000000-0000-0000-0000-000000000000}"/>
  <bookViews>
    <workbookView xWindow="0" yWindow="0" windowWidth="22100" windowHeight="9760" tabRatio="66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U34" i="10"/>
  <c r="U35" i="10" s="1"/>
  <c r="U36" i="10" s="1"/>
  <c r="C34" i="10"/>
  <c r="AM34" i="10" l="1"/>
  <c r="BW34" i="10" s="1"/>
  <c r="BW35" i="10" s="1"/>
  <c r="BW36" i="10" s="1"/>
  <c r="BW37" i="10" s="1"/>
  <c r="BW38" i="10" s="1"/>
  <c r="BW39" i="10" s="1"/>
  <c r="BW40" i="10" s="1"/>
  <c r="BW41" i="10" s="1"/>
  <c r="BW42" i="10" s="1"/>
  <c r="BW43" i="10" s="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<sst xmlns="http://schemas.openxmlformats.org/spreadsheetml/2006/main" count="1130" uniqueCount="621">
  <si>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</si>
  <si>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</si>
  <si>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</si>
  <si>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</si>
  <si>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</si>
  <si>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</si>
  <si>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</si>
  <si>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</si>
  <si>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</si>
  <si>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</si>
  <si>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</si>
  <si>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</si>
  <si>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</si>
  <si>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</si>
  <si>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</si>
  <si>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</si>
  <si>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</si>
  <si>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</si>
  <si>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</si>
  <si>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</si>
  <si>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</si>
  <si>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</si>
  <si>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</si>
  <si>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</si>
  <si>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</si>
  <si>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</si>
  <si>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</si>
  <si>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</si>
  <si>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</si>
  <si>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</si>
  <si>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</si>
  <si>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</si>
  <si>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</si>
  <si>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</si>
  <si>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</si>
  <si>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</si>
  <si>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</si>
  <si>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</si>
  <si>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</si>
  <si>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</si>
  <si>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</si>
  <si>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</si>
  <si>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</si>
  <si>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</si>
  <si>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</si>
  <si>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</si>
  <si>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</si>
  <si>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</si>
  <si>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</si>
  <si>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</si>
  <si>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</si>
  <si>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</si>
  <si>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</si>
  <si>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</si>
  <si>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</si>
  <si>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</si>
  <si>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</si>
  <si>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</si>
  <si>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</si>
  <si>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</si>
  <si>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</si>
  <si>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</si>
  <si>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</si>
  <si>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</si>
  <si>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</si>
  <si>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</si>
  <si>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</si>
  <si>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</si>
  <si>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</si>
  <si>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</si>
  <si>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</si>
  <si>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</si>
  <si>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</si>
  <si>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</si>
  <si>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</si>
  <si>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</si>
  <si>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</si>
  <si>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</si>
  <si>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</si>
  <si>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</si>
  <si>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</si>
  <si>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</si>
  <si>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</si>
  <si>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</si>
  <si>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</si>
  <si>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</si>
  <si>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</si>
  <si>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</si>
  <si>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</si>
  <si>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</si>
  <si>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</si>
  <si>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</si>
  <si>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</si>
  <si>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</si>
  <si>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</si>
  <si>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</si>
  <si>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</si>
  <si>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</si>
  <si>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</si>
  <si>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</si>
  <si>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</si>
  <si>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</si>
  <si>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</si>
  <si>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</si>
  <si>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</si>
  <si>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</si>
  <si>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</si>
  <si>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</si>
  <si>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</si>
  <si>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</si>
  <si>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</si>
  <si>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</si>
  <si>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</si>
  <si>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</si>
  <si>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</si>
  <si>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</si>
  <si>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</si>
  <si>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</si>
  <si>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</si>
  <si>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</si>
  <si>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</si>
  <si>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</si>
  <si>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</si>
  <si>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</si>
  <si>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</si>
  <si>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</si>
  <si>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</si>
  <si>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</si>
  <si>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</si>
  <si>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</si>
  <si>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</si>
  <si>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</si>
  <si>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</si>
  <si>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</si>
  <si>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</si>
  <si>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</si>
  <si>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</si>
  <si>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</si>
  <si>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</si>
  <si>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</si>
  <si>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</si>
  <si>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</si>
  <si>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</si>
  <si>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</si>
  <si>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</si>
  <si>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</si>
  <si>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</si>
  <si>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</si>
  <si>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</si>
  <si>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</si>
  <si>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</si>
  <si>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</si>
  <si>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</si>
  <si>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</si>
  <si>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</si>
  <si>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</si>
  <si>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</si>
  <si>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</si>
  <si>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</si>
  <si>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</si>
  <si>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</si>
  <si>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</si>
  <si>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</si>
  <si>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</si>
  <si>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</si>
  <si>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</si>
  <si>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</si>
  <si>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</si>
  <si>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</si>
  <si>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</si>
  <si>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</si>
  <si>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</si>
  <si>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</si>
  <si>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</si>
  <si>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</si>
  <si>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</si>
  <si>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</si>
  <si>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</si>
  <si>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</si>
  <si>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</si>
  <si>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</si>
  <si>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</si>
  <si>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</si>
  <si>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</si>
  <si>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</si>
  <si>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</si>
  <si>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</si>
  <si>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</si>
  <si>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</si>
  <si>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</si>
  <si>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</si>
  <si>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</si>
  <si>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</si>
  <si>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</si>
  <si>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</si>
  <si>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</si>
  <si>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</si>
  <si>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</si>
  <si>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</si>
  <si>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</si>
  <si>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</si>
  <si>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</si>
  <si>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</si>
  <si>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</si>
  <si>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</si>
  <si>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</si>
  <si>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</si>
  <si>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</si>
  <si>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</si>
  <si>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</si>
  <si>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</si>
  <si>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</si>
  <si>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</si>
  <si>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群馬県大泉町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</si>
  <si>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</si>
  <si>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</si>
  <si>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</si>
  <si>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</si>
  <si>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</si>
  <si>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</si>
  <si>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</si>
  <si>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</si>
  <si>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</si>
  <si>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</si>
  <si>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</si>
  <si>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</si>
  <si>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</si>
  <si>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</si>
  <si>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</si>
  <si>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</si>
  <si>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</si>
  <si>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</si>
  <si>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</si>
  <si>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</si>
  <si>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</si>
  <si>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</si>
  <si>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</si>
  <si>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</si>
  <si>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</si>
  <si>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</si>
  <si>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</si>
  <si>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</si>
  <si>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</si>
  <si>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</si>
  <si>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</si>
  <si>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</si>
  <si>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</si>
  <si>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</si>
  <si>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</si>
  <si>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</si>
  <si>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</si>
  <si>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</si>
  <si>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</si>
  <si>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</si>
  <si>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</si>
  <si>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</si>
  <si>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</si>
  <si>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</si>
  <si>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</si>
  <si>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</si>
  <si>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</si>
  <si>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</si>
  <si>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</si>
  <si>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</si>
  <si>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</si>
  <si>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</si>
  <si>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</si>
  <si>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</si>
  <si>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</si>
  <si>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</si>
  <si>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</si>
  <si>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</si>
  <si>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</si>
  <si>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</si>
  <si>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</si>
  <si>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</si>
  <si>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</si>
  <si>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</si>
  <si>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</si>
  <si>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</si>
  <si>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</si>
  <si>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</si>
  <si>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</si>
  <si>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</si>
  <si>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</si>
  <si>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</si>
  <si>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</si>
  <si>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</si>
  <si>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</si>
  <si>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</si>
  <si>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</si>
  <si>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</si>
  <si>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</si>
  <si>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</si>
  <si>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</si>
  <si>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</si>
  <si>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</si>
  <si>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</si>
  <si>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</si>
  <si>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</si>
  <si>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</si>
  <si>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</si>
  <si>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</si>
  <si>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</si>
  <si>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</si>
  <si>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</si>
  <si>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</si>
  <si>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</si>
  <si>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</si>
  <si>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</si>
  <si>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</si>
  <si>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</si>
  <si>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</si>
  <si>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</si>
  <si>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</si>
  <si>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</si>
  <si>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</si>
  <si>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</si>
  <si>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</si>
  <si>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</si>
  <si>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</si>
  <si>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</si>
  <si>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</si>
  <si>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</si>
  <si>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</si>
  <si>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</si>
  <si>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</si>
  <si>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</si>
  <si>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</si>
  <si>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</si>
  <si>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</si>
  <si>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</si>
  <si>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</si>
  <si>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</si>
  <si>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</si>
  <si>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</si>
  <si>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</si>
  <si>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</si>
  <si>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</si>
  <si>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</si>
  <si>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</si>
  <si>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</si>
  <si>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</si>
  <si>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</si>
  <si>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</si>
  <si>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</si>
  <si>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</si>
  <si>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</si>
  <si>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</si>
  <si>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</si>
  <si>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</si>
  <si>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</si>
  <si>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</si>
  <si>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</si>
  <si>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</si>
  <si>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</si>
  <si>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</si>
  <si>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</si>
  <si>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</si>
  <si>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</si>
  <si>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</si>
  <si>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</si>
  <si>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</si>
  <si>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</si>
  <si>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</si>
  <si>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</si>
  <si>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</si>
  <si>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</si>
  <si>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</si>
  <si>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群馬県大泉町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</si>
  <si>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</si>
  <si>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</si>
  <si>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</si>
  <si>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</si>
  <si>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</si>
  <si>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</si>
  <si>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</si>
  <si>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</si>
  <si>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</si>
  <si>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</si>
  <si>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</si>
  <si>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</si>
  <si>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</si>
  <si>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</si>
  <si>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</si>
  <si>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</si>
  <si>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</si>
  <si>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</si>
  <si>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</si>
  <si>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</si>
  <si>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</si>
  <si>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</si>
  <si>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</si>
  <si>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</si>
  <si>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</si>
  <si>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</si>
  <si>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</si>
  <si>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</si>
  <si>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</si>
  <si>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</si>
  <si>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</si>
  <si>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</si>
  <si>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</si>
  <si>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</si>
  <si>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</si>
  <si>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</si>
  <si>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</si>
  <si>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</si>
  <si>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</si>
  <si>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</si>
  <si>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</si>
  <si>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</si>
  <si>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</si>
  <si>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</si>
  <si>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</si>
  <si>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</si>
  <si>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</si>
  <si>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</si>
  <si>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</si>
  <si>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</si>
  <si>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</si>
  <si>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</si>
  <si>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</si>
  <si>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</si>
  <si>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</si>
  <si>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</si>
  <si>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</si>
  <si>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</si>
  <si>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</si>
  <si>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</si>
  <si>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</si>
  <si>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</si>
  <si>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</si>
  <si>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</si>
  <si>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</si>
  <si>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</si>
  <si>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</si>
  <si>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</si>
  <si>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</si>
  <si>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</si>
  <si>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</si>
  <si>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</si>
  <si>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</si>
  <si>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</si>
  <si>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</si>
  <si>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</si>
  <si>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</si>
  <si>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</si>
  <si>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</si>
  <si>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</si>
  <si>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</si>
  <si>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</si>
  <si>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</si>
  <si>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</si>
  <si>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</si>
  <si>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</si>
  <si>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</si>
  <si>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</si>
  <si>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</si>
  <si>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</si>
  <si>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</si>
  <si>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</si>
  <si>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</si>
  <si>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</si>
  <si>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</si>
  <si>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</si>
  <si>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</si>
  <si>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</si>
  <si>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</si>
  <si>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</si>
  <si>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</si>
  <si>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</si>
  <si>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</si>
  <si>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</si>
  <si>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</si>
  <si>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</si>
  <si>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</si>
  <si>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</si>
  <si>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</si>
  <si>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</si>
  <si>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</si>
  <si>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</si>
  <si>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</si>
  <si>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</si>
  <si>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</si>
  <si>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</si>
  <si>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</si>
  <si>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</si>
  <si>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</si>
  <si>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</si>
  <si>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</si>
  <si>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</si>
  <si>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</si>
  <si>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</si>
  <si>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</si>
  <si>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</si>
  <si>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</si>
  <si>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</si>
  <si>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</si>
  <si>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</si>
  <si>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</si>
  <si>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</si>
  <si>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</si>
  <si>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</si>
  <si>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</si>
  <si>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</si>
  <si>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</si>
  <si>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</si>
  <si>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</si>
  <si>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</si>
  <si>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</si>
  <si>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</si>
  <si>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</si>
  <si>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</si>
  <si>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</si>
  <si>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</si>
  <si>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</si>
  <si>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</si>
  <si>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</si>
  <si>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</si>
  <si>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</si>
  <si>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</si>
  <si>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</si>
  <si>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</si>
  <si>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</si>
  <si>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</si>
  <si>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</si>
  <si>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</si>
  <si>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</si>
  <si>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</si>
  <si>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</si>
  <si>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</si>
  <si>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</si>
  <si>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</si>
  <si>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</si>
  <si>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</si>
  <si>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</si>
  <si>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</si>
  <si>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</si>
  <si>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</si>
  <si>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</si>
  <si>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</si>
  <si>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</si>
  <si>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</si>
  <si>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</si>
  <si>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</si>
  <si>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</si>
  <si>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</si>
  <si>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</si>
  <si>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</si>
  <si>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</si>
  <si>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</si>
  <si>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</si>
  <si>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</si>
  <si>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</si>
  <si>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</si>
  <si>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</si>
  <si>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</si>
  <si>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</si>
  <si>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</si>
  <si>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</si>
  <si>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</si>
  <si>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</si>
  <si>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</si>
  <si>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</si>
  <si>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</si>
  <si>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</si>
  <si>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</si>
  <si>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</si>
  <si>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</si>
  <si>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</si>
  <si>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</si>
  <si>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</si>
  <si>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4.39</t>
  </si>
  <si>
    <t>▲ 5.81</t>
  </si>
  <si>
    <t>一般会計</t>
  </si>
  <si>
    <t>介護保険事業特別会計</t>
  </si>
  <si>
    <t>公共下水道事業会計</t>
  </si>
  <si>
    <t>公園墓地事業特別会計</t>
  </si>
  <si>
    <t>後期高齢者医療事業特別会計</t>
  </si>
  <si>
    <t>国民健康保険事業特別会計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</si>
  <si>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</si>
  <si>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</si>
  <si>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</si>
  <si>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</si>
  <si>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</si>
  <si>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</si>
  <si>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</si>
  <si>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</si>
  <si>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</si>
  <si>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福祉基金</t>
    <rPh sb="0" eb="2">
      <t>フクシ</t>
    </rPh>
    <rPh sb="2" eb="4">
      <t>キキン</t>
    </rPh>
    <phoneticPr fontId="5"/>
  </si>
  <si>
    <t>国際交流振興基金</t>
    <rPh sb="0" eb="2">
      <t>コクサイ</t>
    </rPh>
    <rPh sb="2" eb="4">
      <t>コウリュウ</t>
    </rPh>
    <rPh sb="4" eb="6">
      <t>シンコウ</t>
    </rPh>
    <rPh sb="6" eb="8">
      <t>キキン</t>
    </rPh>
    <phoneticPr fontId="5"/>
  </si>
  <si>
    <t>都市緑化基金</t>
    <rPh sb="0" eb="2">
      <t>トシ</t>
    </rPh>
    <rPh sb="2" eb="4">
      <t>リョクカ</t>
    </rPh>
    <rPh sb="4" eb="6">
      <t>キキン</t>
    </rPh>
    <phoneticPr fontId="5"/>
  </si>
  <si>
    <t>公園墓地整備基金</t>
    <rPh sb="0" eb="2">
      <t>コウエン</t>
    </rPh>
    <rPh sb="2" eb="4">
      <t>ボチ</t>
    </rPh>
    <rPh sb="4" eb="6">
      <t>セイビ</t>
    </rPh>
    <rPh sb="6" eb="8">
      <t>キキン</t>
    </rPh>
    <phoneticPr fontId="5"/>
  </si>
  <si>
    <t>大泉町外二町環境衛生施設組合</t>
    <rPh sb="0" eb="2">
      <t>オオイズミ</t>
    </rPh>
    <rPh sb="2" eb="3">
      <t>マチ</t>
    </rPh>
    <rPh sb="3" eb="4">
      <t>ホカ</t>
    </rPh>
    <rPh sb="4" eb="6">
      <t>ニチョウ</t>
    </rPh>
    <rPh sb="6" eb="8">
      <t>カンキョウ</t>
    </rPh>
    <rPh sb="8" eb="10">
      <t>エイセイ</t>
    </rPh>
    <rPh sb="10" eb="12">
      <t>シセツ</t>
    </rPh>
    <rPh sb="12" eb="14">
      <t>クミアイ</t>
    </rPh>
    <phoneticPr fontId="2"/>
  </si>
  <si>
    <t>太田市外三町広域清掃組合</t>
    <rPh sb="0" eb="3">
      <t>オオタシ</t>
    </rPh>
    <rPh sb="3" eb="4">
      <t>ホカ</t>
    </rPh>
    <rPh sb="4" eb="6">
      <t>サンチョウ</t>
    </rPh>
    <rPh sb="6" eb="8">
      <t>コウイキ</t>
    </rPh>
    <rPh sb="8" eb="10">
      <t>セイソウ</t>
    </rPh>
    <rPh sb="10" eb="12">
      <t>クミアイ</t>
    </rPh>
    <phoneticPr fontId="2"/>
  </si>
  <si>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2"/>
  </si>
  <si>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</si>
  <si>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</si>
  <si>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</si>
  <si>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</si>
  <si>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</si>
  <si>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大泉町スポーツ文化振興事業団</t>
    <rPh sb="0" eb="3">
      <t>オオイズミマチ</t>
    </rPh>
    <rPh sb="7" eb="9">
      <t>ブンカ</t>
    </rPh>
    <rPh sb="9" eb="11">
      <t>シンコウ</t>
    </rPh>
    <rPh sb="11" eb="14">
      <t>ジギョウダン</t>
    </rPh>
    <phoneticPr fontId="2"/>
  </si>
  <si>
    <t>-</t>
    <phoneticPr fontId="2"/>
  </si>
  <si>
    <t>-</t>
    <phoneticPr fontId="2"/>
  </si>
  <si>
    <t>群馬東部水道企業団</t>
    <rPh sb="0" eb="2">
      <t>グンマ</t>
    </rPh>
    <rPh sb="2" eb="4">
      <t>トウブ</t>
    </rPh>
    <rPh sb="4" eb="6">
      <t>スイドウ</t>
    </rPh>
    <rPh sb="6" eb="8">
      <t>キギョウ</t>
    </rPh>
    <rPh sb="8" eb="9">
      <t>ダン</t>
    </rPh>
    <phoneticPr fontId="2"/>
  </si>
  <si>
    <t>群馬県市町村総合事務組合（一般会計）</t>
    <rPh sb="0" eb="3">
      <t>グンマケン</t>
    </rPh>
    <rPh sb="3" eb="6">
      <t>シチョウソン</t>
    </rPh>
    <rPh sb="6" eb="8">
      <t>ソウゴウ</t>
    </rPh>
    <rPh sb="8" eb="10">
      <t>ジム</t>
    </rPh>
    <rPh sb="10" eb="12">
      <t>クミアイ</t>
    </rPh>
    <rPh sb="13" eb="15">
      <t>イッパン</t>
    </rPh>
    <rPh sb="15" eb="17">
      <t>カイケイ</t>
    </rPh>
    <phoneticPr fontId="2"/>
  </si>
  <si>
    <t>群馬県市町村総合事務組合（特別会計）</t>
    <rPh sb="0" eb="3">
      <t>グンマケン</t>
    </rPh>
    <rPh sb="3" eb="6">
      <t>シチョウソン</t>
    </rPh>
    <rPh sb="6" eb="8">
      <t>ソウゴウ</t>
    </rPh>
    <rPh sb="8" eb="10">
      <t>ジム</t>
    </rPh>
    <rPh sb="10" eb="12">
      <t>クミアイ</t>
    </rPh>
    <rPh sb="13" eb="15">
      <t>トクベツ</t>
    </rPh>
    <rPh sb="15" eb="1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</si>
  <si>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</si>
  <si>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</si>
  <si>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</si>
  <si>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</si>
  <si>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出されておらず、有形固定資産減価償却率は増加している。今後は将来負担比率の増加に留意しつつ、大泉町公共施設等総合管理計画及び個別施設計画に基づき、計画的に修繕及び更新を行っていく必要がある。</t>
    <rPh sb="0" eb="2">
      <t>ショウライ</t>
    </rPh>
    <rPh sb="2" eb="4">
      <t>フタン</t>
    </rPh>
    <rPh sb="4" eb="6">
      <t>ヒリツ</t>
    </rPh>
    <rPh sb="7" eb="9">
      <t>サンシュツ</t>
    </rPh>
    <rPh sb="16" eb="18">
      <t>ユウケイ</t>
    </rPh>
    <rPh sb="18" eb="22">
      <t>コテイシサン</t>
    </rPh>
    <rPh sb="22" eb="24">
      <t>ゲンカ</t>
    </rPh>
    <rPh sb="24" eb="27">
      <t>ショウキャクリツ</t>
    </rPh>
    <rPh sb="28" eb="30">
      <t>ゾウカ</t>
    </rPh>
    <rPh sb="38" eb="40">
      <t>ショウライ</t>
    </rPh>
    <rPh sb="40" eb="42">
      <t>フタン</t>
    </rPh>
    <rPh sb="42" eb="44">
      <t>ヒリツ</t>
    </rPh>
    <rPh sb="45" eb="47">
      <t>ゾウカ</t>
    </rPh>
    <rPh sb="48" eb="50">
      <t>リュウイ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</si>
  <si>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</si>
  <si>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</si>
  <si>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</si>
  <si>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</si>
  <si>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</si>
  <si>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</si>
  <si>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町債残高の減少及び充当可能財源の増加により、将来負担比率は算定されていない。実質公債費比率については、元利償還金の増加により増加しているが、類似団体内平均値を下回っている。今後の地方債の発行についても適正に管理し、健全な財政運営の維持に努める。</t>
    <rPh sb="74" eb="75">
      <t>ナイ</t>
    </rPh>
    <rPh sb="75" eb="78">
      <t>ヘイキンチ</t>
    </rPh>
    <rPh sb="79" eb="81">
      <t>シタマワ</t>
    </rPh>
    <rPh sb="86" eb="88">
      <t>コンゴ</t>
    </rPh>
    <rPh sb="89" eb="92">
      <t>チホウサイ</t>
    </rPh>
    <rPh sb="93" eb="95">
      <t>ハッコウ</t>
    </rPh>
    <rPh sb="100" eb="102">
      <t>テキセイ</t>
    </rPh>
    <rPh sb="103" eb="105">
      <t>カンリ</t>
    </rPh>
    <rPh sb="107" eb="109">
      <t>ケンゼン</t>
    </rPh>
    <rPh sb="110" eb="112">
      <t>ザイセイ</t>
    </rPh>
    <rPh sb="112" eb="114">
      <t>ウンエイ</t>
    </rPh>
    <rPh sb="115" eb="117">
      <t>イジ</t>
    </rPh>
    <rPh sb="118" eb="119">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</si>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</sst>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B84C-4837-9347-697ACDC21A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25556</c:v>
                </c:pt>
                <c:pt idx="1">
                  <c:v>13990</c:v>
                </c:pt>
                <c:pt idx="2">
                  <c:v>23910</c:v>
                </c:pt>
                <c:pt idx="3">
                  <c:v>16200</c:v>
                </c:pt>
                <c:pt idx="4">
                  <c:v>17395</c:v>
                </c:pt>
              </c:numCache>
            </c:numRef>
          </c:val>
          <c:smooth val="0"/>
          <c:extLst>
            <c:ext xmlns:c16="http://schemas.microsoft.com/office/drawing/2014/chart" uri="{C3380CC4-5D6E-409C-BE32-E72D297353CC}">
              <c16:uniqueId val="{00000001-B84C-4837-9347-697ACDC21A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5.0599999999999996</c:v>
                </c:pt>
                <c:pt idx="1">
                  <c:v>3.61</c:v>
                </c:pt>
                <c:pt idx="2">
                  <c:v>6.31</c:v>
                </c:pt>
                <c:pt idx="3">
                  <c:v>5.24</c:v>
                </c:pt>
                <c:pt idx="4">
                  <c:v>7.82</c:v>
                </c:pt>
              </c:numCache>
            </c:numRef>
          </c:val>
          <c:extLst>
            <c:ext xmlns:c16="http://schemas.microsoft.com/office/drawing/2014/chart" uri="{C3380CC4-5D6E-409C-BE32-E72D297353CC}">
              <c16:uniqueId val="{00000000-9DAD-40DD-BDCB-3F029DCEA5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52.96</c:v>
                </c:pt>
                <c:pt idx="1">
                  <c:v>48.59</c:v>
                </c:pt>
                <c:pt idx="2">
                  <c:v>64.66</c:v>
                </c:pt>
                <c:pt idx="3">
                  <c:v>57.81</c:v>
                </c:pt>
                <c:pt idx="4">
                  <c:v>54.41</c:v>
                </c:pt>
              </c:numCache>
            </c:numRef>
          </c:val>
          <c:extLst>
            <c:ext xmlns:c16="http://schemas.microsoft.com/office/drawing/2014/chart" uri="{C3380CC4-5D6E-409C-BE32-E72D297353CC}">
              <c16:uniqueId val="{00000001-9DAD-40DD-BDCB-3F029DCEA5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14.17</c:v>
                </c:pt>
                <c:pt idx="1">
                  <c:v>1.46</c:v>
                </c:pt>
                <c:pt idx="2">
                  <c:v>0.55000000000000004</c:v>
                </c:pt>
                <c:pt idx="3">
                  <c:v>-4.3899999999999997</c:v>
                </c:pt>
                <c:pt idx="4">
                  <c:v>-5.81</c:v>
                </c:pt>
              </c:numCache>
            </c:numRef>
          </c:val>
          <c:smooth val="0"/>
          <c:extLst>
            <c:ext xmlns:c16="http://schemas.microsoft.com/office/drawing/2014/chart" uri="{C3380CC4-5D6E-409C-BE32-E72D297353CC}">
              <c16:uniqueId val="{00000002-9DAD-40DD-BDCB-3F029DCEA5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0.25</c:v>
                </c:pt>
                <c:pt idx="2">
                  <c:v>#N/A</c:v>
                </c:pt>
                <c:pt idx="3">
                  <c:v>0.06</c:v>
                </c:pt>
                <c:pt idx="4">
                  <c:v>#N/A</c:v>
                </c:pt>
                <c:pt idx="5">
                  <c:v>0.4</c:v>
                </c:pt>
                <c:pt idx="6">
                  <c:v>#N/A</c:v>
                </c:pt>
                <c:pt idx="7">
                  <c:v>0.36</c:v>
                </c:pt>
                <c:pt idx="8">
                  <c:v>0</c:v>
                </c:pt>
                <c:pt idx="9">
                  <c:v>0</c:v>
                </c:pt>
              </c:numCache>
            </c:numRef>
          </c:val>
          <c:extLst>
            <c:ext xmlns:c16="http://schemas.microsoft.com/office/drawing/2014/chart" uri="{C3380CC4-5D6E-409C-BE32-E72D297353CC}">
              <c16:uniqueId val="{00000000-A2B2-47A6-A52C-4DB70F5DA17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B2-47A6-A52C-4DB70F5DA17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B2-47A6-A52C-4DB70F5DA17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2B2-47A6-A52C-4DB70F5DA17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0.98</c:v>
                </c:pt>
                <c:pt idx="2">
                  <c:v>#N/A</c:v>
                </c:pt>
                <c:pt idx="3">
                  <c:v>0.33</c:v>
                </c:pt>
                <c:pt idx="4">
                  <c:v>#N/A</c:v>
                </c:pt>
                <c:pt idx="5">
                  <c:v>0</c:v>
                </c:pt>
                <c:pt idx="6">
                  <c:v>#N/A</c:v>
                </c:pt>
                <c:pt idx="7">
                  <c:v>0.02</c:v>
                </c:pt>
                <c:pt idx="8">
                  <c:v>#N/A</c:v>
                </c:pt>
                <c:pt idx="9">
                  <c:v>0</c:v>
                </c:pt>
              </c:numCache>
            </c:numRef>
          </c:val>
          <c:extLst>
            <c:ext xmlns:c16="http://schemas.microsoft.com/office/drawing/2014/chart" uri="{C3380CC4-5D6E-409C-BE32-E72D297353CC}">
              <c16:uniqueId val="{00000004-A2B2-47A6-A52C-4DB70F5DA173}"/>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5-A2B2-47A6-A52C-4DB70F5DA173}"/>
            </c:ext>
          </c:extLst>
        </c:ser>
        <c:ser>
          <c:idx val="6"/>
          <c:order val="6"/>
          <c:tx>
            <c:strRef>
              <c:f>データシート!$A$33</c:f>
              <c:strCache>
                <c:ptCount val="1"/>
                <c:pt idx="0">
                  <c:v>公園墓地事業特別会計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6-A2B2-47A6-A52C-4DB70F5DA17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0.96</c:v>
                </c:pt>
              </c:numCache>
            </c:numRef>
          </c:val>
          <c:extLst>
            <c:ext xmlns:c16="http://schemas.microsoft.com/office/drawing/2014/chart" uri="{C3380CC4-5D6E-409C-BE32-E72D297353CC}">
              <c16:uniqueId val="{00000007-A2B2-47A6-A52C-4DB70F5DA17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0.88</c:v>
                </c:pt>
                <c:pt idx="2">
                  <c:v>#N/A</c:v>
                </c:pt>
                <c:pt idx="3">
                  <c:v>0.9</c:v>
                </c:pt>
                <c:pt idx="4">
                  <c:v>#N/A</c:v>
                </c:pt>
                <c:pt idx="5">
                  <c:v>0.41</c:v>
                </c:pt>
                <c:pt idx="6">
                  <c:v>#N/A</c:v>
                </c:pt>
                <c:pt idx="7">
                  <c:v>0.59</c:v>
                </c:pt>
                <c:pt idx="8">
                  <c:v>#N/A</c:v>
                </c:pt>
                <c:pt idx="9">
                  <c:v>1.04</c:v>
                </c:pt>
              </c:numCache>
            </c:numRef>
          </c:val>
          <c:extLst>
            <c:ext xmlns:c16="http://schemas.microsoft.com/office/drawing/2014/chart" uri="{C3380CC4-5D6E-409C-BE32-E72D297353CC}">
              <c16:uniqueId val="{00000008-A2B2-47A6-A52C-4DB70F5DA17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5.03</c:v>
                </c:pt>
                <c:pt idx="2">
                  <c:v>#N/A</c:v>
                </c:pt>
                <c:pt idx="3">
                  <c:v>3.58</c:v>
                </c:pt>
                <c:pt idx="4">
                  <c:v>#N/A</c:v>
                </c:pt>
                <c:pt idx="5">
                  <c:v>6.28</c:v>
                </c:pt>
                <c:pt idx="6">
                  <c:v>#N/A</c:v>
                </c:pt>
                <c:pt idx="7">
                  <c:v>5.21</c:v>
                </c:pt>
                <c:pt idx="8">
                  <c:v>#N/A</c:v>
                </c:pt>
                <c:pt idx="9">
                  <c:v>7.77</c:v>
                </c:pt>
              </c:numCache>
            </c:numRef>
          </c:val>
          <c:extLst>
            <c:ext xmlns:c16="http://schemas.microsoft.com/office/drawing/2014/chart" uri="{C3380CC4-5D6E-409C-BE32-E72D297353CC}">
              <c16:uniqueId val="{00000009-A2B2-47A6-A52C-4DB70F5DA1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998</c:v>
                </c:pt>
                <c:pt idx="5">
                  <c:v>1037</c:v>
                </c:pt>
                <c:pt idx="8">
                  <c:v>988</c:v>
                </c:pt>
                <c:pt idx="11">
                  <c:v>990</c:v>
                </c:pt>
                <c:pt idx="14">
                  <c:v>916</c:v>
                </c:pt>
              </c:numCache>
            </c:numRef>
          </c:val>
          <c:extLst>
            <c:ext xmlns:c16="http://schemas.microsoft.com/office/drawing/2014/chart" uri="{C3380CC4-5D6E-409C-BE32-E72D297353CC}">
              <c16:uniqueId val="{00000000-D98D-41CE-AF2F-6C6488E943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8D-41CE-AF2F-6C6488E943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23</c:v>
                </c:pt>
                <c:pt idx="12">
                  <c:v>31</c:v>
                </c:pt>
              </c:numCache>
            </c:numRef>
          </c:val>
          <c:extLst>
            <c:ext xmlns:c16="http://schemas.microsoft.com/office/drawing/2014/chart" uri="{C3380CC4-5D6E-409C-BE32-E72D297353CC}">
              <c16:uniqueId val="{00000002-D98D-41CE-AF2F-6C6488E943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c:v>
                </c:pt>
                <c:pt idx="3">
                  <c:v>26</c:v>
                </c:pt>
                <c:pt idx="6">
                  <c:v>26</c:v>
                </c:pt>
                <c:pt idx="9">
                  <c:v>9</c:v>
                </c:pt>
                <c:pt idx="12">
                  <c:v>8</c:v>
                </c:pt>
              </c:numCache>
            </c:numRef>
          </c:val>
          <c:extLst>
            <c:ext xmlns:c16="http://schemas.microsoft.com/office/drawing/2014/chart" uri="{C3380CC4-5D6E-409C-BE32-E72D297353CC}">
              <c16:uniqueId val="{00000003-D98D-41CE-AF2F-6C6488E943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298</c:v>
                </c:pt>
                <c:pt idx="3">
                  <c:v>307</c:v>
                </c:pt>
                <c:pt idx="6">
                  <c:v>311</c:v>
                </c:pt>
                <c:pt idx="9">
                  <c:v>317</c:v>
                </c:pt>
                <c:pt idx="12">
                  <c:v>286</c:v>
                </c:pt>
              </c:numCache>
            </c:numRef>
          </c:val>
          <c:extLst>
            <c:ext xmlns:c16="http://schemas.microsoft.com/office/drawing/2014/chart" uri="{C3380CC4-5D6E-409C-BE32-E72D297353CC}">
              <c16:uniqueId val="{00000004-D98D-41CE-AF2F-6C6488E943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8D-41CE-AF2F-6C6488E943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8D-41CE-AF2F-6C6488E943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797</c:v>
                </c:pt>
                <c:pt idx="3">
                  <c:v>891</c:v>
                </c:pt>
                <c:pt idx="6">
                  <c:v>892</c:v>
                </c:pt>
                <c:pt idx="9">
                  <c:v>1010</c:v>
                </c:pt>
                <c:pt idx="12">
                  <c:v>875</c:v>
                </c:pt>
              </c:numCache>
            </c:numRef>
          </c:val>
          <c:extLst>
            <c:ext xmlns:c16="http://schemas.microsoft.com/office/drawing/2014/chart" uri="{C3380CC4-5D6E-409C-BE32-E72D297353CC}">
              <c16:uniqueId val="{00000007-D98D-41CE-AF2F-6C6488E943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c:v>
                </c:pt>
                <c:pt idx="2">
                  <c:v>#N/A</c:v>
                </c:pt>
                <c:pt idx="3">
                  <c:v>#N/A</c:v>
                </c:pt>
                <c:pt idx="4">
                  <c:v>187</c:v>
                </c:pt>
                <c:pt idx="5">
                  <c:v>#N/A</c:v>
                </c:pt>
                <c:pt idx="6">
                  <c:v>#N/A</c:v>
                </c:pt>
                <c:pt idx="7">
                  <c:v>241</c:v>
                </c:pt>
                <c:pt idx="8">
                  <c:v>#N/A</c:v>
                </c:pt>
                <c:pt idx="9">
                  <c:v>#N/A</c:v>
                </c:pt>
                <c:pt idx="10">
                  <c:v>369</c:v>
                </c:pt>
                <c:pt idx="11">
                  <c:v>#N/A</c:v>
                </c:pt>
                <c:pt idx="12">
                  <c:v>#N/A</c:v>
                </c:pt>
                <c:pt idx="13">
                  <c:v>284</c:v>
                </c:pt>
                <c:pt idx="14">
                  <c:v>#N/A</c:v>
                </c:pt>
              </c:numCache>
            </c:numRef>
          </c:val>
          <c:smooth val="0"/>
          <c:extLst>
            <c:ext xmlns:c16="http://schemas.microsoft.com/office/drawing/2014/chart" uri="{C3380CC4-5D6E-409C-BE32-E72D297353CC}">
              <c16:uniqueId val="{00000008-D98D-41CE-AF2F-6C6488E943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7186</c:v>
                </c:pt>
                <c:pt idx="5">
                  <c:v>6657</c:v>
                </c:pt>
                <c:pt idx="8">
                  <c:v>6229</c:v>
                </c:pt>
                <c:pt idx="11">
                  <c:v>6637</c:v>
                </c:pt>
                <c:pt idx="14">
                  <c:v>6629</c:v>
                </c:pt>
              </c:numCache>
            </c:numRef>
          </c:val>
          <c:extLst>
            <c:ext xmlns:c16="http://schemas.microsoft.com/office/drawing/2014/chart" uri="{C3380CC4-5D6E-409C-BE32-E72D297353CC}">
              <c16:uniqueId val="{00000000-EA47-4982-8069-E7B6BD99D5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3752</c:v>
                </c:pt>
                <c:pt idx="5">
                  <c:v>3607</c:v>
                </c:pt>
                <c:pt idx="8">
                  <c:v>3438</c:v>
                </c:pt>
                <c:pt idx="11">
                  <c:v>3364</c:v>
                </c:pt>
                <c:pt idx="14">
                  <c:v>2967</c:v>
                </c:pt>
              </c:numCache>
            </c:numRef>
          </c:val>
          <c:extLst>
            <c:ext xmlns:c16="http://schemas.microsoft.com/office/drawing/2014/chart" uri="{C3380CC4-5D6E-409C-BE32-E72D297353CC}">
              <c16:uniqueId val="{00000001-EA47-4982-8069-E7B6BD99D5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7606</c:v>
                </c:pt>
                <c:pt idx="5">
                  <c:v>8262</c:v>
                </c:pt>
                <c:pt idx="8">
                  <c:v>8581</c:v>
                </c:pt>
                <c:pt idx="11">
                  <c:v>8273</c:v>
                </c:pt>
                <c:pt idx="14">
                  <c:v>7738</c:v>
                </c:pt>
              </c:numCache>
            </c:numRef>
          </c:val>
          <c:extLst>
            <c:ext xmlns:c16="http://schemas.microsoft.com/office/drawing/2014/chart" uri="{C3380CC4-5D6E-409C-BE32-E72D297353CC}">
              <c16:uniqueId val="{00000002-EA47-4982-8069-E7B6BD99D5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47-4982-8069-E7B6BD99D5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47-4982-8069-E7B6BD99D5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4</c:v>
                </c:pt>
                <c:pt idx="6">
                  <c:v>8</c:v>
                </c:pt>
                <c:pt idx="9">
                  <c:v>0</c:v>
                </c:pt>
                <c:pt idx="12">
                  <c:v>11</c:v>
                </c:pt>
              </c:numCache>
            </c:numRef>
          </c:val>
          <c:extLst>
            <c:ext xmlns:c16="http://schemas.microsoft.com/office/drawing/2014/chart" uri="{C3380CC4-5D6E-409C-BE32-E72D297353CC}">
              <c16:uniqueId val="{00000005-EA47-4982-8069-E7B6BD99D5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2162</c:v>
                </c:pt>
                <c:pt idx="3">
                  <c:v>2166</c:v>
                </c:pt>
                <c:pt idx="6">
                  <c:v>2031</c:v>
                </c:pt>
                <c:pt idx="9">
                  <c:v>2007</c:v>
                </c:pt>
                <c:pt idx="12">
                  <c:v>1981</c:v>
                </c:pt>
              </c:numCache>
            </c:numRef>
          </c:val>
          <c:extLst>
            <c:ext xmlns:c16="http://schemas.microsoft.com/office/drawing/2014/chart" uri="{C3380CC4-5D6E-409C-BE32-E72D297353CC}">
              <c16:uniqueId val="{00000006-EA47-4982-8069-E7B6BD99D5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137</c:v>
                </c:pt>
                <c:pt idx="3">
                  <c:v>114</c:v>
                </c:pt>
                <c:pt idx="6">
                  <c:v>241</c:v>
                </c:pt>
                <c:pt idx="9">
                  <c:v>497</c:v>
                </c:pt>
                <c:pt idx="12">
                  <c:v>2466</c:v>
                </c:pt>
              </c:numCache>
            </c:numRef>
          </c:val>
          <c:extLst>
            <c:ext xmlns:c16="http://schemas.microsoft.com/office/drawing/2014/chart" uri="{C3380CC4-5D6E-409C-BE32-E72D297353CC}">
              <c16:uniqueId val="{00000007-EA47-4982-8069-E7B6BD99D5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3609</c:v>
                </c:pt>
                <c:pt idx="3">
                  <c:v>3504</c:v>
                </c:pt>
                <c:pt idx="6">
                  <c:v>3431</c:v>
                </c:pt>
                <c:pt idx="9">
                  <c:v>3348</c:v>
                </c:pt>
                <c:pt idx="12">
                  <c:v>3113</c:v>
                </c:pt>
              </c:numCache>
            </c:numRef>
          </c:val>
          <c:extLst>
            <c:ext xmlns:c16="http://schemas.microsoft.com/office/drawing/2014/chart" uri="{C3380CC4-5D6E-409C-BE32-E72D297353CC}">
              <c16:uniqueId val="{00000008-EA47-4982-8069-E7B6BD99D5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47-4982-8069-E7B6BD99D5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8553</c:v>
                </c:pt>
                <c:pt idx="3">
                  <c:v>7854</c:v>
                </c:pt>
                <c:pt idx="6">
                  <c:v>7353</c:v>
                </c:pt>
                <c:pt idx="9">
                  <c:v>6677</c:v>
                </c:pt>
                <c:pt idx="12">
                  <c:v>6451</c:v>
                </c:pt>
              </c:numCache>
            </c:numRef>
          </c:val>
          <c:extLst>
            <c:ext xmlns:c16="http://schemas.microsoft.com/office/drawing/2014/chart" uri="{C3380CC4-5D6E-409C-BE32-E72D297353CC}">
              <c16:uniqueId val="{0000000A-EA47-4982-8069-E7B6BD99D5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47-4982-8069-E7B6BD99D5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5186</c:v>
                </c:pt>
                <c:pt idx="1">
                  <c:v>4879</c:v>
                </c:pt>
                <c:pt idx="2">
                  <c:v>4256</c:v>
                </c:pt>
              </c:numCache>
            </c:numRef>
          </c:val>
          <c:extLst>
            <c:ext xmlns:c16="http://schemas.microsoft.com/office/drawing/2014/chart" uri="{C3380CC4-5D6E-409C-BE32-E72D297353CC}">
              <c16:uniqueId val="{00000000-5D97-48BC-AE87-E0BEEF52B2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231</c:v>
                </c:pt>
                <c:pt idx="1">
                  <c:v>101</c:v>
                </c:pt>
                <c:pt idx="2">
                  <c:v>101</c:v>
                </c:pt>
              </c:numCache>
            </c:numRef>
          </c:val>
          <c:extLst>
            <c:ext xmlns:c16="http://schemas.microsoft.com/office/drawing/2014/chart" uri="{C3380CC4-5D6E-409C-BE32-E72D297353CC}">
              <c16:uniqueId val="{00000001-5D97-48BC-AE87-E0BEEF52B2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2453</c:v>
                </c:pt>
                <c:pt idx="1">
                  <c:v>2665</c:v>
                </c:pt>
                <c:pt idx="2">
                  <c:v>2731</c:v>
                </c:pt>
              </c:numCache>
            </c:numRef>
          </c:val>
          <c:extLst>
            <c:ext xmlns:c16="http://schemas.microsoft.com/office/drawing/2014/chart" uri="{C3380CC4-5D6E-409C-BE32-E72D297353CC}">
              <c16:uniqueId val="{00000002-5D97-48BC-AE87-E0BEEF52B2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{86380C93-A4FB-49DD-A0B5-E1A45778E890}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F03-46DB-9012-AA7A3CF839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{2762A240-0CB3-4685-92B9-7C21FB177FAE}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03-46DB-9012-AA7A3CF839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{921EF1E4-29C7-4224-8A8C-02546B74DFDD}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03-46DB-9012-AA7A3CF839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{6FB95773-5782-46D6-ACA8-8F9BB06F9CD7}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03-46DB-9012-AA7A3CF839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{78DD3144-6BCD-40BC-83A0-FD1EC85C9880}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03-46DB-9012-AA7A3CF839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{5F1F0428-DA6D-472E-82C3-1BB1B592CE0D}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F03-46DB-9012-AA7A3CF839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{EB40F3B7-7E61-4280-A170-E34BAEA733C6}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F03-46DB-9012-AA7A3CF839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{3CFD7665-7423-4A90-8790-5D37107FF5EB}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F03-46DB-9012-AA7A3CF839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{25060BBD-3FC9-4B48-B946-6FAF3AFBC9D2}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F03-46DB-9012-AA7A3CF839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63.3</c:v>
                </c:pt>
                <c:pt idx="16">
                  <c:v>64.7</c:v>
                </c:pt>
                <c:pt idx="24">
                  <c:v>66.400000000000006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03-46DB-9012-AA7A3CF839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{93C10FD7-65C2-4810-ADEF-00E483D343D5}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F03-46DB-9012-AA7A3CF839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{DC342988-7305-4E77-AC78-F5186805DEE1}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03-46DB-9012-AA7A3CF839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{6055AFCE-38BB-4901-B917-1755766605F0}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03-46DB-9012-AA7A3CF839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{B60C98D4-BA5E-4B27-850E-BEBE23D38528}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03-46DB-9012-AA7A3CF839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{99367570-1CDC-4400-80FD-0A978C868742}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03-46DB-9012-AA7A3CF839F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{E6733C4A-DFA1-428C-9CBF-00E7FDC22BF8}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F03-46DB-9012-AA7A3CF839F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{F7C616A5-BB3E-4742-829B-1A4AFF465A56}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F03-46DB-9012-AA7A3CF839F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{E19B5C68-3C67-4EAE-A382-8A3A869650DA}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F03-46DB-9012-AA7A3CF839F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{E318C9F4-918F-43F4-B71D-EC790627EDC2}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F03-46DB-9012-AA7A3CF839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numCache>
            </c:numRef>
          </c:xVal>
          <c:yVal>
            <c:numRef>
              <c:f>公会計指標分析・財政指標組合せ分析表!$BP$55:$DC$55</c:f>
              <c:numCache>
                <c:formatCode>#,##0.0;"▲ "#,##0.0</c:formatCode>
                <c:ptCount val="40"/>
                <c:pt idx="0">
                  <c:v>15.5</c:v>
                </c:pt>
                <c:pt idx="8">
                  <c:v>14</c:v>
                </c:pt>
                <c:pt idx="16">
                  <c:v>11.4</c:v>
                </c:pt>
                <c:pt idx="24">
                  <c:v>10.4</c:v>
                </c:pt>
              </c:numCache>
            </c:numRef>
          </c:yVal>
          <c:smooth val="0"/>
          <c:extLst>
            <c:ext xmlns:c16="http://schemas.microsoft.com/office/drawing/2014/chart" uri="{C3380CC4-5D6E-409C-BE32-E72D297353CC}">
              <c16:uniqueId val="{00000013-4F03-46DB-9012-AA7A3CF839F2}"/>
            </c:ext>
          </c:extLst>
        </c:ser>
        <c:dLbls>
          <c:showLegendKey val="0"/>
          <c:showVal val="1"/>
          <c:showCatName val="0"/>
          <c:showSerName val="0"/>
          <c:showPercent val="0"/>
          <c:showBubbleSize val="0"/>
        </c:dLbls>
        <c:axId val="46179840"/>
        <c:axId val="46181760"/>
      </c:scatterChart>
      <c:valAx>
        <c:axId val="46179840"/>
        <c:scaling>
          <c:orientation val="maxMin"/>
          <c:max val="61"/>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{9988681A-B17E-432C-9AAD-DAB8A0FFB2C8}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80-44E4-8BA4-301F89C4CE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{39D22158-5980-4368-BC61-012053D6341E}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80-44E4-8BA4-301F89C4CE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{6290CAEC-0ED2-4A93-A6A2-C2AF5487E9E6}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80-44E4-8BA4-301F89C4CE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{D5999FC4-C53C-4EF1-8F3A-73EBACE5B606}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80-44E4-8BA4-301F89C4CE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{EC61EC08-6319-436C-ADB7-2E48E797BDC4}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80-44E4-8BA4-301F89C4CE7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{B2FF5D17-2609-4885-868E-1D8228016212}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80-44E4-8BA4-301F89C4CE7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{3EA50275-6EB6-4EF5-B9CA-BF46C70E07EE}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80-44E4-8BA4-301F89C4CE7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{2EC51B3A-D7BD-4247-BBDE-46B8879D3F60}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80-44E4-8BA4-301F89C4CE7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{8C84A0B0-C851-44DE-84AE-215D3EF1A365}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80-44E4-8BA4-301F89C4CE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1.4</c:v>
                </c:pt>
                <c:pt idx="16">
                  <c:v>2.1</c:v>
                </c:pt>
                <c:pt idx="24">
                  <c:v>3.2</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580-44E4-8BA4-301F89C4CE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{541F1424-573A-42E1-8456-6AA829F7F6F0}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80-44E4-8BA4-301F89C4CE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{65A3F406-35EB-4FC1-8AAD-F224447CD143}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80-44E4-8BA4-301F89C4CE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{F3BB4298-6181-4CD0-9804-2BC10F2087A3}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80-44E4-8BA4-301F89C4CE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{F8E583A1-F4E4-4047-9C89-34E0955D3DC2}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80-44E4-8BA4-301F89C4CE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{18B81E6F-4FC6-46EF-A32F-92A73DCBD804}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80-44E4-8BA4-301F89C4CE7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{FC559792-5622-4A6F-99E6-D4E647A65FB7}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80-44E4-8BA4-301F89C4CE7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{5510F01F-C601-4144-962F-0ECA0524F1EE}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80-44E4-8BA4-301F89C4CE7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{864EBD6E-08BF-4F0B-8968-CCA96E2CA18F}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80-44E4-8BA4-301F89C4CE7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{610DC1E6-3038-410A-A847-4778F11254FD}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80-44E4-8BA4-301F89C4CE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B580-44E4-8BA4-301F89C4CE7B}"/>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令和元年度と比較し令和２年度の地方債償還額が約１億３，５００万円減少したことなどにより、元利償還金等が大幅に減少したため、単年度の実質公債費比率の分子は減少した。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今後も世代間負担の均衡が保たれるよう適正な町債発行に努めるとともに、健全な財政運営維持に努める。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満期一括償還地方債の償還の財源として積み立てていない。</a:t>
          </a:r>
          <a:endParaRPr kumimoji="1" lang="en-US" altLang="ja-JP" sz="105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一般会計等に係る地方債の現在高は減少したが、組合等負担等見込額が約１９億６，９００万円増加したため、将来負担額は増加した。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また、法人町民税の減に伴って繰入を行ったことにより充当可能基金が減少したため、充当可能財源等については前年度と比較して減となったが、将来負担比率は引き続き算定されない結果となっている。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今後も将来的な財政負担が生じないよう、健全な財政運営の維持に努める。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群馬県大泉町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・令和２年度末の基金残高は、普通会計で約７１億円となっており、前年度から５億５，８００万円減少した。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・これは公共施設等整備基金残高が約５，１００万円増加した一方で、財政調整基金残高が約６億２，３００万円減少したことが主な要因である。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町税の減収などの不測の事態への対応や、公共施設の老朽化対策や公債費の増加などに備えるため、財政の弾力性を図りながら、基金全体の残高推計を把握し適切な基金管理を行っていく。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・公共施設等整備基金：公用又は公共用の施設の整備に要する経費の財源に充てるため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・福祉基金：町民の保健福祉の増進を図る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・国際交流振興基金：町の国際性を高揚するとともに、町民の国際感覚醸成に資する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・都市緑化基金：都市緑化事業の推進を図り、緑あふれる潤いのある街づくりに資する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・公園墓地整備基金：大泉町公園墓地の整備に要する経費の財源に充てるため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令和２年度に施設の維持・修繕費として５，０００万円を繰り入れた一方で、１億円を積み立てたため、基金残高は増加した。平成２６年度以降は一定額以上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その他特定目的基金全体：公共施設等総合管理計画に基づき、施設等の維持管理を計画的に進めていくために、今後も一定の積立を行う。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・令和２年度末の基金残高は、約４２億６，０００万円となっており、前年度から約６億２，３００万円の減少となっている。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・平成３０年度以降、町税等の減収に伴い、財源不足分を財政調整基金の取り崩しにより対応してきた。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・令和２年度においては、財政調整基金に約２億２，８００万円を積み立てたが、特に法人町民税の減収等により、積立額を上回る約８億５，２００万円を繰り入れたため、基金残高は減少した。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財源は法人町民税に依存するところが大きく、景気の動向や社会情勢の影響を受けやすいため、年度ごとの歳入の差が大きい。年度間の財源の不均衡の調整や、昨今増え続ける災害が本町で直接的に発生した場合などの不測の事態に、緊急に財政出動できるよう、基金運営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地方債償還がピークを迎える見込みであったことから基金を約１億３，０００万円取り崩したが、令和２年度は大幅な積立及び一般会計への繰入を行っていないため、前年度同額を維持しており、増減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今後、据置期間終了等による償還額の増加が見込まれるため、償還計画を注視しながら減債基金への積立を行っていく。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41,718
33,858
18.03
18,282,085
17,652,785
611,483
7,822,229
6,451,089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内平均値よりも高い数値が続いており、年々増加している。これは公共施設の老朽化が進んでいるということであり、今後は大泉町公共施設等総合管理計画及び個別施設計画に基づき、計画的に修繕及び更新を行っていく必要があ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206240" y="5259959"/>
          <a:ext cx="1270" cy="1009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258945" y="627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119245" y="626910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258945" y="50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119245" y="525995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258945" y="5702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157345" y="572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537585" y="5672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86702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196465" y="55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525905" y="5542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127127</xdr:rowOff>
    </xdr:from>
    <xdr:to>
      <xdr:col>19</xdr:col>
      <xdr:colOff>187325</xdr:colOff>
      <xdr:row>31</xdr:row>
      <xdr:rowOff>57277</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3537585" y="59107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53721</xdr:rowOff>
    </xdr:from>
    <xdr:to>
      <xdr:col>15</xdr:col>
      <xdr:colOff>187325</xdr:colOff>
      <xdr:row>30</xdr:row>
      <xdr:rowOff>155321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867025" y="58373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104521</xdr:rowOff>
    </xdr:from>
    <xdr:to>
      <xdr:col>19</xdr:col>
      <xdr:colOff>136525</xdr:colOff>
      <xdr:row>31</xdr:row>
      <xdr:rowOff>6477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917825" y="5888101"/>
          <a:ext cx="67056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164719</xdr:rowOff>
    </xdr:from>
    <xdr:to>
      <xdr:col>11</xdr:col>
      <xdr:colOff>187325</xdr:colOff>
      <xdr:row>30</xdr:row>
      <xdr:rowOff>94869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196465" y="57806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44069</xdr:rowOff>
    </xdr:from>
    <xdr:to>
      <xdr:col>15</xdr:col>
      <xdr:colOff>136525</xdr:colOff>
      <xdr:row>30</xdr:row>
      <xdr:rowOff>104521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247265" y="5827649"/>
          <a:ext cx="67056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525905" y="5707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142113</xdr:rowOff>
    </xdr:from>
    <xdr:to>
      <xdr:col>11</xdr:col>
      <xdr:colOff>136525</xdr:colOff>
      <xdr:row>30</xdr:row>
      <xdr:rowOff>44069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576705" y="5758053"/>
          <a:ext cx="67056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395989" y="545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273812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067569"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397009" y="532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48404</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395989" y="5999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146448</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2738129" y="5930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85996</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067569" y="586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12590</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397009" y="5796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内平均値よりも高く、令和元年度をピークに減少しており、地方債の償還が進んでいることがうかがえる。しかし、公共施設の老朽化に伴い、今後新規地方債の発行が増加することも考えられるため、地方債の償還については適正に管理していく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3027660" y="5145223"/>
          <a:ext cx="1269" cy="14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3080365" y="66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2963525" y="662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3080365" y="5823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001625" y="584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359005"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68844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01788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034732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91122</xdr:rowOff>
    </xdr:from>
    <xdr:to>
      <xdr:col>76</xdr:col>
      <xdr:colOff>73025</xdr:colOff>
      <xdr:row>29</xdr:row>
      <xdr:rowOff>21272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001625" y="55394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113999</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3080365" y="53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96293</xdr:rowOff>
    </xdr:from>
    <xdr:to>
      <xdr:col>72</xdr:col>
      <xdr:colOff>123825</xdr:colOff>
      <xdr:row>27</xdr:row>
      <xdr:rowOff>26443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359005" y="52093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147093</xdr:rowOff>
    </xdr:from>
    <xdr:to>
      <xdr:col>76</xdr:col>
      <xdr:colOff>22225</xdr:colOff>
      <xdr:row>28</xdr:row>
      <xdr:rowOff>141922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409805" y="5260113"/>
          <a:ext cx="619760" cy="33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63446</xdr:rowOff>
    </xdr:from>
    <xdr:to>
      <xdr:col>68</xdr:col>
      <xdr:colOff>123825</xdr:colOff>
      <xdr:row>26</xdr:row>
      <xdr:rowOff>165046</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688445" y="51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114246</xdr:rowOff>
    </xdr:from>
    <xdr:to>
      <xdr:col>72</xdr:col>
      <xdr:colOff>73025</xdr:colOff>
      <xdr:row>26</xdr:row>
      <xdr:rowOff>147093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39245" y="5227266"/>
          <a:ext cx="670560" cy="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148263</xdr:rowOff>
    </xdr:from>
    <xdr:to>
      <xdr:col>64</xdr:col>
      <xdr:colOff>123825</xdr:colOff>
      <xdr:row>27</xdr:row>
      <xdr:rowOff>78413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017885" y="5261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114246</xdr:rowOff>
    </xdr:from>
    <xdr:to>
      <xdr:col>68</xdr:col>
      <xdr:colOff>73025</xdr:colOff>
      <xdr:row>27</xdr:row>
      <xdr:rowOff>27613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068685" y="5227266"/>
          <a:ext cx="670560" cy="8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121122</xdr:rowOff>
    </xdr:from>
    <xdr:to>
      <xdr:col>60</xdr:col>
      <xdr:colOff>123825</xdr:colOff>
      <xdr:row>27</xdr:row>
      <xdr:rowOff>51272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0347325" y="523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472</xdr:rowOff>
    </xdr:from>
    <xdr:to>
      <xdr:col>64</xdr:col>
      <xdr:colOff>73025</xdr:colOff>
      <xdr:row>27</xdr:row>
      <xdr:rowOff>27613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0398125" y="5281132"/>
          <a:ext cx="67056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2185092"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152723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085667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0186112" y="593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42970</xdr:rowOff>
    </xdr:from>
    <xdr:ext cx="405111"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2217409" y="498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10123</xdr:rowOff>
    </xdr:from>
    <xdr:ext cx="405111"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1559549" y="49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94940</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0856672" y="50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67799</xdr:rowOff>
    </xdr:from>
    <xdr:ext cx="405111"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0218429" y="50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41,718
33,858
18.03
18,282,085
17,652,785
611,483
7,822,229
6,451,089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086225" y="5658939"/>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12496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713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124960" y="543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020820" y="565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124960" y="650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03606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31216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51460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73990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96520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111941</xdr:rowOff>
    </xdr:from>
    <xdr:to>
      <xdr:col>20</xdr:col>
      <xdr:colOff>38100</xdr:colOff>
      <xdr:row>40</xdr:row>
      <xdr:rowOff>42091</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312160" y="66499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56424</xdr:rowOff>
    </xdr:from>
    <xdr:to>
      <xdr:col>15</xdr:col>
      <xdr:colOff>101600</xdr:colOff>
      <xdr:row>39</xdr:row>
      <xdr:rowOff>158024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5146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107224</xdr:rowOff>
    </xdr:from>
    <xdr:to>
      <xdr:col>19</xdr:col>
      <xdr:colOff>177800</xdr:colOff>
      <xdr:row>39</xdr:row>
      <xdr:rowOff>162741</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565400" y="6645184"/>
          <a:ext cx="78994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7399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107224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1790700" y="6592933"/>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136434</xdr:rowOff>
    </xdr:from>
    <xdr:to>
      <xdr:col>6</xdr:col>
      <xdr:colOff>38100</xdr:colOff>
      <xdr:row>39</xdr:row>
      <xdr:rowOff>66584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965200" y="6506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15784</xdr:rowOff>
    </xdr:from>
    <xdr:to>
      <xdr:col>10</xdr:col>
      <xdr:colOff>114300</xdr:colOff>
      <xdr:row>39</xdr:row>
      <xdr:rowOff>54973</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008380" y="6553744"/>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E00-000052000000}"/>
            </a:ext>
          </a:extLst>
        </xdr:cNvPr>
        <xdr:cNvSpPr txBox="1"/>
      </xdr:nvSpPr>
      <xdr:spPr>
        <a:xfrm>
          <a:off x="3170564" y="626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E00-000053000000}"/>
            </a:ext>
          </a:extLst>
        </xdr:cNvPr>
        <xdr:cNvSpPr txBox="1"/>
      </xdr:nvSpPr>
      <xdr:spPr>
        <a:xfrm>
          <a:off x="238570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E00-000054000000}"/>
            </a:ext>
          </a:extLst>
        </xdr:cNvPr>
        <xdr:cNvSpPr txBox="1"/>
      </xdr:nvSpPr>
      <xdr:spPr>
        <a:xfrm>
          <a:off x="161100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E00-000055000000}"/>
            </a:ext>
          </a:extLst>
        </xdr:cNvPr>
        <xdr:cNvSpPr txBox="1"/>
      </xdr:nvSpPr>
      <xdr:spPr>
        <a:xfrm>
          <a:off x="83630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33218</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E00-000056000000}"/>
            </a:ext>
          </a:extLst>
        </xdr:cNvPr>
        <xdr:cNvSpPr txBox="1"/>
      </xdr:nvSpPr>
      <xdr:spPr>
        <a:xfrm>
          <a:off x="317056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149151</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E00-000057000000}"/>
            </a:ext>
          </a:extLst>
        </xdr:cNvPr>
        <xdr:cNvSpPr txBox="1"/>
      </xdr:nvSpPr>
      <xdr:spPr>
        <a:xfrm>
          <a:off x="238570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E00-000058000000}"/>
            </a:ext>
          </a:extLst>
        </xdr:cNvPr>
        <xdr:cNvSpPr txBox="1"/>
      </xdr:nvSpPr>
      <xdr:spPr>
        <a:xfrm>
          <a:off x="161100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57711</xdr:rowOff>
    </xdr:from>
    <xdr:ext cx="405111" cy="259045"/>
    <xdr:sp macro="" textlink="">
      <xdr:nvSpPr>
        <xdr:cNvPr id="89" name="n_4mainValue【道路】&#10;有形固定資産減価償却率">
          <a:extLst>
            <a:ext uri="{FF2B5EF4-FFF2-40B4-BE49-F238E27FC236}">
              <a16:creationId xmlns:a16="http://schemas.microsoft.com/office/drawing/2014/main" id="{00000000-0008-0000-0E00-000059000000}"/>
            </a:ext>
          </a:extLst>
        </xdr:cNvPr>
        <xdr:cNvSpPr txBox="1"/>
      </xdr:nvSpPr>
      <xdr:spPr>
        <a:xfrm>
          <a:off x="83630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9219565" y="5534914"/>
          <a:ext cx="0"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9258300" y="5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5534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9258300" y="6788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192260" y="6809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445500" y="67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670800" y="6781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8732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0985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68376</xdr:rowOff>
    </xdr:from>
    <xdr:to>
      <xdr:col>50</xdr:col>
      <xdr:colOff>165100</xdr:colOff>
      <xdr:row>41</xdr:row>
      <xdr:rowOff>169976</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445500" y="694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68059</xdr:rowOff>
    </xdr:from>
    <xdr:to>
      <xdr:col>46</xdr:col>
      <xdr:colOff>38100</xdr:colOff>
      <xdr:row>41</xdr:row>
      <xdr:rowOff>169659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670800" y="69412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118859</xdr:rowOff>
    </xdr:from>
    <xdr:to>
      <xdr:col>50</xdr:col>
      <xdr:colOff>114300</xdr:colOff>
      <xdr:row>41</xdr:row>
      <xdr:rowOff>119176</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713980" y="6992099"/>
          <a:ext cx="78232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68263</xdr:rowOff>
    </xdr:from>
    <xdr:to>
      <xdr:col>41</xdr:col>
      <xdr:colOff>101600</xdr:colOff>
      <xdr:row>41</xdr:row>
      <xdr:rowOff>169863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6873240" y="69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118859</xdr:rowOff>
    </xdr:from>
    <xdr:to>
      <xdr:col>45</xdr:col>
      <xdr:colOff>177800</xdr:colOff>
      <xdr:row>41</xdr:row>
      <xdr:rowOff>119063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6924040" y="6992099"/>
          <a:ext cx="78994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67831</xdr:rowOff>
    </xdr:from>
    <xdr:to>
      <xdr:col>36</xdr:col>
      <xdr:colOff>165100</xdr:colOff>
      <xdr:row>41</xdr:row>
      <xdr:rowOff>169431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6098540" y="69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118631</xdr:rowOff>
    </xdr:from>
    <xdr:to>
      <xdr:col>41</xdr:col>
      <xdr:colOff>50800</xdr:colOff>
      <xdr:row>41</xdr:row>
      <xdr:rowOff>119063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6149340" y="6991871"/>
          <a:ext cx="7747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36" name="n_1aveValue【道路】&#10;一人当たり延長">
          <a:extLst>
            <a:ext uri="{FF2B5EF4-FFF2-40B4-BE49-F238E27FC236}">
              <a16:creationId xmlns:a16="http://schemas.microsoft.com/office/drawing/2014/main" id="{00000000-0008-0000-0E00-000088000000}"/>
            </a:ext>
          </a:extLst>
        </xdr:cNvPr>
        <xdr:cNvSpPr txBox="1"/>
      </xdr:nvSpPr>
      <xdr:spPr>
        <a:xfrm>
          <a:off x="8239271" y="65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37" name="n_2aveValue【道路】&#10;一人当たり延長">
          <a:extLst>
            <a:ext uri="{FF2B5EF4-FFF2-40B4-BE49-F238E27FC236}">
              <a16:creationId xmlns:a16="http://schemas.microsoft.com/office/drawing/2014/main" id="{00000000-0008-0000-0E00-000089000000}"/>
            </a:ext>
          </a:extLst>
        </xdr:cNvPr>
        <xdr:cNvSpPr txBox="1"/>
      </xdr:nvSpPr>
      <xdr:spPr>
        <a:xfrm>
          <a:off x="7477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38" name="n_3aveValue【道路】&#10;一人当たり延長">
          <a:extLst>
            <a:ext uri="{FF2B5EF4-FFF2-40B4-BE49-F238E27FC236}">
              <a16:creationId xmlns:a16="http://schemas.microsoft.com/office/drawing/2014/main" id="{00000000-0008-0000-0E00-00008A000000}"/>
            </a:ext>
          </a:extLst>
        </xdr:cNvPr>
        <xdr:cNvSpPr txBox="1"/>
      </xdr:nvSpPr>
      <xdr:spPr>
        <a:xfrm>
          <a:off x="67025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39" name="n_4aveValue【道路】&#10;一人当たり延長">
          <a:extLst>
            <a:ext uri="{FF2B5EF4-FFF2-40B4-BE49-F238E27FC236}">
              <a16:creationId xmlns:a16="http://schemas.microsoft.com/office/drawing/2014/main" id="{00000000-0008-0000-0E00-00008B000000}"/>
            </a:ext>
          </a:extLst>
        </xdr:cNvPr>
        <xdr:cNvSpPr txBox="1"/>
      </xdr:nvSpPr>
      <xdr:spPr>
        <a:xfrm>
          <a:off x="590501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161103</xdr:rowOff>
    </xdr:from>
    <xdr:ext cx="469744" cy="259045"/>
    <xdr:sp macro="" textlink="">
      <xdr:nvSpPr>
        <xdr:cNvPr id="140" name="n_1mainValue【道路】&#10;一人当たり延長">
          <a:extLst>
            <a:ext uri="{FF2B5EF4-FFF2-40B4-BE49-F238E27FC236}">
              <a16:creationId xmlns:a16="http://schemas.microsoft.com/office/drawing/2014/main" id="{00000000-0008-0000-0E00-00008C000000}"/>
            </a:ext>
          </a:extLst>
        </xdr:cNvPr>
        <xdr:cNvSpPr txBox="1"/>
      </xdr:nvSpPr>
      <xdr:spPr>
        <a:xfrm>
          <a:off x="8271587" y="703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160786</xdr:rowOff>
    </xdr:from>
    <xdr:ext cx="469744" cy="259045"/>
    <xdr:sp macro="" textlink="">
      <xdr:nvSpPr>
        <xdr:cNvPr id="141" name="n_2mainValue【道路】&#10;一人当たり延長">
          <a:extLst>
            <a:ext uri="{FF2B5EF4-FFF2-40B4-BE49-F238E27FC236}">
              <a16:creationId xmlns:a16="http://schemas.microsoft.com/office/drawing/2014/main" id="{00000000-0008-0000-0E00-00008D000000}"/>
            </a:ext>
          </a:extLst>
        </xdr:cNvPr>
        <xdr:cNvSpPr txBox="1"/>
      </xdr:nvSpPr>
      <xdr:spPr>
        <a:xfrm>
          <a:off x="7509587" y="703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160990</xdr:rowOff>
    </xdr:from>
    <xdr:ext cx="469744" cy="259045"/>
    <xdr:sp macro="" textlink="">
      <xdr:nvSpPr>
        <xdr:cNvPr id="142" name="n_3mainValue【道路】&#10;一人当たり延長">
          <a:extLst>
            <a:ext uri="{FF2B5EF4-FFF2-40B4-BE49-F238E27FC236}">
              <a16:creationId xmlns:a16="http://schemas.microsoft.com/office/drawing/2014/main" id="{00000000-0008-0000-0E00-00008E000000}"/>
            </a:ext>
          </a:extLst>
        </xdr:cNvPr>
        <xdr:cNvSpPr txBox="1"/>
      </xdr:nvSpPr>
      <xdr:spPr>
        <a:xfrm>
          <a:off x="6712027" y="703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160558</xdr:rowOff>
    </xdr:from>
    <xdr:ext cx="469744" cy="259045"/>
    <xdr:sp macro="" textlink="">
      <xdr:nvSpPr>
        <xdr:cNvPr id="143" name="n_4mainValue【道路】&#10;一人当たり延長">
          <a:extLst>
            <a:ext uri="{FF2B5EF4-FFF2-40B4-BE49-F238E27FC236}">
              <a16:creationId xmlns:a16="http://schemas.microsoft.com/office/drawing/2014/main" id="{00000000-0008-0000-0E00-00008F000000}"/>
            </a:ext>
          </a:extLst>
        </xdr:cNvPr>
        <xdr:cNvSpPr txBox="1"/>
      </xdr:nvSpPr>
      <xdr:spPr>
        <a:xfrm>
          <a:off x="5937327" y="70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E00-0000A6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flipV="1">
          <a:off x="4086225" y="94183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E00-0000A8000000}"/>
            </a:ext>
          </a:extLst>
        </xdr:cNvPr>
        <xdr:cNvSpPr txBox="1"/>
      </xdr:nvSpPr>
      <xdr:spPr>
        <a:xfrm>
          <a:off x="412496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402082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E00-0000AA000000}"/>
            </a:ext>
          </a:extLst>
        </xdr:cNvPr>
        <xdr:cNvSpPr txBox="1"/>
      </xdr:nvSpPr>
      <xdr:spPr>
        <a:xfrm>
          <a:off x="4124960" y="9201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E00-0000AC000000}"/>
            </a:ext>
          </a:extLst>
        </xdr:cNvPr>
        <xdr:cNvSpPr txBox="1"/>
      </xdr:nvSpPr>
      <xdr:spPr>
        <a:xfrm>
          <a:off x="412496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33121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25146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17399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965200" y="10253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331216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149225</xdr:rowOff>
    </xdr:from>
    <xdr:to>
      <xdr:col>15</xdr:col>
      <xdr:colOff>101600</xdr:colOff>
      <xdr:row>61</xdr:row>
      <xdr:rowOff>79375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514600" y="1020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28575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565400" y="1025271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739900" y="10203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24765</xdr:rowOff>
    </xdr:from>
    <xdr:to>
      <xdr:col>15</xdr:col>
      <xdr:colOff>50800</xdr:colOff>
      <xdr:row>61</xdr:row>
      <xdr:rowOff>28575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1790700" y="1025080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133985</xdr:rowOff>
    </xdr:from>
    <xdr:to>
      <xdr:col>6</xdr:col>
      <xdr:colOff>38100</xdr:colOff>
      <xdr:row>61</xdr:row>
      <xdr:rowOff>64135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965200" y="101923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xdr:rowOff>
    </xdr:from>
    <xdr:to>
      <xdr:col>10</xdr:col>
      <xdr:colOff>114300</xdr:colOff>
      <xdr:row>61</xdr:row>
      <xdr:rowOff>24765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1008380" y="1023937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17056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38570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61100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83630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93997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17056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95902</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38570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61100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80662</xdr:rowOff>
    </xdr:from>
    <xdr:ext cx="405111" cy="259045"/>
    <xdr:sp macro="" textlink="">
      <xdr:nvSpPr>
        <xdr:cNvPr id="197" name="n_4main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83630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E00-0000D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9219565" y="9436502"/>
          <a:ext cx="0" cy="128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E00-0000DC000000}"/>
            </a:ext>
          </a:extLst>
        </xdr:cNvPr>
        <xdr:cNvSpPr txBox="1"/>
      </xdr:nvSpPr>
      <xdr:spPr>
        <a:xfrm>
          <a:off x="9258300" y="1072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9154160" y="10725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E00-0000DE000000}"/>
            </a:ext>
          </a:extLst>
        </xdr:cNvPr>
        <xdr:cNvSpPr txBox="1"/>
      </xdr:nvSpPr>
      <xdr:spPr>
        <a:xfrm>
          <a:off x="9258300" y="92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9154160" y="9436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E00-0000E0000000}"/>
            </a:ext>
          </a:extLst>
        </xdr:cNvPr>
        <xdr:cNvSpPr txBox="1"/>
      </xdr:nvSpPr>
      <xdr:spPr>
        <a:xfrm>
          <a:off x="9258300" y="10265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9192260" y="10287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8445500" y="102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7670800" y="10254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68732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60985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138250</xdr:rowOff>
    </xdr:from>
    <xdr:to>
      <xdr:col>50</xdr:col>
      <xdr:colOff>165100</xdr:colOff>
      <xdr:row>63</xdr:row>
      <xdr:rowOff>68400</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8445500" y="1053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142380</xdr:rowOff>
    </xdr:from>
    <xdr:to>
      <xdr:col>46</xdr:col>
      <xdr:colOff>38100</xdr:colOff>
      <xdr:row>63</xdr:row>
      <xdr:rowOff>72530</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670800" y="10536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17600</xdr:rowOff>
    </xdr:from>
    <xdr:to>
      <xdr:col>50</xdr:col>
      <xdr:colOff>114300</xdr:colOff>
      <xdr:row>63</xdr:row>
      <xdr:rowOff>21730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713980" y="10578920"/>
          <a:ext cx="78232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146470</xdr:rowOff>
    </xdr:from>
    <xdr:to>
      <xdr:col>41</xdr:col>
      <xdr:colOff>101600</xdr:colOff>
      <xdr:row>63</xdr:row>
      <xdr:rowOff>76620</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6873240" y="10540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21730</xdr:rowOff>
    </xdr:from>
    <xdr:to>
      <xdr:col>45</xdr:col>
      <xdr:colOff>177800</xdr:colOff>
      <xdr:row>63</xdr:row>
      <xdr:rowOff>25820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6924040" y="10583050"/>
          <a:ext cx="78994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147997</xdr:rowOff>
    </xdr:from>
    <xdr:to>
      <xdr:col>36</xdr:col>
      <xdr:colOff>165100</xdr:colOff>
      <xdr:row>63</xdr:row>
      <xdr:rowOff>78147</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6098540" y="10541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25820</xdr:rowOff>
    </xdr:from>
    <xdr:to>
      <xdr:col>41</xdr:col>
      <xdr:colOff>50800</xdr:colOff>
      <xdr:row>63</xdr:row>
      <xdr:rowOff>27347</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6149340" y="10587140"/>
          <a:ext cx="7747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21457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4449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66702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587269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59527</xdr:rowOff>
    </xdr:from>
    <xdr:ext cx="534377" cy="259045"/>
    <xdr:sp macro="" textlink="">
      <xdr:nvSpPr>
        <xdr:cNvPr id="246" name="n_1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8239271" y="10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63657</xdr:rowOff>
    </xdr:from>
    <xdr:ext cx="534377" cy="259045"/>
    <xdr:sp macro="" textlink="">
      <xdr:nvSpPr>
        <xdr:cNvPr id="247" name="n_2main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7477271" y="106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67747</xdr:rowOff>
    </xdr:from>
    <xdr:ext cx="534377" cy="259045"/>
    <xdr:sp macro="" textlink="">
      <xdr:nvSpPr>
        <xdr:cNvPr id="248" name="n_3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6702571" y="1062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69274</xdr:rowOff>
    </xdr:from>
    <xdr:ext cx="534377" cy="259045"/>
    <xdr:sp macro="" textlink="">
      <xdr:nvSpPr>
        <xdr:cNvPr id="249" name="n_4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5905011" y="1063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E00-000011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4086225" y="13287374"/>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a:extLst>
            <a:ext uri="{FF2B5EF4-FFF2-40B4-BE49-F238E27FC236}">
              <a16:creationId xmlns:a16="http://schemas.microsoft.com/office/drawing/2014/main" id="{00000000-0008-0000-0E00-000013010000}"/>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E00-000015010000}"/>
            </a:ext>
          </a:extLst>
        </xdr:cNvPr>
        <xdr:cNvSpPr txBox="1"/>
      </xdr:nvSpPr>
      <xdr:spPr>
        <a:xfrm>
          <a:off x="4124960" y="1307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4020820" y="13287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E00-000017010000}"/>
            </a:ext>
          </a:extLst>
        </xdr:cNvPr>
        <xdr:cNvSpPr txBox="1"/>
      </xdr:nvSpPr>
      <xdr:spPr>
        <a:xfrm>
          <a:off x="4124960" y="1386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331216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25146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3312160" y="139528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2514600" y="139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60961</xdr:rowOff>
    </xdr:from>
    <xdr:to>
      <xdr:col>19</xdr:col>
      <xdr:colOff>177800</xdr:colOff>
      <xdr:row>83</xdr:row>
      <xdr:rowOff>89536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2565400" y="13975081"/>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173990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60961</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790700" y="13952220"/>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965200" y="13882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38100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008380" y="13929359"/>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297" name="n_1aveValue【公営住宅】&#10;有形固定資産減価償却率">
          <a:extLst>
            <a:ext uri="{FF2B5EF4-FFF2-40B4-BE49-F238E27FC236}">
              <a16:creationId xmlns:a16="http://schemas.microsoft.com/office/drawing/2014/main" id="{00000000-0008-0000-0E00-000029010000}"/>
            </a:ext>
          </a:extLst>
        </xdr:cNvPr>
        <xdr:cNvSpPr txBox="1"/>
      </xdr:nvSpPr>
      <xdr:spPr>
        <a:xfrm>
          <a:off x="317056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98" name="n_2aveValue【公営住宅】&#10;有形固定資産減価償却率">
          <a:extLst>
            <a:ext uri="{FF2B5EF4-FFF2-40B4-BE49-F238E27FC236}">
              <a16:creationId xmlns:a16="http://schemas.microsoft.com/office/drawing/2014/main" id="{00000000-0008-0000-0E00-00002A010000}"/>
            </a:ext>
          </a:extLst>
        </xdr:cNvPr>
        <xdr:cNvSpPr txBox="1"/>
      </xdr:nvSpPr>
      <xdr:spPr>
        <a:xfrm>
          <a:off x="238570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299" name="n_3aveValue【公営住宅】&#10;有形固定資産減価償却率">
          <a:extLst>
            <a:ext uri="{FF2B5EF4-FFF2-40B4-BE49-F238E27FC236}">
              <a16:creationId xmlns:a16="http://schemas.microsoft.com/office/drawing/2014/main" id="{00000000-0008-0000-0E00-00002B010000}"/>
            </a:ext>
          </a:extLst>
        </xdr:cNvPr>
        <xdr:cNvSpPr txBox="1"/>
      </xdr:nvSpPr>
      <xdr:spPr>
        <a:xfrm>
          <a:off x="16110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0" name="n_4aveValue【公営住宅】&#10;有形固定資産減価償却率">
          <a:extLst>
            <a:ext uri="{FF2B5EF4-FFF2-40B4-BE49-F238E27FC236}">
              <a16:creationId xmlns:a16="http://schemas.microsoft.com/office/drawing/2014/main" id="{00000000-0008-0000-0E00-00002C010000}"/>
            </a:ext>
          </a:extLst>
        </xdr:cNvPr>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01" name="n_1mainValue【公営住宅】&#10;有形固定資産減価償却率">
          <a:extLst>
            <a:ext uri="{FF2B5EF4-FFF2-40B4-BE49-F238E27FC236}">
              <a16:creationId xmlns:a16="http://schemas.microsoft.com/office/drawing/2014/main" id="{00000000-0008-0000-0E00-00002D010000}"/>
            </a:ext>
          </a:extLst>
        </xdr:cNvPr>
        <xdr:cNvSpPr txBox="1"/>
      </xdr:nvSpPr>
      <xdr:spPr>
        <a:xfrm>
          <a:off x="3170564" y="1404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02" name="n_2mainValue【公営住宅】&#10;有形固定資産減価償却率">
          <a:extLst>
            <a:ext uri="{FF2B5EF4-FFF2-40B4-BE49-F238E27FC236}">
              <a16:creationId xmlns:a16="http://schemas.microsoft.com/office/drawing/2014/main" id="{00000000-0008-0000-0E00-00002E010000}"/>
            </a:ext>
          </a:extLst>
        </xdr:cNvPr>
        <xdr:cNvSpPr txBox="1"/>
      </xdr:nvSpPr>
      <xdr:spPr>
        <a:xfrm>
          <a:off x="2385704" y="1401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03" name="n_3mainValue【公営住宅】&#10;有形固定資産減価償却率">
          <a:extLst>
            <a:ext uri="{FF2B5EF4-FFF2-40B4-BE49-F238E27FC236}">
              <a16:creationId xmlns:a16="http://schemas.microsoft.com/office/drawing/2014/main" id="{00000000-0008-0000-0E00-00002F010000}"/>
            </a:ext>
          </a:extLst>
        </xdr:cNvPr>
        <xdr:cNvSpPr txBox="1"/>
      </xdr:nvSpPr>
      <xdr:spPr>
        <a:xfrm>
          <a:off x="161100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04" name="n_4mainValue【公営住宅】&#10;有形固定資産減価償却率">
          <a:extLst>
            <a:ext uri="{FF2B5EF4-FFF2-40B4-BE49-F238E27FC236}">
              <a16:creationId xmlns:a16="http://schemas.microsoft.com/office/drawing/2014/main" id="{00000000-0008-0000-0E00-000030010000}"/>
            </a:ext>
          </a:extLst>
        </xdr:cNvPr>
        <xdr:cNvSpPr txBox="1"/>
      </xdr:nvSpPr>
      <xdr:spPr>
        <a:xfrm>
          <a:off x="836304"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a:extLst>
            <a:ext uri="{FF2B5EF4-FFF2-40B4-BE49-F238E27FC236}">
              <a16:creationId xmlns:a16="http://schemas.microsoft.com/office/drawing/2014/main" id="{00000000-0008-0000-0E00-000047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flipV="1">
          <a:off x="9219565" y="13094207"/>
          <a:ext cx="0" cy="1421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a:extLst>
            <a:ext uri="{FF2B5EF4-FFF2-40B4-BE49-F238E27FC236}">
              <a16:creationId xmlns:a16="http://schemas.microsoft.com/office/drawing/2014/main" id="{00000000-0008-0000-0E00-000049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a:extLst>
            <a:ext uri="{FF2B5EF4-FFF2-40B4-BE49-F238E27FC236}">
              <a16:creationId xmlns:a16="http://schemas.microsoft.com/office/drawing/2014/main" id="{00000000-0008-0000-0E00-00004B010000}"/>
            </a:ext>
          </a:extLst>
        </xdr:cNvPr>
        <xdr:cNvSpPr txBox="1"/>
      </xdr:nvSpPr>
      <xdr:spPr>
        <a:xfrm>
          <a:off x="9258300" y="128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9154160" y="13094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33" name="【公営住宅】&#10;一人当たり面積平均値テキスト">
          <a:extLst>
            <a:ext uri="{FF2B5EF4-FFF2-40B4-BE49-F238E27FC236}">
              <a16:creationId xmlns:a16="http://schemas.microsoft.com/office/drawing/2014/main" id="{00000000-0008-0000-0E00-00004D010000}"/>
            </a:ext>
          </a:extLst>
        </xdr:cNvPr>
        <xdr:cNvSpPr txBox="1"/>
      </xdr:nvSpPr>
      <xdr:spPr>
        <a:xfrm>
          <a:off x="9258300" y="1411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9192260" y="1413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8445500" y="1408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68732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6098540" y="140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167132</xdr:rowOff>
    </xdr:from>
    <xdr:to>
      <xdr:col>50</xdr:col>
      <xdr:colOff>165100</xdr:colOff>
      <xdr:row>83</xdr:row>
      <xdr:rowOff>97282</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8445500" y="13913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161798</xdr:rowOff>
    </xdr:from>
    <xdr:to>
      <xdr:col>46</xdr:col>
      <xdr:colOff>38100</xdr:colOff>
      <xdr:row>83</xdr:row>
      <xdr:rowOff>91948</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7670800" y="13908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41148</xdr:rowOff>
    </xdr:from>
    <xdr:to>
      <xdr:col>50</xdr:col>
      <xdr:colOff>114300</xdr:colOff>
      <xdr:row>83</xdr:row>
      <xdr:rowOff>46482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7713980" y="13955268"/>
          <a:ext cx="7823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161037</xdr:rowOff>
    </xdr:from>
    <xdr:to>
      <xdr:col>41</xdr:col>
      <xdr:colOff>101600</xdr:colOff>
      <xdr:row>83</xdr:row>
      <xdr:rowOff>91187</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6873240" y="13907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40387</xdr:rowOff>
    </xdr:from>
    <xdr:to>
      <xdr:col>45</xdr:col>
      <xdr:colOff>177800</xdr:colOff>
      <xdr:row>83</xdr:row>
      <xdr:rowOff>41148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6924040" y="13954507"/>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156463</xdr:rowOff>
    </xdr:from>
    <xdr:to>
      <xdr:col>36</xdr:col>
      <xdr:colOff>165100</xdr:colOff>
      <xdr:row>83</xdr:row>
      <xdr:rowOff>86613</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6098540" y="139029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35813</xdr:rowOff>
    </xdr:from>
    <xdr:to>
      <xdr:col>41</xdr:col>
      <xdr:colOff>50800</xdr:colOff>
      <xdr:row>83</xdr:row>
      <xdr:rowOff>40387</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6149340" y="13949933"/>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51" name="n_1aveValue【公営住宅】&#10;一人当たり面積">
          <a:extLst>
            <a:ext uri="{FF2B5EF4-FFF2-40B4-BE49-F238E27FC236}">
              <a16:creationId xmlns:a16="http://schemas.microsoft.com/office/drawing/2014/main" id="{00000000-0008-0000-0E00-00005F010000}"/>
            </a:ext>
          </a:extLst>
        </xdr:cNvPr>
        <xdr:cNvSpPr txBox="1"/>
      </xdr:nvSpPr>
      <xdr:spPr>
        <a:xfrm>
          <a:off x="8271587" y="1418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52" name="n_2aveValue【公営住宅】&#10;一人当たり面積">
          <a:extLst>
            <a:ext uri="{FF2B5EF4-FFF2-40B4-BE49-F238E27FC236}">
              <a16:creationId xmlns:a16="http://schemas.microsoft.com/office/drawing/2014/main" id="{00000000-0008-0000-0E00-000060010000}"/>
            </a:ext>
          </a:extLst>
        </xdr:cNvPr>
        <xdr:cNvSpPr txBox="1"/>
      </xdr:nvSpPr>
      <xdr:spPr>
        <a:xfrm>
          <a:off x="7509587"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53" name="n_3aveValue【公営住宅】&#10;一人当たり面積">
          <a:extLst>
            <a:ext uri="{FF2B5EF4-FFF2-40B4-BE49-F238E27FC236}">
              <a16:creationId xmlns:a16="http://schemas.microsoft.com/office/drawing/2014/main" id="{00000000-0008-0000-0E00-000061010000}"/>
            </a:ext>
          </a:extLst>
        </xdr:cNvPr>
        <xdr:cNvSpPr txBox="1"/>
      </xdr:nvSpPr>
      <xdr:spPr>
        <a:xfrm>
          <a:off x="6712027" y="1416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54" name="n_4aveValue【公営住宅】&#10;一人当たり面積">
          <a:extLst>
            <a:ext uri="{FF2B5EF4-FFF2-40B4-BE49-F238E27FC236}">
              <a16:creationId xmlns:a16="http://schemas.microsoft.com/office/drawing/2014/main" id="{00000000-0008-0000-0E00-000062010000}"/>
            </a:ext>
          </a:extLst>
        </xdr:cNvPr>
        <xdr:cNvSpPr txBox="1"/>
      </xdr:nvSpPr>
      <xdr:spPr>
        <a:xfrm>
          <a:off x="5937327" y="1417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113809</xdr:rowOff>
    </xdr:from>
    <xdr:ext cx="469744" cy="259045"/>
    <xdr:sp macro="" textlink="">
      <xdr:nvSpPr>
        <xdr:cNvPr id="355" name="n_1mainValue【公営住宅】&#10;一人当たり面積">
          <a:extLst>
            <a:ext uri="{FF2B5EF4-FFF2-40B4-BE49-F238E27FC236}">
              <a16:creationId xmlns:a16="http://schemas.microsoft.com/office/drawing/2014/main" id="{00000000-0008-0000-0E00-000063010000}"/>
            </a:ext>
          </a:extLst>
        </xdr:cNvPr>
        <xdr:cNvSpPr txBox="1"/>
      </xdr:nvSpPr>
      <xdr:spPr>
        <a:xfrm>
          <a:off x="8271587" y="136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108475</xdr:rowOff>
    </xdr:from>
    <xdr:ext cx="469744" cy="259045"/>
    <xdr:sp macro="" textlink="">
      <xdr:nvSpPr>
        <xdr:cNvPr id="356" name="n_2mainValue【公営住宅】&#10;一人当たり面積">
          <a:extLst>
            <a:ext uri="{FF2B5EF4-FFF2-40B4-BE49-F238E27FC236}">
              <a16:creationId xmlns:a16="http://schemas.microsoft.com/office/drawing/2014/main" id="{00000000-0008-0000-0E00-000064010000}"/>
            </a:ext>
          </a:extLst>
        </xdr:cNvPr>
        <xdr:cNvSpPr txBox="1"/>
      </xdr:nvSpPr>
      <xdr:spPr>
        <a:xfrm>
          <a:off x="7509587" y="1368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107714</xdr:rowOff>
    </xdr:from>
    <xdr:ext cx="469744" cy="259045"/>
    <xdr:sp macro="" textlink="">
      <xdr:nvSpPr>
        <xdr:cNvPr id="357" name="n_3mainValue【公営住宅】&#10;一人当たり面積">
          <a:extLst>
            <a:ext uri="{FF2B5EF4-FFF2-40B4-BE49-F238E27FC236}">
              <a16:creationId xmlns:a16="http://schemas.microsoft.com/office/drawing/2014/main" id="{00000000-0008-0000-0E00-000065010000}"/>
            </a:ext>
          </a:extLst>
        </xdr:cNvPr>
        <xdr:cNvSpPr txBox="1"/>
      </xdr:nvSpPr>
      <xdr:spPr>
        <a:xfrm>
          <a:off x="6712027" y="1368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103140</xdr:rowOff>
    </xdr:from>
    <xdr:ext cx="469744" cy="259045"/>
    <xdr:sp macro="" textlink="">
      <xdr:nvSpPr>
        <xdr:cNvPr id="358" name="n_4mainValue【公営住宅】&#10;一人当たり面積">
          <a:extLst>
            <a:ext uri="{FF2B5EF4-FFF2-40B4-BE49-F238E27FC236}">
              <a16:creationId xmlns:a16="http://schemas.microsoft.com/office/drawing/2014/main" id="{00000000-0008-0000-0E00-000066010000}"/>
            </a:ext>
          </a:extLst>
        </xdr:cNvPr>
        <xdr:cNvSpPr txBox="1"/>
      </xdr:nvSpPr>
      <xdr:spPr>
        <a:xfrm>
          <a:off x="5937327" y="1368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00000000-0008-0000-0E00-00008E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14375764" y="5735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00000000-0008-0000-0E00-000090010000}"/>
            </a:ext>
          </a:extLst>
        </xdr:cNvPr>
        <xdr:cNvSpPr txBox="1"/>
      </xdr:nvSpPr>
      <xdr:spPr>
        <a:xfrm>
          <a:off x="144145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428750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a:extLst>
            <a:ext uri="{FF2B5EF4-FFF2-40B4-BE49-F238E27FC236}">
              <a16:creationId xmlns:a16="http://schemas.microsoft.com/office/drawing/2014/main" id="{00000000-0008-0000-0E00-000092010000}"/>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00000000-0008-0000-0E00-000094010000}"/>
            </a:ext>
          </a:extLst>
        </xdr:cNvPr>
        <xdr:cNvSpPr txBox="1"/>
      </xdr:nvSpPr>
      <xdr:spPr>
        <a:xfrm>
          <a:off x="144145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4325600" y="62128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28041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202944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122555</xdr:rowOff>
    </xdr:from>
    <xdr:to>
      <xdr:col>81</xdr:col>
      <xdr:colOff>101600</xdr:colOff>
      <xdr:row>41</xdr:row>
      <xdr:rowOff>52705</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13578840" y="6828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107315</xdr:rowOff>
    </xdr:from>
    <xdr:to>
      <xdr:col>76</xdr:col>
      <xdr:colOff>165100</xdr:colOff>
      <xdr:row>41</xdr:row>
      <xdr:rowOff>37465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2804140" y="6812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158115</xdr:rowOff>
    </xdr:from>
    <xdr:to>
      <xdr:col>81</xdr:col>
      <xdr:colOff>50800</xdr:colOff>
      <xdr:row>41</xdr:row>
      <xdr:rowOff>1905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854940" y="686371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92075</xdr:rowOff>
    </xdr:from>
    <xdr:to>
      <xdr:col>72</xdr:col>
      <xdr:colOff>38100</xdr:colOff>
      <xdr:row>41</xdr:row>
      <xdr:rowOff>22225</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2029440" y="6797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142875</xdr:rowOff>
    </xdr:from>
    <xdr:to>
      <xdr:col>76</xdr:col>
      <xdr:colOff>114300</xdr:colOff>
      <xdr:row>40</xdr:row>
      <xdr:rowOff>158115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072620" y="6848475"/>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101600</xdr:rowOff>
    </xdr:from>
    <xdr:to>
      <xdr:col>67</xdr:col>
      <xdr:colOff>101600</xdr:colOff>
      <xdr:row>41</xdr:row>
      <xdr:rowOff>31750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123188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142875</xdr:rowOff>
    </xdr:from>
    <xdr:to>
      <xdr:col>71</xdr:col>
      <xdr:colOff>177800</xdr:colOff>
      <xdr:row>40</xdr:row>
      <xdr:rowOff>152400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1282680" y="684847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00000000-0008-0000-0E00-0000A6010000}"/>
            </a:ext>
          </a:extLst>
        </xdr:cNvPr>
        <xdr:cNvSpPr txBox="1"/>
      </xdr:nvSpPr>
      <xdr:spPr>
        <a:xfrm>
          <a:off x="13437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00000000-0008-0000-0E00-0000A7010000}"/>
            </a:ext>
          </a:extLst>
        </xdr:cNvPr>
        <xdr:cNvSpPr txBox="1"/>
      </xdr:nvSpPr>
      <xdr:spPr>
        <a:xfrm>
          <a:off x="12675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00000000-0008-0000-0E00-0000A8010000}"/>
            </a:ext>
          </a:extLst>
        </xdr:cNvPr>
        <xdr:cNvSpPr txBox="1"/>
      </xdr:nvSpPr>
      <xdr:spPr>
        <a:xfrm>
          <a:off x="119005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5" name="n_4ave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43832</xdr:rowOff>
    </xdr:from>
    <xdr:ext cx="405111" cy="259045"/>
    <xdr:sp macro="" textlink="">
      <xdr:nvSpPr>
        <xdr:cNvPr id="426" name="n_1main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34372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28592</xdr:rowOff>
    </xdr:from>
    <xdr:ext cx="405111" cy="259045"/>
    <xdr:sp macro="" textlink="">
      <xdr:nvSpPr>
        <xdr:cNvPr id="427" name="n_2main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26752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13352</xdr:rowOff>
    </xdr:from>
    <xdr:ext cx="405111" cy="259045"/>
    <xdr:sp macro="" textlink="">
      <xdr:nvSpPr>
        <xdr:cNvPr id="428" name="n_3main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19005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22877</xdr:rowOff>
    </xdr:from>
    <xdr:ext cx="405111" cy="259045"/>
    <xdr:sp macro="" textlink="">
      <xdr:nvSpPr>
        <xdr:cNvPr id="429" name="n_4main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110298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E00-0000C2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flipV="1">
          <a:off x="19509104" y="5640324"/>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E00-0000C4010000}"/>
            </a:ext>
          </a:extLst>
        </xdr:cNvPr>
        <xdr:cNvSpPr txBox="1"/>
      </xdr:nvSpPr>
      <xdr:spPr>
        <a:xfrm>
          <a:off x="1954784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944370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E00-0000C6010000}"/>
            </a:ext>
          </a:extLst>
        </xdr:cNvPr>
        <xdr:cNvSpPr txBox="1"/>
      </xdr:nvSpPr>
      <xdr:spPr>
        <a:xfrm>
          <a:off x="19547840" y="54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9443700" y="564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E00-0000C8010000}"/>
            </a:ext>
          </a:extLst>
        </xdr:cNvPr>
        <xdr:cNvSpPr txBox="1"/>
      </xdr:nvSpPr>
      <xdr:spPr>
        <a:xfrm>
          <a:off x="1954784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a:extLst>
            <a:ext uri="{FF2B5EF4-FFF2-40B4-BE49-F238E27FC236}">
              <a16:creationId xmlns:a16="http://schemas.microsoft.com/office/drawing/2014/main" id="{00000000-0008-0000-0E00-0000C9010000}"/>
            </a:ext>
          </a:extLst>
        </xdr:cNvPr>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793748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71627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638808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18735040" y="6815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7937480" y="681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7988280" y="686638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7162780" y="6815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7213580" y="68663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107696</xdr:rowOff>
    </xdr:from>
    <xdr:to>
      <xdr:col>98</xdr:col>
      <xdr:colOff>38100</xdr:colOff>
      <xdr:row>41</xdr:row>
      <xdr:rowOff>37846</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6388080" y="6813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158496</xdr:rowOff>
    </xdr:from>
    <xdr:to>
      <xdr:col>102</xdr:col>
      <xdr:colOff>114300</xdr:colOff>
      <xdr:row>40</xdr:row>
      <xdr:rowOff>160782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431260" y="686409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74" name="n_1aveValue【認定こども園・幼稚園・保育所】&#10;一人当たり面積">
          <a:extLst>
            <a:ext uri="{FF2B5EF4-FFF2-40B4-BE49-F238E27FC236}">
              <a16:creationId xmlns:a16="http://schemas.microsoft.com/office/drawing/2014/main" id="{00000000-0008-0000-0E00-0000DA010000}"/>
            </a:ext>
          </a:extLst>
        </xdr:cNvPr>
        <xdr:cNvSpPr txBox="1"/>
      </xdr:nvSpPr>
      <xdr:spPr>
        <a:xfrm>
          <a:off x="185611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75" name="n_2aveValue【認定こども園・幼稚園・保育所】&#10;一人当たり面積">
          <a:extLst>
            <a:ext uri="{FF2B5EF4-FFF2-40B4-BE49-F238E27FC236}">
              <a16:creationId xmlns:a16="http://schemas.microsoft.com/office/drawing/2014/main" id="{00000000-0008-0000-0E00-0000DB010000}"/>
            </a:ext>
          </a:extLst>
        </xdr:cNvPr>
        <xdr:cNvSpPr txBox="1"/>
      </xdr:nvSpPr>
      <xdr:spPr>
        <a:xfrm>
          <a:off x="1777626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76" name="n_3aveValue【認定こども園・幼稚園・保育所】&#10;一人当たり面積">
          <a:extLst>
            <a:ext uri="{FF2B5EF4-FFF2-40B4-BE49-F238E27FC236}">
              <a16:creationId xmlns:a16="http://schemas.microsoft.com/office/drawing/2014/main" id="{00000000-0008-0000-0E00-0000DC010000}"/>
            </a:ext>
          </a:extLst>
        </xdr:cNvPr>
        <xdr:cNvSpPr txBox="1"/>
      </xdr:nvSpPr>
      <xdr:spPr>
        <a:xfrm>
          <a:off x="170015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7" name="n_4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162268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78" name="n_1main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1856112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79" name="n_2main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777626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480" name="n_3main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700156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28973</xdr:rowOff>
    </xdr:from>
    <xdr:ext cx="469744" cy="259045"/>
    <xdr:sp macro="" textlink="">
      <xdr:nvSpPr>
        <xdr:cNvPr id="481" name="n_4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16226867" y="69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a:extLst>
            <a:ext uri="{FF2B5EF4-FFF2-40B4-BE49-F238E27FC236}">
              <a16:creationId xmlns:a16="http://schemas.microsoft.com/office/drawing/2014/main" id="{00000000-0008-0000-0E00-0000F9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4375764" y="9220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a:extLst>
            <a:ext uri="{FF2B5EF4-FFF2-40B4-BE49-F238E27FC236}">
              <a16:creationId xmlns:a16="http://schemas.microsoft.com/office/drawing/2014/main" id="{00000000-0008-0000-0E00-0000FB010000}"/>
            </a:ext>
          </a:extLst>
        </xdr:cNvPr>
        <xdr:cNvSpPr txBox="1"/>
      </xdr:nvSpPr>
      <xdr:spPr>
        <a:xfrm>
          <a:off x="144145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42875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a:extLst>
            <a:ext uri="{FF2B5EF4-FFF2-40B4-BE49-F238E27FC236}">
              <a16:creationId xmlns:a16="http://schemas.microsoft.com/office/drawing/2014/main" id="{00000000-0008-0000-0E00-0000FD010000}"/>
            </a:ext>
          </a:extLst>
        </xdr:cNvPr>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11" name="【学校施設】&#10;有形固定資産減価償却率平均値テキスト">
          <a:extLst>
            <a:ext uri="{FF2B5EF4-FFF2-40B4-BE49-F238E27FC236}">
              <a16:creationId xmlns:a16="http://schemas.microsoft.com/office/drawing/2014/main" id="{00000000-0008-0000-0E00-0000FF010000}"/>
            </a:ext>
          </a:extLst>
        </xdr:cNvPr>
        <xdr:cNvSpPr txBox="1"/>
      </xdr:nvSpPr>
      <xdr:spPr>
        <a:xfrm>
          <a:off x="144145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35788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1231880" y="970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1357884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147320</xdr:rowOff>
    </xdr:from>
    <xdr:to>
      <xdr:col>76</xdr:col>
      <xdr:colOff>165100</xdr:colOff>
      <xdr:row>57</xdr:row>
      <xdr:rowOff>77470</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2804140" y="9535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95250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854940" y="958215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135890</xdr:rowOff>
    </xdr:from>
    <xdr:to>
      <xdr:col>72</xdr:col>
      <xdr:colOff>38100</xdr:colOff>
      <xdr:row>57</xdr:row>
      <xdr:rowOff>66040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2029440" y="952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15240</xdr:rowOff>
    </xdr:from>
    <xdr:to>
      <xdr:col>76</xdr:col>
      <xdr:colOff>114300</xdr:colOff>
      <xdr:row>57</xdr:row>
      <xdr:rowOff>26670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072620" y="957072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13970</xdr:rowOff>
    </xdr:from>
    <xdr:to>
      <xdr:col>67</xdr:col>
      <xdr:colOff>101600</xdr:colOff>
      <xdr:row>57</xdr:row>
      <xdr:rowOff>115570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123188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15240</xdr:rowOff>
    </xdr:from>
    <xdr:to>
      <xdr:col>71</xdr:col>
      <xdr:colOff>177800</xdr:colOff>
      <xdr:row>57</xdr:row>
      <xdr:rowOff>64770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1282680" y="9570720"/>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29" name="n_1aveValue【学校施設】&#10;有形固定資産減価償却率">
          <a:extLst>
            <a:ext uri="{FF2B5EF4-FFF2-40B4-BE49-F238E27FC236}">
              <a16:creationId xmlns:a16="http://schemas.microsoft.com/office/drawing/2014/main" id="{00000000-0008-0000-0E00-000011020000}"/>
            </a:ext>
          </a:extLst>
        </xdr:cNvPr>
        <xdr:cNvSpPr txBox="1"/>
      </xdr:nvSpPr>
      <xdr:spPr>
        <a:xfrm>
          <a:off x="13437244"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30" name="n_2aveValue【学校施設】&#10;有形固定資産減価償却率">
          <a:extLst>
            <a:ext uri="{FF2B5EF4-FFF2-40B4-BE49-F238E27FC236}">
              <a16:creationId xmlns:a16="http://schemas.microsoft.com/office/drawing/2014/main" id="{00000000-0008-0000-0E00-000012020000}"/>
            </a:ext>
          </a:extLst>
        </xdr:cNvPr>
        <xdr:cNvSpPr txBox="1"/>
      </xdr:nvSpPr>
      <xdr:spPr>
        <a:xfrm>
          <a:off x="1267524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31" name="n_3aveValue【学校施設】&#10;有形固定資産減価償却率">
          <a:extLst>
            <a:ext uri="{FF2B5EF4-FFF2-40B4-BE49-F238E27FC236}">
              <a16:creationId xmlns:a16="http://schemas.microsoft.com/office/drawing/2014/main" id="{00000000-0008-0000-0E00-000013020000}"/>
            </a:ext>
          </a:extLst>
        </xdr:cNvPr>
        <xdr:cNvSpPr txBox="1"/>
      </xdr:nvSpPr>
      <xdr:spPr>
        <a:xfrm>
          <a:off x="119005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32" name="n_4aveValue【学校施設】&#10;有形固定資産減価償却率">
          <a:extLst>
            <a:ext uri="{FF2B5EF4-FFF2-40B4-BE49-F238E27FC236}">
              <a16:creationId xmlns:a16="http://schemas.microsoft.com/office/drawing/2014/main" id="{00000000-0008-0000-0E00-000014020000}"/>
            </a:ext>
          </a:extLst>
        </xdr:cNvPr>
        <xdr:cNvSpPr txBox="1"/>
      </xdr:nvSpPr>
      <xdr:spPr>
        <a:xfrm>
          <a:off x="11102984" y="979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533" name="n_1mainValue【学校施設】&#10;有形固定資産減価償却率">
          <a:extLst>
            <a:ext uri="{FF2B5EF4-FFF2-40B4-BE49-F238E27FC236}">
              <a16:creationId xmlns:a16="http://schemas.microsoft.com/office/drawing/2014/main" id="{00000000-0008-0000-0E00-000015020000}"/>
            </a:ext>
          </a:extLst>
        </xdr:cNvPr>
        <xdr:cNvSpPr txBox="1"/>
      </xdr:nvSpPr>
      <xdr:spPr>
        <a:xfrm>
          <a:off x="134372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93997</xdr:rowOff>
    </xdr:from>
    <xdr:ext cx="405111" cy="259045"/>
    <xdr:sp macro="" textlink="">
      <xdr:nvSpPr>
        <xdr:cNvPr id="534" name="n_2mainValue【学校施設】&#10;有形固定資産減価償却率">
          <a:extLst>
            <a:ext uri="{FF2B5EF4-FFF2-40B4-BE49-F238E27FC236}">
              <a16:creationId xmlns:a16="http://schemas.microsoft.com/office/drawing/2014/main" id="{00000000-0008-0000-0E00-000016020000}"/>
            </a:ext>
          </a:extLst>
        </xdr:cNvPr>
        <xdr:cNvSpPr txBox="1"/>
      </xdr:nvSpPr>
      <xdr:spPr>
        <a:xfrm>
          <a:off x="126752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82567</xdr:rowOff>
    </xdr:from>
    <xdr:ext cx="405111" cy="259045"/>
    <xdr:sp macro="" textlink="">
      <xdr:nvSpPr>
        <xdr:cNvPr id="535" name="n_3mainValue【学校施設】&#10;有形固定資産減価償却率">
          <a:extLst>
            <a:ext uri="{FF2B5EF4-FFF2-40B4-BE49-F238E27FC236}">
              <a16:creationId xmlns:a16="http://schemas.microsoft.com/office/drawing/2014/main" id="{00000000-0008-0000-0E00-000017020000}"/>
            </a:ext>
          </a:extLst>
        </xdr:cNvPr>
        <xdr:cNvSpPr txBox="1"/>
      </xdr:nvSpPr>
      <xdr:spPr>
        <a:xfrm>
          <a:off x="1190054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132097</xdr:rowOff>
    </xdr:from>
    <xdr:ext cx="405111" cy="259045"/>
    <xdr:sp macro="" textlink="">
      <xdr:nvSpPr>
        <xdr:cNvPr id="536" name="n_4mainValue【学校施設】&#10;有形固定資産減価償却率">
          <a:extLst>
            <a:ext uri="{FF2B5EF4-FFF2-40B4-BE49-F238E27FC236}">
              <a16:creationId xmlns:a16="http://schemas.microsoft.com/office/drawing/2014/main" id="{00000000-0008-0000-0E00-000018020000}"/>
            </a:ext>
          </a:extLst>
        </xdr:cNvPr>
        <xdr:cNvSpPr txBox="1"/>
      </xdr:nvSpPr>
      <xdr:spPr>
        <a:xfrm>
          <a:off x="1110298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a:extLst>
            <a:ext uri="{FF2B5EF4-FFF2-40B4-BE49-F238E27FC236}">
              <a16:creationId xmlns:a16="http://schemas.microsoft.com/office/drawing/2014/main" id="{00000000-0008-0000-0E00-00002D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flipV="1">
          <a:off x="19509104" y="9342272"/>
          <a:ext cx="0" cy="11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a:extLst>
            <a:ext uri="{FF2B5EF4-FFF2-40B4-BE49-F238E27FC236}">
              <a16:creationId xmlns:a16="http://schemas.microsoft.com/office/drawing/2014/main" id="{00000000-0008-0000-0E00-00002F020000}"/>
            </a:ext>
          </a:extLst>
        </xdr:cNvPr>
        <xdr:cNvSpPr txBox="1"/>
      </xdr:nvSpPr>
      <xdr:spPr>
        <a:xfrm>
          <a:off x="19547840" y="105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9443700" y="1050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a:extLst>
            <a:ext uri="{FF2B5EF4-FFF2-40B4-BE49-F238E27FC236}">
              <a16:creationId xmlns:a16="http://schemas.microsoft.com/office/drawing/2014/main" id="{00000000-0008-0000-0E00-000031020000}"/>
            </a:ext>
          </a:extLst>
        </xdr:cNvPr>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63" name="【学校施設】&#10;一人当たり面積平均値テキスト">
          <a:extLst>
            <a:ext uri="{FF2B5EF4-FFF2-40B4-BE49-F238E27FC236}">
              <a16:creationId xmlns:a16="http://schemas.microsoft.com/office/drawing/2014/main" id="{00000000-0008-0000-0E00-000033020000}"/>
            </a:ext>
          </a:extLst>
        </xdr:cNvPr>
        <xdr:cNvSpPr txBox="1"/>
      </xdr:nvSpPr>
      <xdr:spPr>
        <a:xfrm>
          <a:off x="19547840" y="9923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9458940" y="99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8735040" y="9922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7937480" y="9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17162780" y="99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16388080" y="9936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16866</xdr:rowOff>
    </xdr:from>
    <xdr:to>
      <xdr:col>112</xdr:col>
      <xdr:colOff>38100</xdr:colOff>
      <xdr:row>60</xdr:row>
      <xdr:rowOff>118466</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8735040" y="10075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xdr:rowOff>
    </xdr:from>
    <xdr:to>
      <xdr:col>107</xdr:col>
      <xdr:colOff>101600</xdr:colOff>
      <xdr:row>60</xdr:row>
      <xdr:rowOff>115722</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7937480" y="100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64922</xdr:rowOff>
    </xdr:from>
    <xdr:to>
      <xdr:col>111</xdr:col>
      <xdr:colOff>177800</xdr:colOff>
      <xdr:row>60</xdr:row>
      <xdr:rowOff>67666</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7988280" y="10123322"/>
          <a:ext cx="78994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21895</xdr:rowOff>
    </xdr:from>
    <xdr:to>
      <xdr:col>102</xdr:col>
      <xdr:colOff>165100</xdr:colOff>
      <xdr:row>60</xdr:row>
      <xdr:rowOff>123495</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7162780" y="100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64922</xdr:rowOff>
    </xdr:from>
    <xdr:to>
      <xdr:col>107</xdr:col>
      <xdr:colOff>50800</xdr:colOff>
      <xdr:row>60</xdr:row>
      <xdr:rowOff>72695</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17213580" y="10123322"/>
          <a:ext cx="7747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62585</xdr:rowOff>
    </xdr:from>
    <xdr:to>
      <xdr:col>98</xdr:col>
      <xdr:colOff>38100</xdr:colOff>
      <xdr:row>60</xdr:row>
      <xdr:rowOff>164185</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6388080" y="10120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72695</xdr:rowOff>
    </xdr:from>
    <xdr:to>
      <xdr:col>102</xdr:col>
      <xdr:colOff>114300</xdr:colOff>
      <xdr:row>60</xdr:row>
      <xdr:rowOff>113385</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6431260" y="10131095"/>
          <a:ext cx="78232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581" name="n_1aveValue【学校施設】&#10;一人当たり面積">
          <a:extLst>
            <a:ext uri="{FF2B5EF4-FFF2-40B4-BE49-F238E27FC236}">
              <a16:creationId xmlns:a16="http://schemas.microsoft.com/office/drawing/2014/main" id="{00000000-0008-0000-0E00-000045020000}"/>
            </a:ext>
          </a:extLst>
        </xdr:cNvPr>
        <xdr:cNvSpPr txBox="1"/>
      </xdr:nvSpPr>
      <xdr:spPr>
        <a:xfrm>
          <a:off x="18561127" y="9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582" name="n_2aveValue【学校施設】&#10;一人当たり面積">
          <a:extLst>
            <a:ext uri="{FF2B5EF4-FFF2-40B4-BE49-F238E27FC236}">
              <a16:creationId xmlns:a16="http://schemas.microsoft.com/office/drawing/2014/main" id="{00000000-0008-0000-0E00-000046020000}"/>
            </a:ext>
          </a:extLst>
        </xdr:cNvPr>
        <xdr:cNvSpPr txBox="1"/>
      </xdr:nvSpPr>
      <xdr:spPr>
        <a:xfrm>
          <a:off x="17776267" y="969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83" name="n_3aveValue【学校施設】&#10;一人当たり面積">
          <a:extLst>
            <a:ext uri="{FF2B5EF4-FFF2-40B4-BE49-F238E27FC236}">
              <a16:creationId xmlns:a16="http://schemas.microsoft.com/office/drawing/2014/main" id="{00000000-0008-0000-0E00-000047020000}"/>
            </a:ext>
          </a:extLst>
        </xdr:cNvPr>
        <xdr:cNvSpPr txBox="1"/>
      </xdr:nvSpPr>
      <xdr:spPr>
        <a:xfrm>
          <a:off x="17001567" y="96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4" name="n_4aveValue【学校施設】&#10;一人当たり面積">
          <a:extLst>
            <a:ext uri="{FF2B5EF4-FFF2-40B4-BE49-F238E27FC236}">
              <a16:creationId xmlns:a16="http://schemas.microsoft.com/office/drawing/2014/main" id="{00000000-0008-0000-0E00-000048020000}"/>
            </a:ext>
          </a:extLst>
        </xdr:cNvPr>
        <xdr:cNvSpPr txBox="1"/>
      </xdr:nvSpPr>
      <xdr:spPr>
        <a:xfrm>
          <a:off x="16226867" y="97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109593</xdr:rowOff>
    </xdr:from>
    <xdr:ext cx="469744" cy="259045"/>
    <xdr:sp macro="" textlink="">
      <xdr:nvSpPr>
        <xdr:cNvPr id="585" name="n_1mainValue【学校施設】&#10;一人当たり面積">
          <a:extLst>
            <a:ext uri="{FF2B5EF4-FFF2-40B4-BE49-F238E27FC236}">
              <a16:creationId xmlns:a16="http://schemas.microsoft.com/office/drawing/2014/main" id="{00000000-0008-0000-0E00-000049020000}"/>
            </a:ext>
          </a:extLst>
        </xdr:cNvPr>
        <xdr:cNvSpPr txBox="1"/>
      </xdr:nvSpPr>
      <xdr:spPr>
        <a:xfrm>
          <a:off x="18561127" y="101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106849</xdr:rowOff>
    </xdr:from>
    <xdr:ext cx="469744" cy="259045"/>
    <xdr:sp macro="" textlink="">
      <xdr:nvSpPr>
        <xdr:cNvPr id="586" name="n_2mainValue【学校施設】&#10;一人当たり面積">
          <a:extLst>
            <a:ext uri="{FF2B5EF4-FFF2-40B4-BE49-F238E27FC236}">
              <a16:creationId xmlns:a16="http://schemas.microsoft.com/office/drawing/2014/main" id="{00000000-0008-0000-0E00-00004A020000}"/>
            </a:ext>
          </a:extLst>
        </xdr:cNvPr>
        <xdr:cNvSpPr txBox="1"/>
      </xdr:nvSpPr>
      <xdr:spPr>
        <a:xfrm>
          <a:off x="17776267" y="1016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114622</xdr:rowOff>
    </xdr:from>
    <xdr:ext cx="469744" cy="259045"/>
    <xdr:sp macro="" textlink="">
      <xdr:nvSpPr>
        <xdr:cNvPr id="587" name="n_3mainValue【学校施設】&#10;一人当たり面積">
          <a:extLst>
            <a:ext uri="{FF2B5EF4-FFF2-40B4-BE49-F238E27FC236}">
              <a16:creationId xmlns:a16="http://schemas.microsoft.com/office/drawing/2014/main" id="{00000000-0008-0000-0E00-00004B020000}"/>
            </a:ext>
          </a:extLst>
        </xdr:cNvPr>
        <xdr:cNvSpPr txBox="1"/>
      </xdr:nvSpPr>
      <xdr:spPr>
        <a:xfrm>
          <a:off x="17001567" y="101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155312</xdr:rowOff>
    </xdr:from>
    <xdr:ext cx="469744" cy="259045"/>
    <xdr:sp macro="" textlink="">
      <xdr:nvSpPr>
        <xdr:cNvPr id="588" name="n_4mainValue【学校施設】&#10;一人当たり面積">
          <a:extLst>
            <a:ext uri="{FF2B5EF4-FFF2-40B4-BE49-F238E27FC236}">
              <a16:creationId xmlns:a16="http://schemas.microsoft.com/office/drawing/2014/main" id="{00000000-0008-0000-0E00-00004C020000}"/>
            </a:ext>
          </a:extLst>
        </xdr:cNvPr>
        <xdr:cNvSpPr txBox="1"/>
      </xdr:nvSpPr>
      <xdr:spPr>
        <a:xfrm>
          <a:off x="16226867" y="1021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a:extLst>
            <a:ext uri="{FF2B5EF4-FFF2-40B4-BE49-F238E27FC236}">
              <a16:creationId xmlns:a16="http://schemas.microsoft.com/office/drawing/2014/main" id="{00000000-0008-0000-0E00-000062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4375764" y="13019532"/>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12" name="【児童館】&#10;有形固定資産減価償却率最小値テキスト">
          <a:extLst>
            <a:ext uri="{FF2B5EF4-FFF2-40B4-BE49-F238E27FC236}">
              <a16:creationId xmlns:a16="http://schemas.microsoft.com/office/drawing/2014/main" id="{00000000-0008-0000-0E00-000064020000}"/>
            </a:ext>
          </a:extLst>
        </xdr:cNvPr>
        <xdr:cNvSpPr txBox="1"/>
      </xdr:nvSpPr>
      <xdr:spPr>
        <a:xfrm>
          <a:off x="14414500" y="1440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4287500" y="14397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14" name="【児童館】&#10;有形固定資産減価償却率最大値テキスト">
          <a:extLst>
            <a:ext uri="{FF2B5EF4-FFF2-40B4-BE49-F238E27FC236}">
              <a16:creationId xmlns:a16="http://schemas.microsoft.com/office/drawing/2014/main" id="{00000000-0008-0000-0E00-000066020000}"/>
            </a:ext>
          </a:extLst>
        </xdr:cNvPr>
        <xdr:cNvSpPr txBox="1"/>
      </xdr:nvSpPr>
      <xdr:spPr>
        <a:xfrm>
          <a:off x="1441450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428750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616" name="【児童館】&#10;有形固定資産減価償却率平均値テキスト">
          <a:extLst>
            <a:ext uri="{FF2B5EF4-FFF2-40B4-BE49-F238E27FC236}">
              <a16:creationId xmlns:a16="http://schemas.microsoft.com/office/drawing/2014/main" id="{00000000-0008-0000-0E00-000068020000}"/>
            </a:ext>
          </a:extLst>
        </xdr:cNvPr>
        <xdr:cNvSpPr txBox="1"/>
      </xdr:nvSpPr>
      <xdr:spPr>
        <a:xfrm>
          <a:off x="14414500" y="13484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4325600" y="135059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35788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2804140" y="1341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2029440" y="13421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149606</xdr:rowOff>
    </xdr:from>
    <xdr:to>
      <xdr:col>81</xdr:col>
      <xdr:colOff>101600</xdr:colOff>
      <xdr:row>80</xdr:row>
      <xdr:rowOff>79756</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3578840" y="13393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78739</xdr:rowOff>
    </xdr:from>
    <xdr:to>
      <xdr:col>76</xdr:col>
      <xdr:colOff>165100</xdr:colOff>
      <xdr:row>80</xdr:row>
      <xdr:rowOff>8889</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280414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129539</xdr:rowOff>
    </xdr:from>
    <xdr:to>
      <xdr:col>81</xdr:col>
      <xdr:colOff>50800</xdr:colOff>
      <xdr:row>80</xdr:row>
      <xdr:rowOff>28956</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854940" y="13373099"/>
          <a:ext cx="774700" cy="6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126746</xdr:rowOff>
    </xdr:from>
    <xdr:to>
      <xdr:col>72</xdr:col>
      <xdr:colOff>38100</xdr:colOff>
      <xdr:row>80</xdr:row>
      <xdr:rowOff>56896</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2029440" y="13370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129539</xdr:rowOff>
    </xdr:from>
    <xdr:to>
      <xdr:col>76</xdr:col>
      <xdr:colOff>114300</xdr:colOff>
      <xdr:row>80</xdr:row>
      <xdr:rowOff>6096</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2072620" y="13373099"/>
          <a:ext cx="78232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60452</xdr:rowOff>
    </xdr:from>
    <xdr:to>
      <xdr:col>67</xdr:col>
      <xdr:colOff>101600</xdr:colOff>
      <xdr:row>79</xdr:row>
      <xdr:rowOff>162052</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1231880" y="133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111252</xdr:rowOff>
    </xdr:from>
    <xdr:to>
      <xdr:col>71</xdr:col>
      <xdr:colOff>177800</xdr:colOff>
      <xdr:row>80</xdr:row>
      <xdr:rowOff>6096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1282680" y="13354812"/>
          <a:ext cx="78994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155464</xdr:rowOff>
    </xdr:from>
    <xdr:ext cx="405111" cy="259045"/>
    <xdr:sp macro="" textlink="">
      <xdr:nvSpPr>
        <xdr:cNvPr id="634" name="n_1aveValue【児童館】&#10;有形固定資産減価償却率">
          <a:extLst>
            <a:ext uri="{FF2B5EF4-FFF2-40B4-BE49-F238E27FC236}">
              <a16:creationId xmlns:a16="http://schemas.microsoft.com/office/drawing/2014/main" id="{00000000-0008-0000-0E00-00007A020000}"/>
            </a:ext>
          </a:extLst>
        </xdr:cNvPr>
        <xdr:cNvSpPr txBox="1"/>
      </xdr:nvSpPr>
      <xdr:spPr>
        <a:xfrm>
          <a:off x="13437244" y="1356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100601</xdr:rowOff>
    </xdr:from>
    <xdr:ext cx="405111" cy="259045"/>
    <xdr:sp macro="" textlink="">
      <xdr:nvSpPr>
        <xdr:cNvPr id="635" name="n_2aveValue【児童館】&#10;有形固定資産減価償却率">
          <a:extLst>
            <a:ext uri="{FF2B5EF4-FFF2-40B4-BE49-F238E27FC236}">
              <a16:creationId xmlns:a16="http://schemas.microsoft.com/office/drawing/2014/main" id="{00000000-0008-0000-0E00-00007B020000}"/>
            </a:ext>
          </a:extLst>
        </xdr:cNvPr>
        <xdr:cNvSpPr txBox="1"/>
      </xdr:nvSpPr>
      <xdr:spPr>
        <a:xfrm>
          <a:off x="12675244" y="13511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102888</xdr:rowOff>
    </xdr:from>
    <xdr:ext cx="405111" cy="259045"/>
    <xdr:sp macro="" textlink="">
      <xdr:nvSpPr>
        <xdr:cNvPr id="636" name="n_3aveValue【児童館】&#10;有形固定資産減価償却率">
          <a:extLst>
            <a:ext uri="{FF2B5EF4-FFF2-40B4-BE49-F238E27FC236}">
              <a16:creationId xmlns:a16="http://schemas.microsoft.com/office/drawing/2014/main" id="{00000000-0008-0000-0E00-00007C020000}"/>
            </a:ext>
          </a:extLst>
        </xdr:cNvPr>
        <xdr:cNvSpPr txBox="1"/>
      </xdr:nvSpPr>
      <xdr:spPr>
        <a:xfrm>
          <a:off x="1190054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637" name="n_4aveValue【児童館】&#10;有形固定資産減価償却率">
          <a:extLst>
            <a:ext uri="{FF2B5EF4-FFF2-40B4-BE49-F238E27FC236}">
              <a16:creationId xmlns:a16="http://schemas.microsoft.com/office/drawing/2014/main" id="{00000000-0008-0000-0E00-00007D020000}"/>
            </a:ext>
          </a:extLst>
        </xdr:cNvPr>
        <xdr:cNvSpPr txBox="1"/>
      </xdr:nvSpPr>
      <xdr:spPr>
        <a:xfrm>
          <a:off x="1110298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96283</xdr:rowOff>
    </xdr:from>
    <xdr:ext cx="405111" cy="259045"/>
    <xdr:sp macro="" textlink="">
      <xdr:nvSpPr>
        <xdr:cNvPr id="638" name="n_1mainValue【児童館】&#10;有形固定資産減価償却率">
          <a:extLst>
            <a:ext uri="{FF2B5EF4-FFF2-40B4-BE49-F238E27FC236}">
              <a16:creationId xmlns:a16="http://schemas.microsoft.com/office/drawing/2014/main" id="{00000000-0008-0000-0E00-00007E020000}"/>
            </a:ext>
          </a:extLst>
        </xdr:cNvPr>
        <xdr:cNvSpPr txBox="1"/>
      </xdr:nvSpPr>
      <xdr:spPr>
        <a:xfrm>
          <a:off x="134372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25416</xdr:rowOff>
    </xdr:from>
    <xdr:ext cx="405111" cy="259045"/>
    <xdr:sp macro="" textlink="">
      <xdr:nvSpPr>
        <xdr:cNvPr id="639" name="n_2mainValue【児童館】&#10;有形固定資産減価償却率">
          <a:extLst>
            <a:ext uri="{FF2B5EF4-FFF2-40B4-BE49-F238E27FC236}">
              <a16:creationId xmlns:a16="http://schemas.microsoft.com/office/drawing/2014/main" id="{00000000-0008-0000-0E00-00007F020000}"/>
            </a:ext>
          </a:extLst>
        </xdr:cNvPr>
        <xdr:cNvSpPr txBox="1"/>
      </xdr:nvSpPr>
      <xdr:spPr>
        <a:xfrm>
          <a:off x="1267524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73423</xdr:rowOff>
    </xdr:from>
    <xdr:ext cx="405111" cy="259045"/>
    <xdr:sp macro="" textlink="">
      <xdr:nvSpPr>
        <xdr:cNvPr id="640" name="n_3mainValue【児童館】&#10;有形固定資産減価償却率">
          <a:extLst>
            <a:ext uri="{FF2B5EF4-FFF2-40B4-BE49-F238E27FC236}">
              <a16:creationId xmlns:a16="http://schemas.microsoft.com/office/drawing/2014/main" id="{00000000-0008-0000-0E00-000080020000}"/>
            </a:ext>
          </a:extLst>
        </xdr:cNvPr>
        <xdr:cNvSpPr txBox="1"/>
      </xdr:nvSpPr>
      <xdr:spPr>
        <a:xfrm>
          <a:off x="11900544" y="1314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7129</xdr:rowOff>
    </xdr:from>
    <xdr:ext cx="405111" cy="259045"/>
    <xdr:sp macro="" textlink="">
      <xdr:nvSpPr>
        <xdr:cNvPr id="641" name="n_4mainValue【児童館】&#10;有形固定資産減価償却率">
          <a:extLst>
            <a:ext uri="{FF2B5EF4-FFF2-40B4-BE49-F238E27FC236}">
              <a16:creationId xmlns:a16="http://schemas.microsoft.com/office/drawing/2014/main" id="{00000000-0008-0000-0E00-000081020000}"/>
            </a:ext>
          </a:extLst>
        </xdr:cNvPr>
        <xdr:cNvSpPr txBox="1"/>
      </xdr:nvSpPr>
      <xdr:spPr>
        <a:xfrm>
          <a:off x="11102984" y="1308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4" name="【児童館】&#10;一人当たり面積グラフ枠">
          <a:extLst>
            <a:ext uri="{FF2B5EF4-FFF2-40B4-BE49-F238E27FC236}">
              <a16:creationId xmlns:a16="http://schemas.microsoft.com/office/drawing/2014/main" id="{00000000-0008-0000-0E00-000098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9509104" y="130162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66" name="【児童館】&#10;一人当たり面積最小値テキスト">
          <a:extLst>
            <a:ext uri="{FF2B5EF4-FFF2-40B4-BE49-F238E27FC236}">
              <a16:creationId xmlns:a16="http://schemas.microsoft.com/office/drawing/2014/main" id="{00000000-0008-0000-0E00-00009A020000}"/>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68" name="【児童館】&#10;一人当たり面積最大値テキスト">
          <a:extLst>
            <a:ext uri="{FF2B5EF4-FFF2-40B4-BE49-F238E27FC236}">
              <a16:creationId xmlns:a16="http://schemas.microsoft.com/office/drawing/2014/main" id="{00000000-0008-0000-0E00-00009C020000}"/>
            </a:ext>
          </a:extLst>
        </xdr:cNvPr>
        <xdr:cNvSpPr txBox="1"/>
      </xdr:nvSpPr>
      <xdr:spPr>
        <a:xfrm>
          <a:off x="19547840"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9443700" y="13016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670" name="【児童館】&#10;一人当たり面積平均値テキスト">
          <a:extLst>
            <a:ext uri="{FF2B5EF4-FFF2-40B4-BE49-F238E27FC236}">
              <a16:creationId xmlns:a16="http://schemas.microsoft.com/office/drawing/2014/main" id="{00000000-0008-0000-0E00-00009E020000}"/>
            </a:ext>
          </a:extLst>
        </xdr:cNvPr>
        <xdr:cNvSpPr txBox="1"/>
      </xdr:nvSpPr>
      <xdr:spPr>
        <a:xfrm>
          <a:off x="19547840" y="1387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58940" y="1389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79374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873504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69850</xdr:rowOff>
    </xdr:from>
    <xdr:to>
      <xdr:col>107</xdr:col>
      <xdr:colOff>101600</xdr:colOff>
      <xdr:row>82</xdr:row>
      <xdr:rowOff>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7937480" y="13648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120650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17988280" y="1367409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716278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120650</xdr:rowOff>
    </xdr:from>
    <xdr:to>
      <xdr:col>107</xdr:col>
      <xdr:colOff>50800</xdr:colOff>
      <xdr:row>82</xdr:row>
      <xdr:rowOff>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7213580" y="13699490"/>
          <a:ext cx="7747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107950</xdr:rowOff>
    </xdr:from>
    <xdr:to>
      <xdr:col>98</xdr:col>
      <xdr:colOff>38100</xdr:colOff>
      <xdr:row>82</xdr:row>
      <xdr:rowOff>38100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6388080" y="13686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158750</xdr:rowOff>
    </xdr:from>
    <xdr:to>
      <xdr:col>102</xdr:col>
      <xdr:colOff>114300</xdr:colOff>
      <xdr:row>82</xdr:row>
      <xdr:rowOff>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431260" y="13737590"/>
          <a:ext cx="7823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88" name="n_1aveValue【児童館】&#10;一人当たり面積">
          <a:extLst>
            <a:ext uri="{FF2B5EF4-FFF2-40B4-BE49-F238E27FC236}">
              <a16:creationId xmlns:a16="http://schemas.microsoft.com/office/drawing/2014/main" id="{00000000-0008-0000-0E00-0000B0020000}"/>
            </a:ext>
          </a:extLst>
        </xdr:cNvPr>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689" name="n_2aveValue【児童館】&#10;一人当たり面積">
          <a:extLst>
            <a:ext uri="{FF2B5EF4-FFF2-40B4-BE49-F238E27FC236}">
              <a16:creationId xmlns:a16="http://schemas.microsoft.com/office/drawing/2014/main" id="{00000000-0008-0000-0E00-0000B1020000}"/>
            </a:ext>
          </a:extLst>
        </xdr:cNvPr>
        <xdr:cNvSpPr txBox="1"/>
      </xdr:nvSpPr>
      <xdr:spPr>
        <a:xfrm>
          <a:off x="1777626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690" name="n_3aveValue【児童館】&#10;一人当たり面積">
          <a:extLst>
            <a:ext uri="{FF2B5EF4-FFF2-40B4-BE49-F238E27FC236}">
              <a16:creationId xmlns:a16="http://schemas.microsoft.com/office/drawing/2014/main" id="{00000000-0008-0000-0E00-0000B2020000}"/>
            </a:ext>
          </a:extLst>
        </xdr:cNvPr>
        <xdr:cNvSpPr txBox="1"/>
      </xdr:nvSpPr>
      <xdr:spPr>
        <a:xfrm>
          <a:off x="170015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691" name="n_4aveValue【児童館】&#10;一人当たり面積">
          <a:extLst>
            <a:ext uri="{FF2B5EF4-FFF2-40B4-BE49-F238E27FC236}">
              <a16:creationId xmlns:a16="http://schemas.microsoft.com/office/drawing/2014/main" id="{00000000-0008-0000-0E00-0000B3020000}"/>
            </a:ext>
          </a:extLst>
        </xdr:cNvPr>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692" name="n_1mainValue【児童館】&#10;一人当たり面積">
          <a:extLst>
            <a:ext uri="{FF2B5EF4-FFF2-40B4-BE49-F238E27FC236}">
              <a16:creationId xmlns:a16="http://schemas.microsoft.com/office/drawing/2014/main" id="{00000000-0008-0000-0E00-0000B4020000}"/>
            </a:ext>
          </a:extLst>
        </xdr:cNvPr>
        <xdr:cNvSpPr txBox="1"/>
      </xdr:nvSpPr>
      <xdr:spPr>
        <a:xfrm>
          <a:off x="1856112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16527</xdr:rowOff>
    </xdr:from>
    <xdr:ext cx="469744" cy="259045"/>
    <xdr:sp macro="" textlink="">
      <xdr:nvSpPr>
        <xdr:cNvPr id="693" name="n_2mainValue【児童館】&#10;一人当たり面積">
          <a:extLst>
            <a:ext uri="{FF2B5EF4-FFF2-40B4-BE49-F238E27FC236}">
              <a16:creationId xmlns:a16="http://schemas.microsoft.com/office/drawing/2014/main" id="{00000000-0008-0000-0E00-0000B5020000}"/>
            </a:ext>
          </a:extLst>
        </xdr:cNvPr>
        <xdr:cNvSpPr txBox="1"/>
      </xdr:nvSpPr>
      <xdr:spPr>
        <a:xfrm>
          <a:off x="1777626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694" name="n_3mainValue【児童館】&#10;一人当たり面積">
          <a:extLst>
            <a:ext uri="{FF2B5EF4-FFF2-40B4-BE49-F238E27FC236}">
              <a16:creationId xmlns:a16="http://schemas.microsoft.com/office/drawing/2014/main" id="{00000000-0008-0000-0E00-0000B6020000}"/>
            </a:ext>
          </a:extLst>
        </xdr:cNvPr>
        <xdr:cNvSpPr txBox="1"/>
      </xdr:nvSpPr>
      <xdr:spPr>
        <a:xfrm>
          <a:off x="1700156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54627</xdr:rowOff>
    </xdr:from>
    <xdr:ext cx="469744" cy="259045"/>
    <xdr:sp macro="" textlink="">
      <xdr:nvSpPr>
        <xdr:cNvPr id="695" name="n_4mainValue【児童館】&#10;一人当たり面積">
          <a:extLst>
            <a:ext uri="{FF2B5EF4-FFF2-40B4-BE49-F238E27FC236}">
              <a16:creationId xmlns:a16="http://schemas.microsoft.com/office/drawing/2014/main" id="{00000000-0008-0000-0E00-0000B7020000}"/>
            </a:ext>
          </a:extLst>
        </xdr:cNvPr>
        <xdr:cNvSpPr txBox="1"/>
      </xdr:nvSpPr>
      <xdr:spPr>
        <a:xfrm>
          <a:off x="1622686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a:extLst>
            <a:ext uri="{FF2B5EF4-FFF2-40B4-BE49-F238E27FC236}">
              <a16:creationId xmlns:a16="http://schemas.microsoft.com/office/drawing/2014/main" id="{00000000-0008-0000-0E00-0000C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14375764" y="1680781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1" name="【公民館】&#10;有形固定資産減価償却率最小値テキスト">
          <a:extLst>
            <a:ext uri="{FF2B5EF4-FFF2-40B4-BE49-F238E27FC236}">
              <a16:creationId xmlns:a16="http://schemas.microsoft.com/office/drawing/2014/main" id="{00000000-0008-0000-0E00-0000D1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23" name="【公民館】&#10;有形固定資産減価償却率最大値テキスト">
          <a:extLst>
            <a:ext uri="{FF2B5EF4-FFF2-40B4-BE49-F238E27FC236}">
              <a16:creationId xmlns:a16="http://schemas.microsoft.com/office/drawing/2014/main" id="{00000000-0008-0000-0E00-0000D3020000}"/>
            </a:ext>
          </a:extLst>
        </xdr:cNvPr>
        <xdr:cNvSpPr txBox="1"/>
      </xdr:nvSpPr>
      <xdr:spPr>
        <a:xfrm>
          <a:off x="14414500" y="1659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4287500" y="1680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725" name="【公民館】&#10;有形固定資産減価償却率平均値テキスト">
          <a:extLst>
            <a:ext uri="{FF2B5EF4-FFF2-40B4-BE49-F238E27FC236}">
              <a16:creationId xmlns:a16="http://schemas.microsoft.com/office/drawing/2014/main" id="{00000000-0008-0000-0E00-0000D5020000}"/>
            </a:ext>
          </a:extLst>
        </xdr:cNvPr>
        <xdr:cNvSpPr txBox="1"/>
      </xdr:nvSpPr>
      <xdr:spPr>
        <a:xfrm>
          <a:off x="14414500" y="17474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4325600" y="174961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35788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28041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2029440" y="1747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35788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12804140" y="1758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26670</xdr:rowOff>
    </xdr:from>
    <xdr:to>
      <xdr:col>81</xdr:col>
      <xdr:colOff>50800</xdr:colOff>
      <xdr:row>105</xdr:row>
      <xdr:rowOff>53339</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854940" y="1762887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12029440" y="17543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105</xdr:row>
      <xdr:rowOff>26670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072620" y="175945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69214</xdr:rowOff>
    </xdr:from>
    <xdr:to>
      <xdr:col>67</xdr:col>
      <xdr:colOff>101600</xdr:colOff>
      <xdr:row>104</xdr:row>
      <xdr:rowOff>170814</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1231880" y="175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120014</xdr:rowOff>
    </xdr:from>
    <xdr:to>
      <xdr:col>71</xdr:col>
      <xdr:colOff>177800</xdr:colOff>
      <xdr:row>104</xdr:row>
      <xdr:rowOff>160020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1282680" y="17554574"/>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43" name="n_1aveValue【公民館】&#10;有形固定資産減価償却率">
          <a:extLst>
            <a:ext uri="{FF2B5EF4-FFF2-40B4-BE49-F238E27FC236}">
              <a16:creationId xmlns:a16="http://schemas.microsoft.com/office/drawing/2014/main" id="{00000000-0008-0000-0E00-0000E7020000}"/>
            </a:ext>
          </a:extLst>
        </xdr:cNvPr>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44" name="n_2aveValue【公民館】&#10;有形固定資産減価償却率">
          <a:extLst>
            <a:ext uri="{FF2B5EF4-FFF2-40B4-BE49-F238E27FC236}">
              <a16:creationId xmlns:a16="http://schemas.microsoft.com/office/drawing/2014/main" id="{00000000-0008-0000-0E00-0000E8020000}"/>
            </a:ext>
          </a:extLst>
        </xdr:cNvPr>
        <xdr:cNvSpPr txBox="1"/>
      </xdr:nvSpPr>
      <xdr:spPr>
        <a:xfrm>
          <a:off x="12675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45" name="n_3aveValue【公民館】&#10;有形固定資産減価償却率">
          <a:extLst>
            <a:ext uri="{FF2B5EF4-FFF2-40B4-BE49-F238E27FC236}">
              <a16:creationId xmlns:a16="http://schemas.microsoft.com/office/drawing/2014/main" id="{00000000-0008-0000-0E00-0000E9020000}"/>
            </a:ext>
          </a:extLst>
        </xdr:cNvPr>
        <xdr:cNvSpPr txBox="1"/>
      </xdr:nvSpPr>
      <xdr:spPr>
        <a:xfrm>
          <a:off x="1190054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46" name="n_4aveValue【公民館】&#10;有形固定資産減価償却率">
          <a:extLst>
            <a:ext uri="{FF2B5EF4-FFF2-40B4-BE49-F238E27FC236}">
              <a16:creationId xmlns:a16="http://schemas.microsoft.com/office/drawing/2014/main" id="{00000000-0008-0000-0E00-0000EA020000}"/>
            </a:ext>
          </a:extLst>
        </xdr:cNvPr>
        <xdr:cNvSpPr txBox="1"/>
      </xdr:nvSpPr>
      <xdr:spPr>
        <a:xfrm>
          <a:off x="1110298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747" name="n_1mainValue【公民館】&#10;有形固定資産減価償却率">
          <a:extLst>
            <a:ext uri="{FF2B5EF4-FFF2-40B4-BE49-F238E27FC236}">
              <a16:creationId xmlns:a16="http://schemas.microsoft.com/office/drawing/2014/main" id="{00000000-0008-0000-0E00-0000EB020000}"/>
            </a:ext>
          </a:extLst>
        </xdr:cNvPr>
        <xdr:cNvSpPr txBox="1"/>
      </xdr:nvSpPr>
      <xdr:spPr>
        <a:xfrm>
          <a:off x="13437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48" name="n_2mainValue【公民館】&#10;有形固定資産減価償却率">
          <a:extLst>
            <a:ext uri="{FF2B5EF4-FFF2-40B4-BE49-F238E27FC236}">
              <a16:creationId xmlns:a16="http://schemas.microsoft.com/office/drawing/2014/main" id="{00000000-0008-0000-0E00-0000EC020000}"/>
            </a:ext>
          </a:extLst>
        </xdr:cNvPr>
        <xdr:cNvSpPr txBox="1"/>
      </xdr:nvSpPr>
      <xdr:spPr>
        <a:xfrm>
          <a:off x="126752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749" name="n_3mainValue【公民館】&#10;有形固定資産減価償却率">
          <a:extLst>
            <a:ext uri="{FF2B5EF4-FFF2-40B4-BE49-F238E27FC236}">
              <a16:creationId xmlns:a16="http://schemas.microsoft.com/office/drawing/2014/main" id="{00000000-0008-0000-0E00-0000ED020000}"/>
            </a:ext>
          </a:extLst>
        </xdr:cNvPr>
        <xdr:cNvSpPr txBox="1"/>
      </xdr:nvSpPr>
      <xdr:spPr>
        <a:xfrm>
          <a:off x="11900544"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161941</xdr:rowOff>
    </xdr:from>
    <xdr:ext cx="405111" cy="259045"/>
    <xdr:sp macro="" textlink="">
      <xdr:nvSpPr>
        <xdr:cNvPr id="750" name="n_4mainValue【公民館】&#10;有形固定資産減価償却率">
          <a:extLst>
            <a:ext uri="{FF2B5EF4-FFF2-40B4-BE49-F238E27FC236}">
              <a16:creationId xmlns:a16="http://schemas.microsoft.com/office/drawing/2014/main" id="{00000000-0008-0000-0E00-0000EE020000}"/>
            </a:ext>
          </a:extLst>
        </xdr:cNvPr>
        <xdr:cNvSpPr txBox="1"/>
      </xdr:nvSpPr>
      <xdr:spPr>
        <a:xfrm>
          <a:off x="11102984" y="1759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E00-0000F5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a:extLst>
            <a:ext uri="{FF2B5EF4-FFF2-40B4-BE49-F238E27FC236}">
              <a16:creationId xmlns:a16="http://schemas.microsoft.com/office/drawing/2014/main" id="{00000000-0008-0000-0E00-000007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flipV="1">
          <a:off x="19509104" y="16657865"/>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77" name="【公民館】&#10;一人当たり面積最小値テキスト">
          <a:extLst>
            <a:ext uri="{FF2B5EF4-FFF2-40B4-BE49-F238E27FC236}">
              <a16:creationId xmlns:a16="http://schemas.microsoft.com/office/drawing/2014/main" id="{00000000-0008-0000-0E00-000009030000}"/>
            </a:ext>
          </a:extLst>
        </xdr:cNvPr>
        <xdr:cNvSpPr txBox="1"/>
      </xdr:nvSpPr>
      <xdr:spPr>
        <a:xfrm>
          <a:off x="1954784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944370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79" name="【公民館】&#10;一人当たり面積最大値テキスト">
          <a:extLst>
            <a:ext uri="{FF2B5EF4-FFF2-40B4-BE49-F238E27FC236}">
              <a16:creationId xmlns:a16="http://schemas.microsoft.com/office/drawing/2014/main" id="{00000000-0008-0000-0E00-00000B030000}"/>
            </a:ext>
          </a:extLst>
        </xdr:cNvPr>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81" name="【公民館】&#10;一人当たり面積平均値テキスト">
          <a:extLst>
            <a:ext uri="{FF2B5EF4-FFF2-40B4-BE49-F238E27FC236}">
              <a16:creationId xmlns:a16="http://schemas.microsoft.com/office/drawing/2014/main" id="{00000000-0008-0000-0E00-00000D030000}"/>
            </a:ext>
          </a:extLst>
        </xdr:cNvPr>
        <xdr:cNvSpPr txBox="1"/>
      </xdr:nvSpPr>
      <xdr:spPr>
        <a:xfrm>
          <a:off x="1954784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83" name="フローチャート: 判断 782">
          <a:extLst>
            <a:ext uri="{FF2B5EF4-FFF2-40B4-BE49-F238E27FC236}">
              <a16:creationId xmlns:a16="http://schemas.microsoft.com/office/drawing/2014/main" id="{00000000-0008-0000-0E00-00000F030000}"/>
            </a:ext>
          </a:extLst>
        </xdr:cNvPr>
        <xdr:cNvSpPr/>
      </xdr:nvSpPr>
      <xdr:spPr>
        <a:xfrm>
          <a:off x="18735040" y="176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84" name="フローチャート: 判断 783">
          <a:extLst>
            <a:ext uri="{FF2B5EF4-FFF2-40B4-BE49-F238E27FC236}">
              <a16:creationId xmlns:a16="http://schemas.microsoft.com/office/drawing/2014/main" id="{00000000-0008-0000-0E00-000010030000}"/>
            </a:ext>
          </a:extLst>
        </xdr:cNvPr>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85" name="フローチャート: 判断 784">
          <a:extLst>
            <a:ext uri="{FF2B5EF4-FFF2-40B4-BE49-F238E27FC236}">
              <a16:creationId xmlns:a16="http://schemas.microsoft.com/office/drawing/2014/main" id="{00000000-0008-0000-0E00-000011030000}"/>
            </a:ext>
          </a:extLst>
        </xdr:cNvPr>
        <xdr:cNvSpPr/>
      </xdr:nvSpPr>
      <xdr:spPr>
        <a:xfrm>
          <a:off x="171627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86" name="フローチャート: 判断 785">
          <a:extLst>
            <a:ext uri="{FF2B5EF4-FFF2-40B4-BE49-F238E27FC236}">
              <a16:creationId xmlns:a16="http://schemas.microsoft.com/office/drawing/2014/main" id="{00000000-0008-0000-0E00-000012030000}"/>
            </a:ext>
          </a:extLst>
        </xdr:cNvPr>
        <xdr:cNvSpPr/>
      </xdr:nvSpPr>
      <xdr:spPr>
        <a:xfrm>
          <a:off x="1638808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8735040" y="18000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17937480" y="180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7988280" y="1805123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795" name="楕円 794">
          <a:extLst>
            <a:ext uri="{FF2B5EF4-FFF2-40B4-BE49-F238E27FC236}">
              <a16:creationId xmlns:a16="http://schemas.microsoft.com/office/drawing/2014/main" id="{00000000-0008-0000-0E00-00001B030000}"/>
            </a:ext>
          </a:extLst>
        </xdr:cNvPr>
        <xdr:cNvSpPr/>
      </xdr:nvSpPr>
      <xdr:spPr>
        <a:xfrm>
          <a:off x="17162780" y="180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113756</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7213580" y="1805123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97" name="楕円 796">
          <a:extLst>
            <a:ext uri="{FF2B5EF4-FFF2-40B4-BE49-F238E27FC236}">
              <a16:creationId xmlns:a16="http://schemas.microsoft.com/office/drawing/2014/main" id="{00000000-0008-0000-0E00-00001D030000}"/>
            </a:ext>
          </a:extLst>
        </xdr:cNvPr>
        <xdr:cNvSpPr/>
      </xdr:nvSpPr>
      <xdr:spPr>
        <a:xfrm>
          <a:off x="16388080" y="179971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110489</xdr:rowOff>
    </xdr:from>
    <xdr:to>
      <xdr:col>102</xdr:col>
      <xdr:colOff>114300</xdr:colOff>
      <xdr:row>107</xdr:row>
      <xdr:rowOff>113756</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6431260" y="18047969"/>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99" name="n_1aveValue【公民館】&#10;一人当たり面積">
          <a:extLst>
            <a:ext uri="{FF2B5EF4-FFF2-40B4-BE49-F238E27FC236}">
              <a16:creationId xmlns:a16="http://schemas.microsoft.com/office/drawing/2014/main" id="{00000000-0008-0000-0E00-00001F030000}"/>
            </a:ext>
          </a:extLst>
        </xdr:cNvPr>
        <xdr:cNvSpPr txBox="1"/>
      </xdr:nvSpPr>
      <xdr:spPr>
        <a:xfrm>
          <a:off x="185611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00" name="n_2aveValue【公民館】&#10;一人当たり面積">
          <a:extLst>
            <a:ext uri="{FF2B5EF4-FFF2-40B4-BE49-F238E27FC236}">
              <a16:creationId xmlns:a16="http://schemas.microsoft.com/office/drawing/2014/main" id="{00000000-0008-0000-0E00-000020030000}"/>
            </a:ext>
          </a:extLst>
        </xdr:cNvPr>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01" name="n_3aveValue【公民館】&#10;一人当たり面積">
          <a:extLst>
            <a:ext uri="{FF2B5EF4-FFF2-40B4-BE49-F238E27FC236}">
              <a16:creationId xmlns:a16="http://schemas.microsoft.com/office/drawing/2014/main" id="{00000000-0008-0000-0E00-000021030000}"/>
            </a:ext>
          </a:extLst>
        </xdr:cNvPr>
        <xdr:cNvSpPr txBox="1"/>
      </xdr:nvSpPr>
      <xdr:spPr>
        <a:xfrm>
          <a:off x="170015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02" name="n_4aveValue【公民館】&#10;一人当たり面積">
          <a:extLst>
            <a:ext uri="{FF2B5EF4-FFF2-40B4-BE49-F238E27FC236}">
              <a16:creationId xmlns:a16="http://schemas.microsoft.com/office/drawing/2014/main" id="{00000000-0008-0000-0E00-000022030000}"/>
            </a:ext>
          </a:extLst>
        </xdr:cNvPr>
        <xdr:cNvSpPr txBox="1"/>
      </xdr:nvSpPr>
      <xdr:spPr>
        <a:xfrm>
          <a:off x="162268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803" name="n_1mainValue【公民館】&#10;一人当たり面積">
          <a:extLst>
            <a:ext uri="{FF2B5EF4-FFF2-40B4-BE49-F238E27FC236}">
              <a16:creationId xmlns:a16="http://schemas.microsoft.com/office/drawing/2014/main" id="{00000000-0008-0000-0E00-000023030000}"/>
            </a:ext>
          </a:extLst>
        </xdr:cNvPr>
        <xdr:cNvSpPr txBox="1"/>
      </xdr:nvSpPr>
      <xdr:spPr>
        <a:xfrm>
          <a:off x="1856112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04" name="n_2mainValue【公民館】&#10;一人当たり面積">
          <a:extLst>
            <a:ext uri="{FF2B5EF4-FFF2-40B4-BE49-F238E27FC236}">
              <a16:creationId xmlns:a16="http://schemas.microsoft.com/office/drawing/2014/main" id="{00000000-0008-0000-0E00-000024030000}"/>
            </a:ext>
          </a:extLst>
        </xdr:cNvPr>
        <xdr:cNvSpPr txBox="1"/>
      </xdr:nvSpPr>
      <xdr:spPr>
        <a:xfrm>
          <a:off x="1777626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05" name="n_3mainValue【公民館】&#10;一人当たり面積">
          <a:extLst>
            <a:ext uri="{FF2B5EF4-FFF2-40B4-BE49-F238E27FC236}">
              <a16:creationId xmlns:a16="http://schemas.microsoft.com/office/drawing/2014/main" id="{00000000-0008-0000-0E00-000025030000}"/>
            </a:ext>
          </a:extLst>
        </xdr:cNvPr>
        <xdr:cNvSpPr txBox="1"/>
      </xdr:nvSpPr>
      <xdr:spPr>
        <a:xfrm>
          <a:off x="17001567" y="180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06" name="n_4mainValue【公民館】&#10;一人当たり面積">
          <a:extLst>
            <a:ext uri="{FF2B5EF4-FFF2-40B4-BE49-F238E27FC236}">
              <a16:creationId xmlns:a16="http://schemas.microsoft.com/office/drawing/2014/main" id="{00000000-0008-0000-0E00-000026030000}"/>
            </a:ext>
          </a:extLst>
        </xdr:cNvPr>
        <xdr:cNvSpPr txBox="1"/>
      </xdr:nvSpPr>
      <xdr:spPr>
        <a:xfrm>
          <a:off x="16226867" y="180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類似団体内平均値と比較して減価償却率が著しく高いのは認定こども園・幼稚園・保育所であり、これは町が運営する保育園３施設がいずれも建築後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年以上経過していることによるものである。今後はさらに老朽化が進み維持補修等に係る経費も増加することが想定されるため、公共施設等総合管理計画に基づき、適正に管理していく。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41,718
33,858
18.03
18,282,085
17,652,785
611,483
7,822,229
6,451,089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086225" y="5667103"/>
          <a:ext cx="0" cy="134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124960" y="701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02082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1249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124960" y="6328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31216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5146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96520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62956</xdr:rowOff>
    </xdr:from>
    <xdr:to>
      <xdr:col>20</xdr:col>
      <xdr:colOff>38100</xdr:colOff>
      <xdr:row>38</xdr:row>
      <xdr:rowOff>164556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312160" y="643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28666</xdr:rowOff>
    </xdr:from>
    <xdr:to>
      <xdr:col>15</xdr:col>
      <xdr:colOff>101600</xdr:colOff>
      <xdr:row>38</xdr:row>
      <xdr:rowOff>130266</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514600" y="63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113756</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565400" y="6449786"/>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739900" y="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79466</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1790700" y="6430192"/>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965200" y="63505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008380" y="6397535"/>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17056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3857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6110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11266</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8363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155683</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170564" y="652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38570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611004" y="647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836304" y="64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9219565" y="56578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92583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9258300" y="650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1922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8732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0985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44550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767080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7713980" y="6713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68732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6924040" y="6713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60985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7620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6149340" y="67132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35" name="n_1aveValue【図書館】&#10;一人当たり面積">
          <a:extLst>
            <a:ext uri="{FF2B5EF4-FFF2-40B4-BE49-F238E27FC236}">
              <a16:creationId xmlns:a16="http://schemas.microsoft.com/office/drawing/2014/main" id="{00000000-0008-0000-0F00-000087000000}"/>
            </a:ext>
          </a:extLst>
        </xdr:cNvPr>
        <xdr:cNvSpPr txBox="1"/>
      </xdr:nvSpPr>
      <xdr:spPr>
        <a:xfrm>
          <a:off x="8271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36" name="n_2aveValue【図書館】&#10;一人当たり面積">
          <a:extLst>
            <a:ext uri="{FF2B5EF4-FFF2-40B4-BE49-F238E27FC236}">
              <a16:creationId xmlns:a16="http://schemas.microsoft.com/office/drawing/2014/main" id="{00000000-0008-0000-0F00-000088000000}"/>
            </a:ext>
          </a:extLst>
        </xdr:cNvPr>
        <xdr:cNvSpPr txBox="1"/>
      </xdr:nvSpPr>
      <xdr:spPr>
        <a:xfrm>
          <a:off x="7509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7" name="n_3aveValue【図書館】&#10;一人当たり面積">
          <a:extLst>
            <a:ext uri="{FF2B5EF4-FFF2-40B4-BE49-F238E27FC236}">
              <a16:creationId xmlns:a16="http://schemas.microsoft.com/office/drawing/2014/main" id="{00000000-0008-0000-0F00-000089000000}"/>
            </a:ext>
          </a:extLst>
        </xdr:cNvPr>
        <xdr:cNvSpPr txBox="1"/>
      </xdr:nvSpPr>
      <xdr:spPr>
        <a:xfrm>
          <a:off x="67120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8" name="n_4aveValue【図書館】&#10;一人当たり面積">
          <a:extLst>
            <a:ext uri="{FF2B5EF4-FFF2-40B4-BE49-F238E27FC236}">
              <a16:creationId xmlns:a16="http://schemas.microsoft.com/office/drawing/2014/main" id="{00000000-0008-0000-0F00-00008A000000}"/>
            </a:ext>
          </a:extLst>
        </xdr:cNvPr>
        <xdr:cNvSpPr txBox="1"/>
      </xdr:nvSpPr>
      <xdr:spPr>
        <a:xfrm>
          <a:off x="59373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39" name="n_1mainValue【図書館】&#10;一人当たり面積">
          <a:extLst>
            <a:ext uri="{FF2B5EF4-FFF2-40B4-BE49-F238E27FC236}">
              <a16:creationId xmlns:a16="http://schemas.microsoft.com/office/drawing/2014/main" id="{00000000-0008-0000-0F00-00008B000000}"/>
            </a:ext>
          </a:extLst>
        </xdr:cNvPr>
        <xdr:cNvSpPr txBox="1"/>
      </xdr:nvSpPr>
      <xdr:spPr>
        <a:xfrm>
          <a:off x="8271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0" name="n_2mainValue【図書館】&#10;一人当たり面積">
          <a:extLst>
            <a:ext uri="{FF2B5EF4-FFF2-40B4-BE49-F238E27FC236}">
              <a16:creationId xmlns:a16="http://schemas.microsoft.com/office/drawing/2014/main" id="{00000000-0008-0000-0F00-00008C000000}"/>
            </a:ext>
          </a:extLst>
        </xdr:cNvPr>
        <xdr:cNvSpPr txBox="1"/>
      </xdr:nvSpPr>
      <xdr:spPr>
        <a:xfrm>
          <a:off x="750958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1" name="n_3mainValue【図書館】&#10;一人当たり面積">
          <a:extLst>
            <a:ext uri="{FF2B5EF4-FFF2-40B4-BE49-F238E27FC236}">
              <a16:creationId xmlns:a16="http://schemas.microsoft.com/office/drawing/2014/main" id="{00000000-0008-0000-0F00-00008D000000}"/>
            </a:ext>
          </a:extLst>
        </xdr:cNvPr>
        <xdr:cNvSpPr txBox="1"/>
      </xdr:nvSpPr>
      <xdr:spPr>
        <a:xfrm>
          <a:off x="67120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2" name="n_4mainValue【図書館】&#10;一人当たり面積">
          <a:extLst>
            <a:ext uri="{FF2B5EF4-FFF2-40B4-BE49-F238E27FC236}">
              <a16:creationId xmlns:a16="http://schemas.microsoft.com/office/drawing/2014/main" id="{00000000-0008-0000-0F00-00008E000000}"/>
            </a:ext>
          </a:extLst>
        </xdr:cNvPr>
        <xdr:cNvSpPr txBox="1"/>
      </xdr:nvSpPr>
      <xdr:spPr>
        <a:xfrm>
          <a:off x="59373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F00-0000A4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086225" y="9272778"/>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F00-0000A6000000}"/>
            </a:ext>
          </a:extLst>
        </xdr:cNvPr>
        <xdr:cNvSpPr txBox="1"/>
      </xdr:nvSpPr>
      <xdr:spPr>
        <a:xfrm>
          <a:off x="412496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020820" y="10661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F00-0000A8000000}"/>
            </a:ext>
          </a:extLst>
        </xdr:cNvPr>
        <xdr:cNvSpPr txBox="1"/>
      </xdr:nvSpPr>
      <xdr:spPr>
        <a:xfrm>
          <a:off x="412496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02082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F00-0000AA000000}"/>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312160" y="9924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5146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739900" y="984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965200" y="9825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100076</xdr:rowOff>
    </xdr:from>
    <xdr:to>
      <xdr:col>20</xdr:col>
      <xdr:colOff>38100</xdr:colOff>
      <xdr:row>60</xdr:row>
      <xdr:rowOff>30226</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3312160" y="9990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5146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150876</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2565400" y="9993630"/>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xdr:rowOff>
    </xdr:from>
    <xdr:to>
      <xdr:col>10</xdr:col>
      <xdr:colOff>165100</xdr:colOff>
      <xdr:row>59</xdr:row>
      <xdr:rowOff>105664</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739900" y="98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54864</xdr:rowOff>
    </xdr:from>
    <xdr:to>
      <xdr:col>15</xdr:col>
      <xdr:colOff>50800</xdr:colOff>
      <xdr:row>59</xdr:row>
      <xdr:rowOff>102870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1790700" y="9945624"/>
          <a:ext cx="7747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127508</xdr:rowOff>
    </xdr:from>
    <xdr:to>
      <xdr:col>6</xdr:col>
      <xdr:colOff>38100</xdr:colOff>
      <xdr:row>59</xdr:row>
      <xdr:rowOff>57658</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965200" y="9850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xdr:rowOff>
    </xdr:from>
    <xdr:to>
      <xdr:col>10</xdr:col>
      <xdr:colOff>114300</xdr:colOff>
      <xdr:row>59</xdr:row>
      <xdr:rowOff>54864</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1008380" y="9897618"/>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188" name="n_1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17056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189" name="n_2ave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38570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190" name="n_3ave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61100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91" name="n_4aveValue【体育館・プール】&#10;有形固定資産減価償却率">
          <a:extLst>
            <a:ext uri="{FF2B5EF4-FFF2-40B4-BE49-F238E27FC236}">
              <a16:creationId xmlns:a16="http://schemas.microsoft.com/office/drawing/2014/main" id="{00000000-0008-0000-0F00-0000BF000000}"/>
            </a:ext>
          </a:extLst>
        </xdr:cNvPr>
        <xdr:cNvSpPr txBox="1"/>
      </xdr:nvSpPr>
      <xdr:spPr>
        <a:xfrm>
          <a:off x="83630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21353</xdr:rowOff>
    </xdr:from>
    <xdr:ext cx="405111" cy="259045"/>
    <xdr:sp macro="" textlink="">
      <xdr:nvSpPr>
        <xdr:cNvPr id="192" name="n_1main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170564" y="1007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193" name="n_2main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38570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96791</xdr:rowOff>
    </xdr:from>
    <xdr:ext cx="405111" cy="259045"/>
    <xdr:sp macro="" textlink="">
      <xdr:nvSpPr>
        <xdr:cNvPr id="194" name="n_3main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611004" y="998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48785</xdr:rowOff>
    </xdr:from>
    <xdr:ext cx="405111" cy="259045"/>
    <xdr:sp macro="" textlink="">
      <xdr:nvSpPr>
        <xdr:cNvPr id="195" name="n_4main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836304" y="993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F00-0000DA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flipV="1">
          <a:off x="9219565" y="938974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F00-0000DC000000}"/>
            </a:ext>
          </a:extLst>
        </xdr:cNvPr>
        <xdr:cNvSpPr txBox="1"/>
      </xdr:nvSpPr>
      <xdr:spPr>
        <a:xfrm>
          <a:off x="92583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915416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F00-0000DE000000}"/>
            </a:ext>
          </a:extLst>
        </xdr:cNvPr>
        <xdr:cNvSpPr txBox="1"/>
      </xdr:nvSpPr>
      <xdr:spPr>
        <a:xfrm>
          <a:off x="9258300" y="91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915416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F00-0000E0000000}"/>
            </a:ext>
          </a:extLst>
        </xdr:cNvPr>
        <xdr:cNvSpPr txBox="1"/>
      </xdr:nvSpPr>
      <xdr:spPr>
        <a:xfrm>
          <a:off x="9258300" y="1034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919226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6" name="フローチャート: 判断 225">
          <a:extLst>
            <a:ext uri="{FF2B5EF4-FFF2-40B4-BE49-F238E27FC236}">
              <a16:creationId xmlns:a16="http://schemas.microsoft.com/office/drawing/2014/main" id="{00000000-0008-0000-0F00-0000E2000000}"/>
            </a:ext>
          </a:extLst>
        </xdr:cNvPr>
        <xdr:cNvSpPr/>
      </xdr:nvSpPr>
      <xdr:spPr>
        <a:xfrm>
          <a:off x="8445500" y="1029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7670800" y="10295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609854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8445500" y="1048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90170</xdr:rowOff>
    </xdr:from>
    <xdr:to>
      <xdr:col>46</xdr:col>
      <xdr:colOff>38100</xdr:colOff>
      <xdr:row>63</xdr:row>
      <xdr:rowOff>20320</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7670800" y="10483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62</xdr:row>
      <xdr:rowOff>140970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713980" y="105346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90170</xdr:rowOff>
    </xdr:from>
    <xdr:to>
      <xdr:col>41</xdr:col>
      <xdr:colOff>101600</xdr:colOff>
      <xdr:row>63</xdr:row>
      <xdr:rowOff>20320</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6873240" y="1048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140970</xdr:rowOff>
    </xdr:from>
    <xdr:to>
      <xdr:col>45</xdr:col>
      <xdr:colOff>177800</xdr:colOff>
      <xdr:row>62</xdr:row>
      <xdr:rowOff>140970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924040" y="105346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88265</xdr:rowOff>
    </xdr:from>
    <xdr:to>
      <xdr:col>36</xdr:col>
      <xdr:colOff>165100</xdr:colOff>
      <xdr:row>63</xdr:row>
      <xdr:rowOff>18415</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6098540" y="1048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139065</xdr:rowOff>
    </xdr:from>
    <xdr:to>
      <xdr:col>41</xdr:col>
      <xdr:colOff>50800</xdr:colOff>
      <xdr:row>62</xdr:row>
      <xdr:rowOff>140970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149340" y="1053274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42" name="n_1aveValue【体育館・プール】&#10;一人当たり面積">
          <a:extLst>
            <a:ext uri="{FF2B5EF4-FFF2-40B4-BE49-F238E27FC236}">
              <a16:creationId xmlns:a16="http://schemas.microsoft.com/office/drawing/2014/main" id="{00000000-0008-0000-0F00-0000F2000000}"/>
            </a:ext>
          </a:extLst>
        </xdr:cNvPr>
        <xdr:cNvSpPr txBox="1"/>
      </xdr:nvSpPr>
      <xdr:spPr>
        <a:xfrm>
          <a:off x="827158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43" name="n_2aveValue【体育館・プール】&#10;一人当たり面積">
          <a:extLst>
            <a:ext uri="{FF2B5EF4-FFF2-40B4-BE49-F238E27FC236}">
              <a16:creationId xmlns:a16="http://schemas.microsoft.com/office/drawing/2014/main" id="{00000000-0008-0000-0F00-0000F3000000}"/>
            </a:ext>
          </a:extLst>
        </xdr:cNvPr>
        <xdr:cNvSpPr txBox="1"/>
      </xdr:nvSpPr>
      <xdr:spPr>
        <a:xfrm>
          <a:off x="750958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44" name="n_3aveValue【体育館・プール】&#10;一人当たり面積">
          <a:extLst>
            <a:ext uri="{FF2B5EF4-FFF2-40B4-BE49-F238E27FC236}">
              <a16:creationId xmlns:a16="http://schemas.microsoft.com/office/drawing/2014/main" id="{00000000-0008-0000-0F00-0000F4000000}"/>
            </a:ext>
          </a:extLst>
        </xdr:cNvPr>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5" name="n_4aveValue【体育館・プール】&#10;一人当たり面積">
          <a:extLst>
            <a:ext uri="{FF2B5EF4-FFF2-40B4-BE49-F238E27FC236}">
              <a16:creationId xmlns:a16="http://schemas.microsoft.com/office/drawing/2014/main" id="{00000000-0008-0000-0F00-0000F5000000}"/>
            </a:ext>
          </a:extLst>
        </xdr:cNvPr>
        <xdr:cNvSpPr txBox="1"/>
      </xdr:nvSpPr>
      <xdr:spPr>
        <a:xfrm>
          <a:off x="59373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46" name="n_1mainValue【体育館・プール】&#10;一人当たり面積">
          <a:extLst>
            <a:ext uri="{FF2B5EF4-FFF2-40B4-BE49-F238E27FC236}">
              <a16:creationId xmlns:a16="http://schemas.microsoft.com/office/drawing/2014/main" id="{00000000-0008-0000-0F00-0000F6000000}"/>
            </a:ext>
          </a:extLst>
        </xdr:cNvPr>
        <xdr:cNvSpPr txBox="1"/>
      </xdr:nvSpPr>
      <xdr:spPr>
        <a:xfrm>
          <a:off x="827158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11447</xdr:rowOff>
    </xdr:from>
    <xdr:ext cx="469744" cy="259045"/>
    <xdr:sp macro="" textlink="">
      <xdr:nvSpPr>
        <xdr:cNvPr id="247" name="n_2mainValue【体育館・プール】&#10;一人当たり面積">
          <a:extLst>
            <a:ext uri="{FF2B5EF4-FFF2-40B4-BE49-F238E27FC236}">
              <a16:creationId xmlns:a16="http://schemas.microsoft.com/office/drawing/2014/main" id="{00000000-0008-0000-0F00-0000F7000000}"/>
            </a:ext>
          </a:extLst>
        </xdr:cNvPr>
        <xdr:cNvSpPr txBox="1"/>
      </xdr:nvSpPr>
      <xdr:spPr>
        <a:xfrm>
          <a:off x="750958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11447</xdr:rowOff>
    </xdr:from>
    <xdr:ext cx="469744" cy="259045"/>
    <xdr:sp macro="" textlink="">
      <xdr:nvSpPr>
        <xdr:cNvPr id="248" name="n_3mainValue【体育館・プール】&#10;一人当たり面積">
          <a:extLst>
            <a:ext uri="{FF2B5EF4-FFF2-40B4-BE49-F238E27FC236}">
              <a16:creationId xmlns:a16="http://schemas.microsoft.com/office/drawing/2014/main" id="{00000000-0008-0000-0F00-0000F8000000}"/>
            </a:ext>
          </a:extLst>
        </xdr:cNvPr>
        <xdr:cNvSpPr txBox="1"/>
      </xdr:nvSpPr>
      <xdr:spPr>
        <a:xfrm>
          <a:off x="6712027"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9542</xdr:rowOff>
    </xdr:from>
    <xdr:ext cx="469744" cy="259045"/>
    <xdr:sp macro="" textlink="">
      <xdr:nvSpPr>
        <xdr:cNvPr id="249" name="n_4mainValue【体育館・プール】&#10;一人当たり面積">
          <a:extLst>
            <a:ext uri="{FF2B5EF4-FFF2-40B4-BE49-F238E27FC236}">
              <a16:creationId xmlns:a16="http://schemas.microsoft.com/office/drawing/2014/main" id="{00000000-0008-0000-0F00-0000F9000000}"/>
            </a:ext>
          </a:extLst>
        </xdr:cNvPr>
        <xdr:cNvSpPr txBox="1"/>
      </xdr:nvSpPr>
      <xdr:spPr>
        <a:xfrm>
          <a:off x="59373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F00-00000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4086225" y="13012674"/>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00000000-0008-0000-0F00-000011010000}"/>
            </a:ext>
          </a:extLst>
        </xdr:cNvPr>
        <xdr:cNvSpPr txBox="1"/>
      </xdr:nvSpPr>
      <xdr:spPr>
        <a:xfrm>
          <a:off x="4124960" y="143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020820" y="14360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F00-000013010000}"/>
            </a:ext>
          </a:extLst>
        </xdr:cNvPr>
        <xdr:cNvSpPr txBox="1"/>
      </xdr:nvSpPr>
      <xdr:spPr>
        <a:xfrm>
          <a:off x="4124960" y="1279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4020820" y="13012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F00-000015010000}"/>
            </a:ext>
          </a:extLst>
        </xdr:cNvPr>
        <xdr:cNvSpPr txBox="1"/>
      </xdr:nvSpPr>
      <xdr:spPr>
        <a:xfrm>
          <a:off x="4124960" y="13525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403606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80" name="フローチャート: 判断 279">
          <a:extLst>
            <a:ext uri="{FF2B5EF4-FFF2-40B4-BE49-F238E27FC236}">
              <a16:creationId xmlns:a16="http://schemas.microsoft.com/office/drawing/2014/main" id="{00000000-0008-0000-0F00-000018010000}"/>
            </a:ext>
          </a:extLst>
        </xdr:cNvPr>
        <xdr:cNvSpPr/>
      </xdr:nvSpPr>
      <xdr:spPr>
        <a:xfrm>
          <a:off x="25146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739900" y="13363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965200" y="13338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37592</xdr:rowOff>
    </xdr:from>
    <xdr:to>
      <xdr:col>20</xdr:col>
      <xdr:colOff>38100</xdr:colOff>
      <xdr:row>85</xdr:row>
      <xdr:rowOff>139192</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3312160" y="14286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161037</xdr:rowOff>
    </xdr:from>
    <xdr:to>
      <xdr:col>15</xdr:col>
      <xdr:colOff>101600</xdr:colOff>
      <xdr:row>85</xdr:row>
      <xdr:rowOff>91187</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2514600" y="14242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40387</xdr:rowOff>
    </xdr:from>
    <xdr:to>
      <xdr:col>19</xdr:col>
      <xdr:colOff>177800</xdr:colOff>
      <xdr:row>85</xdr:row>
      <xdr:rowOff>88392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2565400" y="14289787"/>
          <a:ext cx="78994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113030</xdr:rowOff>
    </xdr:from>
    <xdr:to>
      <xdr:col>10</xdr:col>
      <xdr:colOff>165100</xdr:colOff>
      <xdr:row>85</xdr:row>
      <xdr:rowOff>43180</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1739900" y="1419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163830</xdr:rowOff>
    </xdr:from>
    <xdr:to>
      <xdr:col>15</xdr:col>
      <xdr:colOff>50800</xdr:colOff>
      <xdr:row>85</xdr:row>
      <xdr:rowOff>40387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790700" y="14245590"/>
          <a:ext cx="7747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58165</xdr:rowOff>
    </xdr:from>
    <xdr:to>
      <xdr:col>6</xdr:col>
      <xdr:colOff>38100</xdr:colOff>
      <xdr:row>84</xdr:row>
      <xdr:rowOff>159765</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965200" y="14139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108965</xdr:rowOff>
    </xdr:from>
    <xdr:to>
      <xdr:col>10</xdr:col>
      <xdr:colOff>114300</xdr:colOff>
      <xdr:row>84</xdr:row>
      <xdr:rowOff>163830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008380" y="14190725"/>
          <a:ext cx="78232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F00-000027010000}"/>
            </a:ext>
          </a:extLst>
        </xdr:cNvPr>
        <xdr:cNvSpPr txBox="1"/>
      </xdr:nvSpPr>
      <xdr:spPr>
        <a:xfrm>
          <a:off x="317056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F00-000028010000}"/>
            </a:ext>
          </a:extLst>
        </xdr:cNvPr>
        <xdr:cNvSpPr txBox="1"/>
      </xdr:nvSpPr>
      <xdr:spPr>
        <a:xfrm>
          <a:off x="23857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F00-000029010000}"/>
            </a:ext>
          </a:extLst>
        </xdr:cNvPr>
        <xdr:cNvSpPr txBox="1"/>
      </xdr:nvSpPr>
      <xdr:spPr>
        <a:xfrm>
          <a:off x="16110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F00-00002A010000}"/>
            </a:ext>
          </a:extLst>
        </xdr:cNvPr>
        <xdr:cNvSpPr txBox="1"/>
      </xdr:nvSpPr>
      <xdr:spPr>
        <a:xfrm>
          <a:off x="836304" y="1311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130319</xdr:rowOff>
    </xdr:from>
    <xdr:ext cx="405111" cy="259045"/>
    <xdr:sp macro="" textlink="">
      <xdr:nvSpPr>
        <xdr:cNvPr id="299" name="n_1mainValue【福祉施設】&#10;有形固定資産減価償却率">
          <a:extLst>
            <a:ext uri="{FF2B5EF4-FFF2-40B4-BE49-F238E27FC236}">
              <a16:creationId xmlns:a16="http://schemas.microsoft.com/office/drawing/2014/main" id="{00000000-0008-0000-0F00-00002B010000}"/>
            </a:ext>
          </a:extLst>
        </xdr:cNvPr>
        <xdr:cNvSpPr txBox="1"/>
      </xdr:nvSpPr>
      <xdr:spPr>
        <a:xfrm>
          <a:off x="3170564" y="1437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82314</xdr:rowOff>
    </xdr:from>
    <xdr:ext cx="405111" cy="259045"/>
    <xdr:sp macro="" textlink="">
      <xdr:nvSpPr>
        <xdr:cNvPr id="300" name="n_2mainValue【福祉施設】&#10;有形固定資産減価償却率">
          <a:extLst>
            <a:ext uri="{FF2B5EF4-FFF2-40B4-BE49-F238E27FC236}">
              <a16:creationId xmlns:a16="http://schemas.microsoft.com/office/drawing/2014/main" id="{00000000-0008-0000-0F00-00002C010000}"/>
            </a:ext>
          </a:extLst>
        </xdr:cNvPr>
        <xdr:cNvSpPr txBox="1"/>
      </xdr:nvSpPr>
      <xdr:spPr>
        <a:xfrm>
          <a:off x="2385704" y="143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34307</xdr:rowOff>
    </xdr:from>
    <xdr:ext cx="405111" cy="259045"/>
    <xdr:sp macro="" textlink="">
      <xdr:nvSpPr>
        <xdr:cNvPr id="301" name="n_3mainValue【福祉施設】&#10;有形固定資産減価償却率">
          <a:extLst>
            <a:ext uri="{FF2B5EF4-FFF2-40B4-BE49-F238E27FC236}">
              <a16:creationId xmlns:a16="http://schemas.microsoft.com/office/drawing/2014/main" id="{00000000-0008-0000-0F00-00002D010000}"/>
            </a:ext>
          </a:extLst>
        </xdr:cNvPr>
        <xdr:cNvSpPr txBox="1"/>
      </xdr:nvSpPr>
      <xdr:spPr>
        <a:xfrm>
          <a:off x="161100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150892</xdr:rowOff>
    </xdr:from>
    <xdr:ext cx="405111" cy="259045"/>
    <xdr:sp macro="" textlink="">
      <xdr:nvSpPr>
        <xdr:cNvPr id="302" name="n_4mainValue【福祉施設】&#10;有形固定資産減価償却率">
          <a:extLst>
            <a:ext uri="{FF2B5EF4-FFF2-40B4-BE49-F238E27FC236}">
              <a16:creationId xmlns:a16="http://schemas.microsoft.com/office/drawing/2014/main" id="{00000000-0008-0000-0F00-00002E010000}"/>
            </a:ext>
          </a:extLst>
        </xdr:cNvPr>
        <xdr:cNvSpPr txBox="1"/>
      </xdr:nvSpPr>
      <xdr:spPr>
        <a:xfrm>
          <a:off x="836304" y="14232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F00-000033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F00-000045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flipV="1">
          <a:off x="9219565" y="13243559"/>
          <a:ext cx="0" cy="127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F00-000047010000}"/>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F00-000049010000}"/>
            </a:ext>
          </a:extLst>
        </xdr:cNvPr>
        <xdr:cNvSpPr txBox="1"/>
      </xdr:nvSpPr>
      <xdr:spPr>
        <a:xfrm>
          <a:off x="925830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915416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F00-00004B010000}"/>
            </a:ext>
          </a:extLst>
        </xdr:cNvPr>
        <xdr:cNvSpPr txBox="1"/>
      </xdr:nvSpPr>
      <xdr:spPr>
        <a:xfrm>
          <a:off x="9258300" y="14119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9192260" y="141414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8445500" y="1408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34" name="フローチャート: 判断 333">
          <a:extLst>
            <a:ext uri="{FF2B5EF4-FFF2-40B4-BE49-F238E27FC236}">
              <a16:creationId xmlns:a16="http://schemas.microsoft.com/office/drawing/2014/main" id="{00000000-0008-0000-0F00-00004E010000}"/>
            </a:ext>
          </a:extLst>
        </xdr:cNvPr>
        <xdr:cNvSpPr/>
      </xdr:nvSpPr>
      <xdr:spPr>
        <a:xfrm>
          <a:off x="7670800" y="1406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5" name="フローチャート: 判断 334">
          <a:extLst>
            <a:ext uri="{FF2B5EF4-FFF2-40B4-BE49-F238E27FC236}">
              <a16:creationId xmlns:a16="http://schemas.microsoft.com/office/drawing/2014/main" id="{00000000-0008-0000-0F00-00004F010000}"/>
            </a:ext>
          </a:extLst>
        </xdr:cNvPr>
        <xdr:cNvSpPr/>
      </xdr:nvSpPr>
      <xdr:spPr>
        <a:xfrm>
          <a:off x="68732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6" name="フローチャート: 判断 335">
          <a:extLst>
            <a:ext uri="{FF2B5EF4-FFF2-40B4-BE49-F238E27FC236}">
              <a16:creationId xmlns:a16="http://schemas.microsoft.com/office/drawing/2014/main" id="{00000000-0008-0000-0F00-000050010000}"/>
            </a:ext>
          </a:extLst>
        </xdr:cNvPr>
        <xdr:cNvSpPr/>
      </xdr:nvSpPr>
      <xdr:spPr>
        <a:xfrm>
          <a:off x="60985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86361</xdr:rowOff>
    </xdr:from>
    <xdr:to>
      <xdr:col>50</xdr:col>
      <xdr:colOff>165100</xdr:colOff>
      <xdr:row>86</xdr:row>
      <xdr:rowOff>16511</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8445500" y="14335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86361</xdr:rowOff>
    </xdr:from>
    <xdr:to>
      <xdr:col>46</xdr:col>
      <xdr:colOff>38100</xdr:colOff>
      <xdr:row>86</xdr:row>
      <xdr:rowOff>16511</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7670800" y="14335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137161</xdr:rowOff>
    </xdr:from>
    <xdr:to>
      <xdr:col>50</xdr:col>
      <xdr:colOff>114300</xdr:colOff>
      <xdr:row>85</xdr:row>
      <xdr:rowOff>137161</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713980" y="1438656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86361</xdr:rowOff>
    </xdr:from>
    <xdr:to>
      <xdr:col>41</xdr:col>
      <xdr:colOff>101600</xdr:colOff>
      <xdr:row>86</xdr:row>
      <xdr:rowOff>16511</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6873240" y="14335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137161</xdr:rowOff>
    </xdr:from>
    <xdr:to>
      <xdr:col>45</xdr:col>
      <xdr:colOff>177800</xdr:colOff>
      <xdr:row>85</xdr:row>
      <xdr:rowOff>137161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924040" y="1438656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609854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137161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149340" y="1438275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49" name="n_1aveValue【福祉施設】&#10;一人当たり面積">
          <a:extLst>
            <a:ext uri="{FF2B5EF4-FFF2-40B4-BE49-F238E27FC236}">
              <a16:creationId xmlns:a16="http://schemas.microsoft.com/office/drawing/2014/main" id="{00000000-0008-0000-0F00-00005D010000}"/>
            </a:ext>
          </a:extLst>
        </xdr:cNvPr>
        <xdr:cNvSpPr txBox="1"/>
      </xdr:nvSpPr>
      <xdr:spPr>
        <a:xfrm>
          <a:off x="8271587" y="1386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50" name="n_2aveValue【福祉施設】&#10;一人当たり面積">
          <a:extLst>
            <a:ext uri="{FF2B5EF4-FFF2-40B4-BE49-F238E27FC236}">
              <a16:creationId xmlns:a16="http://schemas.microsoft.com/office/drawing/2014/main" id="{00000000-0008-0000-0F00-00005E010000}"/>
            </a:ext>
          </a:extLst>
        </xdr:cNvPr>
        <xdr:cNvSpPr txBox="1"/>
      </xdr:nvSpPr>
      <xdr:spPr>
        <a:xfrm>
          <a:off x="7509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51" name="n_3aveValue【福祉施設】&#10;一人当たり面積">
          <a:extLst>
            <a:ext uri="{FF2B5EF4-FFF2-40B4-BE49-F238E27FC236}">
              <a16:creationId xmlns:a16="http://schemas.microsoft.com/office/drawing/2014/main" id="{00000000-0008-0000-0F00-00005F010000}"/>
            </a:ext>
          </a:extLst>
        </xdr:cNvPr>
        <xdr:cNvSpPr txBox="1"/>
      </xdr:nvSpPr>
      <xdr:spPr>
        <a:xfrm>
          <a:off x="671202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52" name="n_4aveValue【福祉施設】&#10;一人当たり面積">
          <a:extLst>
            <a:ext uri="{FF2B5EF4-FFF2-40B4-BE49-F238E27FC236}">
              <a16:creationId xmlns:a16="http://schemas.microsoft.com/office/drawing/2014/main" id="{00000000-0008-0000-0F00-000060010000}"/>
            </a:ext>
          </a:extLst>
        </xdr:cNvPr>
        <xdr:cNvSpPr txBox="1"/>
      </xdr:nvSpPr>
      <xdr:spPr>
        <a:xfrm>
          <a:off x="59373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7638</xdr:rowOff>
    </xdr:from>
    <xdr:ext cx="469744" cy="259045"/>
    <xdr:sp macro="" textlink="">
      <xdr:nvSpPr>
        <xdr:cNvPr id="353" name="n_1mainValue【福祉施設】&#10;一人当たり面積">
          <a:extLst>
            <a:ext uri="{FF2B5EF4-FFF2-40B4-BE49-F238E27FC236}">
              <a16:creationId xmlns:a16="http://schemas.microsoft.com/office/drawing/2014/main" id="{00000000-0008-0000-0F00-000061010000}"/>
            </a:ext>
          </a:extLst>
        </xdr:cNvPr>
        <xdr:cNvSpPr txBox="1"/>
      </xdr:nvSpPr>
      <xdr:spPr>
        <a:xfrm>
          <a:off x="827158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7638</xdr:rowOff>
    </xdr:from>
    <xdr:ext cx="469744" cy="259045"/>
    <xdr:sp macro="" textlink="">
      <xdr:nvSpPr>
        <xdr:cNvPr id="354" name="n_2mainValue【福祉施設】&#10;一人当たり面積">
          <a:extLst>
            <a:ext uri="{FF2B5EF4-FFF2-40B4-BE49-F238E27FC236}">
              <a16:creationId xmlns:a16="http://schemas.microsoft.com/office/drawing/2014/main" id="{00000000-0008-0000-0F00-000062010000}"/>
            </a:ext>
          </a:extLst>
        </xdr:cNvPr>
        <xdr:cNvSpPr txBox="1"/>
      </xdr:nvSpPr>
      <xdr:spPr>
        <a:xfrm>
          <a:off x="750958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7638</xdr:rowOff>
    </xdr:from>
    <xdr:ext cx="469744" cy="259045"/>
    <xdr:sp macro="" textlink="">
      <xdr:nvSpPr>
        <xdr:cNvPr id="355" name="n_3mainValue【福祉施設】&#10;一人当たり面積">
          <a:extLst>
            <a:ext uri="{FF2B5EF4-FFF2-40B4-BE49-F238E27FC236}">
              <a16:creationId xmlns:a16="http://schemas.microsoft.com/office/drawing/2014/main" id="{00000000-0008-0000-0F00-000063010000}"/>
            </a:ext>
          </a:extLst>
        </xdr:cNvPr>
        <xdr:cNvSpPr txBox="1"/>
      </xdr:nvSpPr>
      <xdr:spPr>
        <a:xfrm>
          <a:off x="671202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56" name="n_4mainValue【福祉施設】&#10;一人当たり面積">
          <a:extLst>
            <a:ext uri="{FF2B5EF4-FFF2-40B4-BE49-F238E27FC236}">
              <a16:creationId xmlns:a16="http://schemas.microsoft.com/office/drawing/2014/main" id="{00000000-0008-0000-0F00-000064010000}"/>
            </a:ext>
          </a:extLst>
        </xdr:cNvPr>
        <xdr:cNvSpPr txBox="1"/>
      </xdr:nvSpPr>
      <xdr:spPr>
        <a:xfrm>
          <a:off x="59373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00000000-0008-0000-0F00-00007A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4086225" y="16715995"/>
          <a:ext cx="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80" name="【市民会館】&#10;有形固定資産減価償却率最小値テキスト">
          <a:extLst>
            <a:ext uri="{FF2B5EF4-FFF2-40B4-BE49-F238E27FC236}">
              <a16:creationId xmlns:a16="http://schemas.microsoft.com/office/drawing/2014/main" id="{00000000-0008-0000-0F00-00007C010000}"/>
            </a:ext>
          </a:extLst>
        </xdr:cNvPr>
        <xdr:cNvSpPr txBox="1"/>
      </xdr:nvSpPr>
      <xdr:spPr>
        <a:xfrm>
          <a:off x="4124960" y="1821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4020820" y="18208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82" name="【市民会館】&#10;有形固定資産減価償却率最大値テキスト">
          <a:extLst>
            <a:ext uri="{FF2B5EF4-FFF2-40B4-BE49-F238E27FC236}">
              <a16:creationId xmlns:a16="http://schemas.microsoft.com/office/drawing/2014/main" id="{00000000-0008-0000-0F00-00007E010000}"/>
            </a:ext>
          </a:extLst>
        </xdr:cNvPr>
        <xdr:cNvSpPr txBox="1"/>
      </xdr:nvSpPr>
      <xdr:spPr>
        <a:xfrm>
          <a:off x="4124960" y="1649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4020820" y="16715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00000000-0008-0000-0F00-000080010000}"/>
            </a:ext>
          </a:extLst>
        </xdr:cNvPr>
        <xdr:cNvSpPr txBox="1"/>
      </xdr:nvSpPr>
      <xdr:spPr>
        <a:xfrm>
          <a:off x="4124960" y="17602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4036060" y="176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2514600" y="17537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7399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965200" y="17457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61976</xdr:rowOff>
    </xdr:from>
    <xdr:to>
      <xdr:col>20</xdr:col>
      <xdr:colOff>38100</xdr:colOff>
      <xdr:row>106</xdr:row>
      <xdr:rowOff>163576</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3312160" y="178318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18542</xdr:rowOff>
    </xdr:from>
    <xdr:to>
      <xdr:col>15</xdr:col>
      <xdr:colOff>101600</xdr:colOff>
      <xdr:row>106</xdr:row>
      <xdr:rowOff>120142</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2514600" y="177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69342</xdr:rowOff>
    </xdr:from>
    <xdr:to>
      <xdr:col>19</xdr:col>
      <xdr:colOff>177800</xdr:colOff>
      <xdr:row>106</xdr:row>
      <xdr:rowOff>112776</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2565400" y="17839182"/>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146558</xdr:rowOff>
    </xdr:from>
    <xdr:to>
      <xdr:col>10</xdr:col>
      <xdr:colOff>165100</xdr:colOff>
      <xdr:row>106</xdr:row>
      <xdr:rowOff>76708</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739900" y="17748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25908</xdr:rowOff>
    </xdr:from>
    <xdr:to>
      <xdr:col>15</xdr:col>
      <xdr:colOff>50800</xdr:colOff>
      <xdr:row>106</xdr:row>
      <xdr:rowOff>69342</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790700" y="17795748"/>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20828</xdr:rowOff>
    </xdr:from>
    <xdr:to>
      <xdr:col>6</xdr:col>
      <xdr:colOff>38100</xdr:colOff>
      <xdr:row>105</xdr:row>
      <xdr:rowOff>122428</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965200" y="17623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71628</xdr:rowOff>
    </xdr:from>
    <xdr:to>
      <xdr:col>10</xdr:col>
      <xdr:colOff>114300</xdr:colOff>
      <xdr:row>106</xdr:row>
      <xdr:rowOff>25908</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008380" y="17673828"/>
          <a:ext cx="7823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F00-000092010000}"/>
            </a:ext>
          </a:extLst>
        </xdr:cNvPr>
        <xdr:cNvSpPr txBox="1"/>
      </xdr:nvSpPr>
      <xdr:spPr>
        <a:xfrm>
          <a:off x="317056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F00-000093010000}"/>
            </a:ext>
          </a:extLst>
        </xdr:cNvPr>
        <xdr:cNvSpPr txBox="1"/>
      </xdr:nvSpPr>
      <xdr:spPr>
        <a:xfrm>
          <a:off x="2385704" y="173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F00-000094010000}"/>
            </a:ext>
          </a:extLst>
        </xdr:cNvPr>
        <xdr:cNvSpPr txBox="1"/>
      </xdr:nvSpPr>
      <xdr:spPr>
        <a:xfrm>
          <a:off x="1611004" y="172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F00-000095010000}"/>
            </a:ext>
          </a:extLst>
        </xdr:cNvPr>
        <xdr:cNvSpPr txBox="1"/>
      </xdr:nvSpPr>
      <xdr:spPr>
        <a:xfrm>
          <a:off x="836304" y="1724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154703</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F00-000096010000}"/>
            </a:ext>
          </a:extLst>
        </xdr:cNvPr>
        <xdr:cNvSpPr txBox="1"/>
      </xdr:nvSpPr>
      <xdr:spPr>
        <a:xfrm>
          <a:off x="3170564" y="1792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111269</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F00-000097010000}"/>
            </a:ext>
          </a:extLst>
        </xdr:cNvPr>
        <xdr:cNvSpPr txBox="1"/>
      </xdr:nvSpPr>
      <xdr:spPr>
        <a:xfrm>
          <a:off x="2385704" y="1788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67835</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F00-000098010000}"/>
            </a:ext>
          </a:extLst>
        </xdr:cNvPr>
        <xdr:cNvSpPr txBox="1"/>
      </xdr:nvSpPr>
      <xdr:spPr>
        <a:xfrm>
          <a:off x="1611004" y="17837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113555</xdr:rowOff>
    </xdr:from>
    <xdr:ext cx="405111" cy="259045"/>
    <xdr:sp macro="" textlink="">
      <xdr:nvSpPr>
        <xdr:cNvPr id="409" name="n_4mainValue【市民会館】&#10;有形固定資産減価償却率">
          <a:extLst>
            <a:ext uri="{FF2B5EF4-FFF2-40B4-BE49-F238E27FC236}">
              <a16:creationId xmlns:a16="http://schemas.microsoft.com/office/drawing/2014/main" id="{00000000-0008-0000-0F00-000099010000}"/>
            </a:ext>
          </a:extLst>
        </xdr:cNvPr>
        <xdr:cNvSpPr txBox="1"/>
      </xdr:nvSpPr>
      <xdr:spPr>
        <a:xfrm>
          <a:off x="836304" y="1771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00000000-0008-0000-0F00-0000B0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9219565" y="16824961"/>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34" name="【市民会館】&#10;一人当たり面積最小値テキスト">
          <a:extLst>
            <a:ext uri="{FF2B5EF4-FFF2-40B4-BE49-F238E27FC236}">
              <a16:creationId xmlns:a16="http://schemas.microsoft.com/office/drawing/2014/main" id="{00000000-0008-0000-0F00-0000B2010000}"/>
            </a:ext>
          </a:extLst>
        </xdr:cNvPr>
        <xdr:cNvSpPr txBox="1"/>
      </xdr:nvSpPr>
      <xdr:spPr>
        <a:xfrm>
          <a:off x="92583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915416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36" name="【市民会館】&#10;一人当たり面積最大値テキスト">
          <a:extLst>
            <a:ext uri="{FF2B5EF4-FFF2-40B4-BE49-F238E27FC236}">
              <a16:creationId xmlns:a16="http://schemas.microsoft.com/office/drawing/2014/main" id="{00000000-0008-0000-0F00-0000B4010000}"/>
            </a:ext>
          </a:extLst>
        </xdr:cNvPr>
        <xdr:cNvSpPr txBox="1"/>
      </xdr:nvSpPr>
      <xdr:spPr>
        <a:xfrm>
          <a:off x="9258300" y="1660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154160" y="168249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38" name="【市民会館】&#10;一人当たり面積平均値テキスト">
          <a:extLst>
            <a:ext uri="{FF2B5EF4-FFF2-40B4-BE49-F238E27FC236}">
              <a16:creationId xmlns:a16="http://schemas.microsoft.com/office/drawing/2014/main" id="{00000000-0008-0000-0F00-0000B6010000}"/>
            </a:ext>
          </a:extLst>
        </xdr:cNvPr>
        <xdr:cNvSpPr txBox="1"/>
      </xdr:nvSpPr>
      <xdr:spPr>
        <a:xfrm>
          <a:off x="9258300" y="17552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844550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1" name="フローチャート: 判断 440">
          <a:extLst>
            <a:ext uri="{FF2B5EF4-FFF2-40B4-BE49-F238E27FC236}">
              <a16:creationId xmlns:a16="http://schemas.microsoft.com/office/drawing/2014/main" id="{00000000-0008-0000-0F00-0000B9010000}"/>
            </a:ext>
          </a:extLst>
        </xdr:cNvPr>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68732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60985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8445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10161</xdr:rowOff>
    </xdr:from>
    <xdr:to>
      <xdr:col>46</xdr:col>
      <xdr:colOff>38100</xdr:colOff>
      <xdr:row>104</xdr:row>
      <xdr:rowOff>111761</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7670800" y="174447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60961</xdr:rowOff>
    </xdr:from>
    <xdr:to>
      <xdr:col>50</xdr:col>
      <xdr:colOff>114300</xdr:colOff>
      <xdr:row>104</xdr:row>
      <xdr:rowOff>64770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7713980" y="17495521"/>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10161</xdr:rowOff>
    </xdr:from>
    <xdr:to>
      <xdr:col>41</xdr:col>
      <xdr:colOff>101600</xdr:colOff>
      <xdr:row>104</xdr:row>
      <xdr:rowOff>111761</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6873240" y="174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60961</xdr:rowOff>
    </xdr:from>
    <xdr:to>
      <xdr:col>45</xdr:col>
      <xdr:colOff>177800</xdr:colOff>
      <xdr:row>104</xdr:row>
      <xdr:rowOff>60961</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924040" y="1749552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6350</xdr:rowOff>
    </xdr:from>
    <xdr:to>
      <xdr:col>36</xdr:col>
      <xdr:colOff>165100</xdr:colOff>
      <xdr:row>104</xdr:row>
      <xdr:rowOff>107950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6098540" y="174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57150</xdr:rowOff>
    </xdr:from>
    <xdr:to>
      <xdr:col>41</xdr:col>
      <xdr:colOff>50800</xdr:colOff>
      <xdr:row>104</xdr:row>
      <xdr:rowOff>60961</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149340" y="1749171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56" name="n_1aveValue【市民会館】&#10;一人当たり面積">
          <a:extLst>
            <a:ext uri="{FF2B5EF4-FFF2-40B4-BE49-F238E27FC236}">
              <a16:creationId xmlns:a16="http://schemas.microsoft.com/office/drawing/2014/main" id="{00000000-0008-0000-0F00-0000C8010000}"/>
            </a:ext>
          </a:extLst>
        </xdr:cNvPr>
        <xdr:cNvSpPr txBox="1"/>
      </xdr:nvSpPr>
      <xdr:spPr>
        <a:xfrm>
          <a:off x="8271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57166</xdr:rowOff>
    </xdr:from>
    <xdr:ext cx="469744" cy="259045"/>
    <xdr:sp macro="" textlink="">
      <xdr:nvSpPr>
        <xdr:cNvPr id="457" name="n_2aveValue【市民会館】&#10;一人当たり面積">
          <a:extLst>
            <a:ext uri="{FF2B5EF4-FFF2-40B4-BE49-F238E27FC236}">
              <a16:creationId xmlns:a16="http://schemas.microsoft.com/office/drawing/2014/main" id="{00000000-0008-0000-0F00-0000C9010000}"/>
            </a:ext>
          </a:extLst>
        </xdr:cNvPr>
        <xdr:cNvSpPr txBox="1"/>
      </xdr:nvSpPr>
      <xdr:spPr>
        <a:xfrm>
          <a:off x="750958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72407</xdr:rowOff>
    </xdr:from>
    <xdr:ext cx="469744" cy="259045"/>
    <xdr:sp macro="" textlink="">
      <xdr:nvSpPr>
        <xdr:cNvPr id="458" name="n_3aveValue【市民会館】&#10;一人当たり面積">
          <a:extLst>
            <a:ext uri="{FF2B5EF4-FFF2-40B4-BE49-F238E27FC236}">
              <a16:creationId xmlns:a16="http://schemas.microsoft.com/office/drawing/2014/main" id="{00000000-0008-0000-0F00-0000CA010000}"/>
            </a:ext>
          </a:extLst>
        </xdr:cNvPr>
        <xdr:cNvSpPr txBox="1"/>
      </xdr:nvSpPr>
      <xdr:spPr>
        <a:xfrm>
          <a:off x="67120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45738</xdr:rowOff>
    </xdr:from>
    <xdr:ext cx="469744" cy="259045"/>
    <xdr:sp macro="" textlink="">
      <xdr:nvSpPr>
        <xdr:cNvPr id="459" name="n_4aveValue【市民会館】&#10;一人当たり面積">
          <a:extLst>
            <a:ext uri="{FF2B5EF4-FFF2-40B4-BE49-F238E27FC236}">
              <a16:creationId xmlns:a16="http://schemas.microsoft.com/office/drawing/2014/main" id="{00000000-0008-0000-0F00-0000CB010000}"/>
            </a:ext>
          </a:extLst>
        </xdr:cNvPr>
        <xdr:cNvSpPr txBox="1"/>
      </xdr:nvSpPr>
      <xdr:spPr>
        <a:xfrm>
          <a:off x="59373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60" name="n_1mainValue【市民会館】&#10;一人当たり面積">
          <a:extLst>
            <a:ext uri="{FF2B5EF4-FFF2-40B4-BE49-F238E27FC236}">
              <a16:creationId xmlns:a16="http://schemas.microsoft.com/office/drawing/2014/main" id="{00000000-0008-0000-0F00-0000CC010000}"/>
            </a:ext>
          </a:extLst>
        </xdr:cNvPr>
        <xdr:cNvSpPr txBox="1"/>
      </xdr:nvSpPr>
      <xdr:spPr>
        <a:xfrm>
          <a:off x="8271587" y="1723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128288</xdr:rowOff>
    </xdr:from>
    <xdr:ext cx="469744" cy="259045"/>
    <xdr:sp macro="" textlink="">
      <xdr:nvSpPr>
        <xdr:cNvPr id="461" name="n_2mainValue【市民会館】&#10;一人当たり面積">
          <a:extLst>
            <a:ext uri="{FF2B5EF4-FFF2-40B4-BE49-F238E27FC236}">
              <a16:creationId xmlns:a16="http://schemas.microsoft.com/office/drawing/2014/main" id="{00000000-0008-0000-0F00-0000CD010000}"/>
            </a:ext>
          </a:extLst>
        </xdr:cNvPr>
        <xdr:cNvSpPr txBox="1"/>
      </xdr:nvSpPr>
      <xdr:spPr>
        <a:xfrm>
          <a:off x="7509587" y="172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128288</xdr:rowOff>
    </xdr:from>
    <xdr:ext cx="469744" cy="259045"/>
    <xdr:sp macro="" textlink="">
      <xdr:nvSpPr>
        <xdr:cNvPr id="462" name="n_3mainValue【市民会館】&#10;一人当たり面積">
          <a:extLst>
            <a:ext uri="{FF2B5EF4-FFF2-40B4-BE49-F238E27FC236}">
              <a16:creationId xmlns:a16="http://schemas.microsoft.com/office/drawing/2014/main" id="{00000000-0008-0000-0F00-0000CE010000}"/>
            </a:ext>
          </a:extLst>
        </xdr:cNvPr>
        <xdr:cNvSpPr txBox="1"/>
      </xdr:nvSpPr>
      <xdr:spPr>
        <a:xfrm>
          <a:off x="6712027" y="1722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124477</xdr:rowOff>
    </xdr:from>
    <xdr:ext cx="469744" cy="259045"/>
    <xdr:sp macro="" textlink="">
      <xdr:nvSpPr>
        <xdr:cNvPr id="463" name="n_4mainValue【市民会館】&#10;一人当たり面積">
          <a:extLst>
            <a:ext uri="{FF2B5EF4-FFF2-40B4-BE49-F238E27FC236}">
              <a16:creationId xmlns:a16="http://schemas.microsoft.com/office/drawing/2014/main" id="{00000000-0008-0000-0F00-0000CF010000}"/>
            </a:ext>
          </a:extLst>
        </xdr:cNvPr>
        <xdr:cNvSpPr txBox="1"/>
      </xdr:nvSpPr>
      <xdr:spPr>
        <a:xfrm>
          <a:off x="5937327" y="1722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a:extLst>
            <a:ext uri="{FF2B5EF4-FFF2-40B4-BE49-F238E27FC236}">
              <a16:creationId xmlns:a16="http://schemas.microsoft.com/office/drawing/2014/main" id="{00000000-0008-0000-0F00-0000F7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4375764" y="920496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5" name="【保健センター・保健所】&#10;有形固定資産減価償却率最小値テキスト">
          <a:extLst>
            <a:ext uri="{FF2B5EF4-FFF2-40B4-BE49-F238E27FC236}">
              <a16:creationId xmlns:a16="http://schemas.microsoft.com/office/drawing/2014/main" id="{00000000-0008-0000-0F00-0000F901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7" name="【保健センター・保健所】&#10;有形固定資産減価償却率最大値テキスト">
          <a:extLst>
            <a:ext uri="{FF2B5EF4-FFF2-40B4-BE49-F238E27FC236}">
              <a16:creationId xmlns:a16="http://schemas.microsoft.com/office/drawing/2014/main" id="{00000000-0008-0000-0F00-0000FB010000}"/>
            </a:ext>
          </a:extLst>
        </xdr:cNvPr>
        <xdr:cNvSpPr txBox="1"/>
      </xdr:nvSpPr>
      <xdr:spPr>
        <a:xfrm>
          <a:off x="14414500" y="898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428750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09" name="【保健センター・保健所】&#10;有形固定資産減価償却率平均値テキスト">
          <a:extLst>
            <a:ext uri="{FF2B5EF4-FFF2-40B4-BE49-F238E27FC236}">
              <a16:creationId xmlns:a16="http://schemas.microsoft.com/office/drawing/2014/main" id="{00000000-0008-0000-0F00-0000FD010000}"/>
            </a:ext>
          </a:extLst>
        </xdr:cNvPr>
        <xdr:cNvSpPr txBox="1"/>
      </xdr:nvSpPr>
      <xdr:spPr>
        <a:xfrm>
          <a:off x="144145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4325600" y="9893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3578840" y="979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280414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2029440" y="9838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1231880" y="9830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50165</xdr:rowOff>
    </xdr:from>
    <xdr:to>
      <xdr:col>81</xdr:col>
      <xdr:colOff>101600</xdr:colOff>
      <xdr:row>56</xdr:row>
      <xdr:rowOff>151765</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3578840" y="94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158750</xdr:rowOff>
    </xdr:from>
    <xdr:to>
      <xdr:col>76</xdr:col>
      <xdr:colOff>165100</xdr:colOff>
      <xdr:row>56</xdr:row>
      <xdr:rowOff>88900</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2804140" y="937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38100</xdr:rowOff>
    </xdr:from>
    <xdr:to>
      <xdr:col>81</xdr:col>
      <xdr:colOff>50800</xdr:colOff>
      <xdr:row>56</xdr:row>
      <xdr:rowOff>100965</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854940" y="942594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74930</xdr:rowOff>
    </xdr:from>
    <xdr:to>
      <xdr:col>72</xdr:col>
      <xdr:colOff>38100</xdr:colOff>
      <xdr:row>56</xdr:row>
      <xdr:rowOff>5080</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2029440" y="9295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125730</xdr:rowOff>
    </xdr:from>
    <xdr:to>
      <xdr:col>76</xdr:col>
      <xdr:colOff>114300</xdr:colOff>
      <xdr:row>56</xdr:row>
      <xdr:rowOff>38100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072620" y="934593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23495</xdr:rowOff>
    </xdr:from>
    <xdr:to>
      <xdr:col>67</xdr:col>
      <xdr:colOff>101600</xdr:colOff>
      <xdr:row>55</xdr:row>
      <xdr:rowOff>125095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1231880" y="9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74295</xdr:rowOff>
    </xdr:from>
    <xdr:to>
      <xdr:col>71</xdr:col>
      <xdr:colOff>177800</xdr:colOff>
      <xdr:row>55</xdr:row>
      <xdr:rowOff>125730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1282680" y="9294495"/>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527" name="n_1aveValue【保健センター・保健所】&#10;有形固定資産減価償却率">
          <a:extLst>
            <a:ext uri="{FF2B5EF4-FFF2-40B4-BE49-F238E27FC236}">
              <a16:creationId xmlns:a16="http://schemas.microsoft.com/office/drawing/2014/main" id="{00000000-0008-0000-0F00-00000F020000}"/>
            </a:ext>
          </a:extLst>
        </xdr:cNvPr>
        <xdr:cNvSpPr txBox="1"/>
      </xdr:nvSpPr>
      <xdr:spPr>
        <a:xfrm>
          <a:off x="13437244"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133367</xdr:rowOff>
    </xdr:from>
    <xdr:ext cx="405111" cy="259045"/>
    <xdr:sp macro="" textlink="">
      <xdr:nvSpPr>
        <xdr:cNvPr id="528" name="n_2aveValue【保健センター・保健所】&#10;有形固定資産減価償却率">
          <a:extLst>
            <a:ext uri="{FF2B5EF4-FFF2-40B4-BE49-F238E27FC236}">
              <a16:creationId xmlns:a16="http://schemas.microsoft.com/office/drawing/2014/main" id="{00000000-0008-0000-0F00-000010020000}"/>
            </a:ext>
          </a:extLst>
        </xdr:cNvPr>
        <xdr:cNvSpPr txBox="1"/>
      </xdr:nvSpPr>
      <xdr:spPr>
        <a:xfrm>
          <a:off x="126752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529" name="n_3aveValue【保健センター・保健所】&#10;有形固定資産減価償却率">
          <a:extLst>
            <a:ext uri="{FF2B5EF4-FFF2-40B4-BE49-F238E27FC236}">
              <a16:creationId xmlns:a16="http://schemas.microsoft.com/office/drawing/2014/main" id="{00000000-0008-0000-0F00-000011020000}"/>
            </a:ext>
          </a:extLst>
        </xdr:cNvPr>
        <xdr:cNvSpPr txBox="1"/>
      </xdr:nvSpPr>
      <xdr:spPr>
        <a:xfrm>
          <a:off x="11900544"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530" name="n_4aveValue【保健センター・保健所】&#10;有形固定資産減価償却率">
          <a:extLst>
            <a:ext uri="{FF2B5EF4-FFF2-40B4-BE49-F238E27FC236}">
              <a16:creationId xmlns:a16="http://schemas.microsoft.com/office/drawing/2014/main" id="{00000000-0008-0000-0F00-000012020000}"/>
            </a:ext>
          </a:extLst>
        </xdr:cNvPr>
        <xdr:cNvSpPr txBox="1"/>
      </xdr:nvSpPr>
      <xdr:spPr>
        <a:xfrm>
          <a:off x="11102984" y="991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168292</xdr:rowOff>
    </xdr:from>
    <xdr:ext cx="405111" cy="259045"/>
    <xdr:sp macro="" textlink="">
      <xdr:nvSpPr>
        <xdr:cNvPr id="531" name="n_1mainValue【保健センター・保健所】&#10;有形固定資産減価償却率">
          <a:extLst>
            <a:ext uri="{FF2B5EF4-FFF2-40B4-BE49-F238E27FC236}">
              <a16:creationId xmlns:a16="http://schemas.microsoft.com/office/drawing/2014/main" id="{00000000-0008-0000-0F00-000013020000}"/>
            </a:ext>
          </a:extLst>
        </xdr:cNvPr>
        <xdr:cNvSpPr txBox="1"/>
      </xdr:nvSpPr>
      <xdr:spPr>
        <a:xfrm>
          <a:off x="13437244" y="922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105427</xdr:rowOff>
    </xdr:from>
    <xdr:ext cx="405111" cy="259045"/>
    <xdr:sp macro="" textlink="">
      <xdr:nvSpPr>
        <xdr:cNvPr id="532" name="n_2mainValue【保健センター・保健所】&#10;有形固定資産減価償却率">
          <a:extLst>
            <a:ext uri="{FF2B5EF4-FFF2-40B4-BE49-F238E27FC236}">
              <a16:creationId xmlns:a16="http://schemas.microsoft.com/office/drawing/2014/main" id="{00000000-0008-0000-0F00-000014020000}"/>
            </a:ext>
          </a:extLst>
        </xdr:cNvPr>
        <xdr:cNvSpPr txBox="1"/>
      </xdr:nvSpPr>
      <xdr:spPr>
        <a:xfrm>
          <a:off x="12675244" y="915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21607</xdr:rowOff>
    </xdr:from>
    <xdr:ext cx="405111" cy="259045"/>
    <xdr:sp macro="" textlink="">
      <xdr:nvSpPr>
        <xdr:cNvPr id="533" name="n_3mainValue【保健センター・保健所】&#10;有形固定資産減価償却率">
          <a:extLst>
            <a:ext uri="{FF2B5EF4-FFF2-40B4-BE49-F238E27FC236}">
              <a16:creationId xmlns:a16="http://schemas.microsoft.com/office/drawing/2014/main" id="{00000000-0008-0000-0F00-000015020000}"/>
            </a:ext>
          </a:extLst>
        </xdr:cNvPr>
        <xdr:cNvSpPr txBox="1"/>
      </xdr:nvSpPr>
      <xdr:spPr>
        <a:xfrm>
          <a:off x="11900544"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141622</xdr:rowOff>
    </xdr:from>
    <xdr:ext cx="405111" cy="259045"/>
    <xdr:sp macro="" textlink="">
      <xdr:nvSpPr>
        <xdr:cNvPr id="534" name="n_4mainValue【保健センター・保健所】&#10;有形固定資産減価償却率">
          <a:extLst>
            <a:ext uri="{FF2B5EF4-FFF2-40B4-BE49-F238E27FC236}">
              <a16:creationId xmlns:a16="http://schemas.microsoft.com/office/drawing/2014/main" id="{00000000-0008-0000-0F00-000016020000}"/>
            </a:ext>
          </a:extLst>
        </xdr:cNvPr>
        <xdr:cNvSpPr txBox="1"/>
      </xdr:nvSpPr>
      <xdr:spPr>
        <a:xfrm>
          <a:off x="11102984" y="902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a:extLst>
            <a:ext uri="{FF2B5EF4-FFF2-40B4-BE49-F238E27FC236}">
              <a16:creationId xmlns:a16="http://schemas.microsoft.com/office/drawing/2014/main" id="{00000000-0008-0000-0F00-00002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flipV="1">
          <a:off x="19509104" y="9694926"/>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7" name="【保健センター・保健所】&#10;一人当たり面積最小値テキスト">
          <a:extLst>
            <a:ext uri="{FF2B5EF4-FFF2-40B4-BE49-F238E27FC236}">
              <a16:creationId xmlns:a16="http://schemas.microsoft.com/office/drawing/2014/main" id="{00000000-0008-0000-0F00-00002D020000}"/>
            </a:ext>
          </a:extLst>
        </xdr:cNvPr>
        <xdr:cNvSpPr txBox="1"/>
      </xdr:nvSpPr>
      <xdr:spPr>
        <a:xfrm>
          <a:off x="1954784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944370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9" name="【保健センター・保健所】&#10;一人当たり面積最大値テキスト">
          <a:extLst>
            <a:ext uri="{FF2B5EF4-FFF2-40B4-BE49-F238E27FC236}">
              <a16:creationId xmlns:a16="http://schemas.microsoft.com/office/drawing/2014/main" id="{00000000-0008-0000-0F00-00002F020000}"/>
            </a:ext>
          </a:extLst>
        </xdr:cNvPr>
        <xdr:cNvSpPr txBox="1"/>
      </xdr:nvSpPr>
      <xdr:spPr>
        <a:xfrm>
          <a:off x="19547840" y="947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9443700" y="9694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561" name="【保健センター・保健所】&#10;一人当たり面積平均値テキスト">
          <a:extLst>
            <a:ext uri="{FF2B5EF4-FFF2-40B4-BE49-F238E27FC236}">
              <a16:creationId xmlns:a16="http://schemas.microsoft.com/office/drawing/2014/main" id="{00000000-0008-0000-0F00-000031020000}"/>
            </a:ext>
          </a:extLst>
        </xdr:cNvPr>
        <xdr:cNvSpPr txBox="1"/>
      </xdr:nvSpPr>
      <xdr:spPr>
        <a:xfrm>
          <a:off x="19547840" y="10379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9458940" y="1039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8735040" y="103558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7937480" y="10360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7162780" y="10374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6388080" y="10392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87350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79374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7988280" y="105079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71627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7213580" y="105079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1638808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6431260" y="105079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79" name="n_1aveValue【保健センター・保健所】&#10;一人当たり面積">
          <a:extLst>
            <a:ext uri="{FF2B5EF4-FFF2-40B4-BE49-F238E27FC236}">
              <a16:creationId xmlns:a16="http://schemas.microsoft.com/office/drawing/2014/main" id="{00000000-0008-0000-0F00-000043020000}"/>
            </a:ext>
          </a:extLst>
        </xdr:cNvPr>
        <xdr:cNvSpPr txBox="1"/>
      </xdr:nvSpPr>
      <xdr:spPr>
        <a:xfrm>
          <a:off x="185611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0" name="n_2aveValue【保健センター・保健所】&#10;一人当たり面積">
          <a:extLst>
            <a:ext uri="{FF2B5EF4-FFF2-40B4-BE49-F238E27FC236}">
              <a16:creationId xmlns:a16="http://schemas.microsoft.com/office/drawing/2014/main" id="{00000000-0008-0000-0F00-000044020000}"/>
            </a:ext>
          </a:extLst>
        </xdr:cNvPr>
        <xdr:cNvSpPr txBox="1"/>
      </xdr:nvSpPr>
      <xdr:spPr>
        <a:xfrm>
          <a:off x="1777626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1" name="n_3aveValue【保健センター・保健所】&#10;一人当たり面積">
          <a:extLst>
            <a:ext uri="{FF2B5EF4-FFF2-40B4-BE49-F238E27FC236}">
              <a16:creationId xmlns:a16="http://schemas.microsoft.com/office/drawing/2014/main" id="{00000000-0008-0000-0F00-000045020000}"/>
            </a:ext>
          </a:extLst>
        </xdr:cNvPr>
        <xdr:cNvSpPr txBox="1"/>
      </xdr:nvSpPr>
      <xdr:spPr>
        <a:xfrm>
          <a:off x="17001567" y="1015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2" name="n_4aveValue【保健センター・保健所】&#10;一人当たり面積">
          <a:extLst>
            <a:ext uri="{FF2B5EF4-FFF2-40B4-BE49-F238E27FC236}">
              <a16:creationId xmlns:a16="http://schemas.microsoft.com/office/drawing/2014/main" id="{00000000-0008-0000-0F00-000046020000}"/>
            </a:ext>
          </a:extLst>
        </xdr:cNvPr>
        <xdr:cNvSpPr txBox="1"/>
      </xdr:nvSpPr>
      <xdr:spPr>
        <a:xfrm>
          <a:off x="1622686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83" name="n_1mainValue【保健センター・保健所】&#10;一人当たり面積">
          <a:extLst>
            <a:ext uri="{FF2B5EF4-FFF2-40B4-BE49-F238E27FC236}">
              <a16:creationId xmlns:a16="http://schemas.microsoft.com/office/drawing/2014/main" id="{00000000-0008-0000-0F00-000047020000}"/>
            </a:ext>
          </a:extLst>
        </xdr:cNvPr>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584" name="n_2mainValue【保健センター・保健所】&#10;一人当たり面積">
          <a:extLst>
            <a:ext uri="{FF2B5EF4-FFF2-40B4-BE49-F238E27FC236}">
              <a16:creationId xmlns:a16="http://schemas.microsoft.com/office/drawing/2014/main" id="{00000000-0008-0000-0F00-000048020000}"/>
            </a:ext>
          </a:extLst>
        </xdr:cNvPr>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585" name="n_3mainValue【保健センター・保健所】&#10;一人当たり面積">
          <a:extLst>
            <a:ext uri="{FF2B5EF4-FFF2-40B4-BE49-F238E27FC236}">
              <a16:creationId xmlns:a16="http://schemas.microsoft.com/office/drawing/2014/main" id="{00000000-0008-0000-0F00-000049020000}"/>
            </a:ext>
          </a:extLst>
        </xdr:cNvPr>
        <xdr:cNvSpPr txBox="1"/>
      </xdr:nvSpPr>
      <xdr:spPr>
        <a:xfrm>
          <a:off x="170015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586" name="n_4mainValue【保健センター・保健所】&#10;一人当たり面積">
          <a:extLst>
            <a:ext uri="{FF2B5EF4-FFF2-40B4-BE49-F238E27FC236}">
              <a16:creationId xmlns:a16="http://schemas.microsoft.com/office/drawing/2014/main" id="{00000000-0008-0000-0F00-00004A020000}"/>
            </a:ext>
          </a:extLst>
        </xdr:cNvPr>
        <xdr:cNvSpPr txBox="1"/>
      </xdr:nvSpPr>
      <xdr:spPr>
        <a:xfrm>
          <a:off x="162268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a:extLst>
            <a:ext uri="{FF2B5EF4-FFF2-40B4-BE49-F238E27FC236}">
              <a16:creationId xmlns:a16="http://schemas.microsoft.com/office/drawing/2014/main" id="{00000000-0008-0000-0F00-000063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4375764" y="1311891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3" name="【消防施設】&#10;有形固定資産減価償却率最小値テキスト">
          <a:extLst>
            <a:ext uri="{FF2B5EF4-FFF2-40B4-BE49-F238E27FC236}">
              <a16:creationId xmlns:a16="http://schemas.microsoft.com/office/drawing/2014/main" id="{00000000-0008-0000-0F00-000065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5" name="【消防施設】&#10;有形固定資産減価償却率最大値テキスト">
          <a:extLst>
            <a:ext uri="{FF2B5EF4-FFF2-40B4-BE49-F238E27FC236}">
              <a16:creationId xmlns:a16="http://schemas.microsoft.com/office/drawing/2014/main" id="{00000000-0008-0000-0F00-000067020000}"/>
            </a:ext>
          </a:extLst>
        </xdr:cNvPr>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17" name="【消防施設】&#10;有形固定資産減価償却率平均値テキスト">
          <a:extLst>
            <a:ext uri="{FF2B5EF4-FFF2-40B4-BE49-F238E27FC236}">
              <a16:creationId xmlns:a16="http://schemas.microsoft.com/office/drawing/2014/main" id="{00000000-0008-0000-0F00-000069020000}"/>
            </a:ext>
          </a:extLst>
        </xdr:cNvPr>
        <xdr:cNvSpPr txBox="1"/>
      </xdr:nvSpPr>
      <xdr:spPr>
        <a:xfrm>
          <a:off x="14414500" y="13751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4325600" y="137729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357884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28041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2029440" y="13722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123188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95069</xdr:rowOff>
    </xdr:from>
    <xdr:to>
      <xdr:col>81</xdr:col>
      <xdr:colOff>101600</xdr:colOff>
      <xdr:row>82</xdr:row>
      <xdr:rowOff>25219</xdr:rowOff>
    </xdr:to>
    <xdr:sp macro="" textlink="">
      <xdr:nvSpPr>
        <xdr:cNvPr id="628" name="楕円 627">
          <a:extLst>
            <a:ext uri="{FF2B5EF4-FFF2-40B4-BE49-F238E27FC236}">
              <a16:creationId xmlns:a16="http://schemas.microsoft.com/office/drawing/2014/main" id="{00000000-0008-0000-0F00-000074020000}"/>
            </a:ext>
          </a:extLst>
        </xdr:cNvPr>
        <xdr:cNvSpPr/>
      </xdr:nvSpPr>
      <xdr:spPr>
        <a:xfrm>
          <a:off x="13578840" y="13673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2804140" y="13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88719</xdr:rowOff>
    </xdr:from>
    <xdr:to>
      <xdr:col>81</xdr:col>
      <xdr:colOff>50800</xdr:colOff>
      <xdr:row>81</xdr:row>
      <xdr:rowOff>145869</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854940" y="13667559"/>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150586</xdr:rowOff>
    </xdr:from>
    <xdr:to>
      <xdr:col>72</xdr:col>
      <xdr:colOff>38100</xdr:colOff>
      <xdr:row>81</xdr:row>
      <xdr:rowOff>80736</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2029440" y="13561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29936</xdr:rowOff>
    </xdr:from>
    <xdr:to>
      <xdr:col>76</xdr:col>
      <xdr:colOff>114300</xdr:colOff>
      <xdr:row>81</xdr:row>
      <xdr:rowOff>88719</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072620" y="13608776"/>
          <a:ext cx="78232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93436</xdr:rowOff>
    </xdr:from>
    <xdr:to>
      <xdr:col>67</xdr:col>
      <xdr:colOff>101600</xdr:colOff>
      <xdr:row>81</xdr:row>
      <xdr:rowOff>23586</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1231880" y="13504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144236</xdr:rowOff>
    </xdr:from>
    <xdr:to>
      <xdr:col>71</xdr:col>
      <xdr:colOff>177800</xdr:colOff>
      <xdr:row>81</xdr:row>
      <xdr:rowOff>29936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1282680" y="13555436"/>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35" name="n_1aveValue【消防施設】&#10;有形固定資産減価償却率">
          <a:extLst>
            <a:ext uri="{FF2B5EF4-FFF2-40B4-BE49-F238E27FC236}">
              <a16:creationId xmlns:a16="http://schemas.microsoft.com/office/drawing/2014/main" id="{00000000-0008-0000-0F00-00007B020000}"/>
            </a:ext>
          </a:extLst>
        </xdr:cNvPr>
        <xdr:cNvSpPr txBox="1"/>
      </xdr:nvSpPr>
      <xdr:spPr>
        <a:xfrm>
          <a:off x="13437244" y="13834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36" name="n_2aveValue【消防施設】&#10;有形固定資産減価償却率">
          <a:extLst>
            <a:ext uri="{FF2B5EF4-FFF2-40B4-BE49-F238E27FC236}">
              <a16:creationId xmlns:a16="http://schemas.microsoft.com/office/drawing/2014/main" id="{00000000-0008-0000-0F00-00007C020000}"/>
            </a:ext>
          </a:extLst>
        </xdr:cNvPr>
        <xdr:cNvSpPr txBox="1"/>
      </xdr:nvSpPr>
      <xdr:spPr>
        <a:xfrm>
          <a:off x="12675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37" name="n_3aveValue【消防施設】&#10;有形固定資産減価償却率">
          <a:extLst>
            <a:ext uri="{FF2B5EF4-FFF2-40B4-BE49-F238E27FC236}">
              <a16:creationId xmlns:a16="http://schemas.microsoft.com/office/drawing/2014/main" id="{00000000-0008-0000-0F00-00007D020000}"/>
            </a:ext>
          </a:extLst>
        </xdr:cNvPr>
        <xdr:cNvSpPr txBox="1"/>
      </xdr:nvSpPr>
      <xdr:spPr>
        <a:xfrm>
          <a:off x="11900544" y="1381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638" name="n_4aveValue【消防施設】&#10;有形固定資産減価償却率">
          <a:extLst>
            <a:ext uri="{FF2B5EF4-FFF2-40B4-BE49-F238E27FC236}">
              <a16:creationId xmlns:a16="http://schemas.microsoft.com/office/drawing/2014/main" id="{00000000-0008-0000-0F00-00007E020000}"/>
            </a:ext>
          </a:extLst>
        </xdr:cNvPr>
        <xdr:cNvSpPr txBox="1"/>
      </xdr:nvSpPr>
      <xdr:spPr>
        <a:xfrm>
          <a:off x="11102984" y="1374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41746</xdr:rowOff>
    </xdr:from>
    <xdr:ext cx="405111" cy="259045"/>
    <xdr:sp macro="" textlink="">
      <xdr:nvSpPr>
        <xdr:cNvPr id="639" name="n_1mainValue【消防施設】&#10;有形固定資産減価償却率">
          <a:extLst>
            <a:ext uri="{FF2B5EF4-FFF2-40B4-BE49-F238E27FC236}">
              <a16:creationId xmlns:a16="http://schemas.microsoft.com/office/drawing/2014/main" id="{00000000-0008-0000-0F00-00007F020000}"/>
            </a:ext>
          </a:extLst>
        </xdr:cNvPr>
        <xdr:cNvSpPr txBox="1"/>
      </xdr:nvSpPr>
      <xdr:spPr>
        <a:xfrm>
          <a:off x="13437244" y="1345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640" name="n_2mainValue【消防施設】&#10;有形固定資産減価償却率">
          <a:extLst>
            <a:ext uri="{FF2B5EF4-FFF2-40B4-BE49-F238E27FC236}">
              <a16:creationId xmlns:a16="http://schemas.microsoft.com/office/drawing/2014/main" id="{00000000-0008-0000-0F00-000080020000}"/>
            </a:ext>
          </a:extLst>
        </xdr:cNvPr>
        <xdr:cNvSpPr txBox="1"/>
      </xdr:nvSpPr>
      <xdr:spPr>
        <a:xfrm>
          <a:off x="12675244" y="1339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97263</xdr:rowOff>
    </xdr:from>
    <xdr:ext cx="405111" cy="259045"/>
    <xdr:sp macro="" textlink="">
      <xdr:nvSpPr>
        <xdr:cNvPr id="641" name="n_3mainValue【消防施設】&#10;有形固定資産減価償却率">
          <a:extLst>
            <a:ext uri="{FF2B5EF4-FFF2-40B4-BE49-F238E27FC236}">
              <a16:creationId xmlns:a16="http://schemas.microsoft.com/office/drawing/2014/main" id="{00000000-0008-0000-0F00-000081020000}"/>
            </a:ext>
          </a:extLst>
        </xdr:cNvPr>
        <xdr:cNvSpPr txBox="1"/>
      </xdr:nvSpPr>
      <xdr:spPr>
        <a:xfrm>
          <a:off x="11900544" y="1334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40113</xdr:rowOff>
    </xdr:from>
    <xdr:ext cx="405111" cy="259045"/>
    <xdr:sp macro="" textlink="">
      <xdr:nvSpPr>
        <xdr:cNvPr id="642" name="n_4mainValue【消防施設】&#10;有形固定資産減価償却率">
          <a:extLst>
            <a:ext uri="{FF2B5EF4-FFF2-40B4-BE49-F238E27FC236}">
              <a16:creationId xmlns:a16="http://schemas.microsoft.com/office/drawing/2014/main" id="{00000000-0008-0000-0F00-000082020000}"/>
            </a:ext>
          </a:extLst>
        </xdr:cNvPr>
        <xdr:cNvSpPr txBox="1"/>
      </xdr:nvSpPr>
      <xdr:spPr>
        <a:xfrm>
          <a:off x="11102984" y="1328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a:extLst>
            <a:ext uri="{FF2B5EF4-FFF2-40B4-BE49-F238E27FC236}">
              <a16:creationId xmlns:a16="http://schemas.microsoft.com/office/drawing/2014/main" id="{00000000-0008-0000-0F00-000097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flipV="1">
          <a:off x="19509104" y="1328851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65" name="【消防施設】&#10;一人当たり面積最小値テキスト">
          <a:extLst>
            <a:ext uri="{FF2B5EF4-FFF2-40B4-BE49-F238E27FC236}">
              <a16:creationId xmlns:a16="http://schemas.microsoft.com/office/drawing/2014/main" id="{00000000-0008-0000-0F00-000099020000}"/>
            </a:ext>
          </a:extLst>
        </xdr:cNvPr>
        <xdr:cNvSpPr txBox="1"/>
      </xdr:nvSpPr>
      <xdr:spPr>
        <a:xfrm>
          <a:off x="1954784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944370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67" name="【消防施設】&#10;一人当たり面積最大値テキスト">
          <a:extLst>
            <a:ext uri="{FF2B5EF4-FFF2-40B4-BE49-F238E27FC236}">
              <a16:creationId xmlns:a16="http://schemas.microsoft.com/office/drawing/2014/main" id="{00000000-0008-0000-0F00-00009B020000}"/>
            </a:ext>
          </a:extLst>
        </xdr:cNvPr>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69" name="【消防施設】&#10;一人当たり面積平均値テキスト">
          <a:extLst>
            <a:ext uri="{FF2B5EF4-FFF2-40B4-BE49-F238E27FC236}">
              <a16:creationId xmlns:a16="http://schemas.microsoft.com/office/drawing/2014/main" id="{00000000-0008-0000-0F00-00009D020000}"/>
            </a:ext>
          </a:extLst>
        </xdr:cNvPr>
        <xdr:cNvSpPr txBox="1"/>
      </xdr:nvSpPr>
      <xdr:spPr>
        <a:xfrm>
          <a:off x="19547840" y="14037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94589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1" name="フローチャート: 判断 670">
          <a:extLst>
            <a:ext uri="{FF2B5EF4-FFF2-40B4-BE49-F238E27FC236}">
              <a16:creationId xmlns:a16="http://schemas.microsoft.com/office/drawing/2014/main" id="{00000000-0008-0000-0F00-00009F020000}"/>
            </a:ext>
          </a:extLst>
        </xdr:cNvPr>
        <xdr:cNvSpPr/>
      </xdr:nvSpPr>
      <xdr:spPr>
        <a:xfrm>
          <a:off x="18735040" y="13986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716278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38808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873504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7937480" y="141559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129539</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7988280" y="14206728"/>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71627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129539</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7213580" y="14206728"/>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6388080" y="14155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129539</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431260" y="14206728"/>
          <a:ext cx="7823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687" name="n_1aveValue【消防施設】&#10;一人当たり面積">
          <a:extLst>
            <a:ext uri="{FF2B5EF4-FFF2-40B4-BE49-F238E27FC236}">
              <a16:creationId xmlns:a16="http://schemas.microsoft.com/office/drawing/2014/main" id="{00000000-0008-0000-0F00-0000AF020000}"/>
            </a:ext>
          </a:extLst>
        </xdr:cNvPr>
        <xdr:cNvSpPr txBox="1"/>
      </xdr:nvSpPr>
      <xdr:spPr>
        <a:xfrm>
          <a:off x="1856112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88" name="n_2aveValue【消防施設】&#10;一人当たり面積">
          <a:extLst>
            <a:ext uri="{FF2B5EF4-FFF2-40B4-BE49-F238E27FC236}">
              <a16:creationId xmlns:a16="http://schemas.microsoft.com/office/drawing/2014/main" id="{00000000-0008-0000-0F00-0000B0020000}"/>
            </a:ext>
          </a:extLst>
        </xdr:cNvPr>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89" name="n_3aveValue【消防施設】&#10;一人当たり面積">
          <a:extLst>
            <a:ext uri="{FF2B5EF4-FFF2-40B4-BE49-F238E27FC236}">
              <a16:creationId xmlns:a16="http://schemas.microsoft.com/office/drawing/2014/main" id="{00000000-0008-0000-0F00-0000B1020000}"/>
            </a:ext>
          </a:extLst>
        </xdr:cNvPr>
        <xdr:cNvSpPr txBox="1"/>
      </xdr:nvSpPr>
      <xdr:spPr>
        <a:xfrm>
          <a:off x="170015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0" name="n_4aveValue【消防施設】&#10;一人当たり面積">
          <a:extLst>
            <a:ext uri="{FF2B5EF4-FFF2-40B4-BE49-F238E27FC236}">
              <a16:creationId xmlns:a16="http://schemas.microsoft.com/office/drawing/2014/main" id="{00000000-0008-0000-0F00-0000B2020000}"/>
            </a:ext>
          </a:extLst>
        </xdr:cNvPr>
        <xdr:cNvSpPr txBox="1"/>
      </xdr:nvSpPr>
      <xdr:spPr>
        <a:xfrm>
          <a:off x="1622686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691" name="n_1mainValue【消防施設】&#10;一人当たり面積">
          <a:extLst>
            <a:ext uri="{FF2B5EF4-FFF2-40B4-BE49-F238E27FC236}">
              <a16:creationId xmlns:a16="http://schemas.microsoft.com/office/drawing/2014/main" id="{00000000-0008-0000-0F00-0000B3020000}"/>
            </a:ext>
          </a:extLst>
        </xdr:cNvPr>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692" name="n_2mainValue【消防施設】&#10;一人当たり面積">
          <a:extLst>
            <a:ext uri="{FF2B5EF4-FFF2-40B4-BE49-F238E27FC236}">
              <a16:creationId xmlns:a16="http://schemas.microsoft.com/office/drawing/2014/main" id="{00000000-0008-0000-0F00-0000B4020000}"/>
            </a:ext>
          </a:extLst>
        </xdr:cNvPr>
        <xdr:cNvSpPr txBox="1"/>
      </xdr:nvSpPr>
      <xdr:spPr>
        <a:xfrm>
          <a:off x="1777626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693" name="n_3mainValue【消防施設】&#10;一人当たり面積">
          <a:extLst>
            <a:ext uri="{FF2B5EF4-FFF2-40B4-BE49-F238E27FC236}">
              <a16:creationId xmlns:a16="http://schemas.microsoft.com/office/drawing/2014/main" id="{00000000-0008-0000-0F00-0000B5020000}"/>
            </a:ext>
          </a:extLst>
        </xdr:cNvPr>
        <xdr:cNvSpPr txBox="1"/>
      </xdr:nvSpPr>
      <xdr:spPr>
        <a:xfrm>
          <a:off x="170015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694" name="n_4mainValue【消防施設】&#10;一人当たり面積">
          <a:extLst>
            <a:ext uri="{FF2B5EF4-FFF2-40B4-BE49-F238E27FC236}">
              <a16:creationId xmlns:a16="http://schemas.microsoft.com/office/drawing/2014/main" id="{00000000-0008-0000-0F00-0000B6020000}"/>
            </a:ext>
          </a:extLst>
        </xdr:cNvPr>
        <xdr:cNvSpPr txBox="1"/>
      </xdr:nvSpPr>
      <xdr:spPr>
        <a:xfrm>
          <a:off x="1622686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a:extLst>
            <a:ext uri="{FF2B5EF4-FFF2-40B4-BE49-F238E27FC236}">
              <a16:creationId xmlns:a16="http://schemas.microsoft.com/office/drawing/2014/main" id="{00000000-0008-0000-0F00-0000C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4375764" y="16890819"/>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1" name="【庁舎】&#10;有形固定資産減価償却率最小値テキスト">
          <a:extLst>
            <a:ext uri="{FF2B5EF4-FFF2-40B4-BE49-F238E27FC236}">
              <a16:creationId xmlns:a16="http://schemas.microsoft.com/office/drawing/2014/main" id="{00000000-0008-0000-0F00-0000D1020000}"/>
            </a:ext>
          </a:extLst>
        </xdr:cNvPr>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23" name="【庁舎】&#10;有形固定資産減価償却率最大値テキスト">
          <a:extLst>
            <a:ext uri="{FF2B5EF4-FFF2-40B4-BE49-F238E27FC236}">
              <a16:creationId xmlns:a16="http://schemas.microsoft.com/office/drawing/2014/main" id="{00000000-0008-0000-0F00-0000D3020000}"/>
            </a:ext>
          </a:extLst>
        </xdr:cNvPr>
        <xdr:cNvSpPr txBox="1"/>
      </xdr:nvSpPr>
      <xdr:spPr>
        <a:xfrm>
          <a:off x="14414500" y="166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4287500" y="168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25" name="【庁舎】&#10;有形固定資産減価償却率平均値テキスト">
          <a:extLst>
            <a:ext uri="{FF2B5EF4-FFF2-40B4-BE49-F238E27FC236}">
              <a16:creationId xmlns:a16="http://schemas.microsoft.com/office/drawing/2014/main" id="{00000000-0008-0000-0F00-0000D5020000}"/>
            </a:ext>
          </a:extLst>
        </xdr:cNvPr>
        <xdr:cNvSpPr txBox="1"/>
      </xdr:nvSpPr>
      <xdr:spPr>
        <a:xfrm>
          <a:off x="14414500" y="17536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202944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12318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154395</xdr:rowOff>
    </xdr:from>
    <xdr:to>
      <xdr:col>81</xdr:col>
      <xdr:colOff>101600</xdr:colOff>
      <xdr:row>108</xdr:row>
      <xdr:rowOff>84545</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3578840" y="18091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123371</xdr:rowOff>
    </xdr:from>
    <xdr:to>
      <xdr:col>76</xdr:col>
      <xdr:colOff>165100</xdr:colOff>
      <xdr:row>108</xdr:row>
      <xdr:rowOff>53521</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2804140" y="18060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xdr:rowOff>
    </xdr:from>
    <xdr:to>
      <xdr:col>81</xdr:col>
      <xdr:colOff>50800</xdr:colOff>
      <xdr:row>108</xdr:row>
      <xdr:rowOff>33745</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854940" y="18107841"/>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92348</xdr:rowOff>
    </xdr:from>
    <xdr:to>
      <xdr:col>72</xdr:col>
      <xdr:colOff>38100</xdr:colOff>
      <xdr:row>108</xdr:row>
      <xdr:rowOff>22498</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2029440" y="18029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143148</xdr:rowOff>
    </xdr:from>
    <xdr:to>
      <xdr:col>76</xdr:col>
      <xdr:colOff>114300</xdr:colOff>
      <xdr:row>108</xdr:row>
      <xdr:rowOff>2721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072620" y="18080628"/>
          <a:ext cx="78232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66221</xdr:rowOff>
    </xdr:from>
    <xdr:to>
      <xdr:col>67</xdr:col>
      <xdr:colOff>101600</xdr:colOff>
      <xdr:row>107</xdr:row>
      <xdr:rowOff>167821</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1231880" y="180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117021</xdr:rowOff>
    </xdr:from>
    <xdr:to>
      <xdr:col>71</xdr:col>
      <xdr:colOff>177800</xdr:colOff>
      <xdr:row>107</xdr:row>
      <xdr:rowOff>143148</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1282680" y="18054501"/>
          <a:ext cx="78994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43" name="n_1aveValue【庁舎】&#10;有形固定資産減価償却率">
          <a:extLst>
            <a:ext uri="{FF2B5EF4-FFF2-40B4-BE49-F238E27FC236}">
              <a16:creationId xmlns:a16="http://schemas.microsoft.com/office/drawing/2014/main" id="{00000000-0008-0000-0F00-0000E7020000}"/>
            </a:ext>
          </a:extLst>
        </xdr:cNvPr>
        <xdr:cNvSpPr txBox="1"/>
      </xdr:nvSpPr>
      <xdr:spPr>
        <a:xfrm>
          <a:off x="134372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44" name="n_2aveValue【庁舎】&#10;有形固定資産減価償却率">
          <a:extLst>
            <a:ext uri="{FF2B5EF4-FFF2-40B4-BE49-F238E27FC236}">
              <a16:creationId xmlns:a16="http://schemas.microsoft.com/office/drawing/2014/main" id="{00000000-0008-0000-0F00-0000E8020000}"/>
            </a:ext>
          </a:extLst>
        </xdr:cNvPr>
        <xdr:cNvSpPr txBox="1"/>
      </xdr:nvSpPr>
      <xdr:spPr>
        <a:xfrm>
          <a:off x="12675244" y="1738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745" name="n_3aveValue【庁舎】&#10;有形固定資産減価償却率">
          <a:extLst>
            <a:ext uri="{FF2B5EF4-FFF2-40B4-BE49-F238E27FC236}">
              <a16:creationId xmlns:a16="http://schemas.microsoft.com/office/drawing/2014/main" id="{00000000-0008-0000-0F00-0000E9020000}"/>
            </a:ext>
          </a:extLst>
        </xdr:cNvPr>
        <xdr:cNvSpPr txBox="1"/>
      </xdr:nvSpPr>
      <xdr:spPr>
        <a:xfrm>
          <a:off x="119005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46" name="n_4aveValue【庁舎】&#10;有形固定資産減価償却率">
          <a:extLst>
            <a:ext uri="{FF2B5EF4-FFF2-40B4-BE49-F238E27FC236}">
              <a16:creationId xmlns:a16="http://schemas.microsoft.com/office/drawing/2014/main" id="{00000000-0008-0000-0F00-0000EA020000}"/>
            </a:ext>
          </a:extLst>
        </xdr:cNvPr>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75672</xdr:rowOff>
    </xdr:from>
    <xdr:ext cx="405111" cy="259045"/>
    <xdr:sp macro="" textlink="">
      <xdr:nvSpPr>
        <xdr:cNvPr id="747" name="n_1mainValue【庁舎】&#10;有形固定資産減価償却率">
          <a:extLst>
            <a:ext uri="{FF2B5EF4-FFF2-40B4-BE49-F238E27FC236}">
              <a16:creationId xmlns:a16="http://schemas.microsoft.com/office/drawing/2014/main" id="{00000000-0008-0000-0F00-0000EB020000}"/>
            </a:ext>
          </a:extLst>
        </xdr:cNvPr>
        <xdr:cNvSpPr txBox="1"/>
      </xdr:nvSpPr>
      <xdr:spPr>
        <a:xfrm>
          <a:off x="13437244" y="1818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44648</xdr:rowOff>
    </xdr:from>
    <xdr:ext cx="405111" cy="259045"/>
    <xdr:sp macro="" textlink="">
      <xdr:nvSpPr>
        <xdr:cNvPr id="748" name="n_2mainValue【庁舎】&#10;有形固定資産減価償却率">
          <a:extLst>
            <a:ext uri="{FF2B5EF4-FFF2-40B4-BE49-F238E27FC236}">
              <a16:creationId xmlns:a16="http://schemas.microsoft.com/office/drawing/2014/main" id="{00000000-0008-0000-0F00-0000EC020000}"/>
            </a:ext>
          </a:extLst>
        </xdr:cNvPr>
        <xdr:cNvSpPr txBox="1"/>
      </xdr:nvSpPr>
      <xdr:spPr>
        <a:xfrm>
          <a:off x="12675244" y="1814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13625</xdr:rowOff>
    </xdr:from>
    <xdr:ext cx="405111" cy="259045"/>
    <xdr:sp macro="" textlink="">
      <xdr:nvSpPr>
        <xdr:cNvPr id="749" name="n_3mainValue【庁舎】&#10;有形固定資産減価償却率">
          <a:extLst>
            <a:ext uri="{FF2B5EF4-FFF2-40B4-BE49-F238E27FC236}">
              <a16:creationId xmlns:a16="http://schemas.microsoft.com/office/drawing/2014/main" id="{00000000-0008-0000-0F00-0000ED020000}"/>
            </a:ext>
          </a:extLst>
        </xdr:cNvPr>
        <xdr:cNvSpPr txBox="1"/>
      </xdr:nvSpPr>
      <xdr:spPr>
        <a:xfrm>
          <a:off x="119005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158948</xdr:rowOff>
    </xdr:from>
    <xdr:ext cx="405111" cy="259045"/>
    <xdr:sp macro="" textlink="">
      <xdr:nvSpPr>
        <xdr:cNvPr id="750" name="n_4mainValue【庁舎】&#10;有形固定資産減価償却率">
          <a:extLst>
            <a:ext uri="{FF2B5EF4-FFF2-40B4-BE49-F238E27FC236}">
              <a16:creationId xmlns:a16="http://schemas.microsoft.com/office/drawing/2014/main" id="{00000000-0008-0000-0F00-0000EE020000}"/>
            </a:ext>
          </a:extLst>
        </xdr:cNvPr>
        <xdr:cNvSpPr txBox="1"/>
      </xdr:nvSpPr>
      <xdr:spPr>
        <a:xfrm>
          <a:off x="11102984" y="180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a:extLst>
            <a:ext uri="{FF2B5EF4-FFF2-40B4-BE49-F238E27FC236}">
              <a16:creationId xmlns:a16="http://schemas.microsoft.com/office/drawing/2014/main" id="{00000000-0008-0000-0F00-000005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9509104" y="1666113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5" name="【庁舎】&#10;一人当たり面積最小値テキスト">
          <a:extLst>
            <a:ext uri="{FF2B5EF4-FFF2-40B4-BE49-F238E27FC236}">
              <a16:creationId xmlns:a16="http://schemas.microsoft.com/office/drawing/2014/main" id="{00000000-0008-0000-0F00-000007030000}"/>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77" name="【庁舎】&#10;一人当たり面積最大値テキスト">
          <a:extLst>
            <a:ext uri="{FF2B5EF4-FFF2-40B4-BE49-F238E27FC236}">
              <a16:creationId xmlns:a16="http://schemas.microsoft.com/office/drawing/2014/main" id="{00000000-0008-0000-0F00-000009030000}"/>
            </a:ext>
          </a:extLst>
        </xdr:cNvPr>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779" name="【庁舎】&#10;一人当たり面積平均値テキスト">
          <a:extLst>
            <a:ext uri="{FF2B5EF4-FFF2-40B4-BE49-F238E27FC236}">
              <a16:creationId xmlns:a16="http://schemas.microsoft.com/office/drawing/2014/main" id="{00000000-0008-0000-0F00-00000B030000}"/>
            </a:ext>
          </a:extLst>
        </xdr:cNvPr>
        <xdr:cNvSpPr txBox="1"/>
      </xdr:nvSpPr>
      <xdr:spPr>
        <a:xfrm>
          <a:off x="19547840" y="1772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945894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8735040" y="1770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17162780" y="1771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1638808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118745</xdr:rowOff>
    </xdr:from>
    <xdr:to>
      <xdr:col>112</xdr:col>
      <xdr:colOff>38100</xdr:colOff>
      <xdr:row>107</xdr:row>
      <xdr:rowOff>48895</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8735040" y="17888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79374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169545</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7988280" y="17937479"/>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716278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167639</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7213580" y="179374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114936</xdr:rowOff>
    </xdr:from>
    <xdr:to>
      <xdr:col>98</xdr:col>
      <xdr:colOff>38100</xdr:colOff>
      <xdr:row>107</xdr:row>
      <xdr:rowOff>45086</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6388080" y="17884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165736</xdr:rowOff>
    </xdr:from>
    <xdr:to>
      <xdr:col>102</xdr:col>
      <xdr:colOff>114300</xdr:colOff>
      <xdr:row>106</xdr:row>
      <xdr:rowOff>167639</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431260" y="17935576"/>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97" name="n_1aveValue【庁舎】&#10;一人当たり面積">
          <a:extLst>
            <a:ext uri="{FF2B5EF4-FFF2-40B4-BE49-F238E27FC236}">
              <a16:creationId xmlns:a16="http://schemas.microsoft.com/office/drawing/2014/main" id="{00000000-0008-0000-0F00-00001D030000}"/>
            </a:ext>
          </a:extLst>
        </xdr:cNvPr>
        <xdr:cNvSpPr txBox="1"/>
      </xdr:nvSpPr>
      <xdr:spPr>
        <a:xfrm>
          <a:off x="18561127" y="174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98" name="n_2aveValue【庁舎】&#10;一人当たり面積">
          <a:extLst>
            <a:ext uri="{FF2B5EF4-FFF2-40B4-BE49-F238E27FC236}">
              <a16:creationId xmlns:a16="http://schemas.microsoft.com/office/drawing/2014/main" id="{00000000-0008-0000-0F00-00001E030000}"/>
            </a:ext>
          </a:extLst>
        </xdr:cNvPr>
        <xdr:cNvSpPr txBox="1"/>
      </xdr:nvSpPr>
      <xdr:spPr>
        <a:xfrm>
          <a:off x="17776267"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799" name="n_3aveValue【庁舎】&#10;一人当たり面積">
          <a:extLst>
            <a:ext uri="{FF2B5EF4-FFF2-40B4-BE49-F238E27FC236}">
              <a16:creationId xmlns:a16="http://schemas.microsoft.com/office/drawing/2014/main" id="{00000000-0008-0000-0F00-00001F030000}"/>
            </a:ext>
          </a:extLst>
        </xdr:cNvPr>
        <xdr:cNvSpPr txBox="1"/>
      </xdr:nvSpPr>
      <xdr:spPr>
        <a:xfrm>
          <a:off x="17001567" y="1749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00" name="n_4aveValue【庁舎】&#10;一人当たり面積">
          <a:extLst>
            <a:ext uri="{FF2B5EF4-FFF2-40B4-BE49-F238E27FC236}">
              <a16:creationId xmlns:a16="http://schemas.microsoft.com/office/drawing/2014/main" id="{00000000-0008-0000-0F00-000020030000}"/>
            </a:ext>
          </a:extLst>
        </xdr:cNvPr>
        <xdr:cNvSpPr txBox="1"/>
      </xdr:nvSpPr>
      <xdr:spPr>
        <a:xfrm>
          <a:off x="1622686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40022</xdr:rowOff>
    </xdr:from>
    <xdr:ext cx="469744" cy="259045"/>
    <xdr:sp macro="" textlink="">
      <xdr:nvSpPr>
        <xdr:cNvPr id="801" name="n_1mainValue【庁舎】&#10;一人当たり面積">
          <a:extLst>
            <a:ext uri="{FF2B5EF4-FFF2-40B4-BE49-F238E27FC236}">
              <a16:creationId xmlns:a16="http://schemas.microsoft.com/office/drawing/2014/main" id="{00000000-0008-0000-0F00-000021030000}"/>
            </a:ext>
          </a:extLst>
        </xdr:cNvPr>
        <xdr:cNvSpPr txBox="1"/>
      </xdr:nvSpPr>
      <xdr:spPr>
        <a:xfrm>
          <a:off x="18561127" y="17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02" name="n_2mainValue【庁舎】&#10;一人当たり面積">
          <a:extLst>
            <a:ext uri="{FF2B5EF4-FFF2-40B4-BE49-F238E27FC236}">
              <a16:creationId xmlns:a16="http://schemas.microsoft.com/office/drawing/2014/main" id="{00000000-0008-0000-0F00-000022030000}"/>
            </a:ext>
          </a:extLst>
        </xdr:cNvPr>
        <xdr:cNvSpPr txBox="1"/>
      </xdr:nvSpPr>
      <xdr:spPr>
        <a:xfrm>
          <a:off x="177762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803" name="n_3mainValue【庁舎】&#10;一人当たり面積">
          <a:extLst>
            <a:ext uri="{FF2B5EF4-FFF2-40B4-BE49-F238E27FC236}">
              <a16:creationId xmlns:a16="http://schemas.microsoft.com/office/drawing/2014/main" id="{00000000-0008-0000-0F00-000023030000}"/>
            </a:ext>
          </a:extLst>
        </xdr:cNvPr>
        <xdr:cNvSpPr txBox="1"/>
      </xdr:nvSpPr>
      <xdr:spPr>
        <a:xfrm>
          <a:off x="17001567"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36213</xdr:rowOff>
    </xdr:from>
    <xdr:ext cx="469744" cy="259045"/>
    <xdr:sp macro="" textlink="">
      <xdr:nvSpPr>
        <xdr:cNvPr id="804" name="n_4mainValue【庁舎】&#10;一人当たり面積">
          <a:extLst>
            <a:ext uri="{FF2B5EF4-FFF2-40B4-BE49-F238E27FC236}">
              <a16:creationId xmlns:a16="http://schemas.microsoft.com/office/drawing/2014/main" id="{00000000-0008-0000-0F00-000024030000}"/>
            </a:ext>
          </a:extLst>
        </xdr:cNvPr>
        <xdr:cNvSpPr txBox="1"/>
      </xdr:nvSpPr>
      <xdr:spPr>
        <a:xfrm>
          <a:off x="16226867" y="1797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類似団体内平均値と比較して減価償却率が著しく高いのは福祉施設及び庁舎であり、これ両施設がいずれも建築後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年以上経過していることによるものである。今後は施設の更新等も視野に入れて、公共施設等総合管理計画に基づき、適正に管理していく。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41,718
33,858
18.03
18,282,085
17,652,785
611,483
7,822,229
6,451,089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３か年平均である財政力指数は前年度より０．１４ポイント下がり、１．０６となった。類似団体、全国、群馬県平均のすべてにおいて上回り、類似団体内順位も上位に位置している。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法人町民税の変動により、平成３０年度以降下降しているが、引き続き事務事業の見直し等による経費削減、自主財源の確保に努めるとともに、健全な財政運営を行っていく。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83961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82833"/>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705</xdr:rowOff>
    </xdr:from>
    <xdr:to>
      <xdr:col>19</xdr:col>
      <xdr:colOff>133350</xdr:colOff>
      <xdr:row>38</xdr:row>
      <xdr:rowOff>67733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1580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64911</xdr:rowOff>
    </xdr:from>
    <xdr:to>
      <xdr:col>15</xdr:col>
      <xdr:colOff>82550</xdr:colOff>
      <xdr:row>38</xdr:row>
      <xdr:rowOff>705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085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64911</xdr:rowOff>
    </xdr:from>
    <xdr:to>
      <xdr:col>11</xdr:col>
      <xdr:colOff>31750</xdr:colOff>
      <xdr:row>38</xdr:row>
      <xdr:rowOff>81139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4085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33161</xdr:rowOff>
    </xdr:from>
    <xdr:to>
      <xdr:col>23</xdr:col>
      <xdr:colOff>184150</xdr:colOff>
      <xdr:row>39</xdr:row>
      <xdr:rowOff>134761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49688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121355</xdr:rowOff>
    </xdr:from>
    <xdr:to>
      <xdr:col>15</xdr:col>
      <xdr:colOff>133350</xdr:colOff>
      <xdr:row>38</xdr:row>
      <xdr:rowOff>51505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61682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14111</xdr:rowOff>
    </xdr:from>
    <xdr:to>
      <xdr:col>11</xdr:col>
      <xdr:colOff>82550</xdr:colOff>
      <xdr:row>37</xdr:row>
      <xdr:rowOff>115711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125888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30339</xdr:rowOff>
    </xdr:from>
    <xdr:to>
      <xdr:col>7</xdr:col>
      <xdr:colOff>31750</xdr:colOff>
      <xdr:row>38</xdr:row>
      <xdr:rowOff>131939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142116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物件費や公債費等の減少により経常一般経費が減少した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一方で、会計年度任用職員制度の開始に伴い人件費が増加したことに加え、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法人町民税の大幅な減少に伴い経常一般財源収入額が減少した</a:t>
          </a:r>
          <a:r>
            <a:rPr kumimoji="1" lang="ja-JP" altLang="en-US" sz="1300">
              <a:latin typeface="ＭＳ Ｐゴシック" panose="020B0600070205080204" pitchFamily="50" charset="-128"/>
              <a:ea typeface="ＭＳ Ｐゴシック" panose="020B0600070205080204" pitchFamily="50" charset="-128"/>
            </a:rPr>
            <a:t>ため、経常収支比率は１００．０％となった。前年度と比較すると１．１ポイント改善したが、引き続き高い水準であり、全国平均、群馬県平均を大きく上回り、類似団体内順位も最下位となった。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自主財源の確保に努めるとともに、経常経費の見直しにより経常収支比率の改善に努める。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9096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31750</xdr:rowOff>
    </xdr:from>
    <xdr:to>
      <xdr:col>23</xdr:col>
      <xdr:colOff>133350</xdr:colOff>
      <xdr:row>67</xdr:row>
      <xdr:rowOff>84836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51890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67</xdr:row>
      <xdr:rowOff>84836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74908"/>
          <a:ext cx="8890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749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83312</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70312"/>
          <a:ext cx="8890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34036</xdr:rowOff>
    </xdr:from>
    <xdr:to>
      <xdr:col>19</xdr:col>
      <xdr:colOff>184150</xdr:colOff>
      <xdr:row>67</xdr:row>
      <xdr:rowOff>135636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5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120413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60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32512</xdr:rowOff>
    </xdr:from>
    <xdr:to>
      <xdr:col>7</xdr:col>
      <xdr:colOff>31750</xdr:colOff>
      <xdr:row>60</xdr:row>
      <xdr:rowOff>134112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144289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会計年度任用職員制度の開始に伴い人件費が増加した影響で、前年度と比較して６，７８５円増えたが、増加幅は類似団体内平均値と同程度であり、全国平均及び群馬県平均すべてにおいて下回っている。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引き続き適正な定員管理を行うとともに、組織の効率化を図り、事務事業の見直しにより人件費・物件費等の抑制に努める。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157919</xdr:rowOff>
    </xdr:from>
    <xdr:to>
      <xdr:col>23</xdr:col>
      <xdr:colOff>133350</xdr:colOff>
      <xdr:row>81</xdr:row>
      <xdr:rowOff>64432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73919"/>
          <a:ext cx="838200" cy="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136237</xdr:rowOff>
    </xdr:from>
    <xdr:to>
      <xdr:col>19</xdr:col>
      <xdr:colOff>133350</xdr:colOff>
      <xdr:row>80</xdr:row>
      <xdr:rowOff>157919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52237"/>
          <a:ext cx="889000" cy="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134122</xdr:rowOff>
    </xdr:from>
    <xdr:to>
      <xdr:col>15</xdr:col>
      <xdr:colOff>82550</xdr:colOff>
      <xdr:row>80</xdr:row>
      <xdr:rowOff>136237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50122"/>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134122</xdr:rowOff>
    </xdr:from>
    <xdr:to>
      <xdr:col>11</xdr:col>
      <xdr:colOff>31750</xdr:colOff>
      <xdr:row>80</xdr:row>
      <xdr:rowOff>148898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50122"/>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13632</xdr:rowOff>
    </xdr:from>
    <xdr:to>
      <xdr:col>23</xdr:col>
      <xdr:colOff>184150</xdr:colOff>
      <xdr:row>81</xdr:row>
      <xdr:rowOff>115232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30159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107119</xdr:rowOff>
    </xdr:from>
    <xdr:to>
      <xdr:col>19</xdr:col>
      <xdr:colOff>184150</xdr:colOff>
      <xdr:row>81</xdr:row>
      <xdr:rowOff>37269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47446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91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85437</xdr:rowOff>
    </xdr:from>
    <xdr:to>
      <xdr:col>15</xdr:col>
      <xdr:colOff>133350</xdr:colOff>
      <xdr:row>81</xdr:row>
      <xdr:rowOff>15587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0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25764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7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83322</xdr:rowOff>
    </xdr:from>
    <xdr:to>
      <xdr:col>11</xdr:col>
      <xdr:colOff>82550</xdr:colOff>
      <xdr:row>81</xdr:row>
      <xdr:rowOff>13472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23649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98098</xdr:rowOff>
    </xdr:from>
    <xdr:to>
      <xdr:col>7</xdr:col>
      <xdr:colOff>31750</xdr:colOff>
      <xdr:row>81</xdr:row>
      <xdr:rowOff>28248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38425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8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主に構成人員の変動により、前年度比－0.9％。類似団体平均値を下回る。職務・職責に応じた給与体系を通じ、より一層の給与の適正化に努める。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67129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56707"/>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153307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2565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行の定員適正化計画（計画期間：平成26年度から令和3年度）において、起点となる職員数265人を維持することを目標とした。過去5年間における採用者数と退職者数との間に大きな隔たりはなく、左記職員数比率にも大きな変化はない。今後は令和4年度以降の定員適正化計画策定に伴い、類似団体等との比較検討を行い、新たに基準となる職員数を設定する。また、定年延長制度の導入を控えるなかで、新規採用職員の採用のあり方や具体的な採用人数等も検討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100330</xdr:rowOff>
    </xdr:from>
    <xdr:to>
      <xdr:col>81</xdr:col>
      <xdr:colOff>44450</xdr:colOff>
      <xdr:row>59</xdr:row>
      <xdr:rowOff>107224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1588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93435</xdr:rowOff>
    </xdr:from>
    <xdr:to>
      <xdr:col>77</xdr:col>
      <xdr:colOff>44450</xdr:colOff>
      <xdr:row>59</xdr:row>
      <xdr:rowOff>100330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089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93435</xdr:rowOff>
    </xdr:from>
    <xdr:to>
      <xdr:col>72</xdr:col>
      <xdr:colOff>203200</xdr:colOff>
      <xdr:row>59</xdr:row>
      <xdr:rowOff>107224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0898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107224</xdr:rowOff>
    </xdr:from>
    <xdr:to>
      <xdr:col>68</xdr:col>
      <xdr:colOff>152400</xdr:colOff>
      <xdr:row>59</xdr:row>
      <xdr:rowOff>107224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22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56424</xdr:rowOff>
    </xdr:from>
    <xdr:to>
      <xdr:col>81</xdr:col>
      <xdr:colOff>95250</xdr:colOff>
      <xdr:row>59</xdr:row>
      <xdr:rowOff>158024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149151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42635</xdr:rowOff>
    </xdr:from>
    <xdr:to>
      <xdr:col>73</xdr:col>
      <xdr:colOff>44450</xdr:colOff>
      <xdr:row>59</xdr:row>
      <xdr:rowOff>144235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154412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56424</xdr:rowOff>
    </xdr:from>
    <xdr:to>
      <xdr:col>68</xdr:col>
      <xdr:colOff>203200</xdr:colOff>
      <xdr:row>59</xdr:row>
      <xdr:rowOff>158024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168201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令和元年度・令和２年度の３か年平均である実質公債費比率は０．７ポイント上昇し、３．９％となった。地方債の償還のピークであった令和元年度に比べ、令和２年度単年度における実質公債費比率は下がったが、３か年平均の比率については、数値の低かった平成２９年度単年度比率が算定対象外となったため、結果として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類似団体内平均、全国平均及び群馬県平均と比較しても下回っており、引き続き健全な財政運営に努める。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1996</xdr:rowOff>
    </xdr:from>
    <xdr:to>
      <xdr:col>81</xdr:col>
      <xdr:colOff>44450</xdr:colOff>
      <xdr:row>39</xdr:row>
      <xdr:rowOff>50256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6885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97609</xdr:rowOff>
    </xdr:from>
    <xdr:to>
      <xdr:col>77</xdr:col>
      <xdr:colOff>44450</xdr:colOff>
      <xdr:row>39</xdr:row>
      <xdr:rowOff>1996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612709"/>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49349</xdr:rowOff>
    </xdr:from>
    <xdr:to>
      <xdr:col>72</xdr:col>
      <xdr:colOff>203200</xdr:colOff>
      <xdr:row>38</xdr:row>
      <xdr:rowOff>97609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56444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49349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550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122646</xdr:rowOff>
    </xdr:from>
    <xdr:to>
      <xdr:col>77</xdr:col>
      <xdr:colOff>95250</xdr:colOff>
      <xdr:row>39</xdr:row>
      <xdr:rowOff>52796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62973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0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46809</xdr:rowOff>
    </xdr:from>
    <xdr:to>
      <xdr:col>73</xdr:col>
      <xdr:colOff>44450</xdr:colOff>
      <xdr:row>38</xdr:row>
      <xdr:rowOff>148409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158585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3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169999</xdr:rowOff>
    </xdr:from>
    <xdr:to>
      <xdr:col>68</xdr:col>
      <xdr:colOff>203200</xdr:colOff>
      <xdr:row>38</xdr:row>
      <xdr:rowOff>100149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110326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前年度に引き続き、充当可能財源等が多いため、将来負担比率は算出されない結果となった。類似団体内、全国、群馬県全ての平均値を下回っている。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今後も将来的に財政が圧迫されないよう健全な財政運営に努める。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41,718
33,858
18.03
18,282,085
17,652,785
611,483
7,822,229
6,451,089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係る経常収支比率は、会計年度任用職員制度の開始に伴い人件費の経常経費充当一般財源が大幅に増加したことに加え、法人町民税の減少により分母となる経常一般財源が減額となった結果、４．７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類似団体内平均、全国平均及び群馬県平均のすべてにおいて上回っている。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引き続き定員管理や給料・諸手当の調査研究、会計年度任用職員の適正な任用などを行い、人件費の適正化に努める。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66040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953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xdr:rowOff>
    </xdr:from>
    <xdr:to>
      <xdr:col>6</xdr:col>
      <xdr:colOff>171450</xdr:colOff>
      <xdr:row>34</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127017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物件費に係る経常収支比率は、賃金廃止に伴い物件費の経常経費充当一般財源が減少した影響で、２．９ポイント減少した。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類似団体内平均、全国平均及び群馬県平均全てにおいて上回っており、類似団体内順位においては下位に位置している。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引き続き業務の見直し等により、物件費の抑制に努める。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129722</xdr:rowOff>
    </xdr:from>
    <xdr:to>
      <xdr:col>82</xdr:col>
      <xdr:colOff>107950</xdr:colOff>
      <xdr:row>21</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872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417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41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20</xdr:row>
      <xdr:rowOff>78014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91329"/>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78922</xdr:rowOff>
    </xdr:from>
    <xdr:to>
      <xdr:col>82</xdr:col>
      <xdr:colOff>158750</xdr:colOff>
      <xdr:row>20</xdr:row>
      <xdr:rowOff>9072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50999</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0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51707</xdr:rowOff>
    </xdr:from>
    <xdr:to>
      <xdr:col>78</xdr:col>
      <xdr:colOff>120650</xdr:colOff>
      <xdr:row>21</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6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738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扶助費に係る経常収支比率は、扶助費の経常経費充当一般財源が減少したが、分母となる経常一般財源が法人町民税の減により減額となった結果、０．１ポイント上昇した。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全国平均及び群馬県平均は下回っているが、類似団体内平均との比較では上回っており、増加傾向にある扶助費については引き続き受給要件や給付水準などを検討していく。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9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90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59</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10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その他に係る経常収支比率は、繰出金の減少によりその他の経常経費充当一般財源が減少したため、３．２ポイント減少し、類似団体内平均、全国平均及び群馬県平均全てにおいて下回っている。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今後も経費節減、合理化に努める。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853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161290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134620</xdr:rowOff>
    </xdr:from>
    <xdr:to>
      <xdr:col>69</xdr:col>
      <xdr:colOff>92075</xdr:colOff>
      <xdr:row>55</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92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補助費等の経常経費充当一般財源が増加したことに加え、分母となる経常一般財源が法人町民税の減少により減額となった結果、１．８ポイント上昇した。類似団体内平均、全国平均及び群馬県平均全てにおいて上回っており、類似団体内順位においては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引き続き、町単独の補助金等の効果の検証や見直し等を行うなど、補助費等の抑制に努める。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5842</xdr:rowOff>
    </xdr:from>
    <xdr:to>
      <xdr:col>82</xdr:col>
      <xdr:colOff>107950</xdr:colOff>
      <xdr:row>39</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923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39</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10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117856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610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117856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637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37338</xdr:rowOff>
    </xdr:from>
    <xdr:to>
      <xdr:col>82</xdr:col>
      <xdr:colOff>158750</xdr:colOff>
      <xdr:row>39</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9415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126492</xdr:rowOff>
    </xdr:from>
    <xdr:to>
      <xdr:col>78</xdr:col>
      <xdr:colOff>120650</xdr:colOff>
      <xdr:row>39</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41419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公債費に係る経常収支比率は、償還額がピークであった令和元年度に比べて公債費の経常経費充当一般財源が減少した影響により、１．６ポイント減少した。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類似団体内平均、全国平均及び群馬県平均の全てにおいて下回っており、今後も健全な財政運営に努める。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43724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4087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38826</xdr:rowOff>
    </xdr:from>
    <xdr:to>
      <xdr:col>19</xdr:col>
      <xdr:colOff>187325</xdr:colOff>
      <xdr:row>77</xdr:row>
      <xdr:rowOff>43724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06902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38826</xdr:rowOff>
    </xdr:from>
    <xdr:to>
      <xdr:col>15</xdr:col>
      <xdr:colOff>98425</xdr:colOff>
      <xdr:row>76</xdr:row>
      <xdr:rowOff>71482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690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73116</xdr:rowOff>
    </xdr:from>
    <xdr:to>
      <xdr:col>11</xdr:col>
      <xdr:colOff>9525</xdr:colOff>
      <xdr:row>76</xdr:row>
      <xdr:rowOff>71482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31866"/>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164374</xdr:rowOff>
    </xdr:from>
    <xdr:to>
      <xdr:col>20</xdr:col>
      <xdr:colOff>38100</xdr:colOff>
      <xdr:row>77</xdr:row>
      <xdr:rowOff>94524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104701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6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159476</xdr:rowOff>
    </xdr:from>
    <xdr:to>
      <xdr:col>15</xdr:col>
      <xdr:colOff>149225</xdr:colOff>
      <xdr:row>76</xdr:row>
      <xdr:rowOff>89626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99803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787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20682</xdr:rowOff>
    </xdr:from>
    <xdr:to>
      <xdr:col>11</xdr:col>
      <xdr:colOff>60325</xdr:colOff>
      <xdr:row>76</xdr:row>
      <xdr:rowOff>122282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22316</xdr:rowOff>
    </xdr:from>
    <xdr:to>
      <xdr:col>6</xdr:col>
      <xdr:colOff>171450</xdr:colOff>
      <xdr:row>75</xdr:row>
      <xdr:rowOff>123916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134093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公債費の経常収支比率は平均値と比べて低いものの、公債費以外の経常収支比率は高い傾向にあるため、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類似団体内平均、全国平均及び群馬県平均全てにおいて上回っており、類似団体内順位においては最下位に位置している。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比率の高い人件費、物件費、補助費等の見直しなどにより、比率の抑制に努める。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24130</xdr:rowOff>
    </xdr:from>
    <xdr:to>
      <xdr:col>82</xdr:col>
      <xdr:colOff>107950</xdr:colOff>
      <xdr:row>81</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911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81</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6410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143002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641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79</xdr:row>
      <xdr:rowOff>143002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92608"/>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167639</xdr:rowOff>
    </xdr:from>
    <xdr:to>
      <xdr:col>82</xdr:col>
      <xdr:colOff>158750</xdr:colOff>
      <xdr:row>81</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76216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144780</xdr:rowOff>
    </xdr:from>
    <xdr:to>
      <xdr:col>78</xdr:col>
      <xdr:colOff>120650</xdr:colOff>
      <xdr:row>81</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59707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19389</xdr:rowOff>
    </xdr:from>
    <xdr:to>
      <xdr:col>29</xdr:col>
      <xdr:colOff>127000</xdr:colOff>
      <xdr:row>19</xdr:row>
      <xdr:rowOff>47034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24564"/>
          <a:ext cx="647700" cy="27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29415</xdr:rowOff>
    </xdr:from>
    <xdr:to>
      <xdr:col>26</xdr:col>
      <xdr:colOff>50800</xdr:colOff>
      <xdr:row>19</xdr:row>
      <xdr:rowOff>47034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34590"/>
          <a:ext cx="698500" cy="1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29284</xdr:rowOff>
    </xdr:from>
    <xdr:to>
      <xdr:col>22</xdr:col>
      <xdr:colOff>114300</xdr:colOff>
      <xdr:row>19</xdr:row>
      <xdr:rowOff>29415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4459"/>
          <a:ext cx="698500" cy="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29284</xdr:rowOff>
    </xdr:from>
    <xdr:to>
      <xdr:col>18</xdr:col>
      <xdr:colOff>177800</xdr:colOff>
      <xdr:row>19</xdr:row>
      <xdr:rowOff>30950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4459"/>
          <a:ext cx="698500" cy="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140039</xdr:rowOff>
    </xdr:from>
    <xdr:to>
      <xdr:col>29</xdr:col>
      <xdr:colOff>177800</xdr:colOff>
      <xdr:row>19</xdr:row>
      <xdr:rowOff>70189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7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48616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167684</xdr:rowOff>
    </xdr:from>
    <xdr:to>
      <xdr:col>26</xdr:col>
      <xdr:colOff>101600</xdr:colOff>
      <xdr:row>19</xdr:row>
      <xdr:rowOff>97834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82611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150065</xdr:rowOff>
    </xdr:from>
    <xdr:to>
      <xdr:col>22</xdr:col>
      <xdr:colOff>165100</xdr:colOff>
      <xdr:row>19</xdr:row>
      <xdr:rowOff>80215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3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64992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149934</xdr:rowOff>
    </xdr:from>
    <xdr:to>
      <xdr:col>19</xdr:col>
      <xdr:colOff>38100</xdr:colOff>
      <xdr:row>19</xdr:row>
      <xdr:rowOff>80084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64861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151600</xdr:rowOff>
    </xdr:from>
    <xdr:to>
      <xdr:col>15</xdr:col>
      <xdr:colOff>101600</xdr:colOff>
      <xdr:row>19</xdr:row>
      <xdr:rowOff>81750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66527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55525</xdr:rowOff>
    </xdr:from>
    <xdr:to>
      <xdr:col>29</xdr:col>
      <xdr:colOff>127000</xdr:colOff>
      <xdr:row>36</xdr:row>
      <xdr:rowOff>92539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08775"/>
          <a:ext cx="6477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55525</xdr:rowOff>
    </xdr:from>
    <xdr:to>
      <xdr:col>26</xdr:col>
      <xdr:colOff>50800</xdr:colOff>
      <xdr:row>36</xdr:row>
      <xdr:rowOff>112179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08775"/>
          <a:ext cx="6985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112179</xdr:rowOff>
    </xdr:from>
    <xdr:to>
      <xdr:col>22</xdr:col>
      <xdr:colOff>114300</xdr:colOff>
      <xdr:row>36</xdr:row>
      <xdr:rowOff>137363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65429"/>
          <a:ext cx="698500" cy="2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137363</xdr:rowOff>
    </xdr:from>
    <xdr:to>
      <xdr:col>18</xdr:col>
      <xdr:colOff>177800</xdr:colOff>
      <xdr:row>36</xdr:row>
      <xdr:rowOff>165786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90613"/>
          <a:ext cx="698500" cy="28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41739</xdr:rowOff>
    </xdr:from>
    <xdr:to>
      <xdr:col>29</xdr:col>
      <xdr:colOff>177800</xdr:colOff>
      <xdr:row>36</xdr:row>
      <xdr:rowOff>143339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9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13816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6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4725</xdr:rowOff>
    </xdr:from>
    <xdr:to>
      <xdr:col>26</xdr:col>
      <xdr:colOff>101600</xdr:colOff>
      <xdr:row>36</xdr:row>
      <xdr:rowOff>106325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91102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61379</xdr:rowOff>
    </xdr:from>
    <xdr:to>
      <xdr:col>22</xdr:col>
      <xdr:colOff>165100</xdr:colOff>
      <xdr:row>36</xdr:row>
      <xdr:rowOff>162979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4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147756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0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86563</xdr:rowOff>
    </xdr:from>
    <xdr:to>
      <xdr:col>19</xdr:col>
      <xdr:colOff>38100</xdr:colOff>
      <xdr:row>37</xdr:row>
      <xdr:rowOff>16713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3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114986</xdr:rowOff>
    </xdr:from>
    <xdr:to>
      <xdr:col>15</xdr:col>
      <xdr:colOff>101600</xdr:colOff>
      <xdr:row>37</xdr:row>
      <xdr:rowOff>45136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5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41,718
33,858
18.03
18,282,085
17,652,785
611,483
7,822,229
6,451,089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164895</xdr:rowOff>
    </xdr:from>
    <xdr:to>
      <xdr:col>24</xdr:col>
      <xdr:colOff>63500</xdr:colOff>
      <xdr:row>38</xdr:row>
      <xdr:rowOff>154657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08545"/>
          <a:ext cx="838200" cy="16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118310</xdr:rowOff>
    </xdr:from>
    <xdr:to>
      <xdr:col>19</xdr:col>
      <xdr:colOff>177800</xdr:colOff>
      <xdr:row>38</xdr:row>
      <xdr:rowOff>154657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33410"/>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118310</xdr:rowOff>
    </xdr:from>
    <xdr:to>
      <xdr:col>15</xdr:col>
      <xdr:colOff>50800</xdr:colOff>
      <xdr:row>38</xdr:row>
      <xdr:rowOff>122212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33410"/>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122212</xdr:rowOff>
    </xdr:from>
    <xdr:to>
      <xdr:col>10</xdr:col>
      <xdr:colOff>114300</xdr:colOff>
      <xdr:row>38</xdr:row>
      <xdr:rowOff>122604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731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114095</xdr:rowOff>
    </xdr:from>
    <xdr:to>
      <xdr:col>24</xdr:col>
      <xdr:colOff>114300</xdr:colOff>
      <xdr:row>38</xdr:row>
      <xdr:rowOff>44245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92522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103857</xdr:rowOff>
    </xdr:from>
    <xdr:to>
      <xdr:col>20</xdr:col>
      <xdr:colOff>38100</xdr:colOff>
      <xdr:row>39</xdr:row>
      <xdr:rowOff>34007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25134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67510</xdr:rowOff>
    </xdr:from>
    <xdr:to>
      <xdr:col>15</xdr:col>
      <xdr:colOff>101600</xdr:colOff>
      <xdr:row>38</xdr:row>
      <xdr:rowOff>169110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8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160237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71412</xdr:rowOff>
    </xdr:from>
    <xdr:to>
      <xdr:col>10</xdr:col>
      <xdr:colOff>165100</xdr:colOff>
      <xdr:row>39</xdr:row>
      <xdr:rowOff>1562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164139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7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71804</xdr:rowOff>
    </xdr:from>
    <xdr:to>
      <xdr:col>6</xdr:col>
      <xdr:colOff>38100</xdr:colOff>
      <xdr:row>39</xdr:row>
      <xdr:rowOff>1954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164531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65157</xdr:rowOff>
    </xdr:from>
    <xdr:to>
      <xdr:col>24</xdr:col>
      <xdr:colOff>63500</xdr:colOff>
      <xdr:row>57</xdr:row>
      <xdr:rowOff>131090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37807"/>
          <a:ext cx="838200" cy="6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65157</xdr:rowOff>
    </xdr:from>
    <xdr:to>
      <xdr:col>19</xdr:col>
      <xdr:colOff>177800</xdr:colOff>
      <xdr:row>57</xdr:row>
      <xdr:rowOff>126727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7807"/>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123717</xdr:rowOff>
    </xdr:from>
    <xdr:to>
      <xdr:col>15</xdr:col>
      <xdr:colOff>50800</xdr:colOff>
      <xdr:row>57</xdr:row>
      <xdr:rowOff>126727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9636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98876</xdr:rowOff>
    </xdr:from>
    <xdr:to>
      <xdr:col>10</xdr:col>
      <xdr:colOff>114300</xdr:colOff>
      <xdr:row>57</xdr:row>
      <xdr:rowOff>123717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71526"/>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80290</xdr:rowOff>
    </xdr:from>
    <xdr:to>
      <xdr:col>24</xdr:col>
      <xdr:colOff>114300</xdr:colOff>
      <xdr:row>58</xdr:row>
      <xdr:rowOff>10440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58717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14357</xdr:rowOff>
    </xdr:from>
    <xdr:to>
      <xdr:col>20</xdr:col>
      <xdr:colOff>38100</xdr:colOff>
      <xdr:row>57</xdr:row>
      <xdr:rowOff>115957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107084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75927</xdr:rowOff>
    </xdr:from>
    <xdr:to>
      <xdr:col>15</xdr:col>
      <xdr:colOff>101600</xdr:colOff>
      <xdr:row>58</xdr:row>
      <xdr:rowOff>6077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168654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72917</xdr:rowOff>
    </xdr:from>
    <xdr:to>
      <xdr:col>10</xdr:col>
      <xdr:colOff>165100</xdr:colOff>
      <xdr:row>58</xdr:row>
      <xdr:rowOff>3067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165644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3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48076</xdr:rowOff>
    </xdr:from>
    <xdr:to>
      <xdr:col>6</xdr:col>
      <xdr:colOff>38100</xdr:colOff>
      <xdr:row>57</xdr:row>
      <xdr:rowOff>149676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140803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155245</xdr:rowOff>
    </xdr:from>
    <xdr:to>
      <xdr:col>24</xdr:col>
      <xdr:colOff>63500</xdr:colOff>
      <xdr:row>77</xdr:row>
      <xdr:rowOff>165588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6895"/>
          <a:ext cx="8382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147358</xdr:rowOff>
    </xdr:from>
    <xdr:to>
      <xdr:col>19</xdr:col>
      <xdr:colOff>177800</xdr:colOff>
      <xdr:row>77</xdr:row>
      <xdr:rowOff>165588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9008"/>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147358</xdr:rowOff>
    </xdr:from>
    <xdr:to>
      <xdr:col>15</xdr:col>
      <xdr:colOff>50800</xdr:colOff>
      <xdr:row>77</xdr:row>
      <xdr:rowOff>151930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9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142557</xdr:rowOff>
    </xdr:from>
    <xdr:to>
      <xdr:col>10</xdr:col>
      <xdr:colOff>114300</xdr:colOff>
      <xdr:row>77</xdr:row>
      <xdr:rowOff>151930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4207"/>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104445</xdr:rowOff>
    </xdr:from>
    <xdr:to>
      <xdr:col>24</xdr:col>
      <xdr:colOff>114300</xdr:colOff>
      <xdr:row>78</xdr:row>
      <xdr:rowOff>34595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19372</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114788</xdr:rowOff>
    </xdr:from>
    <xdr:to>
      <xdr:col>20</xdr:col>
      <xdr:colOff>38100</xdr:colOff>
      <xdr:row>78</xdr:row>
      <xdr:rowOff>44938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36065</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409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96558</xdr:rowOff>
    </xdr:from>
    <xdr:to>
      <xdr:col>15</xdr:col>
      <xdr:colOff>101600</xdr:colOff>
      <xdr:row>78</xdr:row>
      <xdr:rowOff>26708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17835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90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101130</xdr:rowOff>
    </xdr:from>
    <xdr:to>
      <xdr:col>10</xdr:col>
      <xdr:colOff>165100</xdr:colOff>
      <xdr:row>78</xdr:row>
      <xdr:rowOff>31280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22407</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39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91757</xdr:rowOff>
    </xdr:from>
    <xdr:to>
      <xdr:col>6</xdr:col>
      <xdr:colOff>38100</xdr:colOff>
      <xdr:row>78</xdr:row>
      <xdr:rowOff>21907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13034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38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7646</xdr:rowOff>
    </xdr:from>
    <xdr:to>
      <xdr:col>24</xdr:col>
      <xdr:colOff>63500</xdr:colOff>
      <xdr:row>96</xdr:row>
      <xdr:rowOff>87085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66846"/>
          <a:ext cx="8382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87085</xdr:rowOff>
    </xdr:from>
    <xdr:to>
      <xdr:col>19</xdr:col>
      <xdr:colOff>177800</xdr:colOff>
      <xdr:row>96</xdr:row>
      <xdr:rowOff>151682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46285"/>
          <a:ext cx="8890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140291</xdr:rowOff>
    </xdr:from>
    <xdr:to>
      <xdr:col>15</xdr:col>
      <xdr:colOff>50800</xdr:colOff>
      <xdr:row>96</xdr:row>
      <xdr:rowOff>151682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99491"/>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140291</xdr:rowOff>
    </xdr:from>
    <xdr:to>
      <xdr:col>10</xdr:col>
      <xdr:colOff>114300</xdr:colOff>
      <xdr:row>97</xdr:row>
      <xdr:rowOff>22543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9949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128296</xdr:rowOff>
    </xdr:from>
    <xdr:to>
      <xdr:col>24</xdr:col>
      <xdr:colOff>114300</xdr:colOff>
      <xdr:row>96</xdr:row>
      <xdr:rowOff>58446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1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151173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36285</xdr:rowOff>
    </xdr:from>
    <xdr:to>
      <xdr:col>20</xdr:col>
      <xdr:colOff>38100</xdr:colOff>
      <xdr:row>96</xdr:row>
      <xdr:rowOff>137885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129012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100882</xdr:rowOff>
    </xdr:from>
    <xdr:to>
      <xdr:col>15</xdr:col>
      <xdr:colOff>101600</xdr:colOff>
      <xdr:row>97</xdr:row>
      <xdr:rowOff>31032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22159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6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89491</xdr:rowOff>
    </xdr:from>
    <xdr:to>
      <xdr:col>10</xdr:col>
      <xdr:colOff>165100</xdr:colOff>
      <xdr:row>97</xdr:row>
      <xdr:rowOff>19641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143193</xdr:rowOff>
    </xdr:from>
    <xdr:to>
      <xdr:col>6</xdr:col>
      <xdr:colOff>38100</xdr:colOff>
      <xdr:row>97</xdr:row>
      <xdr:rowOff>73343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64470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165981</xdr:rowOff>
    </xdr:from>
    <xdr:to>
      <xdr:col>55</xdr:col>
      <xdr:colOff>0</xdr:colOff>
      <xdr:row>39</xdr:row>
      <xdr:rowOff>53281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823831"/>
          <a:ext cx="838200" cy="9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53281</xdr:rowOff>
    </xdr:from>
    <xdr:to>
      <xdr:col>50</xdr:col>
      <xdr:colOff>114300</xdr:colOff>
      <xdr:row>39</xdr:row>
      <xdr:rowOff>66578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739831"/>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66578</xdr:rowOff>
    </xdr:from>
    <xdr:to>
      <xdr:col>45</xdr:col>
      <xdr:colOff>177800</xdr:colOff>
      <xdr:row>39</xdr:row>
      <xdr:rowOff>96114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753128"/>
          <a:ext cx="8890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96114</xdr:rowOff>
    </xdr:from>
    <xdr:to>
      <xdr:col>41</xdr:col>
      <xdr:colOff>50800</xdr:colOff>
      <xdr:row>39</xdr:row>
      <xdr:rowOff>104526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782664"/>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115181</xdr:rowOff>
    </xdr:from>
    <xdr:to>
      <xdr:col>55</xdr:col>
      <xdr:colOff>50800</xdr:colOff>
      <xdr:row>34</xdr:row>
      <xdr:rowOff>45331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138058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2481</xdr:rowOff>
    </xdr:from>
    <xdr:to>
      <xdr:col>50</xdr:col>
      <xdr:colOff>165100</xdr:colOff>
      <xdr:row>39</xdr:row>
      <xdr:rowOff>104081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95208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15778</xdr:rowOff>
    </xdr:from>
    <xdr:to>
      <xdr:col>46</xdr:col>
      <xdr:colOff>38100</xdr:colOff>
      <xdr:row>39</xdr:row>
      <xdr:rowOff>117378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7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108505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45314</xdr:rowOff>
    </xdr:from>
    <xdr:to>
      <xdr:col>41</xdr:col>
      <xdr:colOff>101600</xdr:colOff>
      <xdr:row>39</xdr:row>
      <xdr:rowOff>146914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138041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8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53726</xdr:rowOff>
    </xdr:from>
    <xdr:to>
      <xdr:col>36</xdr:col>
      <xdr:colOff>165100</xdr:colOff>
      <xdr:row>39</xdr:row>
      <xdr:rowOff>155326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7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146453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8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83350</xdr:rowOff>
    </xdr:from>
    <xdr:to>
      <xdr:col>55</xdr:col>
      <xdr:colOff>0</xdr:colOff>
      <xdr:row>58</xdr:row>
      <xdr:rowOff>92456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27450"/>
          <a:ext cx="8382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33706</xdr:rowOff>
    </xdr:from>
    <xdr:to>
      <xdr:col>50</xdr:col>
      <xdr:colOff>114300</xdr:colOff>
      <xdr:row>58</xdr:row>
      <xdr:rowOff>92456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77806"/>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33706</xdr:rowOff>
    </xdr:from>
    <xdr:to>
      <xdr:col>45</xdr:col>
      <xdr:colOff>177800</xdr:colOff>
      <xdr:row>58</xdr:row>
      <xdr:rowOff>109296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77806"/>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21163</xdr:rowOff>
    </xdr:from>
    <xdr:to>
      <xdr:col>41</xdr:col>
      <xdr:colOff>50800</xdr:colOff>
      <xdr:row>58</xdr:row>
      <xdr:rowOff>109296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65263"/>
          <a:ext cx="889000" cy="8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32550</xdr:rowOff>
    </xdr:from>
    <xdr:to>
      <xdr:col>55</xdr:col>
      <xdr:colOff>50800</xdr:colOff>
      <xdr:row>58</xdr:row>
      <xdr:rowOff>134150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118927</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41656</xdr:rowOff>
    </xdr:from>
    <xdr:to>
      <xdr:col>50</xdr:col>
      <xdr:colOff>165100</xdr:colOff>
      <xdr:row>58</xdr:row>
      <xdr:rowOff>143256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134383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7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154356</xdr:rowOff>
    </xdr:from>
    <xdr:to>
      <xdr:col>46</xdr:col>
      <xdr:colOff>38100</xdr:colOff>
      <xdr:row>58</xdr:row>
      <xdr:rowOff>84506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75633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58496</xdr:rowOff>
    </xdr:from>
    <xdr:to>
      <xdr:col>41</xdr:col>
      <xdr:colOff>101600</xdr:colOff>
      <xdr:row>58</xdr:row>
      <xdr:rowOff>160096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151223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141813</xdr:rowOff>
    </xdr:from>
    <xdr:to>
      <xdr:col>36</xdr:col>
      <xdr:colOff>165100</xdr:colOff>
      <xdr:row>58</xdr:row>
      <xdr:rowOff>71963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63090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0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143332</xdr:rowOff>
    </xdr:from>
    <xdr:to>
      <xdr:col>55</xdr:col>
      <xdr:colOff>0</xdr:colOff>
      <xdr:row>78</xdr:row>
      <xdr:rowOff>161125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16432"/>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65990</xdr:rowOff>
    </xdr:from>
    <xdr:to>
      <xdr:col>50</xdr:col>
      <xdr:colOff>114300</xdr:colOff>
      <xdr:row>78</xdr:row>
      <xdr:rowOff>161125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39090"/>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65990</xdr:rowOff>
    </xdr:from>
    <xdr:to>
      <xdr:col>45</xdr:col>
      <xdr:colOff>177800</xdr:colOff>
      <xdr:row>78</xdr:row>
      <xdr:rowOff>169698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39090"/>
          <a:ext cx="889000" cy="1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84582</xdr:rowOff>
    </xdr:from>
    <xdr:to>
      <xdr:col>41</xdr:col>
      <xdr:colOff>50800</xdr:colOff>
      <xdr:row>78</xdr:row>
      <xdr:rowOff>169698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57682"/>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92532</xdr:rowOff>
    </xdr:from>
    <xdr:to>
      <xdr:col>55</xdr:col>
      <xdr:colOff>50800</xdr:colOff>
      <xdr:row>79</xdr:row>
      <xdr:rowOff>22682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7459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110325</xdr:rowOff>
    </xdr:from>
    <xdr:to>
      <xdr:col>50</xdr:col>
      <xdr:colOff>165100</xdr:colOff>
      <xdr:row>79</xdr:row>
      <xdr:rowOff>40475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31602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7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15190</xdr:rowOff>
    </xdr:from>
    <xdr:to>
      <xdr:col>46</xdr:col>
      <xdr:colOff>38100</xdr:colOff>
      <xdr:row>78</xdr:row>
      <xdr:rowOff>116790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107917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118898</xdr:rowOff>
    </xdr:from>
    <xdr:to>
      <xdr:col>41</xdr:col>
      <xdr:colOff>101600</xdr:colOff>
      <xdr:row>79</xdr:row>
      <xdr:rowOff>49048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40175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33782</xdr:rowOff>
    </xdr:from>
    <xdr:to>
      <xdr:col>36</xdr:col>
      <xdr:colOff>165100</xdr:colOff>
      <xdr:row>78</xdr:row>
      <xdr:rowOff>135382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126509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19514</xdr:rowOff>
    </xdr:from>
    <xdr:to>
      <xdr:col>55</xdr:col>
      <xdr:colOff>0</xdr:colOff>
      <xdr:row>98</xdr:row>
      <xdr:rowOff>22389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21614"/>
          <a:ext cx="8382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19514</xdr:rowOff>
    </xdr:from>
    <xdr:to>
      <xdr:col>50</xdr:col>
      <xdr:colOff>114300</xdr:colOff>
      <xdr:row>98</xdr:row>
      <xdr:rowOff>26639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2161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26639</xdr:rowOff>
    </xdr:from>
    <xdr:to>
      <xdr:col>45</xdr:col>
      <xdr:colOff>177800</xdr:colOff>
      <xdr:row>98</xdr:row>
      <xdr:rowOff>56642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28739"/>
          <a:ext cx="889000" cy="3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43250</xdr:rowOff>
    </xdr:from>
    <xdr:to>
      <xdr:col>41</xdr:col>
      <xdr:colOff>50800</xdr:colOff>
      <xdr:row>98</xdr:row>
      <xdr:rowOff>56642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45350"/>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143039</xdr:rowOff>
    </xdr:from>
    <xdr:to>
      <xdr:col>55</xdr:col>
      <xdr:colOff>50800</xdr:colOff>
      <xdr:row>98</xdr:row>
      <xdr:rowOff>73189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57966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140164</xdr:rowOff>
    </xdr:from>
    <xdr:to>
      <xdr:col>50</xdr:col>
      <xdr:colOff>165100</xdr:colOff>
      <xdr:row>98</xdr:row>
      <xdr:rowOff>70314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61441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147289</xdr:rowOff>
    </xdr:from>
    <xdr:to>
      <xdr:col>46</xdr:col>
      <xdr:colOff>38100</xdr:colOff>
      <xdr:row>98</xdr:row>
      <xdr:rowOff>77439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68566</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15428" y="1687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5842</xdr:rowOff>
    </xdr:from>
    <xdr:to>
      <xdr:col>41</xdr:col>
      <xdr:colOff>101600</xdr:colOff>
      <xdr:row>98</xdr:row>
      <xdr:rowOff>107442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98569</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0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163900</xdr:rowOff>
    </xdr:from>
    <xdr:to>
      <xdr:col>36</xdr:col>
      <xdr:colOff>165100</xdr:colOff>
      <xdr:row>98</xdr:row>
      <xdr:rowOff>94050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85177</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8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49028</xdr:rowOff>
    </xdr:from>
    <xdr:to>
      <xdr:col>85</xdr:col>
      <xdr:colOff>127000</xdr:colOff>
      <xdr:row>77</xdr:row>
      <xdr:rowOff>99450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250678"/>
          <a:ext cx="8382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49028</xdr:rowOff>
    </xdr:from>
    <xdr:to>
      <xdr:col>81</xdr:col>
      <xdr:colOff>50800</xdr:colOff>
      <xdr:row>77</xdr:row>
      <xdr:rowOff>93245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50678"/>
          <a:ext cx="889000" cy="4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93245</xdr:rowOff>
    </xdr:from>
    <xdr:to>
      <xdr:col>76</xdr:col>
      <xdr:colOff>114300</xdr:colOff>
      <xdr:row>77</xdr:row>
      <xdr:rowOff>94160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948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94160</xdr:rowOff>
    </xdr:from>
    <xdr:to>
      <xdr:col>71</xdr:col>
      <xdr:colOff>177800</xdr:colOff>
      <xdr:row>77</xdr:row>
      <xdr:rowOff>128712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95810"/>
          <a:ext cx="8890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48650</xdr:rowOff>
    </xdr:from>
    <xdr:to>
      <xdr:col>85</xdr:col>
      <xdr:colOff>177800</xdr:colOff>
      <xdr:row>77</xdr:row>
      <xdr:rowOff>150250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25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27077</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22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169678</xdr:rowOff>
    </xdr:from>
    <xdr:to>
      <xdr:col>81</xdr:col>
      <xdr:colOff>101600</xdr:colOff>
      <xdr:row>77</xdr:row>
      <xdr:rowOff>99828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90955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42445</xdr:rowOff>
    </xdr:from>
    <xdr:to>
      <xdr:col>76</xdr:col>
      <xdr:colOff>165100</xdr:colOff>
      <xdr:row>77</xdr:row>
      <xdr:rowOff>144045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4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135172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43360</xdr:rowOff>
    </xdr:from>
    <xdr:to>
      <xdr:col>72</xdr:col>
      <xdr:colOff>38100</xdr:colOff>
      <xdr:row>77</xdr:row>
      <xdr:rowOff>144960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136087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77912</xdr:rowOff>
    </xdr:from>
    <xdr:to>
      <xdr:col>67</xdr:col>
      <xdr:colOff>101600</xdr:colOff>
      <xdr:row>78</xdr:row>
      <xdr:rowOff>8062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7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170639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7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129626</xdr:rowOff>
    </xdr:from>
    <xdr:to>
      <xdr:col>85</xdr:col>
      <xdr:colOff>127000</xdr:colOff>
      <xdr:row>98</xdr:row>
      <xdr:rowOff>153112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931726"/>
          <a:ext cx="8382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86604</xdr:rowOff>
    </xdr:from>
    <xdr:to>
      <xdr:col>81</xdr:col>
      <xdr:colOff>50800</xdr:colOff>
      <xdr:row>98</xdr:row>
      <xdr:rowOff>129626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888704"/>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86604</xdr:rowOff>
    </xdr:from>
    <xdr:to>
      <xdr:col>76</xdr:col>
      <xdr:colOff>114300</xdr:colOff>
      <xdr:row>98</xdr:row>
      <xdr:rowOff>118410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88704"/>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8812</xdr:rowOff>
    </xdr:from>
    <xdr:to>
      <xdr:col>71</xdr:col>
      <xdr:colOff>177800</xdr:colOff>
      <xdr:row>98</xdr:row>
      <xdr:rowOff>118410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639462"/>
          <a:ext cx="889000" cy="28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102312</xdr:rowOff>
    </xdr:from>
    <xdr:to>
      <xdr:col>85</xdr:col>
      <xdr:colOff>177800</xdr:colOff>
      <xdr:row>99</xdr:row>
      <xdr:rowOff>32462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17239</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1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78826</xdr:rowOff>
    </xdr:from>
    <xdr:to>
      <xdr:col>81</xdr:col>
      <xdr:colOff>101600</xdr:colOff>
      <xdr:row>99</xdr:row>
      <xdr:rowOff>8976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35804</xdr:rowOff>
    </xdr:from>
    <xdr:to>
      <xdr:col>76</xdr:col>
      <xdr:colOff>165100</xdr:colOff>
      <xdr:row>98</xdr:row>
      <xdr:rowOff>137404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128531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3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67610</xdr:rowOff>
    </xdr:from>
    <xdr:to>
      <xdr:col>72</xdr:col>
      <xdr:colOff>38100</xdr:colOff>
      <xdr:row>98</xdr:row>
      <xdr:rowOff>169210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160337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129462</xdr:rowOff>
    </xdr:from>
    <xdr:to>
      <xdr:col>67</xdr:col>
      <xdr:colOff>101600</xdr:colOff>
      <xdr:row>97</xdr:row>
      <xdr:rowOff>59612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58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76139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3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78522</xdr:rowOff>
    </xdr:from>
    <xdr:to>
      <xdr:col>116</xdr:col>
      <xdr:colOff>63500</xdr:colOff>
      <xdr:row>39</xdr:row>
      <xdr:rowOff>80917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65072"/>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78522</xdr:rowOff>
    </xdr:from>
    <xdr:to>
      <xdr:col>111</xdr:col>
      <xdr:colOff>177800</xdr:colOff>
      <xdr:row>39</xdr:row>
      <xdr:rowOff>81570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650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81570</xdr:rowOff>
    </xdr:from>
    <xdr:to>
      <xdr:col>107</xdr:col>
      <xdr:colOff>50800</xdr:colOff>
      <xdr:row>39</xdr:row>
      <xdr:rowOff>81897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6812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81680</xdr:rowOff>
    </xdr:from>
    <xdr:to>
      <xdr:col>102</xdr:col>
      <xdr:colOff>114300</xdr:colOff>
      <xdr:row>39</xdr:row>
      <xdr:rowOff>81897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68230"/>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116494</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3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27722</xdr:rowOff>
    </xdr:from>
    <xdr:to>
      <xdr:col>112</xdr:col>
      <xdr:colOff>38100</xdr:colOff>
      <xdr:row>39</xdr:row>
      <xdr:rowOff>129322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1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120449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80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30770</xdr:rowOff>
    </xdr:from>
    <xdr:to>
      <xdr:col>107</xdr:col>
      <xdr:colOff>101600</xdr:colOff>
      <xdr:row>39</xdr:row>
      <xdr:rowOff>132370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123497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81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31097</xdr:rowOff>
    </xdr:from>
    <xdr:to>
      <xdr:col>102</xdr:col>
      <xdr:colOff>165100</xdr:colOff>
      <xdr:row>39</xdr:row>
      <xdr:rowOff>132697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123824</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81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30880</xdr:rowOff>
    </xdr:from>
    <xdr:to>
      <xdr:col>98</xdr:col>
      <xdr:colOff>38100</xdr:colOff>
      <xdr:row>39</xdr:row>
      <xdr:rowOff>132480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123607</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810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137414</xdr:rowOff>
    </xdr:from>
    <xdr:to>
      <xdr:col>116</xdr:col>
      <xdr:colOff>63500</xdr:colOff>
      <xdr:row>56</xdr:row>
      <xdr:rowOff>166560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738614"/>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143165</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100095</xdr:rowOff>
    </xdr:from>
    <xdr:to>
      <xdr:col>111</xdr:col>
      <xdr:colOff>177800</xdr:colOff>
      <xdr:row>56</xdr:row>
      <xdr:rowOff>137414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701295"/>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117354</xdr:rowOff>
    </xdr:from>
    <xdr:to>
      <xdr:col>107</xdr:col>
      <xdr:colOff>50800</xdr:colOff>
      <xdr:row>56</xdr:row>
      <xdr:rowOff>100095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547104"/>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99960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117354</xdr:rowOff>
    </xdr:from>
    <xdr:to>
      <xdr:col>102</xdr:col>
      <xdr:colOff>114300</xdr:colOff>
      <xdr:row>56</xdr:row>
      <xdr:rowOff>7398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547104"/>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115760</xdr:rowOff>
    </xdr:from>
    <xdr:to>
      <xdr:col>116</xdr:col>
      <xdr:colOff>114300</xdr:colOff>
      <xdr:row>57</xdr:row>
      <xdr:rowOff>45910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138637</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86614</xdr:rowOff>
    </xdr:from>
    <xdr:to>
      <xdr:col>112</xdr:col>
      <xdr:colOff>38100</xdr:colOff>
      <xdr:row>57</xdr:row>
      <xdr:rowOff>16764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33291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46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49295</xdr:rowOff>
    </xdr:from>
    <xdr:to>
      <xdr:col>107</xdr:col>
      <xdr:colOff>101600</xdr:colOff>
      <xdr:row>56</xdr:row>
      <xdr:rowOff>150895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6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167422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66554</xdr:rowOff>
    </xdr:from>
    <xdr:to>
      <xdr:col>102</xdr:col>
      <xdr:colOff>165100</xdr:colOff>
      <xdr:row>55</xdr:row>
      <xdr:rowOff>168154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4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13231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128048</xdr:rowOff>
    </xdr:from>
    <xdr:to>
      <xdr:col>98</xdr:col>
      <xdr:colOff>38100</xdr:colOff>
      <xdr:row>56</xdr:row>
      <xdr:rowOff>58198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5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74725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3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464</xdr:rowOff>
    </xdr:from>
    <xdr:to>
      <xdr:col>116</xdr:col>
      <xdr:colOff>63500</xdr:colOff>
      <xdr:row>78</xdr:row>
      <xdr:rowOff>144824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373564"/>
          <a:ext cx="838200" cy="1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164351</xdr:rowOff>
    </xdr:from>
    <xdr:to>
      <xdr:col>111</xdr:col>
      <xdr:colOff>177800</xdr:colOff>
      <xdr:row>78</xdr:row>
      <xdr:rowOff>464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366001"/>
          <a:ext cx="889000" cy="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164351</xdr:rowOff>
    </xdr:from>
    <xdr:to>
      <xdr:col>107</xdr:col>
      <xdr:colOff>50800</xdr:colOff>
      <xdr:row>78</xdr:row>
      <xdr:rowOff>11303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366001"/>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9683</xdr:rowOff>
    </xdr:from>
    <xdr:to>
      <xdr:col>102</xdr:col>
      <xdr:colOff>114300</xdr:colOff>
      <xdr:row>78</xdr:row>
      <xdr:rowOff>11303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382783"/>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94024</xdr:rowOff>
    </xdr:from>
    <xdr:to>
      <xdr:col>116</xdr:col>
      <xdr:colOff>114300</xdr:colOff>
      <xdr:row>79</xdr:row>
      <xdr:rowOff>24174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72451</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4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121114</xdr:rowOff>
    </xdr:from>
    <xdr:to>
      <xdr:col>112</xdr:col>
      <xdr:colOff>38100</xdr:colOff>
      <xdr:row>78</xdr:row>
      <xdr:rowOff>51264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42391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113551</xdr:rowOff>
    </xdr:from>
    <xdr:to>
      <xdr:col>107</xdr:col>
      <xdr:colOff>101600</xdr:colOff>
      <xdr:row>78</xdr:row>
      <xdr:rowOff>43701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3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34828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4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131953</xdr:rowOff>
    </xdr:from>
    <xdr:to>
      <xdr:col>102</xdr:col>
      <xdr:colOff>165100</xdr:colOff>
      <xdr:row>78</xdr:row>
      <xdr:rowOff>62103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3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53230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4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130333</xdr:rowOff>
    </xdr:from>
    <xdr:to>
      <xdr:col>98</xdr:col>
      <xdr:colOff>38100</xdr:colOff>
      <xdr:row>78</xdr:row>
      <xdr:rowOff>60483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3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51610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4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歳出決算総額は、住民一人当たり４２３，１４５円となっている。主な構成項目である補助費等は住民一人当たり１６９，０５１円で、前年度と比較して１２０，２１０円増加している。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これは、新型コロナウイルス感染症対策として、住民一人ひとりに１０万円を支給した特別定額給付金事業をはじめとする各種事業を行ったことによるものである。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が前年度と比較して９，８７３円増加した一方で、物件費が前年度と比較して３，４６１円減少している主な要因は、これまで物件費に計上されていた臨時職員の任用にかかる経費が、令和２年度から会計年度任用職員報酬・手当等として人件費に計上され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群馬県大泉町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41,718
33,858
18.03
18,282,085
17,652,785
611,483
7,822,229
6,451,089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76454</xdr:rowOff>
    </xdr:from>
    <xdr:to>
      <xdr:col>24</xdr:col>
      <xdr:colOff>63500</xdr:colOff>
      <xdr:row>36</xdr:row>
      <xdr:rowOff>104267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48654"/>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xdr:rowOff>
    </xdr:from>
    <xdr:to>
      <xdr:col>19</xdr:col>
      <xdr:colOff>177800</xdr:colOff>
      <xdr:row>36</xdr:row>
      <xdr:rowOff>76454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321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1016</xdr:rowOff>
    </xdr:from>
    <xdr:to>
      <xdr:col>15</xdr:col>
      <xdr:colOff>50800</xdr:colOff>
      <xdr:row>36</xdr:row>
      <xdr:rowOff>19685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321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19685</xdr:rowOff>
    </xdr:from>
    <xdr:to>
      <xdr:col>10</xdr:col>
      <xdr:colOff>114300</xdr:colOff>
      <xdr:row>36</xdr:row>
      <xdr:rowOff>106934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1885"/>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53467</xdr:rowOff>
    </xdr:from>
    <xdr:to>
      <xdr:col>24</xdr:col>
      <xdr:colOff>114300</xdr:colOff>
      <xdr:row>36</xdr:row>
      <xdr:rowOff>155067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31894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25654</xdr:rowOff>
    </xdr:from>
    <xdr:to>
      <xdr:col>20</xdr:col>
      <xdr:colOff>38100</xdr:colOff>
      <xdr:row>36</xdr:row>
      <xdr:rowOff>127254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121666</xdr:rowOff>
    </xdr:from>
    <xdr:to>
      <xdr:col>15</xdr:col>
      <xdr:colOff>101600</xdr:colOff>
      <xdr:row>36</xdr:row>
      <xdr:rowOff>51816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42943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140335</xdr:rowOff>
    </xdr:from>
    <xdr:to>
      <xdr:col>10</xdr:col>
      <xdr:colOff>165100</xdr:colOff>
      <xdr:row>36</xdr:row>
      <xdr:rowOff>70485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61612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56134</xdr:rowOff>
    </xdr:from>
    <xdr:to>
      <xdr:col>6</xdr:col>
      <xdr:colOff>38100</xdr:colOff>
      <xdr:row>36</xdr:row>
      <xdr:rowOff>157734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148861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129723</xdr:rowOff>
    </xdr:from>
    <xdr:to>
      <xdr:col>24</xdr:col>
      <xdr:colOff>63500</xdr:colOff>
      <xdr:row>58</xdr:row>
      <xdr:rowOff>114708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0923"/>
          <a:ext cx="838200" cy="32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103983</xdr:rowOff>
    </xdr:from>
    <xdr:to>
      <xdr:col>19</xdr:col>
      <xdr:colOff>177800</xdr:colOff>
      <xdr:row>58</xdr:row>
      <xdr:rowOff>114708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48083"/>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103983</xdr:rowOff>
    </xdr:from>
    <xdr:to>
      <xdr:col>15</xdr:col>
      <xdr:colOff>50800</xdr:colOff>
      <xdr:row>58</xdr:row>
      <xdr:rowOff>114087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808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157724</xdr:rowOff>
    </xdr:from>
    <xdr:to>
      <xdr:col>10</xdr:col>
      <xdr:colOff>114300</xdr:colOff>
      <xdr:row>58</xdr:row>
      <xdr:rowOff>114087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0374"/>
          <a:ext cx="889000" cy="1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78923</xdr:rowOff>
    </xdr:from>
    <xdr:to>
      <xdr:col>24</xdr:col>
      <xdr:colOff>114300</xdr:colOff>
      <xdr:row>57</xdr:row>
      <xdr:rowOff>9073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63908</xdr:rowOff>
    </xdr:from>
    <xdr:to>
      <xdr:col>20</xdr:col>
      <xdr:colOff>38100</xdr:colOff>
      <xdr:row>58</xdr:row>
      <xdr:rowOff>165508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156635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53183</xdr:rowOff>
    </xdr:from>
    <xdr:to>
      <xdr:col>15</xdr:col>
      <xdr:colOff>101600</xdr:colOff>
      <xdr:row>58</xdr:row>
      <xdr:rowOff>154783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145910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63287</xdr:rowOff>
    </xdr:from>
    <xdr:to>
      <xdr:col>10</xdr:col>
      <xdr:colOff>165100</xdr:colOff>
      <xdr:row>58</xdr:row>
      <xdr:rowOff>164887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156014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106924</xdr:rowOff>
    </xdr:from>
    <xdr:to>
      <xdr:col>6</xdr:col>
      <xdr:colOff>38100</xdr:colOff>
      <xdr:row>58</xdr:row>
      <xdr:rowOff>37074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53601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5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122593</xdr:rowOff>
    </xdr:from>
    <xdr:to>
      <xdr:col>24</xdr:col>
      <xdr:colOff>62865</xdr:colOff>
      <xdr:row>78</xdr:row>
      <xdr:rowOff>11836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24093"/>
          <a:ext cx="1270" cy="126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15663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11836</xdr:rowOff>
    </xdr:from>
    <xdr:to>
      <xdr:col>24</xdr:col>
      <xdr:colOff>152400</xdr:colOff>
      <xdr:row>78</xdr:row>
      <xdr:rowOff>11836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69270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122593</xdr:rowOff>
    </xdr:from>
    <xdr:to>
      <xdr:col>24</xdr:col>
      <xdr:colOff>152400</xdr:colOff>
      <xdr:row>70</xdr:row>
      <xdr:rowOff>122593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24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107848</xdr:rowOff>
    </xdr:from>
    <xdr:to>
      <xdr:col>24</xdr:col>
      <xdr:colOff>63500</xdr:colOff>
      <xdr:row>77</xdr:row>
      <xdr:rowOff>170104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9498"/>
          <a:ext cx="8382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154627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131750</xdr:rowOff>
    </xdr:from>
    <xdr:to>
      <xdr:col>24</xdr:col>
      <xdr:colOff>114300</xdr:colOff>
      <xdr:row>76</xdr:row>
      <xdr:rowOff>61900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170104</xdr:rowOff>
    </xdr:from>
    <xdr:to>
      <xdr:col>19</xdr:col>
      <xdr:colOff>177800</xdr:colOff>
      <xdr:row>78</xdr:row>
      <xdr:rowOff>42774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71754"/>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2133</xdr:rowOff>
    </xdr:from>
    <xdr:to>
      <xdr:col>20</xdr:col>
      <xdr:colOff>38100</xdr:colOff>
      <xdr:row>76</xdr:row>
      <xdr:rowOff>103733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120261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42774</xdr:rowOff>
    </xdr:from>
    <xdr:to>
      <xdr:col>15</xdr:col>
      <xdr:colOff>50800</xdr:colOff>
      <xdr:row>78</xdr:row>
      <xdr:rowOff>61697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5874"/>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65506</xdr:rowOff>
    </xdr:from>
    <xdr:to>
      <xdr:col>15</xdr:col>
      <xdr:colOff>101600</xdr:colOff>
      <xdr:row>76</xdr:row>
      <xdr:rowOff>167106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61544</xdr:rowOff>
    </xdr:from>
    <xdr:to>
      <xdr:col>10</xdr:col>
      <xdr:colOff>114300</xdr:colOff>
      <xdr:row>78</xdr:row>
      <xdr:rowOff>61697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346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9334</xdr:rowOff>
    </xdr:from>
    <xdr:to>
      <xdr:col>10</xdr:col>
      <xdr:colOff>165100</xdr:colOff>
      <xdr:row>76</xdr:row>
      <xdr:rowOff>110934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127461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38164</xdr:rowOff>
    </xdr:from>
    <xdr:to>
      <xdr:col>6</xdr:col>
      <xdr:colOff>38100</xdr:colOff>
      <xdr:row>75</xdr:row>
      <xdr:rowOff>139764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156291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57048</xdr:rowOff>
    </xdr:from>
    <xdr:to>
      <xdr:col>24</xdr:col>
      <xdr:colOff>114300</xdr:colOff>
      <xdr:row>77</xdr:row>
      <xdr:rowOff>158648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143425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119304</xdr:rowOff>
    </xdr:from>
    <xdr:to>
      <xdr:col>20</xdr:col>
      <xdr:colOff>38100</xdr:colOff>
      <xdr:row>78</xdr:row>
      <xdr:rowOff>49454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40581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163424</xdr:rowOff>
    </xdr:from>
    <xdr:to>
      <xdr:col>15</xdr:col>
      <xdr:colOff>101600</xdr:colOff>
      <xdr:row>78</xdr:row>
      <xdr:rowOff>93574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84701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10897</xdr:rowOff>
    </xdr:from>
    <xdr:to>
      <xdr:col>10</xdr:col>
      <xdr:colOff>165100</xdr:colOff>
      <xdr:row>78</xdr:row>
      <xdr:rowOff>112497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103624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10744</xdr:rowOff>
    </xdr:from>
    <xdr:to>
      <xdr:col>6</xdr:col>
      <xdr:colOff>38100</xdr:colOff>
      <xdr:row>78</xdr:row>
      <xdr:rowOff>112344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103471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7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63539</xdr:rowOff>
    </xdr:from>
    <xdr:to>
      <xdr:col>24</xdr:col>
      <xdr:colOff>63500</xdr:colOff>
      <xdr:row>98</xdr:row>
      <xdr:rowOff>35934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4189"/>
          <a:ext cx="838200" cy="1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155226</xdr:rowOff>
    </xdr:from>
    <xdr:to>
      <xdr:col>19</xdr:col>
      <xdr:colOff>177800</xdr:colOff>
      <xdr:row>98</xdr:row>
      <xdr:rowOff>35934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85876"/>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155226</xdr:rowOff>
    </xdr:from>
    <xdr:to>
      <xdr:col>15</xdr:col>
      <xdr:colOff>50800</xdr:colOff>
      <xdr:row>98</xdr:row>
      <xdr:rowOff>37612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85876"/>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15094</xdr:rowOff>
    </xdr:from>
    <xdr:to>
      <xdr:col>10</xdr:col>
      <xdr:colOff>114300</xdr:colOff>
      <xdr:row>98</xdr:row>
      <xdr:rowOff>37612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17194"/>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12739</xdr:rowOff>
    </xdr:from>
    <xdr:to>
      <xdr:col>24</xdr:col>
      <xdr:colOff>114300</xdr:colOff>
      <xdr:row>97</xdr:row>
      <xdr:rowOff>114339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162616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156584</xdr:rowOff>
    </xdr:from>
    <xdr:to>
      <xdr:col>20</xdr:col>
      <xdr:colOff>38100</xdr:colOff>
      <xdr:row>98</xdr:row>
      <xdr:rowOff>86734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77861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104426</xdr:rowOff>
    </xdr:from>
    <xdr:to>
      <xdr:col>15</xdr:col>
      <xdr:colOff>101600</xdr:colOff>
      <xdr:row>98</xdr:row>
      <xdr:rowOff>34576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25703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158262</xdr:rowOff>
    </xdr:from>
    <xdr:to>
      <xdr:col>10</xdr:col>
      <xdr:colOff>165100</xdr:colOff>
      <xdr:row>98</xdr:row>
      <xdr:rowOff>88412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79539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135744</xdr:rowOff>
    </xdr:from>
    <xdr:to>
      <xdr:col>6</xdr:col>
      <xdr:colOff>38100</xdr:colOff>
      <xdr:row>98</xdr:row>
      <xdr:rowOff>65894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57021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82169</xdr:rowOff>
    </xdr:from>
    <xdr:to>
      <xdr:col>55</xdr:col>
      <xdr:colOff>0</xdr:colOff>
      <xdr:row>32</xdr:row>
      <xdr:rowOff>117983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5568569"/>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117983</xdr:rowOff>
    </xdr:from>
    <xdr:to>
      <xdr:col>50</xdr:col>
      <xdr:colOff>114300</xdr:colOff>
      <xdr:row>32</xdr:row>
      <xdr:rowOff>157226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5604383"/>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157226</xdr:rowOff>
    </xdr:from>
    <xdr:to>
      <xdr:col>45</xdr:col>
      <xdr:colOff>177800</xdr:colOff>
      <xdr:row>33</xdr:row>
      <xdr:rowOff>18542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643626"/>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15875</xdr:rowOff>
    </xdr:from>
    <xdr:to>
      <xdr:col>41</xdr:col>
      <xdr:colOff>50800</xdr:colOff>
      <xdr:row>33</xdr:row>
      <xdr:rowOff>18542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567372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31369</xdr:rowOff>
    </xdr:from>
    <xdr:to>
      <xdr:col>55</xdr:col>
      <xdr:colOff>50800</xdr:colOff>
      <xdr:row>32</xdr:row>
      <xdr:rowOff>132969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5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54246</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67183</xdr:rowOff>
    </xdr:from>
    <xdr:to>
      <xdr:col>50</xdr:col>
      <xdr:colOff>165100</xdr:colOff>
      <xdr:row>32</xdr:row>
      <xdr:rowOff>168783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5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13860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32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106426</xdr:rowOff>
    </xdr:from>
    <xdr:to>
      <xdr:col>46</xdr:col>
      <xdr:colOff>38100</xdr:colOff>
      <xdr:row>33</xdr:row>
      <xdr:rowOff>36576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53103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3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139192</xdr:rowOff>
    </xdr:from>
    <xdr:to>
      <xdr:col>41</xdr:col>
      <xdr:colOff>101600</xdr:colOff>
      <xdr:row>33</xdr:row>
      <xdr:rowOff>69342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6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85869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4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136525</xdr:rowOff>
    </xdr:from>
    <xdr:to>
      <xdr:col>36</xdr:col>
      <xdr:colOff>165100</xdr:colOff>
      <xdr:row>33</xdr:row>
      <xdr:rowOff>66675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83202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39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81064</xdr:rowOff>
    </xdr:from>
    <xdr:to>
      <xdr:col>55</xdr:col>
      <xdr:colOff>0</xdr:colOff>
      <xdr:row>58</xdr:row>
      <xdr:rowOff>87396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5164"/>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87396</xdr:rowOff>
    </xdr:from>
    <xdr:to>
      <xdr:col>50</xdr:col>
      <xdr:colOff>114300</xdr:colOff>
      <xdr:row>58</xdr:row>
      <xdr:rowOff>95946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1496"/>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95946</xdr:rowOff>
    </xdr:from>
    <xdr:to>
      <xdr:col>45</xdr:col>
      <xdr:colOff>177800</xdr:colOff>
      <xdr:row>58</xdr:row>
      <xdr:rowOff>100769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0046"/>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89957</xdr:rowOff>
    </xdr:from>
    <xdr:to>
      <xdr:col>41</xdr:col>
      <xdr:colOff>50800</xdr:colOff>
      <xdr:row>58</xdr:row>
      <xdr:rowOff>100769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34057"/>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30264</xdr:rowOff>
    </xdr:from>
    <xdr:to>
      <xdr:col>55</xdr:col>
      <xdr:colOff>50800</xdr:colOff>
      <xdr:row>58</xdr:row>
      <xdr:rowOff>131864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116641</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36596</xdr:rowOff>
    </xdr:from>
    <xdr:to>
      <xdr:col>50</xdr:col>
      <xdr:colOff>165100</xdr:colOff>
      <xdr:row>58</xdr:row>
      <xdr:rowOff>138196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129323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45146</xdr:rowOff>
    </xdr:from>
    <xdr:to>
      <xdr:col>46</xdr:col>
      <xdr:colOff>38100</xdr:colOff>
      <xdr:row>58</xdr:row>
      <xdr:rowOff>146746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137873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8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49969</xdr:rowOff>
    </xdr:from>
    <xdr:to>
      <xdr:col>41</xdr:col>
      <xdr:colOff>101600</xdr:colOff>
      <xdr:row>58</xdr:row>
      <xdr:rowOff>151569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142696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0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39157</xdr:rowOff>
    </xdr:from>
    <xdr:to>
      <xdr:col>36</xdr:col>
      <xdr:colOff>165100</xdr:colOff>
      <xdr:row>58</xdr:row>
      <xdr:rowOff>140757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131884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7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141562</xdr:rowOff>
    </xdr:from>
    <xdr:to>
      <xdr:col>55</xdr:col>
      <xdr:colOff>0</xdr:colOff>
      <xdr:row>77</xdr:row>
      <xdr:rowOff>156355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43212"/>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141562</xdr:rowOff>
    </xdr:from>
    <xdr:to>
      <xdr:col>50</xdr:col>
      <xdr:colOff>114300</xdr:colOff>
      <xdr:row>77</xdr:row>
      <xdr:rowOff>148289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43212"/>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65633</xdr:rowOff>
    </xdr:from>
    <xdr:to>
      <xdr:col>45</xdr:col>
      <xdr:colOff>177800</xdr:colOff>
      <xdr:row>77</xdr:row>
      <xdr:rowOff>148289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267283"/>
          <a:ext cx="889000" cy="8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65633</xdr:rowOff>
    </xdr:from>
    <xdr:to>
      <xdr:col>41</xdr:col>
      <xdr:colOff>50800</xdr:colOff>
      <xdr:row>77</xdr:row>
      <xdr:rowOff>113247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67283"/>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105555</xdr:rowOff>
    </xdr:from>
    <xdr:to>
      <xdr:col>55</xdr:col>
      <xdr:colOff>50800</xdr:colOff>
      <xdr:row>78</xdr:row>
      <xdr:rowOff>35705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83982</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8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90762</xdr:rowOff>
    </xdr:from>
    <xdr:to>
      <xdr:col>50</xdr:col>
      <xdr:colOff>165100</xdr:colOff>
      <xdr:row>78</xdr:row>
      <xdr:rowOff>20912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97489</xdr:rowOff>
    </xdr:from>
    <xdr:to>
      <xdr:col>46</xdr:col>
      <xdr:colOff>38100</xdr:colOff>
      <xdr:row>78</xdr:row>
      <xdr:rowOff>27639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18766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39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14833</xdr:rowOff>
    </xdr:from>
    <xdr:to>
      <xdr:col>41</xdr:col>
      <xdr:colOff>101600</xdr:colOff>
      <xdr:row>77</xdr:row>
      <xdr:rowOff>116433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132960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9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62447</xdr:rowOff>
    </xdr:from>
    <xdr:to>
      <xdr:col>36</xdr:col>
      <xdr:colOff>165100</xdr:colOff>
      <xdr:row>77</xdr:row>
      <xdr:rowOff>164047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9124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87237</xdr:rowOff>
    </xdr:from>
    <xdr:to>
      <xdr:col>55</xdr:col>
      <xdr:colOff>0</xdr:colOff>
      <xdr:row>98</xdr:row>
      <xdr:rowOff>108629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89337"/>
          <a:ext cx="8382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70396</xdr:rowOff>
    </xdr:from>
    <xdr:to>
      <xdr:col>50</xdr:col>
      <xdr:colOff>114300</xdr:colOff>
      <xdr:row>98</xdr:row>
      <xdr:rowOff>87237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72496"/>
          <a:ext cx="889000" cy="1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70396</xdr:rowOff>
    </xdr:from>
    <xdr:to>
      <xdr:col>45</xdr:col>
      <xdr:colOff>177800</xdr:colOff>
      <xdr:row>98</xdr:row>
      <xdr:rowOff>134956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72496"/>
          <a:ext cx="889000" cy="6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96665</xdr:rowOff>
    </xdr:from>
    <xdr:to>
      <xdr:col>41</xdr:col>
      <xdr:colOff>50800</xdr:colOff>
      <xdr:row>98</xdr:row>
      <xdr:rowOff>134956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98765"/>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57829</xdr:rowOff>
    </xdr:from>
    <xdr:to>
      <xdr:col>55</xdr:col>
      <xdr:colOff>50800</xdr:colOff>
      <xdr:row>98</xdr:row>
      <xdr:rowOff>159429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36256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36437</xdr:rowOff>
    </xdr:from>
    <xdr:to>
      <xdr:col>50</xdr:col>
      <xdr:colOff>165100</xdr:colOff>
      <xdr:row>98</xdr:row>
      <xdr:rowOff>138037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129164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3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19596</xdr:rowOff>
    </xdr:from>
    <xdr:to>
      <xdr:col>46</xdr:col>
      <xdr:colOff>38100</xdr:colOff>
      <xdr:row>98</xdr:row>
      <xdr:rowOff>121196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112323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1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84156</xdr:rowOff>
    </xdr:from>
    <xdr:to>
      <xdr:col>41</xdr:col>
      <xdr:colOff>101600</xdr:colOff>
      <xdr:row>99</xdr:row>
      <xdr:rowOff>14306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5433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7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45865</xdr:rowOff>
    </xdr:from>
    <xdr:to>
      <xdr:col>36</xdr:col>
      <xdr:colOff>165100</xdr:colOff>
      <xdr:row>98</xdr:row>
      <xdr:rowOff>147465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4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138592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4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114965</xdr:rowOff>
    </xdr:from>
    <xdr:to>
      <xdr:col>85</xdr:col>
      <xdr:colOff>127000</xdr:colOff>
      <xdr:row>36</xdr:row>
      <xdr:rowOff>140660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87165"/>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140660</xdr:rowOff>
    </xdr:from>
    <xdr:to>
      <xdr:col>81</xdr:col>
      <xdr:colOff>50800</xdr:colOff>
      <xdr:row>36</xdr:row>
      <xdr:rowOff>148204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1286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148204</xdr:rowOff>
    </xdr:from>
    <xdr:to>
      <xdr:col>76</xdr:col>
      <xdr:colOff>114300</xdr:colOff>
      <xdr:row>37</xdr:row>
      <xdr:rowOff>69703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20404"/>
          <a:ext cx="8890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131105</xdr:rowOff>
    </xdr:from>
    <xdr:to>
      <xdr:col>71</xdr:col>
      <xdr:colOff>177800</xdr:colOff>
      <xdr:row>37</xdr:row>
      <xdr:rowOff>69703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31855"/>
          <a:ext cx="889000" cy="28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64165</xdr:rowOff>
    </xdr:from>
    <xdr:to>
      <xdr:col>85</xdr:col>
      <xdr:colOff>177800</xdr:colOff>
      <xdr:row>36</xdr:row>
      <xdr:rowOff>165765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42592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89860</xdr:rowOff>
    </xdr:from>
    <xdr:to>
      <xdr:col>81</xdr:col>
      <xdr:colOff>101600</xdr:colOff>
      <xdr:row>37</xdr:row>
      <xdr:rowOff>20010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3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97404</xdr:rowOff>
    </xdr:from>
    <xdr:to>
      <xdr:col>76</xdr:col>
      <xdr:colOff>165100</xdr:colOff>
      <xdr:row>37</xdr:row>
      <xdr:rowOff>27554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18681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18903</xdr:rowOff>
    </xdr:from>
    <xdr:to>
      <xdr:col>72</xdr:col>
      <xdr:colOff>38100</xdr:colOff>
      <xdr:row>37</xdr:row>
      <xdr:rowOff>120503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111630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80305</xdr:rowOff>
    </xdr:from>
    <xdr:to>
      <xdr:col>67</xdr:col>
      <xdr:colOff>101600</xdr:colOff>
      <xdr:row>36</xdr:row>
      <xdr:rowOff>10455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26982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103543</xdr:rowOff>
    </xdr:from>
    <xdr:to>
      <xdr:col>85</xdr:col>
      <xdr:colOff>127000</xdr:colOff>
      <xdr:row>57</xdr:row>
      <xdr:rowOff>100419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04743"/>
          <a:ext cx="838200" cy="16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161836</xdr:rowOff>
    </xdr:from>
    <xdr:to>
      <xdr:col>81</xdr:col>
      <xdr:colOff>50800</xdr:colOff>
      <xdr:row>57</xdr:row>
      <xdr:rowOff>100419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63036"/>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161836</xdr:rowOff>
    </xdr:from>
    <xdr:to>
      <xdr:col>76</xdr:col>
      <xdr:colOff>114300</xdr:colOff>
      <xdr:row>57</xdr:row>
      <xdr:rowOff>88703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63036"/>
          <a:ext cx="889000" cy="9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88703</xdr:rowOff>
    </xdr:from>
    <xdr:to>
      <xdr:col>71</xdr:col>
      <xdr:colOff>177800</xdr:colOff>
      <xdr:row>57</xdr:row>
      <xdr:rowOff>132690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61353"/>
          <a:ext cx="889000" cy="4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52743</xdr:rowOff>
    </xdr:from>
    <xdr:to>
      <xdr:col>85</xdr:col>
      <xdr:colOff>177800</xdr:colOff>
      <xdr:row>56</xdr:row>
      <xdr:rowOff>154343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31170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49619</xdr:rowOff>
    </xdr:from>
    <xdr:to>
      <xdr:col>81</xdr:col>
      <xdr:colOff>101600</xdr:colOff>
      <xdr:row>57</xdr:row>
      <xdr:rowOff>151219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142346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111036</xdr:rowOff>
    </xdr:from>
    <xdr:to>
      <xdr:col>76</xdr:col>
      <xdr:colOff>165100</xdr:colOff>
      <xdr:row>57</xdr:row>
      <xdr:rowOff>41186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1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32313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37903</xdr:rowOff>
    </xdr:from>
    <xdr:to>
      <xdr:col>72</xdr:col>
      <xdr:colOff>38100</xdr:colOff>
      <xdr:row>57</xdr:row>
      <xdr:rowOff>139503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130630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0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81890</xdr:rowOff>
    </xdr:from>
    <xdr:to>
      <xdr:col>67</xdr:col>
      <xdr:colOff>101600</xdr:colOff>
      <xdr:row>58</xdr:row>
      <xdr:rowOff>12040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3167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49028</xdr:rowOff>
    </xdr:from>
    <xdr:to>
      <xdr:col>85</xdr:col>
      <xdr:colOff>127000</xdr:colOff>
      <xdr:row>97</xdr:row>
      <xdr:rowOff>99450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79678"/>
          <a:ext cx="8382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49028</xdr:rowOff>
    </xdr:from>
    <xdr:to>
      <xdr:col>81</xdr:col>
      <xdr:colOff>50800</xdr:colOff>
      <xdr:row>97</xdr:row>
      <xdr:rowOff>93245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79678"/>
          <a:ext cx="889000" cy="4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93245</xdr:rowOff>
    </xdr:from>
    <xdr:to>
      <xdr:col>76</xdr:col>
      <xdr:colOff>114300</xdr:colOff>
      <xdr:row>97</xdr:row>
      <xdr:rowOff>94160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238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94160</xdr:rowOff>
    </xdr:from>
    <xdr:to>
      <xdr:col>71</xdr:col>
      <xdr:colOff>177800</xdr:colOff>
      <xdr:row>97</xdr:row>
      <xdr:rowOff>128712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24810"/>
          <a:ext cx="8890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48650</xdr:rowOff>
    </xdr:from>
    <xdr:to>
      <xdr:col>85</xdr:col>
      <xdr:colOff>177800</xdr:colOff>
      <xdr:row>97</xdr:row>
      <xdr:rowOff>150250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7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27077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5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169678</xdr:rowOff>
    </xdr:from>
    <xdr:to>
      <xdr:col>81</xdr:col>
      <xdr:colOff>101600</xdr:colOff>
      <xdr:row>97</xdr:row>
      <xdr:rowOff>99828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42445</xdr:rowOff>
    </xdr:from>
    <xdr:to>
      <xdr:col>76</xdr:col>
      <xdr:colOff>165100</xdr:colOff>
      <xdr:row>97</xdr:row>
      <xdr:rowOff>144045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135172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43360</xdr:rowOff>
    </xdr:from>
    <xdr:to>
      <xdr:col>72</xdr:col>
      <xdr:colOff>38100</xdr:colOff>
      <xdr:row>97</xdr:row>
      <xdr:rowOff>144960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136087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6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77912</xdr:rowOff>
    </xdr:from>
    <xdr:to>
      <xdr:col>67</xdr:col>
      <xdr:colOff>101600</xdr:colOff>
      <xdr:row>98</xdr:row>
      <xdr:rowOff>8062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170639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前年度と比較して総務費が１００，４０２円増加した主な要因としては、住民一人ひとりに１０万円を支給した特別定額給付金事業が挙げられる。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また、教育費が８，８３６円増加したのは、校内通信ネットワークの整備や児童生徒に１人１台情報端末を配備するＩＣＴ環境整備推進事業を行ったことによるものである。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衛生費については、令和３年４月から稼働するごみ処理施設の建設事業費負担金が多額だったことにより、前年度比で７，５５１円増加した。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に比べて令和２年度の標準財政規模が減少し、財政調整基金も減少したため、財政調整基金残高の標準財政規模に対する比率は、対前年度で３．４０ポイント減少した。一方で、実質収支額は約１億６，９００万円増加したため、２．５８ポイント上昇した。標準財政規模に対する実質単年度収支は、２年連続で赤字となり、積立を上回る繰入が増加したことにより、対前年度で１．４２ポイント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今後も安定した財政運営を行うため、自主財源の確保を図るとともに、経費の節減合理化に努める。</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群馬県大泉町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全ての会計において、実質収支は黒字を維持している。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特に一般会計については、法人町民税の減により標準財政規模が減少したが、黒字額が大幅に増加したため、黒字額の標準財政規模に対する比率が前年度に比べ２．５６ポイント上昇している。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特別会計においては、一般会計からの繰出金が増加傾向にあり、一般会計からの繰入による依存度が高い会計もある。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今後も社会情勢の変化に対応しつつ、各会計とも健全な財政運営に努める。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なお、令和２年度より、下水道事業特別会計が公共下水道事業会計に移行したため、令和元年度以前の下水道事業特別会計の比率については、「その他会計（黒字）」欄に記載されている。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1796875" style="188" customWidth="1"/>
    <col min="13" max="17" width="2.36328125" style="188" customWidth="1"/>
    <col min="18" max="119" width="2.08984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18282085</v>
      </c>
      <c r="BO4" s="433"/>
      <c r="BP4" s="433"/>
      <c r="BQ4" s="433"/>
      <c r="BR4" s="433"/>
      <c r="BS4" s="433"/>
      <c r="BT4" s="433"/>
      <c r="BU4" s="434"/>
      <c r="BV4" s="432">
        <v>13281502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7.8</v>
      </c>
      <c r="CU4" s="439"/>
      <c r="CV4" s="439"/>
      <c r="CW4" s="439"/>
      <c r="CX4" s="439"/>
      <c r="CY4" s="439"/>
      <c r="CZ4" s="439"/>
      <c r="DA4" s="440"/>
      <c r="DB4" s="438">
        <v>5.2</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17652785</v>
      </c>
      <c r="BO5" s="470"/>
      <c r="BP5" s="470"/>
      <c r="BQ5" s="470"/>
      <c r="BR5" s="470"/>
      <c r="BS5" s="470"/>
      <c r="BT5" s="470"/>
      <c r="BU5" s="471"/>
      <c r="BV5" s="469">
        <v>12816882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100</v>
      </c>
      <c r="CU5" s="467"/>
      <c r="CV5" s="467"/>
      <c r="CW5" s="467"/>
      <c r="CX5" s="467"/>
      <c r="CY5" s="467"/>
      <c r="CZ5" s="467"/>
      <c r="DA5" s="468"/>
      <c r="DB5" s="466">
        <v>101.1</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629300</v>
      </c>
      <c r="BO6" s="470"/>
      <c r="BP6" s="470"/>
      <c r="BQ6" s="470"/>
      <c r="BR6" s="470"/>
      <c r="BS6" s="470"/>
      <c r="BT6" s="470"/>
      <c r="BU6" s="471"/>
      <c r="BV6" s="469">
        <v>464620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100.9</v>
      </c>
      <c r="CU6" s="507"/>
      <c r="CV6" s="507"/>
      <c r="CW6" s="507"/>
      <c r="CX6" s="507"/>
      <c r="CY6" s="507"/>
      <c r="CZ6" s="507"/>
      <c r="DA6" s="508"/>
      <c r="DB6" s="506">
        <v>101.1</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17817</v>
      </c>
      <c r="BO7" s="470"/>
      <c r="BP7" s="470"/>
      <c r="BQ7" s="470"/>
      <c r="BR7" s="470"/>
      <c r="BS7" s="470"/>
      <c r="BT7" s="470"/>
      <c r="BU7" s="471"/>
      <c r="BV7" s="469">
        <v>21936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7822229</v>
      </c>
      <c r="CU7" s="470"/>
      <c r="CV7" s="470"/>
      <c r="CW7" s="470"/>
      <c r="CX7" s="470"/>
      <c r="CY7" s="470"/>
      <c r="CZ7" s="470"/>
      <c r="DA7" s="471"/>
      <c r="DB7" s="469">
        <v>8440459</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611483</v>
      </c>
      <c r="BO8" s="470"/>
      <c r="BP8" s="470"/>
      <c r="BQ8" s="470"/>
      <c r="BR8" s="470"/>
      <c r="BS8" s="470"/>
      <c r="BT8" s="470"/>
      <c r="BU8" s="471"/>
      <c r="BV8" s="469">
        <v>442684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1.06</v>
      </c>
      <c r="CU8" s="510"/>
      <c r="CV8" s="510"/>
      <c r="CW8" s="510"/>
      <c r="CX8" s="510"/>
      <c r="CY8" s="510"/>
      <c r="CZ8" s="510"/>
      <c r="DA8" s="511"/>
      <c r="DB8" s="509">
        <v>1.2</v>
      </c>
      <c r="DC8" s="510"/>
      <c r="DD8" s="510"/>
      <c r="DE8" s="510"/>
      <c r="DF8" s="510"/>
      <c r="DG8" s="510"/>
      <c r="DH8" s="510"/>
      <c r="DI8" s="511"/>
      <c r="DJ8" s="186"/>
      <c r="DK8" s="186"/>
      <c r="DL8" s="186"/>
      <c r="DM8" s="186"/>
      <c r="DN8" s="186"/>
      <c r="DO8" s="186"/>
    </row>
    <row r="9" spans="1:119" ht="18.75" customHeight="1" thickBot="1" x14ac:dyDescent="0.25">
      <c r="A9" s="187"/>
      <c r="B9" s="463" t="s">
        <v>110</v>
      </c>
      <c r="C9" s="464"/>
      <c r="D9" s="464"/>
      <c r="E9" s="464"/>
      <c r="F9" s="464"/>
      <c r="G9" s="464"/>
      <c r="H9" s="464"/>
      <c r="I9" s="464"/>
      <c r="J9" s="464"/>
      <c r="K9" s="512"/>
      <c r="L9" s="513" t="s">
        <v>111</v>
      </c>
      <c r="M9" s="514"/>
      <c r="N9" s="514"/>
      <c r="O9" s="514"/>
      <c r="P9" s="514"/>
      <c r="Q9" s="515"/>
      <c r="R9" s="516">
        <v>42089</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168799</v>
      </c>
      <c r="BO9" s="470"/>
      <c r="BP9" s="470"/>
      <c r="BQ9" s="470"/>
      <c r="BR9" s="470"/>
      <c r="BS9" s="470"/>
      <c r="BT9" s="470"/>
      <c r="BU9" s="471"/>
      <c r="BV9" s="469">
        <v>-63710</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8.1999999999999993</v>
      </c>
      <c r="CU9" s="467"/>
      <c r="CV9" s="467"/>
      <c r="CW9" s="467"/>
      <c r="CX9" s="467"/>
      <c r="CY9" s="467"/>
      <c r="CZ9" s="467"/>
      <c r="DA9" s="468"/>
      <c r="DB9" s="466">
        <v>9.9</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116</v>
      </c>
      <c r="M10" s="499"/>
      <c r="N10" s="499"/>
      <c r="O10" s="499"/>
      <c r="P10" s="499"/>
      <c r="Q10" s="500"/>
      <c r="R10" s="520">
        <v>41202</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228169</v>
      </c>
      <c r="BO10" s="470"/>
      <c r="BP10" s="470"/>
      <c r="BQ10" s="470"/>
      <c r="BR10" s="470"/>
      <c r="BS10" s="470"/>
      <c r="BT10" s="470"/>
      <c r="BU10" s="471"/>
      <c r="BV10" s="469">
        <v>263319</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118</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2">
      <c r="A12" s="187"/>
      <c r="B12" s="529" t="s">
        <v>127</v>
      </c>
      <c r="C12" s="530"/>
      <c r="D12" s="530"/>
      <c r="E12" s="530"/>
      <c r="F12" s="530"/>
      <c r="G12" s="530"/>
      <c r="H12" s="530"/>
      <c r="I12" s="530"/>
      <c r="J12" s="530"/>
      <c r="K12" s="531"/>
      <c r="L12" s="538" t="s">
        <v>128</v>
      </c>
      <c r="M12" s="539"/>
      <c r="N12" s="539"/>
      <c r="O12" s="539"/>
      <c r="P12" s="539"/>
      <c r="Q12" s="540"/>
      <c r="R12" s="541">
        <v>41718</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118</v>
      </c>
      <c r="AV12" s="502"/>
      <c r="AW12" s="502"/>
      <c r="AX12" s="502"/>
      <c r="AY12" s="503" t="s">
        <v>132</v>
      </c>
      <c r="AZ12" s="504"/>
      <c r="BA12" s="504"/>
      <c r="BB12" s="504"/>
      <c r="BC12" s="504"/>
      <c r="BD12" s="504"/>
      <c r="BE12" s="504"/>
      <c r="BF12" s="504"/>
      <c r="BG12" s="504"/>
      <c r="BH12" s="504"/>
      <c r="BI12" s="504"/>
      <c r="BJ12" s="504"/>
      <c r="BK12" s="504"/>
      <c r="BL12" s="504"/>
      <c r="BM12" s="505"/>
      <c r="BN12" s="469">
        <v>851623</v>
      </c>
      <c r="BO12" s="470"/>
      <c r="BP12" s="470"/>
      <c r="BQ12" s="470"/>
      <c r="BR12" s="470"/>
      <c r="BS12" s="470"/>
      <c r="BT12" s="470"/>
      <c r="BU12" s="471"/>
      <c r="BV12" s="469">
        <v>570443</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135</v>
      </c>
      <c r="N13" s="561"/>
      <c r="O13" s="561"/>
      <c r="P13" s="561"/>
      <c r="Q13" s="562"/>
      <c r="R13" s="553">
        <v>33858</v>
      </c>
      <c r="S13" s="554"/>
      <c r="T13" s="554"/>
      <c r="U13" s="554"/>
      <c r="V13" s="555"/>
      <c r="W13" s="485" t="s">
        <v>136</v>
      </c>
      <c r="X13" s="486"/>
      <c r="Y13" s="486"/>
      <c r="Z13" s="486"/>
      <c r="AA13" s="486"/>
      <c r="AB13" s="476"/>
      <c r="AC13" s="520">
        <v>145</v>
      </c>
      <c r="AD13" s="521"/>
      <c r="AE13" s="521"/>
      <c r="AF13" s="521"/>
      <c r="AG13" s="563"/>
      <c r="AH13" s="520">
        <v>167</v>
      </c>
      <c r="AI13" s="521"/>
      <c r="AJ13" s="521"/>
      <c r="AK13" s="521"/>
      <c r="AL13" s="522"/>
      <c r="AM13" s="498" t="s">
        <v>137</v>
      </c>
      <c r="AN13" s="499"/>
      <c r="AO13" s="499"/>
      <c r="AP13" s="499"/>
      <c r="AQ13" s="499"/>
      <c r="AR13" s="499"/>
      <c r="AS13" s="499"/>
      <c r="AT13" s="500"/>
      <c r="AU13" s="501" t="s">
        <v>104</v>
      </c>
      <c r="AV13" s="502"/>
      <c r="AW13" s="502"/>
      <c r="AX13" s="502"/>
      <c r="AY13" s="503" t="s">
        <v>138</v>
      </c>
      <c r="AZ13" s="504"/>
      <c r="BA13" s="504"/>
      <c r="BB13" s="504"/>
      <c r="BC13" s="504"/>
      <c r="BD13" s="504"/>
      <c r="BE13" s="504"/>
      <c r="BF13" s="504"/>
      <c r="BG13" s="504"/>
      <c r="BH13" s="504"/>
      <c r="BI13" s="504"/>
      <c r="BJ13" s="504"/>
      <c r="BK13" s="504"/>
      <c r="BL13" s="504"/>
      <c r="BM13" s="505"/>
      <c r="BN13" s="469">
        <v>-454655</v>
      </c>
      <c r="BO13" s="470"/>
      <c r="BP13" s="470"/>
      <c r="BQ13" s="470"/>
      <c r="BR13" s="470"/>
      <c r="BS13" s="470"/>
      <c r="BT13" s="470"/>
      <c r="BU13" s="471"/>
      <c r="BV13" s="469">
        <v>-370834</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3.9</v>
      </c>
      <c r="CU13" s="467"/>
      <c r="CV13" s="467"/>
      <c r="CW13" s="467"/>
      <c r="CX13" s="467"/>
      <c r="CY13" s="467"/>
      <c r="CZ13" s="467"/>
      <c r="DA13" s="468"/>
      <c r="DB13" s="466">
        <v>3.2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140</v>
      </c>
      <c r="M14" s="551"/>
      <c r="N14" s="551"/>
      <c r="O14" s="551"/>
      <c r="P14" s="551"/>
      <c r="Q14" s="552"/>
      <c r="R14" s="553">
        <v>41987</v>
      </c>
      <c r="S14" s="554"/>
      <c r="T14" s="554"/>
      <c r="U14" s="554"/>
      <c r="V14" s="555"/>
      <c r="W14" s="459"/>
      <c r="X14" s="460"/>
      <c r="Y14" s="460"/>
      <c r="Z14" s="460"/>
      <c r="AA14" s="460"/>
      <c r="AB14" s="449"/>
      <c r="AC14" s="556">
        <v>0.7</v>
      </c>
      <c r="AD14" s="557"/>
      <c r="AE14" s="557"/>
      <c r="AF14" s="557"/>
      <c r="AG14" s="558"/>
      <c r="AH14" s="556">
        <v>0.8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t="s">
        <v>126</v>
      </c>
      <c r="CU14" s="568"/>
      <c r="CV14" s="568"/>
      <c r="CW14" s="568"/>
      <c r="CX14" s="568"/>
      <c r="CY14" s="568"/>
      <c r="CZ14" s="568"/>
      <c r="DA14" s="569"/>
      <c r="DB14" s="567" t="s">
        <v>142</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135</v>
      </c>
      <c r="N15" s="561"/>
      <c r="O15" s="561"/>
      <c r="P15" s="561"/>
      <c r="Q15" s="562"/>
      <c r="R15" s="553">
        <v>34010</v>
      </c>
      <c r="S15" s="554"/>
      <c r="T15" s="554"/>
      <c r="U15" s="554"/>
      <c r="V15" s="555"/>
      <c r="W15" s="485" t="s">
        <v>143</v>
      </c>
      <c r="X15" s="486"/>
      <c r="Y15" s="486"/>
      <c r="Z15" s="486"/>
      <c r="AA15" s="486"/>
      <c r="AB15" s="476"/>
      <c r="AC15" s="520">
        <v>10538</v>
      </c>
      <c r="AD15" s="521"/>
      <c r="AE15" s="521"/>
      <c r="AF15" s="521"/>
      <c r="AG15" s="563"/>
      <c r="AH15" s="520">
        <v>10187</v>
      </c>
      <c r="AI15" s="521"/>
      <c r="AJ15" s="521"/>
      <c r="AK15" s="521"/>
      <c r="AL15" s="522"/>
      <c r="AM15" s="498"/>
      <c r="AN15" s="499"/>
      <c r="AO15" s="499"/>
      <c r="AP15" s="499"/>
      <c r="AQ15" s="499"/>
      <c r="AR15" s="499"/>
      <c r="AS15" s="499"/>
      <c r="AT15" s="500"/>
      <c r="AU15" s="501"/>
      <c r="AV15" s="502"/>
      <c r="AW15" s="502"/>
      <c r="AX15" s="502"/>
      <c r="AY15" s="429" t="s">
        <v>144</v>
      </c>
      <c r="AZ15" s="430"/>
      <c r="BA15" s="430"/>
      <c r="BB15" s="430"/>
      <c r="BC15" s="430"/>
      <c r="BD15" s="430"/>
      <c r="BE15" s="430"/>
      <c r="BF15" s="430"/>
      <c r="BG15" s="430"/>
      <c r="BH15" s="430"/>
      <c r="BI15" s="430"/>
      <c r="BJ15" s="430"/>
      <c r="BK15" s="430"/>
      <c r="BL15" s="430"/>
      <c r="BM15" s="431"/>
      <c r="BN15" s="432">
        <v>6081632</v>
      </c>
      <c r="BO15" s="433"/>
      <c r="BP15" s="433"/>
      <c r="BQ15" s="433"/>
      <c r="BR15" s="433"/>
      <c r="BS15" s="433"/>
      <c r="BT15" s="433"/>
      <c r="BU15" s="434"/>
      <c r="BV15" s="432">
        <v>6572478</v>
      </c>
      <c r="BW15" s="433"/>
      <c r="BX15" s="433"/>
      <c r="BY15" s="433"/>
      <c r="BZ15" s="433"/>
      <c r="CA15" s="433"/>
      <c r="CB15" s="433"/>
      <c r="CC15" s="434"/>
      <c r="CD15" s="570" t="s">
        <v>145</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146</v>
      </c>
      <c r="M16" s="581"/>
      <c r="N16" s="581"/>
      <c r="O16" s="581"/>
      <c r="P16" s="581"/>
      <c r="Q16" s="582"/>
      <c r="R16" s="573" t="s">
        <v>147</v>
      </c>
      <c r="S16" s="574"/>
      <c r="T16" s="574"/>
      <c r="U16" s="574"/>
      <c r="V16" s="575"/>
      <c r="W16" s="459"/>
      <c r="X16" s="460"/>
      <c r="Y16" s="460"/>
      <c r="Z16" s="460"/>
      <c r="AA16" s="460"/>
      <c r="AB16" s="449"/>
      <c r="AC16" s="556">
        <v>52</v>
      </c>
      <c r="AD16" s="557"/>
      <c r="AE16" s="557"/>
      <c r="AF16" s="557"/>
      <c r="AG16" s="558"/>
      <c r="AH16" s="556">
        <v>51.4</v>
      </c>
      <c r="AI16" s="557"/>
      <c r="AJ16" s="557"/>
      <c r="AK16" s="557"/>
      <c r="AL16" s="559"/>
      <c r="AM16" s="498"/>
      <c r="AN16" s="499"/>
      <c r="AO16" s="499"/>
      <c r="AP16" s="499"/>
      <c r="AQ16" s="499"/>
      <c r="AR16" s="499"/>
      <c r="AS16" s="499"/>
      <c r="AT16" s="500"/>
      <c r="AU16" s="501"/>
      <c r="AV16" s="502"/>
      <c r="AW16" s="502"/>
      <c r="AX16" s="502"/>
      <c r="AY16" s="503" t="s">
        <v>148</v>
      </c>
      <c r="AZ16" s="504"/>
      <c r="BA16" s="504"/>
      <c r="BB16" s="504"/>
      <c r="BC16" s="504"/>
      <c r="BD16" s="504"/>
      <c r="BE16" s="504"/>
      <c r="BF16" s="504"/>
      <c r="BG16" s="504"/>
      <c r="BH16" s="504"/>
      <c r="BI16" s="504"/>
      <c r="BJ16" s="504"/>
      <c r="BK16" s="504"/>
      <c r="BL16" s="504"/>
      <c r="BM16" s="505"/>
      <c r="BN16" s="469">
        <v>6115608</v>
      </c>
      <c r="BO16" s="470"/>
      <c r="BP16" s="470"/>
      <c r="BQ16" s="470"/>
      <c r="BR16" s="470"/>
      <c r="BS16" s="470"/>
      <c r="BT16" s="470"/>
      <c r="BU16" s="471"/>
      <c r="BV16" s="469">
        <v>5913293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149</v>
      </c>
      <c r="N17" s="577"/>
      <c r="O17" s="577"/>
      <c r="P17" s="577"/>
      <c r="Q17" s="578"/>
      <c r="R17" s="573" t="s">
        <v>150</v>
      </c>
      <c r="S17" s="574"/>
      <c r="T17" s="574"/>
      <c r="U17" s="574"/>
      <c r="V17" s="575"/>
      <c r="W17" s="485" t="s">
        <v>151</v>
      </c>
      <c r="X17" s="486"/>
      <c r="Y17" s="486"/>
      <c r="Z17" s="486"/>
      <c r="AA17" s="486"/>
      <c r="AB17" s="476"/>
      <c r="AC17" s="520">
        <v>9594</v>
      </c>
      <c r="AD17" s="521"/>
      <c r="AE17" s="521"/>
      <c r="AF17" s="521"/>
      <c r="AG17" s="563"/>
      <c r="AH17" s="520">
        <v>9453</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7723887</v>
      </c>
      <c r="BO17" s="470"/>
      <c r="BP17" s="470"/>
      <c r="BQ17" s="470"/>
      <c r="BR17" s="470"/>
      <c r="BS17" s="470"/>
      <c r="BT17" s="470"/>
      <c r="BU17" s="471"/>
      <c r="BV17" s="469">
        <v>8440459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153</v>
      </c>
      <c r="C18" s="512"/>
      <c r="D18" s="512"/>
      <c r="E18" s="584"/>
      <c r="F18" s="584"/>
      <c r="G18" s="584"/>
      <c r="H18" s="584"/>
      <c r="I18" s="584"/>
      <c r="J18" s="584"/>
      <c r="K18" s="584"/>
      <c r="L18" s="585">
        <v>18.03</v>
      </c>
      <c r="M18" s="585"/>
      <c r="N18" s="585"/>
      <c r="O18" s="585"/>
      <c r="P18" s="585"/>
      <c r="Q18" s="585"/>
      <c r="R18" s="586"/>
      <c r="S18" s="586"/>
      <c r="T18" s="586"/>
      <c r="U18" s="586"/>
      <c r="V18" s="587"/>
      <c r="W18" s="487"/>
      <c r="X18" s="488"/>
      <c r="Y18" s="488"/>
      <c r="Z18" s="488"/>
      <c r="AA18" s="488"/>
      <c r="AB18" s="479"/>
      <c r="AC18" s="588">
        <v>47.3</v>
      </c>
      <c r="AD18" s="589"/>
      <c r="AE18" s="589"/>
      <c r="AF18" s="589"/>
      <c r="AG18" s="590"/>
      <c r="AH18" s="588">
        <v>47.7</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7955104</v>
      </c>
      <c r="BO18" s="470"/>
      <c r="BP18" s="470"/>
      <c r="BQ18" s="470"/>
      <c r="BR18" s="470"/>
      <c r="BS18" s="470"/>
      <c r="BT18" s="470"/>
      <c r="BU18" s="471"/>
      <c r="BV18" s="469">
        <v>8154851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155</v>
      </c>
      <c r="C19" s="512"/>
      <c r="D19" s="512"/>
      <c r="E19" s="584"/>
      <c r="F19" s="584"/>
      <c r="G19" s="584"/>
      <c r="H19" s="584"/>
      <c r="I19" s="584"/>
      <c r="J19" s="584"/>
      <c r="K19" s="584"/>
      <c r="L19" s="592">
        <v>2334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10153824</v>
      </c>
      <c r="BO19" s="470"/>
      <c r="BP19" s="470"/>
      <c r="BQ19" s="470"/>
      <c r="BR19" s="470"/>
      <c r="BS19" s="470"/>
      <c r="BT19" s="470"/>
      <c r="BU19" s="471"/>
      <c r="BV19" s="469">
        <v>9895007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157</v>
      </c>
      <c r="C20" s="512"/>
      <c r="D20" s="512"/>
      <c r="E20" s="584"/>
      <c r="F20" s="584"/>
      <c r="G20" s="584"/>
      <c r="H20" s="584"/>
      <c r="I20" s="584"/>
      <c r="J20" s="584"/>
      <c r="K20" s="584"/>
      <c r="L20" s="592">
        <v>19043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6451089</v>
      </c>
      <c r="BO23" s="470"/>
      <c r="BP23" s="470"/>
      <c r="BQ23" s="470"/>
      <c r="BR23" s="470"/>
      <c r="BS23" s="470"/>
      <c r="BT23" s="470"/>
      <c r="BU23" s="471"/>
      <c r="BV23" s="469">
        <v>6677259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166</v>
      </c>
      <c r="F24" s="499"/>
      <c r="G24" s="499"/>
      <c r="H24" s="499"/>
      <c r="I24" s="499"/>
      <c r="J24" s="499"/>
      <c r="K24" s="500"/>
      <c r="L24" s="520">
        <v>1</v>
      </c>
      <c r="M24" s="521"/>
      <c r="N24" s="521"/>
      <c r="O24" s="521"/>
      <c r="P24" s="563"/>
      <c r="Q24" s="520">
        <v>8100</v>
      </c>
      <c r="R24" s="521"/>
      <c r="S24" s="521"/>
      <c r="T24" s="521"/>
      <c r="U24" s="521"/>
      <c r="V24" s="563"/>
      <c r="W24" s="622"/>
      <c r="X24" s="610"/>
      <c r="Y24" s="611"/>
      <c r="Z24" s="519" t="s">
        <v>167</v>
      </c>
      <c r="AA24" s="499"/>
      <c r="AB24" s="499"/>
      <c r="AC24" s="499"/>
      <c r="AD24" s="499"/>
      <c r="AE24" s="499"/>
      <c r="AF24" s="499"/>
      <c r="AG24" s="500"/>
      <c r="AH24" s="520">
        <v>232</v>
      </c>
      <c r="AI24" s="521"/>
      <c r="AJ24" s="521"/>
      <c r="AK24" s="521"/>
      <c r="AL24" s="563"/>
      <c r="AM24" s="520">
        <v>716416</v>
      </c>
      <c r="AN24" s="521"/>
      <c r="AO24" s="521"/>
      <c r="AP24" s="521"/>
      <c r="AQ24" s="521"/>
      <c r="AR24" s="563"/>
      <c r="AS24" s="520">
        <v>3088</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5548896</v>
      </c>
      <c r="BO24" s="470"/>
      <c r="BP24" s="470"/>
      <c r="BQ24" s="470"/>
      <c r="BR24" s="470"/>
      <c r="BS24" s="470"/>
      <c r="BT24" s="470"/>
      <c r="BU24" s="471"/>
      <c r="BV24" s="469">
        <v>5906540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169</v>
      </c>
      <c r="F25" s="499"/>
      <c r="G25" s="499"/>
      <c r="H25" s="499"/>
      <c r="I25" s="499"/>
      <c r="J25" s="499"/>
      <c r="K25" s="500"/>
      <c r="L25" s="520">
        <v>1</v>
      </c>
      <c r="M25" s="521"/>
      <c r="N25" s="521"/>
      <c r="O25" s="521"/>
      <c r="P25" s="563"/>
      <c r="Q25" s="520">
        <v>6700</v>
      </c>
      <c r="R25" s="521"/>
      <c r="S25" s="521"/>
      <c r="T25" s="521"/>
      <c r="U25" s="521"/>
      <c r="V25" s="563"/>
      <c r="W25" s="622"/>
      <c r="X25" s="610"/>
      <c r="Y25" s="611"/>
      <c r="Z25" s="519" t="s">
        <v>170</v>
      </c>
      <c r="AA25" s="499"/>
      <c r="AB25" s="499"/>
      <c r="AC25" s="499"/>
      <c r="AD25" s="499"/>
      <c r="AE25" s="499"/>
      <c r="AF25" s="499"/>
      <c r="AG25" s="500"/>
      <c r="AH25" s="520" t="s">
        <v>171</v>
      </c>
      <c r="AI25" s="521"/>
      <c r="AJ25" s="521"/>
      <c r="AK25" s="521"/>
      <c r="AL25" s="563"/>
      <c r="AM25" s="520" t="s">
        <v>171</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2015586</v>
      </c>
      <c r="BO25" s="433"/>
      <c r="BP25" s="433"/>
      <c r="BQ25" s="433"/>
      <c r="BR25" s="433"/>
      <c r="BS25" s="433"/>
      <c r="BT25" s="433"/>
      <c r="BU25" s="434"/>
      <c r="BV25" s="432">
        <v>1908314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174</v>
      </c>
      <c r="F26" s="499"/>
      <c r="G26" s="499"/>
      <c r="H26" s="499"/>
      <c r="I26" s="499"/>
      <c r="J26" s="499"/>
      <c r="K26" s="500"/>
      <c r="L26" s="520">
        <v>1</v>
      </c>
      <c r="M26" s="521"/>
      <c r="N26" s="521"/>
      <c r="O26" s="521"/>
      <c r="P26" s="563"/>
      <c r="Q26" s="520">
        <v>6100</v>
      </c>
      <c r="R26" s="521"/>
      <c r="S26" s="521"/>
      <c r="T26" s="521"/>
      <c r="U26" s="521"/>
      <c r="V26" s="563"/>
      <c r="W26" s="622"/>
      <c r="X26" s="610"/>
      <c r="Y26" s="611"/>
      <c r="Z26" s="519" t="s">
        <v>175</v>
      </c>
      <c r="AA26" s="632"/>
      <c r="AB26" s="632"/>
      <c r="AC26" s="632"/>
      <c r="AD26" s="632"/>
      <c r="AE26" s="632"/>
      <c r="AF26" s="632"/>
      <c r="AG26" s="633"/>
      <c r="AH26" s="520">
        <v>1</v>
      </c>
      <c r="AI26" s="521"/>
      <c r="AJ26" s="521"/>
      <c r="AK26" s="521"/>
      <c r="AL26" s="563"/>
      <c r="AM26" s="520" t="s">
        <v>176</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171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179</v>
      </c>
      <c r="F27" s="499"/>
      <c r="G27" s="499"/>
      <c r="H27" s="499"/>
      <c r="I27" s="499"/>
      <c r="J27" s="499"/>
      <c r="K27" s="500"/>
      <c r="L27" s="520">
        <v>1</v>
      </c>
      <c r="M27" s="521"/>
      <c r="N27" s="521"/>
      <c r="O27" s="521"/>
      <c r="P27" s="563"/>
      <c r="Q27" s="520">
        <v>4130</v>
      </c>
      <c r="R27" s="521"/>
      <c r="S27" s="521"/>
      <c r="T27" s="521"/>
      <c r="U27" s="521"/>
      <c r="V27" s="563"/>
      <c r="W27" s="622"/>
      <c r="X27" s="610"/>
      <c r="Y27" s="611"/>
      <c r="Z27" s="519" t="s">
        <v>180</v>
      </c>
      <c r="AA27" s="499"/>
      <c r="AB27" s="499"/>
      <c r="AC27" s="499"/>
      <c r="AD27" s="499"/>
      <c r="AE27" s="499"/>
      <c r="AF27" s="499"/>
      <c r="AG27" s="500"/>
      <c r="AH27" s="520">
        <v>5</v>
      </c>
      <c r="AI27" s="521"/>
      <c r="AJ27" s="521"/>
      <c r="AK27" s="521"/>
      <c r="AL27" s="563"/>
      <c r="AM27" s="520">
        <v>17830</v>
      </c>
      <c r="AN27" s="521"/>
      <c r="AO27" s="521"/>
      <c r="AP27" s="521"/>
      <c r="AQ27" s="521"/>
      <c r="AR27" s="563"/>
      <c r="AS27" s="520">
        <v>3566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171</v>
      </c>
      <c r="BO27" s="646"/>
      <c r="BP27" s="646"/>
      <c r="BQ27" s="646"/>
      <c r="BR27" s="646"/>
      <c r="BS27" s="646"/>
      <c r="BT27" s="646"/>
      <c r="BU27" s="647"/>
      <c r="BV27" s="645" t="s">
        <v>171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182</v>
      </c>
      <c r="F28" s="499"/>
      <c r="G28" s="499"/>
      <c r="H28" s="499"/>
      <c r="I28" s="499"/>
      <c r="J28" s="499"/>
      <c r="K28" s="500"/>
      <c r="L28" s="520">
        <v>1</v>
      </c>
      <c r="M28" s="521"/>
      <c r="N28" s="521"/>
      <c r="O28" s="521"/>
      <c r="P28" s="563"/>
      <c r="Q28" s="520">
        <v>3430</v>
      </c>
      <c r="R28" s="521"/>
      <c r="S28" s="521"/>
      <c r="T28" s="521"/>
      <c r="U28" s="521"/>
      <c r="V28" s="563"/>
      <c r="W28" s="622"/>
      <c r="X28" s="610"/>
      <c r="Y28" s="611"/>
      <c r="Z28" s="519" t="s">
        <v>183</v>
      </c>
      <c r="AA28" s="499"/>
      <c r="AB28" s="499"/>
      <c r="AC28" s="499"/>
      <c r="AD28" s="499"/>
      <c r="AE28" s="499"/>
      <c r="AF28" s="499"/>
      <c r="AG28" s="500"/>
      <c r="AH28" s="520" t="s">
        <v>171</v>
      </c>
      <c r="AI28" s="521"/>
      <c r="AJ28" s="521"/>
      <c r="AK28" s="521"/>
      <c r="AL28" s="563"/>
      <c r="AM28" s="520" t="s">
        <v>171</v>
      </c>
      <c r="AN28" s="521"/>
      <c r="AO28" s="521"/>
      <c r="AP28" s="521"/>
      <c r="AQ28" s="521"/>
      <c r="AR28" s="563"/>
      <c r="AS28" s="520" t="s">
        <v>171</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4255748</v>
      </c>
      <c r="BO28" s="433"/>
      <c r="BP28" s="433"/>
      <c r="BQ28" s="433"/>
      <c r="BR28" s="433"/>
      <c r="BS28" s="433"/>
      <c r="BT28" s="433"/>
      <c r="BU28" s="434"/>
      <c r="BV28" s="432">
        <v>4879202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185</v>
      </c>
      <c r="F29" s="499"/>
      <c r="G29" s="499"/>
      <c r="H29" s="499"/>
      <c r="I29" s="499"/>
      <c r="J29" s="499"/>
      <c r="K29" s="500"/>
      <c r="L29" s="520">
        <v>13</v>
      </c>
      <c r="M29" s="521"/>
      <c r="N29" s="521"/>
      <c r="O29" s="521"/>
      <c r="P29" s="563"/>
      <c r="Q29" s="520">
        <v>3030</v>
      </c>
      <c r="R29" s="521"/>
      <c r="S29" s="521"/>
      <c r="T29" s="521"/>
      <c r="U29" s="521"/>
      <c r="V29" s="563"/>
      <c r="W29" s="623"/>
      <c r="X29" s="624"/>
      <c r="Y29" s="625"/>
      <c r="Z29" s="519" t="s">
        <v>186</v>
      </c>
      <c r="AA29" s="499"/>
      <c r="AB29" s="499"/>
      <c r="AC29" s="499"/>
      <c r="AD29" s="499"/>
      <c r="AE29" s="499"/>
      <c r="AF29" s="499"/>
      <c r="AG29" s="500"/>
      <c r="AH29" s="520">
        <v>237</v>
      </c>
      <c r="AI29" s="521"/>
      <c r="AJ29" s="521"/>
      <c r="AK29" s="521"/>
      <c r="AL29" s="563"/>
      <c r="AM29" s="520">
        <v>734246</v>
      </c>
      <c r="AN29" s="521"/>
      <c r="AO29" s="521"/>
      <c r="AP29" s="521"/>
      <c r="AQ29" s="521"/>
      <c r="AR29" s="563"/>
      <c r="AS29" s="520">
        <v>3098</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101085</v>
      </c>
      <c r="BO29" s="470"/>
      <c r="BP29" s="470"/>
      <c r="BQ29" s="470"/>
      <c r="BR29" s="470"/>
      <c r="BS29" s="470"/>
      <c r="BT29" s="470"/>
      <c r="BU29" s="471"/>
      <c r="BV29" s="469">
        <v>101028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2730627</v>
      </c>
      <c r="BO30" s="646"/>
      <c r="BP30" s="646"/>
      <c r="BQ30" s="646"/>
      <c r="BR30" s="646"/>
      <c r="BS30" s="646"/>
      <c r="BT30" s="646"/>
      <c r="BU30" s="647"/>
      <c r="BV30" s="645">
        <v>2665104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公共下水道事業会計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大泉町外二町環境衛生施設組合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大泉町スポーツ文化振興事業団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f>IF(E35="","",C34+1)</f>
        <v>2</v>
      </c>
      <c r="D35" s="658"/>
      <c r="E35" s="659" t="str">
        <f>IF('各会計、関係団体の財政状況及び健全化判断比率'!B8="","",'各会計、関係団体の財政状況及び健全化判断比率'!B8)</f>
        <v>公園墓地事業特別会計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太田市外三町広域清掃組合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邑楽館林医療事務組合（一般会計）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邑楽館林医療事務組合（病院事業会計）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群馬県市町村会館管理組合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群馬県市町村総合事務組合（一般会計）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群馬県市町村総合事務組合（特別会計）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群馬県後期高齢者医療広域連合（一般会計）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群馬県後期高齢者医療広域連合（事業会計）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群馬東部水道企業団</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DaVsthMEbpbOAlprTXPnI1qm3Trz1K5Lv9zPMxMIFqNgKDi4Jgfi1viGRO3CCLUwp6WmuUZuoN5mwIyPHmcpKQ==" saltValue="ScE+UixNa+7PMvVrD2lb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50" t="s">
        <v>575</v>
      </c>
      <c r="D34" s="1250"/>
      <c r="E34" s="1251"/>
      <c r="F34" s="32">
        <v>5.03</v>
      </c>
      <c r="G34" s="33">
        <v>3.58</v>
      </c>
      <c r="H34" s="33">
        <v>6.28</v>
      </c>
      <c r="I34" s="33">
        <v>5.21</v>
      </c>
      <c r="J34" s="34">
        <v>7.77</v>
      </c>
      <c r="K34" s="22"/>
      <c r="L34" s="22"/>
      <c r="M34" s="22"/>
      <c r="N34" s="22"/>
      <c r="O34" s="22"/>
      <c r="P34" s="22"/>
    </row>
    <row r="35" spans="1:16" ht="39" customHeight="1" x14ac:dyDescent="0.2">
      <c r="A35" s="22"/>
      <c r="B35" s="35"/>
      <c r="C35" s="1244" t="s">
        <v>576</v>
      </c>
      <c r="D35" s="1245"/>
      <c r="E35" s="1246"/>
      <c r="F35" s="36">
        <v>0.88</v>
      </c>
      <c r="G35" s="37">
        <v>0.9</v>
      </c>
      <c r="H35" s="37">
        <v>0.41</v>
      </c>
      <c r="I35" s="37">
        <v>0.59</v>
      </c>
      <c r="J35" s="38">
        <v>1.04</v>
      </c>
      <c r="K35" s="22"/>
      <c r="L35" s="22"/>
      <c r="M35" s="22"/>
      <c r="N35" s="22"/>
      <c r="O35" s="22"/>
      <c r="P35" s="22"/>
    </row>
    <row r="36" spans="1:16" ht="39" customHeight="1" x14ac:dyDescent="0.2">
      <c r="A36" s="22"/>
      <c r="B36" s="35"/>
      <c r="C36" s="1244" t="s">
        <v>577</v>
      </c>
      <c r="D36" s="1245"/>
      <c r="E36" s="1246"/>
      <c r="F36" s="36" t="s">
        <v>527</v>
      </c>
      <c r="G36" s="37" t="s">
        <v>527</v>
      </c>
      <c r="H36" s="37" t="s">
        <v>527</v>
      </c>
      <c r="I36" s="37" t="s">
        <v>527</v>
      </c>
      <c r="J36" s="38">
        <v>0.96</v>
      </c>
      <c r="K36" s="22"/>
      <c r="L36" s="22"/>
      <c r="M36" s="22"/>
      <c r="N36" s="22"/>
      <c r="O36" s="22"/>
      <c r="P36" s="22"/>
    </row>
    <row r="37" spans="1:16" ht="39" customHeight="1" x14ac:dyDescent="0.2">
      <c r="A37" s="22"/>
      <c r="B37" s="35"/>
      <c r="C37" s="1244" t="s">
        <v>578</v>
      </c>
      <c r="D37" s="1245"/>
      <c r="E37" s="1246"/>
      <c r="F37" s="36">
        <v>0.02</v>
      </c>
      <c r="G37" s="37">
        <v>0.02</v>
      </c>
      <c r="H37" s="37">
        <v>0.03</v>
      </c>
      <c r="I37" s="37">
        <v>0.03</v>
      </c>
      <c r="J37" s="38">
        <v>0.04</v>
      </c>
      <c r="K37" s="22"/>
      <c r="L37" s="22"/>
      <c r="M37" s="22"/>
      <c r="N37" s="22"/>
      <c r="O37" s="22"/>
      <c r="P37" s="22"/>
    </row>
    <row r="38" spans="1:16" ht="39" customHeight="1" x14ac:dyDescent="0.2">
      <c r="A38" s="22"/>
      <c r="B38" s="35"/>
      <c r="C38" s="1244" t="s">
        <v>579</v>
      </c>
      <c r="D38" s="1245"/>
      <c r="E38" s="1246"/>
      <c r="F38" s="36">
        <v>0.02</v>
      </c>
      <c r="G38" s="37">
        <v>0.02</v>
      </c>
      <c r="H38" s="37">
        <v>0.02</v>
      </c>
      <c r="I38" s="37">
        <v>0.02</v>
      </c>
      <c r="J38" s="38">
        <v>0.02</v>
      </c>
      <c r="K38" s="22"/>
      <c r="L38" s="22"/>
      <c r="M38" s="22"/>
      <c r="N38" s="22"/>
      <c r="O38" s="22"/>
      <c r="P38" s="22"/>
    </row>
    <row r="39" spans="1:16" ht="39" customHeight="1" x14ac:dyDescent="0.2">
      <c r="A39" s="22"/>
      <c r="B39" s="35"/>
      <c r="C39" s="1244" t="s">
        <v>580</v>
      </c>
      <c r="D39" s="1245"/>
      <c r="E39" s="1246"/>
      <c r="F39" s="36">
        <v>0.98</v>
      </c>
      <c r="G39" s="37">
        <v>0.33</v>
      </c>
      <c r="H39" s="37">
        <v>0</v>
      </c>
      <c r="I39" s="37">
        <v>0.02</v>
      </c>
      <c r="J39" s="38">
        <v>0</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581</v>
      </c>
      <c r="D42" s="1245"/>
      <c r="E42" s="1246"/>
      <c r="F42" s="36" t="s">
        <v>527</v>
      </c>
      <c r="G42" s="37" t="s">
        <v>527</v>
      </c>
      <c r="H42" s="37" t="s">
        <v>527</v>
      </c>
      <c r="I42" s="37" t="s">
        <v>527</v>
      </c>
      <c r="J42" s="38" t="s">
        <v>527</v>
      </c>
      <c r="K42" s="22"/>
      <c r="L42" s="22"/>
      <c r="M42" s="22"/>
      <c r="N42" s="22"/>
      <c r="O42" s="22"/>
      <c r="P42" s="22"/>
    </row>
    <row r="43" spans="1:16" ht="39" customHeight="1" thickBot="1" x14ac:dyDescent="0.25">
      <c r="A43" s="22"/>
      <c r="B43" s="40"/>
      <c r="C43" s="1247" t="s">
        <v>582</v>
      </c>
      <c r="D43" s="1248"/>
      <c r="E43" s="1249"/>
      <c r="F43" s="41">
        <v>0.25</v>
      </c>
      <c r="G43" s="42">
        <v>0.06</v>
      </c>
      <c r="H43" s="42">
        <v>0.4</v>
      </c>
      <c r="I43" s="42">
        <v>0.36</v>
      </c>
      <c r="J43" s="43" t="s">
        <v>527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CXVhgkvGOLOTlP4L/PzDzMMTfrpkJvU2VlxneG0jFz6fAxBXphVnU8MIs8RRIyDetyTdOqTXqUNmmkO+YYZlQ==" saltValue="Aux7mFLkYAxwDi4QiOu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52" t="s">
        <v>10</v>
      </c>
      <c r="C45" s="1253"/>
      <c r="D45" s="58"/>
      <c r="E45" s="1258" t="s">
        <v>11</v>
      </c>
      <c r="F45" s="1258"/>
      <c r="G45" s="1258"/>
      <c r="H45" s="1258"/>
      <c r="I45" s="1258"/>
      <c r="J45" s="1259"/>
      <c r="K45" s="59">
        <v>797</v>
      </c>
      <c r="L45" s="60">
        <v>891</v>
      </c>
      <c r="M45" s="60">
        <v>892</v>
      </c>
      <c r="N45" s="60">
        <v>1010</v>
      </c>
      <c r="O45" s="61">
        <v>875</v>
      </c>
      <c r="P45" s="48"/>
      <c r="Q45" s="48"/>
      <c r="R45" s="48"/>
      <c r="S45" s="48"/>
      <c r="T45" s="48"/>
      <c r="U45" s="48"/>
    </row>
    <row r="46" spans="1:21" ht="30.75" customHeight="1" x14ac:dyDescent="0.2">
      <c r="A46" s="48"/>
      <c r="B46" s="1254"/>
      <c r="C46" s="1255"/>
      <c r="D46" s="62"/>
      <c r="E46" s="1260" t="s">
        <v>12</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2">
      <c r="A47" s="48"/>
      <c r="B47" s="1254"/>
      <c r="C47" s="1255"/>
      <c r="D47" s="62"/>
      <c r="E47" s="1260" t="s">
        <v>13</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2">
      <c r="A48" s="48"/>
      <c r="B48" s="1254"/>
      <c r="C48" s="1255"/>
      <c r="D48" s="62"/>
      <c r="E48" s="1260" t="s">
        <v>14</v>
      </c>
      <c r="F48" s="1260"/>
      <c r="G48" s="1260"/>
      <c r="H48" s="1260"/>
      <c r="I48" s="1260"/>
      <c r="J48" s="1261"/>
      <c r="K48" s="63">
        <v>298</v>
      </c>
      <c r="L48" s="64">
        <v>307</v>
      </c>
      <c r="M48" s="64">
        <v>311</v>
      </c>
      <c r="N48" s="64">
        <v>317</v>
      </c>
      <c r="O48" s="65">
        <v>286</v>
      </c>
      <c r="P48" s="48"/>
      <c r="Q48" s="48"/>
      <c r="R48" s="48"/>
      <c r="S48" s="48"/>
      <c r="T48" s="48"/>
      <c r="U48" s="48"/>
    </row>
    <row r="49" spans="1:21" ht="30.75" customHeight="1" x14ac:dyDescent="0.2">
      <c r="A49" s="48"/>
      <c r="B49" s="1254"/>
      <c r="C49" s="1255"/>
      <c r="D49" s="62"/>
      <c r="E49" s="1260" t="s">
        <v>15</v>
      </c>
      <c r="F49" s="1260"/>
      <c r="G49" s="1260"/>
      <c r="H49" s="1260"/>
      <c r="I49" s="1260"/>
      <c r="J49" s="1261"/>
      <c r="K49" s="63">
        <v>27</v>
      </c>
      <c r="L49" s="64">
        <v>26</v>
      </c>
      <c r="M49" s="64">
        <v>26</v>
      </c>
      <c r="N49" s="64">
        <v>9</v>
      </c>
      <c r="O49" s="65">
        <v>8</v>
      </c>
      <c r="P49" s="48"/>
      <c r="Q49" s="48"/>
      <c r="R49" s="48"/>
      <c r="S49" s="48"/>
      <c r="T49" s="48"/>
      <c r="U49" s="48"/>
    </row>
    <row r="50" spans="1:21" ht="30.75" customHeight="1" x14ac:dyDescent="0.2">
      <c r="A50" s="48"/>
      <c r="B50" s="1254"/>
      <c r="C50" s="1255"/>
      <c r="D50" s="62"/>
      <c r="E50" s="1260" t="s">
        <v>16</v>
      </c>
      <c r="F50" s="1260"/>
      <c r="G50" s="1260"/>
      <c r="H50" s="1260"/>
      <c r="I50" s="1260"/>
      <c r="J50" s="1261"/>
      <c r="K50" s="63">
        <v>0</v>
      </c>
      <c r="L50" s="64">
        <v>0</v>
      </c>
      <c r="M50" s="64">
        <v>0</v>
      </c>
      <c r="N50" s="64">
        <v>23</v>
      </c>
      <c r="O50" s="65">
        <v>31</v>
      </c>
      <c r="P50" s="48"/>
      <c r="Q50" s="48"/>
      <c r="R50" s="48"/>
      <c r="S50" s="48"/>
      <c r="T50" s="48"/>
      <c r="U50" s="48"/>
    </row>
    <row r="51" spans="1:21" ht="30.75" customHeight="1" x14ac:dyDescent="0.2">
      <c r="A51" s="48"/>
      <c r="B51" s="1256"/>
      <c r="C51" s="1257"/>
      <c r="D51" s="66"/>
      <c r="E51" s="1260" t="s">
        <v>17</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2">
      <c r="A52" s="48"/>
      <c r="B52" s="1262" t="s">
        <v>18</v>
      </c>
      <c r="C52" s="1263"/>
      <c r="D52" s="66"/>
      <c r="E52" s="1260" t="s">
        <v>19</v>
      </c>
      <c r="F52" s="1260"/>
      <c r="G52" s="1260"/>
      <c r="H52" s="1260"/>
      <c r="I52" s="1260"/>
      <c r="J52" s="1261"/>
      <c r="K52" s="63">
        <v>998</v>
      </c>
      <c r="L52" s="64">
        <v>1037</v>
      </c>
      <c r="M52" s="64">
        <v>988</v>
      </c>
      <c r="N52" s="64">
        <v>990</v>
      </c>
      <c r="O52" s="65">
        <v>916</v>
      </c>
      <c r="P52" s="48"/>
      <c r="Q52" s="48"/>
      <c r="R52" s="48"/>
      <c r="S52" s="48"/>
      <c r="T52" s="48"/>
      <c r="U52" s="48"/>
    </row>
    <row r="53" spans="1:21" ht="30.75" customHeight="1" thickBot="1" x14ac:dyDescent="0.25">
      <c r="A53" s="48"/>
      <c r="B53" s="1264" t="s">
        <v>20</v>
      </c>
      <c r="C53" s="1265"/>
      <c r="D53" s="67"/>
      <c r="E53" s="1266" t="s">
        <v>21</v>
      </c>
      <c r="F53" s="1266"/>
      <c r="G53" s="1266"/>
      <c r="H53" s="1266"/>
      <c r="I53" s="1266"/>
      <c r="J53" s="1267"/>
      <c r="K53" s="68">
        <v>124</v>
      </c>
      <c r="L53" s="69">
        <v>187</v>
      </c>
      <c r="M53" s="69">
        <v>241</v>
      </c>
      <c r="N53" s="69">
        <v>369</v>
      </c>
      <c r="O53" s="70">
        <v>284</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68" t="s">
        <v>24</v>
      </c>
      <c r="C57" s="1269"/>
      <c r="D57" s="1272" t="s">
        <v>25</v>
      </c>
      <c r="E57" s="1273"/>
      <c r="F57" s="1273"/>
      <c r="G57" s="1273"/>
      <c r="H57" s="1273"/>
      <c r="I57" s="1273"/>
      <c r="J57" s="1274"/>
      <c r="K57" s="83"/>
      <c r="L57" s="84"/>
      <c r="M57" s="84"/>
      <c r="N57" s="84"/>
      <c r="O57" s="85"/>
    </row>
    <row r="58" spans="1:21" ht="31.5" customHeight="1" thickBot="1" x14ac:dyDescent="0.25">
      <c r="B58" s="1270"/>
      <c r="C58" s="1271"/>
      <c r="D58" s="1275" t="s">
        <v>26</v>
      </c>
      <c r="E58" s="1276"/>
      <c r="F58" s="1276"/>
      <c r="G58" s="1276"/>
      <c r="H58" s="1276"/>
      <c r="I58" s="1276"/>
      <c r="J58" s="127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v+YujJJp1ooiD83B7VDOenh7IZxrd0JoXnQ9AYotGlcRpmfmHlhgXkO0q/MFjq1krv7xVuMiNVmik+gr9JqVQ==" saltValue="CMvFWSyr2V6idA64VhRX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568</v>
      </c>
      <c r="J40" s="100" t="s">
        <v>569</v>
      </c>
      <c r="K40" s="100" t="s">
        <v>570</v>
      </c>
      <c r="L40" s="100" t="s">
        <v>571</v>
      </c>
      <c r="M40" s="101" t="s">
        <v>572</v>
      </c>
    </row>
    <row r="41" spans="2:13" ht="27.75" customHeight="1" x14ac:dyDescent="0.2">
      <c r="B41" s="1278" t="s">
        <v>29</v>
      </c>
      <c r="C41" s="1279"/>
      <c r="D41" s="102"/>
      <c r="E41" s="1284" t="s">
        <v>30</v>
      </c>
      <c r="F41" s="1284"/>
      <c r="G41" s="1284"/>
      <c r="H41" s="1285"/>
      <c r="I41" s="103">
        <v>8553</v>
      </c>
      <c r="J41" s="104">
        <v>7854</v>
      </c>
      <c r="K41" s="104">
        <v>7353</v>
      </c>
      <c r="L41" s="104">
        <v>6677</v>
      </c>
      <c r="M41" s="105">
        <v>6451</v>
      </c>
    </row>
    <row r="42" spans="2:13" ht="27.75" customHeight="1" x14ac:dyDescent="0.2">
      <c r="B42" s="1280"/>
      <c r="C42" s="1281"/>
      <c r="D42" s="106"/>
      <c r="E42" s="1286" t="s">
        <v>31</v>
      </c>
      <c r="F42" s="1286"/>
      <c r="G42" s="1286"/>
      <c r="H42" s="1287"/>
      <c r="I42" s="107" t="s">
        <v>527</v>
      </c>
      <c r="J42" s="108" t="s">
        <v>527</v>
      </c>
      <c r="K42" s="108" t="s">
        <v>527</v>
      </c>
      <c r="L42" s="108" t="s">
        <v>527</v>
      </c>
      <c r="M42" s="109" t="s">
        <v>527</v>
      </c>
    </row>
    <row r="43" spans="2:13" ht="27.75" customHeight="1" x14ac:dyDescent="0.2">
      <c r="B43" s="1280"/>
      <c r="C43" s="1281"/>
      <c r="D43" s="106"/>
      <c r="E43" s="1286" t="s">
        <v>32</v>
      </c>
      <c r="F43" s="1286"/>
      <c r="G43" s="1286"/>
      <c r="H43" s="1287"/>
      <c r="I43" s="107">
        <v>3609</v>
      </c>
      <c r="J43" s="108">
        <v>3504</v>
      </c>
      <c r="K43" s="108">
        <v>3431</v>
      </c>
      <c r="L43" s="108">
        <v>3348</v>
      </c>
      <c r="M43" s="109">
        <v>3113</v>
      </c>
    </row>
    <row r="44" spans="2:13" ht="27.75" customHeight="1" x14ac:dyDescent="0.2">
      <c r="B44" s="1280"/>
      <c r="C44" s="1281"/>
      <c r="D44" s="106"/>
      <c r="E44" s="1286" t="s">
        <v>33</v>
      </c>
      <c r="F44" s="1286"/>
      <c r="G44" s="1286"/>
      <c r="H44" s="1287"/>
      <c r="I44" s="107">
        <v>137</v>
      </c>
      <c r="J44" s="108">
        <v>114</v>
      </c>
      <c r="K44" s="108">
        <v>241</v>
      </c>
      <c r="L44" s="108">
        <v>497</v>
      </c>
      <c r="M44" s="109">
        <v>2466</v>
      </c>
    </row>
    <row r="45" spans="2:13" ht="27.75" customHeight="1" x14ac:dyDescent="0.2">
      <c r="B45" s="1280"/>
      <c r="C45" s="1281"/>
      <c r="D45" s="106"/>
      <c r="E45" s="1286" t="s">
        <v>34</v>
      </c>
      <c r="F45" s="1286"/>
      <c r="G45" s="1286"/>
      <c r="H45" s="1287"/>
      <c r="I45" s="107">
        <v>2162</v>
      </c>
      <c r="J45" s="108">
        <v>2166</v>
      </c>
      <c r="K45" s="108">
        <v>2031</v>
      </c>
      <c r="L45" s="108">
        <v>2007</v>
      </c>
      <c r="M45" s="109">
        <v>1981</v>
      </c>
    </row>
    <row r="46" spans="2:13" ht="27.75" customHeight="1" x14ac:dyDescent="0.2">
      <c r="B46" s="1280"/>
      <c r="C46" s="1281"/>
      <c r="D46" s="110"/>
      <c r="E46" s="1286" t="s">
        <v>35</v>
      </c>
      <c r="F46" s="1286"/>
      <c r="G46" s="1286"/>
      <c r="H46" s="1287"/>
      <c r="I46" s="107">
        <v>5</v>
      </c>
      <c r="J46" s="108">
        <v>4</v>
      </c>
      <c r="K46" s="108">
        <v>8</v>
      </c>
      <c r="L46" s="108" t="s">
        <v>527</v>
      </c>
      <c r="M46" s="109">
        <v>11</v>
      </c>
    </row>
    <row r="47" spans="2:13" ht="27.75" customHeight="1" x14ac:dyDescent="0.2">
      <c r="B47" s="1280"/>
      <c r="C47" s="1281"/>
      <c r="D47" s="111"/>
      <c r="E47" s="1288" t="s">
        <v>36</v>
      </c>
      <c r="F47" s="1289"/>
      <c r="G47" s="1289"/>
      <c r="H47" s="1290"/>
      <c r="I47" s="107" t="s">
        <v>527</v>
      </c>
      <c r="J47" s="108" t="s">
        <v>527</v>
      </c>
      <c r="K47" s="108" t="s">
        <v>527</v>
      </c>
      <c r="L47" s="108" t="s">
        <v>527</v>
      </c>
      <c r="M47" s="109" t="s">
        <v>527</v>
      </c>
    </row>
    <row r="48" spans="2:13" ht="27.75" customHeight="1" x14ac:dyDescent="0.2">
      <c r="B48" s="1280"/>
      <c r="C48" s="1281"/>
      <c r="D48" s="106"/>
      <c r="E48" s="1286" t="s">
        <v>37</v>
      </c>
      <c r="F48" s="1286"/>
      <c r="G48" s="1286"/>
      <c r="H48" s="1287"/>
      <c r="I48" s="107" t="s">
        <v>527</v>
      </c>
      <c r="J48" s="108" t="s">
        <v>527</v>
      </c>
      <c r="K48" s="108" t="s">
        <v>527</v>
      </c>
      <c r="L48" s="108" t="s">
        <v>527</v>
      </c>
      <c r="M48" s="109" t="s">
        <v>527</v>
      </c>
    </row>
    <row r="49" spans="2:13" ht="27.75" customHeight="1" x14ac:dyDescent="0.2">
      <c r="B49" s="1282"/>
      <c r="C49" s="1283"/>
      <c r="D49" s="106"/>
      <c r="E49" s="1286" t="s">
        <v>38</v>
      </c>
      <c r="F49" s="1286"/>
      <c r="G49" s="1286"/>
      <c r="H49" s="1287"/>
      <c r="I49" s="107" t="s">
        <v>527</v>
      </c>
      <c r="J49" s="108" t="s">
        <v>527</v>
      </c>
      <c r="K49" s="108" t="s">
        <v>527</v>
      </c>
      <c r="L49" s="108" t="s">
        <v>527</v>
      </c>
      <c r="M49" s="109" t="s">
        <v>527</v>
      </c>
    </row>
    <row r="50" spans="2:13" ht="27.75" customHeight="1" x14ac:dyDescent="0.2">
      <c r="B50" s="1291" t="s">
        <v>39</v>
      </c>
      <c r="C50" s="1292"/>
      <c r="D50" s="112"/>
      <c r="E50" s="1286" t="s">
        <v>40</v>
      </c>
      <c r="F50" s="1286"/>
      <c r="G50" s="1286"/>
      <c r="H50" s="1287"/>
      <c r="I50" s="107">
        <v>7606</v>
      </c>
      <c r="J50" s="108">
        <v>8262</v>
      </c>
      <c r="K50" s="108">
        <v>8581</v>
      </c>
      <c r="L50" s="108">
        <v>8273</v>
      </c>
      <c r="M50" s="109">
        <v>7738</v>
      </c>
    </row>
    <row r="51" spans="2:13" ht="27.75" customHeight="1" x14ac:dyDescent="0.2">
      <c r="B51" s="1280"/>
      <c r="C51" s="1281"/>
      <c r="D51" s="106"/>
      <c r="E51" s="1286" t="s">
        <v>41</v>
      </c>
      <c r="F51" s="1286"/>
      <c r="G51" s="1286"/>
      <c r="H51" s="1287"/>
      <c r="I51" s="107">
        <v>3752</v>
      </c>
      <c r="J51" s="108">
        <v>3607</v>
      </c>
      <c r="K51" s="108">
        <v>3438</v>
      </c>
      <c r="L51" s="108">
        <v>3364</v>
      </c>
      <c r="M51" s="109">
        <v>2967</v>
      </c>
    </row>
    <row r="52" spans="2:13" ht="27.75" customHeight="1" x14ac:dyDescent="0.2">
      <c r="B52" s="1282"/>
      <c r="C52" s="1283"/>
      <c r="D52" s="106"/>
      <c r="E52" s="1286" t="s">
        <v>42</v>
      </c>
      <c r="F52" s="1286"/>
      <c r="G52" s="1286"/>
      <c r="H52" s="1287"/>
      <c r="I52" s="107">
        <v>7186</v>
      </c>
      <c r="J52" s="108">
        <v>6657</v>
      </c>
      <c r="K52" s="108">
        <v>6229</v>
      </c>
      <c r="L52" s="108">
        <v>6637</v>
      </c>
      <c r="M52" s="109">
        <v>6629</v>
      </c>
    </row>
    <row r="53" spans="2:13" ht="27.75" customHeight="1" thickBot="1" x14ac:dyDescent="0.25">
      <c r="B53" s="1293" t="s">
        <v>43</v>
      </c>
      <c r="C53" s="1294"/>
      <c r="D53" s="113"/>
      <c r="E53" s="1295" t="s">
        <v>44</v>
      </c>
      <c r="F53" s="1295"/>
      <c r="G53" s="1295"/>
      <c r="H53" s="1296"/>
      <c r="I53" s="114">
        <v>-4079</v>
      </c>
      <c r="J53" s="115">
        <v>-4881</v>
      </c>
      <c r="K53" s="115">
        <v>-5184</v>
      </c>
      <c r="L53" s="115">
        <v>-5745</v>
      </c>
      <c r="M53" s="116">
        <v>-3312</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i5yyBpAblT+qjgusbqeQ9MNO5vTUIRUPp8TDU0yV+gnnBgVeqEja9Dsix+mrcMGvKwDxq8bJAT0MaNsKFiddg==" saltValue="cMDYIYISmULmZpkZ7U0c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63" sqref="C63:E63"/>
    </sheetView>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570</v>
      </c>
      <c r="G54" s="125" t="s">
        <v>571</v>
      </c>
      <c r="H54" s="126" t="s">
        <v>572</v>
      </c>
    </row>
    <row r="55" spans="2:8" ht="52.5" customHeight="1" x14ac:dyDescent="0.2">
      <c r="B55" s="127"/>
      <c r="C55" s="1305" t="s">
        <v>47</v>
      </c>
      <c r="D55" s="1305"/>
      <c r="E55" s="1306"/>
      <c r="F55" s="128">
        <v>5186</v>
      </c>
      <c r="G55" s="128">
        <v>4879</v>
      </c>
      <c r="H55" s="129">
        <v>4256</v>
      </c>
    </row>
    <row r="56" spans="2:8" ht="52.5" customHeight="1" x14ac:dyDescent="0.2">
      <c r="B56" s="130"/>
      <c r="C56" s="1307" t="s">
        <v>48</v>
      </c>
      <c r="D56" s="1307"/>
      <c r="E56" s="1308"/>
      <c r="F56" s="131">
        <v>231</v>
      </c>
      <c r="G56" s="131">
        <v>101</v>
      </c>
      <c r="H56" s="132">
        <v>101</v>
      </c>
    </row>
    <row r="57" spans="2:8" ht="53.25" customHeight="1" x14ac:dyDescent="0.2">
      <c r="B57" s="130"/>
      <c r="C57" s="1309" t="s">
        <v>49</v>
      </c>
      <c r="D57" s="1309"/>
      <c r="E57" s="1310"/>
      <c r="F57" s="133">
        <v>2453</v>
      </c>
      <c r="G57" s="133">
        <v>2665</v>
      </c>
      <c r="H57" s="134">
        <v>2731</v>
      </c>
    </row>
    <row r="58" spans="2:8" ht="45.75" customHeight="1" x14ac:dyDescent="0.2">
      <c r="B58" s="135"/>
      <c r="C58" s="1297" t="s">
        <v>589</v>
      </c>
      <c r="D58" s="1298"/>
      <c r="E58" s="1299"/>
      <c r="F58" s="136">
        <v>1970</v>
      </c>
      <c r="G58" s="136">
        <v>2170</v>
      </c>
      <c r="H58" s="137">
        <v>2222</v>
      </c>
    </row>
    <row r="59" spans="2:8" ht="45.75" customHeight="1" x14ac:dyDescent="0.2">
      <c r="B59" s="135"/>
      <c r="C59" s="1297" t="s">
        <v>590</v>
      </c>
      <c r="D59" s="1298"/>
      <c r="E59" s="1299"/>
      <c r="F59" s="136">
        <v>163</v>
      </c>
      <c r="G59" s="136">
        <v>163</v>
      </c>
      <c r="H59" s="137">
        <v>163</v>
      </c>
    </row>
    <row r="60" spans="2:8" ht="45.75" customHeight="1" x14ac:dyDescent="0.2">
      <c r="B60" s="135"/>
      <c r="C60" s="1297" t="s">
        <v>591</v>
      </c>
      <c r="D60" s="1298"/>
      <c r="E60" s="1299"/>
      <c r="F60" s="136">
        <v>150</v>
      </c>
      <c r="G60" s="136">
        <v>150</v>
      </c>
      <c r="H60" s="137">
        <v>150</v>
      </c>
    </row>
    <row r="61" spans="2:8" ht="45.75" customHeight="1" x14ac:dyDescent="0.2">
      <c r="B61" s="135"/>
      <c r="C61" s="1297" t="s">
        <v>592</v>
      </c>
      <c r="D61" s="1298"/>
      <c r="E61" s="1299"/>
      <c r="F61" s="136">
        <v>124</v>
      </c>
      <c r="G61" s="136">
        <v>124</v>
      </c>
      <c r="H61" s="137">
        <v>124</v>
      </c>
    </row>
    <row r="62" spans="2:8" ht="45.75" customHeight="1" thickBot="1" x14ac:dyDescent="0.25">
      <c r="B62" s="138"/>
      <c r="C62" s="1300" t="s">
        <v>593</v>
      </c>
      <c r="D62" s="1301"/>
      <c r="E62" s="1302"/>
      <c r="F62" s="139">
        <v>17</v>
      </c>
      <c r="G62" s="139">
        <v>26</v>
      </c>
      <c r="H62" s="140">
        <v>37</v>
      </c>
    </row>
    <row r="63" spans="2:8" ht="52.5" customHeight="1" thickBot="1" x14ac:dyDescent="0.25">
      <c r="B63" s="141"/>
      <c r="C63" s="1303" t="s">
        <v>50</v>
      </c>
      <c r="D63" s="1303"/>
      <c r="E63" s="1304"/>
      <c r="F63" s="142">
        <v>7870</v>
      </c>
      <c r="G63" s="142">
        <v>7645</v>
      </c>
      <c r="H63" s="143">
        <v>7087</v>
      </c>
    </row>
    <row r="64" spans="2:8" ht="15" customHeight="1" x14ac:dyDescent="0.2"/>
  </sheetData>
  <sheetProtection algorithmName="SHA-512" hashValue="0ykLVqKqadl27nh/bOLflPJbrI1fv1JyCFVX5964K/a3w+rxJas8g1UFuvYhFAqKKBR1aFBcymENf8fzWQ/Txg==" saltValue="0nelzrQMKTPPdU93gun8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4" t="s">
        <v>612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 x14ac:dyDescent="0.2">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 x14ac:dyDescent="0.2">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 x14ac:dyDescent="0.2">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 x14ac:dyDescent="0.2">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613</v>
      </c>
    </row>
    <row r="50" spans="1:109" ht="13"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568</v>
      </c>
      <c r="BQ50" s="1316"/>
      <c r="BR50" s="1316"/>
      <c r="BS50" s="1316"/>
      <c r="BT50" s="1316"/>
      <c r="BU50" s="1316"/>
      <c r="BV50" s="1316"/>
      <c r="BW50" s="1316"/>
      <c r="BX50" s="1316" t="s">
        <v>569</v>
      </c>
      <c r="BY50" s="1316"/>
      <c r="BZ50" s="1316"/>
      <c r="CA50" s="1316"/>
      <c r="CB50" s="1316"/>
      <c r="CC50" s="1316"/>
      <c r="CD50" s="1316"/>
      <c r="CE50" s="1316"/>
      <c r="CF50" s="1316" t="s">
        <v>570</v>
      </c>
      <c r="CG50" s="1316"/>
      <c r="CH50" s="1316"/>
      <c r="CI50" s="1316"/>
      <c r="CJ50" s="1316"/>
      <c r="CK50" s="1316"/>
      <c r="CL50" s="1316"/>
      <c r="CM50" s="1316"/>
      <c r="CN50" s="1316" t="s">
        <v>571</v>
      </c>
      <c r="CO50" s="1316"/>
      <c r="CP50" s="1316"/>
      <c r="CQ50" s="1316"/>
      <c r="CR50" s="1316"/>
      <c r="CS50" s="1316"/>
      <c r="CT50" s="1316"/>
      <c r="CU50" s="1316"/>
      <c r="CV50" s="1316" t="s">
        <v>572</v>
      </c>
      <c r="CW50" s="1316"/>
      <c r="CX50" s="1316"/>
      <c r="CY50" s="1316"/>
      <c r="CZ50" s="1316"/>
      <c r="DA50" s="1316"/>
      <c r="DB50" s="1316"/>
      <c r="DC50" s="1316"/>
    </row>
    <row r="51" spans="1:109" ht="13.5" customHeight="1" x14ac:dyDescent="0.2">
      <c r="B51" s="397"/>
      <c r="G51" s="1319"/>
      <c r="H51" s="1319"/>
      <c r="I51" s="1333"/>
      <c r="J51" s="1333"/>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23"/>
      <c r="CW51" s="1311"/>
      <c r="CX51" s="1311"/>
      <c r="CY51" s="1311"/>
      <c r="CZ51" s="1311"/>
      <c r="DA51" s="1311"/>
      <c r="DB51" s="1311"/>
      <c r="DC51" s="1311"/>
    </row>
    <row r="52" spans="1:109" ht="13" x14ac:dyDescent="0.2">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61.6</v>
      </c>
      <c r="BQ53" s="1311"/>
      <c r="BR53" s="1311"/>
      <c r="BS53" s="1311"/>
      <c r="BT53" s="1311"/>
      <c r="BU53" s="1311"/>
      <c r="BV53" s="1311"/>
      <c r="BW53" s="1311"/>
      <c r="BX53" s="1311">
        <v>63.3</v>
      </c>
      <c r="BY53" s="1311"/>
      <c r="BZ53" s="1311"/>
      <c r="CA53" s="1311"/>
      <c r="CB53" s="1311"/>
      <c r="CC53" s="1311"/>
      <c r="CD53" s="1311"/>
      <c r="CE53" s="1311"/>
      <c r="CF53" s="1311">
        <v>64.7</v>
      </c>
      <c r="CG53" s="1311"/>
      <c r="CH53" s="1311"/>
      <c r="CI53" s="1311"/>
      <c r="CJ53" s="1311"/>
      <c r="CK53" s="1311"/>
      <c r="CL53" s="1311"/>
      <c r="CM53" s="1311"/>
      <c r="CN53" s="1311">
        <v>66.400000000000006</v>
      </c>
      <c r="CO53" s="1311"/>
      <c r="CP53" s="1311"/>
      <c r="CQ53" s="1311"/>
      <c r="CR53" s="1311"/>
      <c r="CS53" s="1311"/>
      <c r="CT53" s="1311"/>
      <c r="CU53" s="1311"/>
      <c r="CV53" s="1323"/>
      <c r="CW53" s="1311"/>
      <c r="CX53" s="1311"/>
      <c r="CY53" s="1311"/>
      <c r="CZ53" s="1311"/>
      <c r="DA53" s="1311"/>
      <c r="DB53" s="1311"/>
      <c r="DC53" s="1311"/>
    </row>
    <row r="54" spans="1:109" ht="13"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23"/>
      <c r="CW55" s="1311"/>
      <c r="CX55" s="1311"/>
      <c r="CY55" s="1311"/>
      <c r="CZ55" s="1311"/>
      <c r="DA55" s="1311"/>
      <c r="DB55" s="1311"/>
      <c r="DC55" s="1311"/>
    </row>
    <row r="56" spans="1:109" ht="13"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23"/>
      <c r="CW57" s="1311"/>
      <c r="CX57" s="1311"/>
      <c r="CY57" s="1311"/>
      <c r="CZ57" s="1311"/>
      <c r="DA57" s="1311"/>
      <c r="DB57" s="1311"/>
      <c r="DC57" s="1311"/>
      <c r="DD57" s="410"/>
      <c r="DE57" s="409"/>
    </row>
    <row r="58" spans="1:109" s="405" customFormat="1" ht="13"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618</v>
      </c>
    </row>
    <row r="64" spans="1:109" ht="13" x14ac:dyDescent="0.2">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24" t="s">
        <v>619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613</v>
      </c>
    </row>
    <row r="72" spans="2:107" ht="13"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568</v>
      </c>
      <c r="BQ72" s="1316"/>
      <c r="BR72" s="1316"/>
      <c r="BS72" s="1316"/>
      <c r="BT72" s="1316"/>
      <c r="BU72" s="1316"/>
      <c r="BV72" s="1316"/>
      <c r="BW72" s="1316"/>
      <c r="BX72" s="1316" t="s">
        <v>569</v>
      </c>
      <c r="BY72" s="1316"/>
      <c r="BZ72" s="1316"/>
      <c r="CA72" s="1316"/>
      <c r="CB72" s="1316"/>
      <c r="CC72" s="1316"/>
      <c r="CD72" s="1316"/>
      <c r="CE72" s="1316"/>
      <c r="CF72" s="1316" t="s">
        <v>570</v>
      </c>
      <c r="CG72" s="1316"/>
      <c r="CH72" s="1316"/>
      <c r="CI72" s="1316"/>
      <c r="CJ72" s="1316"/>
      <c r="CK72" s="1316"/>
      <c r="CL72" s="1316"/>
      <c r="CM72" s="1316"/>
      <c r="CN72" s="1316" t="s">
        <v>571</v>
      </c>
      <c r="CO72" s="1316"/>
      <c r="CP72" s="1316"/>
      <c r="CQ72" s="1316"/>
      <c r="CR72" s="1316"/>
      <c r="CS72" s="1316"/>
      <c r="CT72" s="1316"/>
      <c r="CU72" s="1316"/>
      <c r="CV72" s="1316" t="s">
        <v>572</v>
      </c>
      <c r="CW72" s="1316"/>
      <c r="CX72" s="1316"/>
      <c r="CY72" s="1316"/>
      <c r="CZ72" s="1316"/>
      <c r="DA72" s="1316"/>
      <c r="DB72" s="1316"/>
      <c r="DC72" s="1316"/>
    </row>
    <row r="73" spans="2:107" ht="13" x14ac:dyDescent="0.2">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1.2</v>
      </c>
      <c r="BQ75" s="1311"/>
      <c r="BR75" s="1311"/>
      <c r="BS75" s="1311"/>
      <c r="BT75" s="1311"/>
      <c r="BU75" s="1311"/>
      <c r="BV75" s="1311"/>
      <c r="BW75" s="1311"/>
      <c r="BX75" s="1311">
        <v>1.4</v>
      </c>
      <c r="BY75" s="1311"/>
      <c r="BZ75" s="1311"/>
      <c r="CA75" s="1311"/>
      <c r="CB75" s="1311"/>
      <c r="CC75" s="1311"/>
      <c r="CD75" s="1311"/>
      <c r="CE75" s="1311"/>
      <c r="CF75" s="1311">
        <v>2.1</v>
      </c>
      <c r="CG75" s="1311"/>
      <c r="CH75" s="1311"/>
      <c r="CI75" s="1311"/>
      <c r="CJ75" s="1311"/>
      <c r="CK75" s="1311"/>
      <c r="CL75" s="1311"/>
      <c r="CM75" s="1311"/>
      <c r="CN75" s="1311">
        <v>3.2</v>
      </c>
      <c r="CO75" s="1311"/>
      <c r="CP75" s="1311"/>
      <c r="CQ75" s="1311"/>
      <c r="CR75" s="1311"/>
      <c r="CS75" s="1311"/>
      <c r="CT75" s="1311"/>
      <c r="CU75" s="1311"/>
      <c r="CV75" s="1311">
        <v>3.9</v>
      </c>
      <c r="CW75" s="1311"/>
      <c r="CX75" s="1311"/>
      <c r="CY75" s="1311"/>
      <c r="CZ75" s="1311"/>
      <c r="DA75" s="1311"/>
      <c r="DB75" s="1311"/>
      <c r="DC75" s="1311"/>
    </row>
    <row r="76" spans="2:107" ht="13"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10.9</v>
      </c>
      <c r="CW77" s="1311"/>
      <c r="CX77" s="1311"/>
      <c r="CY77" s="1311"/>
      <c r="CZ77" s="1311"/>
      <c r="DA77" s="1311"/>
      <c r="DB77" s="1311"/>
      <c r="DC77" s="1311"/>
    </row>
    <row r="78" spans="2:107" ht="13"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5.9</v>
      </c>
      <c r="CW79" s="1311"/>
      <c r="CX79" s="1311"/>
      <c r="CY79" s="1311"/>
      <c r="CZ79" s="1311"/>
      <c r="DA79" s="1311"/>
      <c r="DB79" s="1311"/>
      <c r="DC79" s="1311"/>
    </row>
    <row r="80" spans="2:107" ht="13"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XDXq7IBEm9wsyWrdpJfz338YY6Cm7aXNm5OBkNILBU6cAdv7f3iP7ezCLNjGPeUmMvwzK+QHvNO0vWUNLNmqnA==" saltValue="sjP06+xU9KFPpxwJ7+ie0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60" zoomScaleNormal="6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GTpXnpHr4IAMkxnaSNY9jv55q3YkdW3G6oEr9UlkY8/bF8KY5E/swGu0FSGYgkAkZvT/JlewJXjzXSWQlSzNgA==" saltValue="eYwUQxtgDDXqZMgXgLLG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515</v>
      </c>
    </row>
  </sheetData>
  <sheetProtection algorithmName="SHA-512" hashValue="Qwu0YAbWVTujJMa4pih443pp42TMFQfjwlQoUPLjuHMnrPg0U7pnk3kdDlzlKcAZJKmp40tdcscJ3byZRdjtVw==" saltValue="twINabnTLdV8cO3nYh7P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565</v>
      </c>
      <c r="G2" s="157"/>
      <c r="H2" s="158"/>
    </row>
    <row r="3" spans="1:8" x14ac:dyDescent="0.2">
      <c r="A3" s="154" t="s">
        <v>558</v>
      </c>
      <c r="B3" s="159"/>
      <c r="C3" s="160"/>
      <c r="D3" s="161">
        <v>25556</v>
      </c>
      <c r="E3" s="162"/>
      <c r="F3" s="163">
        <v>57122</v>
      </c>
      <c r="G3" s="164"/>
      <c r="H3" s="165"/>
    </row>
    <row r="4" spans="1:8" x14ac:dyDescent="0.2">
      <c r="A4" s="166"/>
      <c r="B4" s="167"/>
      <c r="C4" s="168"/>
      <c r="D4" s="169">
        <v>20896</v>
      </c>
      <c r="E4" s="170"/>
      <c r="F4" s="171">
        <v>36191</v>
      </c>
      <c r="G4" s="172"/>
      <c r="H4" s="173"/>
    </row>
    <row r="5" spans="1:8" x14ac:dyDescent="0.2">
      <c r="A5" s="154" t="s">
        <v>560</v>
      </c>
      <c r="B5" s="159"/>
      <c r="C5" s="160"/>
      <c r="D5" s="161">
        <v>13990</v>
      </c>
      <c r="E5" s="162"/>
      <c r="F5" s="163">
        <v>53655</v>
      </c>
      <c r="G5" s="164"/>
      <c r="H5" s="165"/>
    </row>
    <row r="6" spans="1:8" x14ac:dyDescent="0.2">
      <c r="A6" s="166"/>
      <c r="B6" s="167"/>
      <c r="C6" s="168"/>
      <c r="D6" s="169">
        <v>11981</v>
      </c>
      <c r="E6" s="170"/>
      <c r="F6" s="171">
        <v>32719</v>
      </c>
      <c r="G6" s="172"/>
      <c r="H6" s="173"/>
    </row>
    <row r="7" spans="1:8" x14ac:dyDescent="0.2">
      <c r="A7" s="154" t="s">
        <v>561</v>
      </c>
      <c r="B7" s="159"/>
      <c r="C7" s="160"/>
      <c r="D7" s="161">
        <v>23910</v>
      </c>
      <c r="E7" s="162"/>
      <c r="F7" s="163">
        <v>53869</v>
      </c>
      <c r="G7" s="164"/>
      <c r="H7" s="165"/>
    </row>
    <row r="8" spans="1:8" x14ac:dyDescent="0.2">
      <c r="A8" s="166"/>
      <c r="B8" s="167"/>
      <c r="C8" s="168"/>
      <c r="D8" s="169">
        <v>15389</v>
      </c>
      <c r="E8" s="170"/>
      <c r="F8" s="171">
        <v>35046</v>
      </c>
      <c r="G8" s="172"/>
      <c r="H8" s="173"/>
    </row>
    <row r="9" spans="1:8" x14ac:dyDescent="0.2">
      <c r="A9" s="154" t="s">
        <v>562</v>
      </c>
      <c r="B9" s="159"/>
      <c r="C9" s="160"/>
      <c r="D9" s="161">
        <v>16200</v>
      </c>
      <c r="E9" s="162"/>
      <c r="F9" s="163">
        <v>59119</v>
      </c>
      <c r="G9" s="164"/>
      <c r="H9" s="165"/>
    </row>
    <row r="10" spans="1:8" x14ac:dyDescent="0.2">
      <c r="A10" s="166"/>
      <c r="B10" s="167"/>
      <c r="C10" s="168"/>
      <c r="D10" s="169">
        <v>12415</v>
      </c>
      <c r="E10" s="170"/>
      <c r="F10" s="171">
        <v>29900</v>
      </c>
      <c r="G10" s="172"/>
      <c r="H10" s="173"/>
    </row>
    <row r="11" spans="1:8" x14ac:dyDescent="0.2">
      <c r="A11" s="154" t="s">
        <v>563</v>
      </c>
      <c r="B11" s="159"/>
      <c r="C11" s="160"/>
      <c r="D11" s="161">
        <v>17395</v>
      </c>
      <c r="E11" s="162"/>
      <c r="F11" s="163">
        <v>53895</v>
      </c>
      <c r="G11" s="164"/>
      <c r="H11" s="165"/>
    </row>
    <row r="12" spans="1:8" x14ac:dyDescent="0.2">
      <c r="A12" s="166"/>
      <c r="B12" s="167"/>
      <c r="C12" s="174"/>
      <c r="D12" s="169">
        <v>11677</v>
      </c>
      <c r="E12" s="170"/>
      <c r="F12" s="171">
        <v>31224</v>
      </c>
      <c r="G12" s="172"/>
      <c r="H12" s="173"/>
    </row>
    <row r="13" spans="1:8" x14ac:dyDescent="0.2">
      <c r="A13" s="154"/>
      <c r="B13" s="159"/>
      <c r="C13" s="175"/>
      <c r="D13" s="176">
        <v>19410</v>
      </c>
      <c r="E13" s="177"/>
      <c r="F13" s="178">
        <v>55532</v>
      </c>
      <c r="G13" s="179"/>
      <c r="H13" s="165"/>
    </row>
    <row r="14" spans="1:8" x14ac:dyDescent="0.2">
      <c r="A14" s="166"/>
      <c r="B14" s="167"/>
      <c r="C14" s="168"/>
      <c r="D14" s="169">
        <v>14472</v>
      </c>
      <c r="E14" s="170"/>
      <c r="F14" s="171">
        <v>33016</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5.0599999999999996</v>
      </c>
      <c r="C19" s="180">
        <f>ROUND(VALUE(SUBSTITUTE(実質収支比率等に係る経年分析!G$48,"▲","-")),2)</f>
        <v>3.61</v>
      </c>
      <c r="D19" s="180">
        <f>ROUND(VALUE(SUBSTITUTE(実質収支比率等に係る経年分析!H$48,"▲","-")),2)</f>
        <v>6.31</v>
      </c>
      <c r="E19" s="180">
        <f>ROUND(VALUE(SUBSTITUTE(実質収支比率等に係る経年分析!I$48,"▲","-")),2)</f>
        <v>5.24</v>
      </c>
      <c r="F19" s="180">
        <f>ROUND(VALUE(SUBSTITUTE(実質収支比率等に係る経年分析!J$48,"▲","-")),2)</f>
        <v>7.82</v>
      </c>
    </row>
    <row r="20" spans="1:11" x14ac:dyDescent="0.2">
      <c r="A20" s="180" t="s">
        <v>54</v>
      </c>
      <c r="B20" s="180">
        <f>ROUND(VALUE(SUBSTITUTE(実質収支比率等に係る経年分析!F$47,"▲","-")),2)</f>
        <v>52.96</v>
      </c>
      <c r="C20" s="180">
        <f>ROUND(VALUE(SUBSTITUTE(実質収支比率等に係る経年分析!G$47,"▲","-")),2)</f>
        <v>48.59</v>
      </c>
      <c r="D20" s="180">
        <f>ROUND(VALUE(SUBSTITUTE(実質収支比率等に係る経年分析!H$47,"▲","-")),2)</f>
        <v>64.66</v>
      </c>
      <c r="E20" s="180">
        <f>ROUND(VALUE(SUBSTITUTE(実質収支比率等に係る経年分析!I$47,"▲","-")),2)</f>
        <v>57.81</v>
      </c>
      <c r="F20" s="180">
        <f>ROUND(VALUE(SUBSTITUTE(実質収支比率等に係る経年分析!J$47,"▲","-")),2)</f>
        <v>54.41</v>
      </c>
    </row>
    <row r="21" spans="1:11" x14ac:dyDescent="0.2">
      <c r="A21" s="180" t="s">
        <v>55</v>
      </c>
      <c r="B21" s="180">
        <f>IF(ISNUMBER(VALUE(SUBSTITUTE(実質収支比率等に係る経年分析!F$49,"▲","-"))),ROUND(VALUE(SUBSTITUTE(実質収支比率等に係る経年分析!F$49,"▲","-")),2),NA())</f>
        <v>14.17</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0.55000000000000004</v>
      </c>
      <c r="E21" s="180">
        <f>IF(ISNUMBER(VALUE(SUBSTITUTE(実質収支比率等に係る経年分析!I$49,"▲","-"))),ROUND(VALUE(SUBSTITUTE(実質収支比率等に係る経年分析!I$49,"▲","-")),2),NA())</f>
        <v>-4.3899999999999997</v>
      </c>
      <c r="F21" s="180">
        <f>IF(ISNUMBER(VALUE(SUBSTITUTE(実質収支比率等に係る経年分析!J$49,"▲","-"))),ROUND(VALUE(SUBSTITUTE(実質収支比率等に係る経年分析!J$49,"▲","-")),2),NA())</f>
        <v>-5.81</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2">
      <c r="A33" s="181" t="str">
        <f>IF(連結実質赤字比率に係る赤字・黒字の構成分析!C$37="",NA(),連結実質赤字比率に係る赤字・黒字の構成分析!C$37)</f>
        <v>公園墓地事業特別会計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0.96</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7.77</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998</v>
      </c>
      <c r="E42" s="182"/>
      <c r="F42" s="182"/>
      <c r="G42" s="182">
        <f>'実質公債費比率（分子）の構造'!L$52</f>
        <v>1037</v>
      </c>
      <c r="H42" s="182"/>
      <c r="I42" s="182"/>
      <c r="J42" s="182">
        <f>'実質公債費比率（分子）の構造'!M$52</f>
        <v>988</v>
      </c>
      <c r="K42" s="182"/>
      <c r="L42" s="182"/>
      <c r="M42" s="182">
        <f>'実質公債費比率（分子）の構造'!N$52</f>
        <v>990</v>
      </c>
      <c r="N42" s="182"/>
      <c r="O42" s="182"/>
      <c r="P42" s="182">
        <f>'実質公債費比率（分子）の構造'!O$52</f>
        <v>916</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23</v>
      </c>
      <c r="L44" s="182"/>
      <c r="M44" s="182"/>
      <c r="N44" s="182">
        <f>'実質公債費比率（分子）の構造'!O$50</f>
        <v>31</v>
      </c>
      <c r="O44" s="182"/>
      <c r="P44" s="182"/>
    </row>
    <row r="45" spans="1:16" x14ac:dyDescent="0.2">
      <c r="A45" s="182" t="s">
        <v>65</v>
      </c>
      <c r="B45" s="182">
        <f>'実質公債費比率（分子）の構造'!K$49</f>
        <v>27</v>
      </c>
      <c r="C45" s="182"/>
      <c r="D45" s="182"/>
      <c r="E45" s="182">
        <f>'実質公債費比率（分子）の構造'!L$49</f>
        <v>26</v>
      </c>
      <c r="F45" s="182"/>
      <c r="G45" s="182"/>
      <c r="H45" s="182">
        <f>'実質公債費比率（分子）の構造'!M$49</f>
        <v>26</v>
      </c>
      <c r="I45" s="182"/>
      <c r="J45" s="182"/>
      <c r="K45" s="182">
        <f>'実質公債費比率（分子）の構造'!N$49</f>
        <v>9</v>
      </c>
      <c r="L45" s="182"/>
      <c r="M45" s="182"/>
      <c r="N45" s="182">
        <f>'実質公債費比率（分子）の構造'!O$49</f>
        <v>8</v>
      </c>
      <c r="O45" s="182"/>
      <c r="P45" s="182"/>
    </row>
    <row r="46" spans="1:16" x14ac:dyDescent="0.2">
      <c r="A46" s="182" t="s">
        <v>66</v>
      </c>
      <c r="B46" s="182">
        <f>'実質公債費比率（分子）の構造'!K$48</f>
        <v>298</v>
      </c>
      <c r="C46" s="182"/>
      <c r="D46" s="182"/>
      <c r="E46" s="182">
        <f>'実質公債費比率（分子）の構造'!L$48</f>
        <v>307</v>
      </c>
      <c r="F46" s="182"/>
      <c r="G46" s="182"/>
      <c r="H46" s="182">
        <f>'実質公債費比率（分子）の構造'!M$48</f>
        <v>311</v>
      </c>
      <c r="I46" s="182"/>
      <c r="J46" s="182"/>
      <c r="K46" s="182">
        <f>'実質公債費比率（分子）の構造'!N$48</f>
        <v>317</v>
      </c>
      <c r="L46" s="182"/>
      <c r="M46" s="182"/>
      <c r="N46" s="182">
        <f>'実質公債費比率（分子）の構造'!O$48</f>
        <v>286</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797</v>
      </c>
      <c r="C49" s="182"/>
      <c r="D49" s="182"/>
      <c r="E49" s="182">
        <f>'実質公債費比率（分子）の構造'!L$45</f>
        <v>891</v>
      </c>
      <c r="F49" s="182"/>
      <c r="G49" s="182"/>
      <c r="H49" s="182">
        <f>'実質公債費比率（分子）の構造'!M$45</f>
        <v>892</v>
      </c>
      <c r="I49" s="182"/>
      <c r="J49" s="182"/>
      <c r="K49" s="182">
        <f>'実質公債費比率（分子）の構造'!N$45</f>
        <v>1010</v>
      </c>
      <c r="L49" s="182"/>
      <c r="M49" s="182"/>
      <c r="N49" s="182">
        <f>'実質公債費比率（分子）の構造'!O$45</f>
        <v>875</v>
      </c>
      <c r="O49" s="182"/>
      <c r="P49" s="182"/>
    </row>
    <row r="50" spans="1:16" x14ac:dyDescent="0.2">
      <c r="A50" s="182" t="s">
        <v>70</v>
      </c>
      <c r="B50" s="182" t="e">
        <f>NA()</f>
        <v>#N/A</v>
      </c>
      <c r="C50" s="182">
        <f>IF(ISNUMBER('実質公債費比率（分子）の構造'!K$53),'実質公債費比率（分子）の構造'!K$53,NA())</f>
        <v>124</v>
      </c>
      <c r="D50" s="182" t="e">
        <f>NA()</f>
        <v>#N/A</v>
      </c>
      <c r="E50" s="182" t="e">
        <f>NA()</f>
        <v>#N/A</v>
      </c>
      <c r="F50" s="182">
        <f>IF(ISNUMBER('実質公債費比率（分子）の構造'!L$53),'実質公債費比率（分子）の構造'!L$53,NA())</f>
        <v>187</v>
      </c>
      <c r="G50" s="182" t="e">
        <f>NA()</f>
        <v>#N/A</v>
      </c>
      <c r="H50" s="182" t="e">
        <f>NA()</f>
        <v>#N/A</v>
      </c>
      <c r="I50" s="182">
        <f>IF(ISNUMBER('実質公債費比率（分子）の構造'!M$53),'実質公債費比率（分子）の構造'!M$53,NA())</f>
        <v>241</v>
      </c>
      <c r="J50" s="182" t="e">
        <f>NA()</f>
        <v>#N/A</v>
      </c>
      <c r="K50" s="182" t="e">
        <f>NA()</f>
        <v>#N/A</v>
      </c>
      <c r="L50" s="182">
        <f>IF(ISNUMBER('実質公債費比率（分子）の構造'!N$53),'実質公債費比率（分子）の構造'!N$53,NA())</f>
        <v>369</v>
      </c>
      <c r="M50" s="182" t="e">
        <f>NA()</f>
        <v>#N/A</v>
      </c>
      <c r="N50" s="182" t="e">
        <f>NA()</f>
        <v>#N/A</v>
      </c>
      <c r="O50" s="182">
        <f>IF(ISNUMBER('実質公債費比率（分子）の構造'!O$53),'実質公債費比率（分子）の構造'!O$53,NA())</f>
        <v>284</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7186</v>
      </c>
      <c r="E56" s="181"/>
      <c r="F56" s="181"/>
      <c r="G56" s="181">
        <f>'将来負担比率（分子）の構造'!J$52</f>
        <v>6657</v>
      </c>
      <c r="H56" s="181"/>
      <c r="I56" s="181"/>
      <c r="J56" s="181">
        <f>'将来負担比率（分子）の構造'!K$52</f>
        <v>6229</v>
      </c>
      <c r="K56" s="181"/>
      <c r="L56" s="181"/>
      <c r="M56" s="181">
        <f>'将来負担比率（分子）の構造'!L$52</f>
        <v>6637</v>
      </c>
      <c r="N56" s="181"/>
      <c r="O56" s="181"/>
      <c r="P56" s="181">
        <f>'将来負担比率（分子）の構造'!M$52</f>
        <v>6629</v>
      </c>
    </row>
    <row r="57" spans="1:16" x14ac:dyDescent="0.2">
      <c r="A57" s="181" t="s">
        <v>41</v>
      </c>
      <c r="B57" s="181"/>
      <c r="C57" s="181"/>
      <c r="D57" s="181">
        <f>'将来負担比率（分子）の構造'!I$51</f>
        <v>3752</v>
      </c>
      <c r="E57" s="181"/>
      <c r="F57" s="181"/>
      <c r="G57" s="181">
        <f>'将来負担比率（分子）の構造'!J$51</f>
        <v>3607</v>
      </c>
      <c r="H57" s="181"/>
      <c r="I57" s="181"/>
      <c r="J57" s="181">
        <f>'将来負担比率（分子）の構造'!K$51</f>
        <v>3438</v>
      </c>
      <c r="K57" s="181"/>
      <c r="L57" s="181"/>
      <c r="M57" s="181">
        <f>'将来負担比率（分子）の構造'!L$51</f>
        <v>3364</v>
      </c>
      <c r="N57" s="181"/>
      <c r="O57" s="181"/>
      <c r="P57" s="181">
        <f>'将来負担比率（分子）の構造'!M$51</f>
        <v>2967</v>
      </c>
    </row>
    <row r="58" spans="1:16" x14ac:dyDescent="0.2">
      <c r="A58" s="181" t="s">
        <v>40</v>
      </c>
      <c r="B58" s="181"/>
      <c r="C58" s="181"/>
      <c r="D58" s="181">
        <f>'将来負担比率（分子）の構造'!I$50</f>
        <v>7606</v>
      </c>
      <c r="E58" s="181"/>
      <c r="F58" s="181"/>
      <c r="G58" s="181">
        <f>'将来負担比率（分子）の構造'!J$50</f>
        <v>8262</v>
      </c>
      <c r="H58" s="181"/>
      <c r="I58" s="181"/>
      <c r="J58" s="181">
        <f>'将来負担比率（分子）の構造'!K$50</f>
        <v>8581</v>
      </c>
      <c r="K58" s="181"/>
      <c r="L58" s="181"/>
      <c r="M58" s="181">
        <f>'将来負担比率（分子）の構造'!L$50</f>
        <v>8273</v>
      </c>
      <c r="N58" s="181"/>
      <c r="O58" s="181"/>
      <c r="P58" s="181">
        <f>'将来負担比率（分子）の構造'!M$50</f>
        <v>7738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5</v>
      </c>
      <c r="C61" s="181"/>
      <c r="D61" s="181"/>
      <c r="E61" s="181">
        <f>'将来負担比率（分子）の構造'!J$46</f>
        <v>4</v>
      </c>
      <c r="F61" s="181"/>
      <c r="G61" s="181"/>
      <c r="H61" s="181">
        <f>'将来負担比率（分子）の構造'!K$46</f>
        <v>8</v>
      </c>
      <c r="I61" s="181"/>
      <c r="J61" s="181"/>
      <c r="K61" s="181" t="str">
        <f>'将来負担比率（分子）の構造'!L$46</f>
        <v>-</v>
      </c>
      <c r="L61" s="181"/>
      <c r="M61" s="181"/>
      <c r="N61" s="181">
        <f>'将来負担比率（分子）の構造'!M$46</f>
        <v>11</v>
      </c>
      <c r="O61" s="181"/>
      <c r="P61" s="181"/>
    </row>
    <row r="62" spans="1:16" x14ac:dyDescent="0.2">
      <c r="A62" s="181" t="s">
        <v>34</v>
      </c>
      <c r="B62" s="181">
        <f>'将来負担比率（分子）の構造'!I$45</f>
        <v>2162</v>
      </c>
      <c r="C62" s="181"/>
      <c r="D62" s="181"/>
      <c r="E62" s="181">
        <f>'将来負担比率（分子）の構造'!J$45</f>
        <v>2166</v>
      </c>
      <c r="F62" s="181"/>
      <c r="G62" s="181"/>
      <c r="H62" s="181">
        <f>'将来負担比率（分子）の構造'!K$45</f>
        <v>2031</v>
      </c>
      <c r="I62" s="181"/>
      <c r="J62" s="181"/>
      <c r="K62" s="181">
        <f>'将来負担比率（分子）の構造'!L$45</f>
        <v>2007</v>
      </c>
      <c r="L62" s="181"/>
      <c r="M62" s="181"/>
      <c r="N62" s="181">
        <f>'将来負担比率（分子）の構造'!M$45</f>
        <v>1981</v>
      </c>
      <c r="O62" s="181"/>
      <c r="P62" s="181"/>
    </row>
    <row r="63" spans="1:16" x14ac:dyDescent="0.2">
      <c r="A63" s="181" t="s">
        <v>33</v>
      </c>
      <c r="B63" s="181">
        <f>'将来負担比率（分子）の構造'!I$44</f>
        <v>137</v>
      </c>
      <c r="C63" s="181"/>
      <c r="D63" s="181"/>
      <c r="E63" s="181">
        <f>'将来負担比率（分子）の構造'!J$44</f>
        <v>114</v>
      </c>
      <c r="F63" s="181"/>
      <c r="G63" s="181"/>
      <c r="H63" s="181">
        <f>'将来負担比率（分子）の構造'!K$44</f>
        <v>241</v>
      </c>
      <c r="I63" s="181"/>
      <c r="J63" s="181"/>
      <c r="K63" s="181">
        <f>'将来負担比率（分子）の構造'!L$44</f>
        <v>497</v>
      </c>
      <c r="L63" s="181"/>
      <c r="M63" s="181"/>
      <c r="N63" s="181">
        <f>'将来負担比率（分子）の構造'!M$44</f>
        <v>2466</v>
      </c>
      <c r="O63" s="181"/>
      <c r="P63" s="181"/>
    </row>
    <row r="64" spans="1:16" x14ac:dyDescent="0.2">
      <c r="A64" s="181" t="s">
        <v>32</v>
      </c>
      <c r="B64" s="181">
        <f>'将来負担比率（分子）の構造'!I$43</f>
        <v>3609</v>
      </c>
      <c r="C64" s="181"/>
      <c r="D64" s="181"/>
      <c r="E64" s="181">
        <f>'将来負担比率（分子）の構造'!J$43</f>
        <v>3504</v>
      </c>
      <c r="F64" s="181"/>
      <c r="G64" s="181"/>
      <c r="H64" s="181">
        <f>'将来負担比率（分子）の構造'!K$43</f>
        <v>3431</v>
      </c>
      <c r="I64" s="181"/>
      <c r="J64" s="181"/>
      <c r="K64" s="181">
        <f>'将来負担比率（分子）の構造'!L$43</f>
        <v>3348</v>
      </c>
      <c r="L64" s="181"/>
      <c r="M64" s="181"/>
      <c r="N64" s="181">
        <f>'将来負担比率（分子）の構造'!M$43</f>
        <v>3113</v>
      </c>
      <c r="O64" s="181"/>
      <c r="P64" s="181"/>
    </row>
    <row r="65" spans="1:16" x14ac:dyDescent="0.2">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30</v>
      </c>
      <c r="B66" s="181">
        <f>'将来負担比率（分子）の構造'!I$41</f>
        <v>8553</v>
      </c>
      <c r="C66" s="181"/>
      <c r="D66" s="181"/>
      <c r="E66" s="181">
        <f>'将来負担比率（分子）の構造'!J$41</f>
        <v>7854</v>
      </c>
      <c r="F66" s="181"/>
      <c r="G66" s="181"/>
      <c r="H66" s="181">
        <f>'将来負担比率（分子）の構造'!K$41</f>
        <v>7353</v>
      </c>
      <c r="I66" s="181"/>
      <c r="J66" s="181"/>
      <c r="K66" s="181">
        <f>'将来負担比率（分子）の構造'!L$41</f>
        <v>6677</v>
      </c>
      <c r="L66" s="181"/>
      <c r="M66" s="181"/>
      <c r="N66" s="181">
        <f>'将来負担比率（分子）の構造'!M$41</f>
        <v>6451</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5186</v>
      </c>
      <c r="C72" s="185">
        <f>基金残高に係る経年分析!G55</f>
        <v>4879</v>
      </c>
      <c r="D72" s="185">
        <f>基金残高に係る経年分析!H55</f>
        <v>4256</v>
      </c>
    </row>
    <row r="73" spans="1:16" x14ac:dyDescent="0.2">
      <c r="A73" s="184" t="s">
        <v>77</v>
      </c>
      <c r="B73" s="185">
        <f>基金残高に係る経年分析!F56</f>
        <v>231</v>
      </c>
      <c r="C73" s="185">
        <f>基金残高に係る経年分析!G56</f>
        <v>101</v>
      </c>
      <c r="D73" s="185">
        <f>基金残高に係る経年分析!H56</f>
        <v>101</v>
      </c>
    </row>
    <row r="74" spans="1:16" x14ac:dyDescent="0.2">
      <c r="A74" s="184" t="s">
        <v>78</v>
      </c>
      <c r="B74" s="185">
        <f>基金残高に係る経年分析!F57</f>
        <v>2453</v>
      </c>
      <c r="C74" s="185">
        <f>基金残高に係る経年分析!G57</f>
        <v>2665</v>
      </c>
      <c r="D74" s="185">
        <f>基金残高に係る経年分析!H57</f>
        <v>2731</v>
      </c>
    </row>
  </sheetData>
  <sheetProtection algorithmName="SHA-512" hashValue="+vppmJDD2DHTOjLCRc04kQjznywjPjeNnnFaY79iZr2h3tPYYgmD9aHB0Gxotk8HxZsRSVUBhIeShS2eVTfs1g==" saltValue="yhmVYzAVwPL5C7G7U6WH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6816059</v>
      </c>
      <c r="S5" s="675"/>
      <c r="T5" s="675"/>
      <c r="U5" s="675"/>
      <c r="V5" s="675"/>
      <c r="W5" s="675"/>
      <c r="X5" s="675"/>
      <c r="Y5" s="676"/>
      <c r="Z5" s="677">
        <v>37.299999999999997</v>
      </c>
      <c r="AA5" s="677"/>
      <c r="AB5" s="677"/>
      <c r="AC5" s="677"/>
      <c r="AD5" s="678">
        <v>6441267</v>
      </c>
      <c r="AE5" s="678"/>
      <c r="AF5" s="678"/>
      <c r="AG5" s="678"/>
      <c r="AH5" s="678"/>
      <c r="AI5" s="678"/>
      <c r="AJ5" s="678"/>
      <c r="AK5" s="678"/>
      <c r="AL5" s="679">
        <v>81.7</v>
      </c>
      <c r="AM5" s="680"/>
      <c r="AN5" s="680"/>
      <c r="AO5" s="681"/>
      <c r="AP5" s="671" t="s">
        <v>226</v>
      </c>
      <c r="AQ5" s="672"/>
      <c r="AR5" s="672"/>
      <c r="AS5" s="672"/>
      <c r="AT5" s="672"/>
      <c r="AU5" s="672"/>
      <c r="AV5" s="672"/>
      <c r="AW5" s="672"/>
      <c r="AX5" s="672"/>
      <c r="AY5" s="672"/>
      <c r="AZ5" s="672"/>
      <c r="BA5" s="672"/>
      <c r="BB5" s="672"/>
      <c r="BC5" s="672"/>
      <c r="BD5" s="672"/>
      <c r="BE5" s="672"/>
      <c r="BF5" s="673"/>
      <c r="BG5" s="685">
        <v>6441267</v>
      </c>
      <c r="BH5" s="686"/>
      <c r="BI5" s="686"/>
      <c r="BJ5" s="686"/>
      <c r="BK5" s="686"/>
      <c r="BL5" s="686"/>
      <c r="BM5" s="686"/>
      <c r="BN5" s="687"/>
      <c r="BO5" s="688">
        <v>94.5</v>
      </c>
      <c r="BP5" s="688"/>
      <c r="BQ5" s="688"/>
      <c r="BR5" s="688"/>
      <c r="BS5" s="689">
        <v>62136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128361</v>
      </c>
      <c r="S6" s="686"/>
      <c r="T6" s="686"/>
      <c r="U6" s="686"/>
      <c r="V6" s="686"/>
      <c r="W6" s="686"/>
      <c r="X6" s="686"/>
      <c r="Y6" s="687"/>
      <c r="Z6" s="688">
        <v>0.7</v>
      </c>
      <c r="AA6" s="688"/>
      <c r="AB6" s="688"/>
      <c r="AC6" s="688"/>
      <c r="AD6" s="689">
        <v>128361</v>
      </c>
      <c r="AE6" s="689"/>
      <c r="AF6" s="689"/>
      <c r="AG6" s="689"/>
      <c r="AH6" s="689"/>
      <c r="AI6" s="689"/>
      <c r="AJ6" s="689"/>
      <c r="AK6" s="689"/>
      <c r="AL6" s="690">
        <v>1.6</v>
      </c>
      <c r="AM6" s="691"/>
      <c r="AN6" s="691"/>
      <c r="AO6" s="692"/>
      <c r="AP6" s="682" t="s">
        <v>231</v>
      </c>
      <c r="AQ6" s="683"/>
      <c r="AR6" s="683"/>
      <c r="AS6" s="683"/>
      <c r="AT6" s="683"/>
      <c r="AU6" s="683"/>
      <c r="AV6" s="683"/>
      <c r="AW6" s="683"/>
      <c r="AX6" s="683"/>
      <c r="AY6" s="683"/>
      <c r="AZ6" s="683"/>
      <c r="BA6" s="683"/>
      <c r="BB6" s="683"/>
      <c r="BC6" s="683"/>
      <c r="BD6" s="683"/>
      <c r="BE6" s="683"/>
      <c r="BF6" s="684"/>
      <c r="BG6" s="685">
        <v>6441267</v>
      </c>
      <c r="BH6" s="686"/>
      <c r="BI6" s="686"/>
      <c r="BJ6" s="686"/>
      <c r="BK6" s="686"/>
      <c r="BL6" s="686"/>
      <c r="BM6" s="686"/>
      <c r="BN6" s="687"/>
      <c r="BO6" s="688">
        <v>94.5</v>
      </c>
      <c r="BP6" s="688"/>
      <c r="BQ6" s="688"/>
      <c r="BR6" s="688"/>
      <c r="BS6" s="689">
        <v>62136</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133207</v>
      </c>
      <c r="CS6" s="686"/>
      <c r="CT6" s="686"/>
      <c r="CU6" s="686"/>
      <c r="CV6" s="686"/>
      <c r="CW6" s="686"/>
      <c r="CX6" s="686"/>
      <c r="CY6" s="687"/>
      <c r="CZ6" s="679">
        <v>0.8</v>
      </c>
      <c r="DA6" s="680"/>
      <c r="DB6" s="680"/>
      <c r="DC6" s="699"/>
      <c r="DD6" s="694" t="s">
        <v>126</v>
      </c>
      <c r="DE6" s="686"/>
      <c r="DF6" s="686"/>
      <c r="DG6" s="686"/>
      <c r="DH6" s="686"/>
      <c r="DI6" s="686"/>
      <c r="DJ6" s="686"/>
      <c r="DK6" s="686"/>
      <c r="DL6" s="686"/>
      <c r="DM6" s="686"/>
      <c r="DN6" s="686"/>
      <c r="DO6" s="686"/>
      <c r="DP6" s="687"/>
      <c r="DQ6" s="694">
        <v>133207</v>
      </c>
      <c r="DR6" s="686"/>
      <c r="DS6" s="686"/>
      <c r="DT6" s="686"/>
      <c r="DU6" s="686"/>
      <c r="DV6" s="686"/>
      <c r="DW6" s="686"/>
      <c r="DX6" s="686"/>
      <c r="DY6" s="686"/>
      <c r="DZ6" s="686"/>
      <c r="EA6" s="686"/>
      <c r="EB6" s="686"/>
      <c r="EC6" s="695"/>
    </row>
    <row r="7" spans="2:143" ht="11.25" customHeight="1" x14ac:dyDescent="0.2">
      <c r="B7" s="682" t="s">
        <v>233</v>
      </c>
      <c r="C7" s="683"/>
      <c r="D7" s="683"/>
      <c r="E7" s="683"/>
      <c r="F7" s="683"/>
      <c r="G7" s="683"/>
      <c r="H7" s="683"/>
      <c r="I7" s="683"/>
      <c r="J7" s="683"/>
      <c r="K7" s="683"/>
      <c r="L7" s="683"/>
      <c r="M7" s="683"/>
      <c r="N7" s="683"/>
      <c r="O7" s="683"/>
      <c r="P7" s="683"/>
      <c r="Q7" s="684"/>
      <c r="R7" s="685">
        <v>4773</v>
      </c>
      <c r="S7" s="686"/>
      <c r="T7" s="686"/>
      <c r="U7" s="686"/>
      <c r="V7" s="686"/>
      <c r="W7" s="686"/>
      <c r="X7" s="686"/>
      <c r="Y7" s="687"/>
      <c r="Z7" s="688">
        <v>0</v>
      </c>
      <c r="AA7" s="688"/>
      <c r="AB7" s="688"/>
      <c r="AC7" s="688"/>
      <c r="AD7" s="689">
        <v>4773</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2469659</v>
      </c>
      <c r="BH7" s="686"/>
      <c r="BI7" s="686"/>
      <c r="BJ7" s="686"/>
      <c r="BK7" s="686"/>
      <c r="BL7" s="686"/>
      <c r="BM7" s="686"/>
      <c r="BN7" s="687"/>
      <c r="BO7" s="688">
        <v>36.200000000000003</v>
      </c>
      <c r="BP7" s="688"/>
      <c r="BQ7" s="688"/>
      <c r="BR7" s="688"/>
      <c r="BS7" s="689">
        <v>62136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6176550</v>
      </c>
      <c r="CS7" s="686"/>
      <c r="CT7" s="686"/>
      <c r="CU7" s="686"/>
      <c r="CV7" s="686"/>
      <c r="CW7" s="686"/>
      <c r="CX7" s="686"/>
      <c r="CY7" s="687"/>
      <c r="CZ7" s="688">
        <v>35</v>
      </c>
      <c r="DA7" s="688"/>
      <c r="DB7" s="688"/>
      <c r="DC7" s="688"/>
      <c r="DD7" s="694">
        <v>18677</v>
      </c>
      <c r="DE7" s="686"/>
      <c r="DF7" s="686"/>
      <c r="DG7" s="686"/>
      <c r="DH7" s="686"/>
      <c r="DI7" s="686"/>
      <c r="DJ7" s="686"/>
      <c r="DK7" s="686"/>
      <c r="DL7" s="686"/>
      <c r="DM7" s="686"/>
      <c r="DN7" s="686"/>
      <c r="DO7" s="686"/>
      <c r="DP7" s="687"/>
      <c r="DQ7" s="694">
        <v>1795403</v>
      </c>
      <c r="DR7" s="686"/>
      <c r="DS7" s="686"/>
      <c r="DT7" s="686"/>
      <c r="DU7" s="686"/>
      <c r="DV7" s="686"/>
      <c r="DW7" s="686"/>
      <c r="DX7" s="686"/>
      <c r="DY7" s="686"/>
      <c r="DZ7" s="686"/>
      <c r="EA7" s="686"/>
      <c r="EB7" s="686"/>
      <c r="EC7" s="695"/>
    </row>
    <row r="8" spans="2:143" ht="11.25" customHeight="1" x14ac:dyDescent="0.2">
      <c r="B8" s="682" t="s">
        <v>236</v>
      </c>
      <c r="C8" s="683"/>
      <c r="D8" s="683"/>
      <c r="E8" s="683"/>
      <c r="F8" s="683"/>
      <c r="G8" s="683"/>
      <c r="H8" s="683"/>
      <c r="I8" s="683"/>
      <c r="J8" s="683"/>
      <c r="K8" s="683"/>
      <c r="L8" s="683"/>
      <c r="M8" s="683"/>
      <c r="N8" s="683"/>
      <c r="O8" s="683"/>
      <c r="P8" s="683"/>
      <c r="Q8" s="684"/>
      <c r="R8" s="685">
        <v>20517</v>
      </c>
      <c r="S8" s="686"/>
      <c r="T8" s="686"/>
      <c r="U8" s="686"/>
      <c r="V8" s="686"/>
      <c r="W8" s="686"/>
      <c r="X8" s="686"/>
      <c r="Y8" s="687"/>
      <c r="Z8" s="688">
        <v>0.1</v>
      </c>
      <c r="AA8" s="688"/>
      <c r="AB8" s="688"/>
      <c r="AC8" s="688"/>
      <c r="AD8" s="689">
        <v>20517</v>
      </c>
      <c r="AE8" s="689"/>
      <c r="AF8" s="689"/>
      <c r="AG8" s="689"/>
      <c r="AH8" s="689"/>
      <c r="AI8" s="689"/>
      <c r="AJ8" s="689"/>
      <c r="AK8" s="689"/>
      <c r="AL8" s="690">
        <v>0.3</v>
      </c>
      <c r="AM8" s="691"/>
      <c r="AN8" s="691"/>
      <c r="AO8" s="692"/>
      <c r="AP8" s="682" t="s">
        <v>237</v>
      </c>
      <c r="AQ8" s="683"/>
      <c r="AR8" s="683"/>
      <c r="AS8" s="683"/>
      <c r="AT8" s="683"/>
      <c r="AU8" s="683"/>
      <c r="AV8" s="683"/>
      <c r="AW8" s="683"/>
      <c r="AX8" s="683"/>
      <c r="AY8" s="683"/>
      <c r="AZ8" s="683"/>
      <c r="BA8" s="683"/>
      <c r="BB8" s="683"/>
      <c r="BC8" s="683"/>
      <c r="BD8" s="683"/>
      <c r="BE8" s="683"/>
      <c r="BF8" s="684"/>
      <c r="BG8" s="685">
        <v>79038</v>
      </c>
      <c r="BH8" s="686"/>
      <c r="BI8" s="686"/>
      <c r="BJ8" s="686"/>
      <c r="BK8" s="686"/>
      <c r="BL8" s="686"/>
      <c r="BM8" s="686"/>
      <c r="BN8" s="687"/>
      <c r="BO8" s="688">
        <v>1.2</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4672746</v>
      </c>
      <c r="CS8" s="686"/>
      <c r="CT8" s="686"/>
      <c r="CU8" s="686"/>
      <c r="CV8" s="686"/>
      <c r="CW8" s="686"/>
      <c r="CX8" s="686"/>
      <c r="CY8" s="687"/>
      <c r="CZ8" s="688">
        <v>26.5</v>
      </c>
      <c r="DA8" s="688"/>
      <c r="DB8" s="688"/>
      <c r="DC8" s="688"/>
      <c r="DD8" s="694">
        <v>31695</v>
      </c>
      <c r="DE8" s="686"/>
      <c r="DF8" s="686"/>
      <c r="DG8" s="686"/>
      <c r="DH8" s="686"/>
      <c r="DI8" s="686"/>
      <c r="DJ8" s="686"/>
      <c r="DK8" s="686"/>
      <c r="DL8" s="686"/>
      <c r="DM8" s="686"/>
      <c r="DN8" s="686"/>
      <c r="DO8" s="686"/>
      <c r="DP8" s="687"/>
      <c r="DQ8" s="694">
        <v>2426037</v>
      </c>
      <c r="DR8" s="686"/>
      <c r="DS8" s="686"/>
      <c r="DT8" s="686"/>
      <c r="DU8" s="686"/>
      <c r="DV8" s="686"/>
      <c r="DW8" s="686"/>
      <c r="DX8" s="686"/>
      <c r="DY8" s="686"/>
      <c r="DZ8" s="686"/>
      <c r="EA8" s="686"/>
      <c r="EB8" s="686"/>
      <c r="EC8" s="695"/>
    </row>
    <row r="9" spans="2:143" ht="11.25" customHeight="1" x14ac:dyDescent="0.2">
      <c r="B9" s="682" t="s">
        <v>240</v>
      </c>
      <c r="C9" s="683"/>
      <c r="D9" s="683"/>
      <c r="E9" s="683"/>
      <c r="F9" s="683"/>
      <c r="G9" s="683"/>
      <c r="H9" s="683"/>
      <c r="I9" s="683"/>
      <c r="J9" s="683"/>
      <c r="K9" s="683"/>
      <c r="L9" s="683"/>
      <c r="M9" s="683"/>
      <c r="N9" s="683"/>
      <c r="O9" s="683"/>
      <c r="P9" s="683"/>
      <c r="Q9" s="684"/>
      <c r="R9" s="685">
        <v>25007</v>
      </c>
      <c r="S9" s="686"/>
      <c r="T9" s="686"/>
      <c r="U9" s="686"/>
      <c r="V9" s="686"/>
      <c r="W9" s="686"/>
      <c r="X9" s="686"/>
      <c r="Y9" s="687"/>
      <c r="Z9" s="688">
        <v>0.1</v>
      </c>
      <c r="AA9" s="688"/>
      <c r="AB9" s="688"/>
      <c r="AC9" s="688"/>
      <c r="AD9" s="689">
        <v>25007</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2009115</v>
      </c>
      <c r="BH9" s="686"/>
      <c r="BI9" s="686"/>
      <c r="BJ9" s="686"/>
      <c r="BK9" s="686"/>
      <c r="BL9" s="686"/>
      <c r="BM9" s="686"/>
      <c r="BN9" s="687"/>
      <c r="BO9" s="688">
        <v>29.5</v>
      </c>
      <c r="BP9" s="688"/>
      <c r="BQ9" s="688"/>
      <c r="BR9" s="688"/>
      <c r="BS9" s="694" t="s">
        <v>126</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1543499</v>
      </c>
      <c r="CS9" s="686"/>
      <c r="CT9" s="686"/>
      <c r="CU9" s="686"/>
      <c r="CV9" s="686"/>
      <c r="CW9" s="686"/>
      <c r="CX9" s="686"/>
      <c r="CY9" s="687"/>
      <c r="CZ9" s="688">
        <v>8.6999999999999993</v>
      </c>
      <c r="DA9" s="688"/>
      <c r="DB9" s="688"/>
      <c r="DC9" s="688"/>
      <c r="DD9" s="694">
        <v>11394</v>
      </c>
      <c r="DE9" s="686"/>
      <c r="DF9" s="686"/>
      <c r="DG9" s="686"/>
      <c r="DH9" s="686"/>
      <c r="DI9" s="686"/>
      <c r="DJ9" s="686"/>
      <c r="DK9" s="686"/>
      <c r="DL9" s="686"/>
      <c r="DM9" s="686"/>
      <c r="DN9" s="686"/>
      <c r="DO9" s="686"/>
      <c r="DP9" s="687"/>
      <c r="DQ9" s="694">
        <v>1109325</v>
      </c>
      <c r="DR9" s="686"/>
      <c r="DS9" s="686"/>
      <c r="DT9" s="686"/>
      <c r="DU9" s="686"/>
      <c r="DV9" s="686"/>
      <c r="DW9" s="686"/>
      <c r="DX9" s="686"/>
      <c r="DY9" s="686"/>
      <c r="DZ9" s="686"/>
      <c r="EA9" s="686"/>
      <c r="EB9" s="686"/>
      <c r="EC9" s="695"/>
    </row>
    <row r="10" spans="2:143" ht="11.25" customHeight="1" x14ac:dyDescent="0.2">
      <c r="B10" s="682" t="s">
        <v>243</v>
      </c>
      <c r="C10" s="683"/>
      <c r="D10" s="683"/>
      <c r="E10" s="683"/>
      <c r="F10" s="683"/>
      <c r="G10" s="683"/>
      <c r="H10" s="683"/>
      <c r="I10" s="683"/>
      <c r="J10" s="683"/>
      <c r="K10" s="683"/>
      <c r="L10" s="683"/>
      <c r="M10" s="683"/>
      <c r="N10" s="683"/>
      <c r="O10" s="683"/>
      <c r="P10" s="683"/>
      <c r="Q10" s="684"/>
      <c r="R10" s="685" t="s">
        <v>171</v>
      </c>
      <c r="S10" s="686"/>
      <c r="T10" s="686"/>
      <c r="U10" s="686"/>
      <c r="V10" s="686"/>
      <c r="W10" s="686"/>
      <c r="X10" s="686"/>
      <c r="Y10" s="687"/>
      <c r="Z10" s="688" t="s">
        <v>238</v>
      </c>
      <c r="AA10" s="688"/>
      <c r="AB10" s="688"/>
      <c r="AC10" s="688"/>
      <c r="AD10" s="689" t="s">
        <v>238</v>
      </c>
      <c r="AE10" s="689"/>
      <c r="AF10" s="689"/>
      <c r="AG10" s="689"/>
      <c r="AH10" s="689"/>
      <c r="AI10" s="689"/>
      <c r="AJ10" s="689"/>
      <c r="AK10" s="689"/>
      <c r="AL10" s="690" t="s">
        <v>238</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126279</v>
      </c>
      <c r="BH10" s="686"/>
      <c r="BI10" s="686"/>
      <c r="BJ10" s="686"/>
      <c r="BK10" s="686"/>
      <c r="BL10" s="686"/>
      <c r="BM10" s="686"/>
      <c r="BN10" s="687"/>
      <c r="BO10" s="688">
        <v>1.9</v>
      </c>
      <c r="BP10" s="688"/>
      <c r="BQ10" s="688"/>
      <c r="BR10" s="688"/>
      <c r="BS10" s="694" t="s">
        <v>238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127269</v>
      </c>
      <c r="CS10" s="686"/>
      <c r="CT10" s="686"/>
      <c r="CU10" s="686"/>
      <c r="CV10" s="686"/>
      <c r="CW10" s="686"/>
      <c r="CX10" s="686"/>
      <c r="CY10" s="687"/>
      <c r="CZ10" s="688">
        <v>0.7</v>
      </c>
      <c r="DA10" s="688"/>
      <c r="DB10" s="688"/>
      <c r="DC10" s="688"/>
      <c r="DD10" s="694">
        <v>4774</v>
      </c>
      <c r="DE10" s="686"/>
      <c r="DF10" s="686"/>
      <c r="DG10" s="686"/>
      <c r="DH10" s="686"/>
      <c r="DI10" s="686"/>
      <c r="DJ10" s="686"/>
      <c r="DK10" s="686"/>
      <c r="DL10" s="686"/>
      <c r="DM10" s="686"/>
      <c r="DN10" s="686"/>
      <c r="DO10" s="686"/>
      <c r="DP10" s="687"/>
      <c r="DQ10" s="694">
        <v>125602</v>
      </c>
      <c r="DR10" s="686"/>
      <c r="DS10" s="686"/>
      <c r="DT10" s="686"/>
      <c r="DU10" s="686"/>
      <c r="DV10" s="686"/>
      <c r="DW10" s="686"/>
      <c r="DX10" s="686"/>
      <c r="DY10" s="686"/>
      <c r="DZ10" s="686"/>
      <c r="EA10" s="686"/>
      <c r="EB10" s="686"/>
      <c r="EC10" s="695"/>
    </row>
    <row r="11" spans="2:143" ht="11.25" customHeight="1" x14ac:dyDescent="0.2">
      <c r="B11" s="682" t="s">
        <v>246</v>
      </c>
      <c r="C11" s="683"/>
      <c r="D11" s="683"/>
      <c r="E11" s="683"/>
      <c r="F11" s="683"/>
      <c r="G11" s="683"/>
      <c r="H11" s="683"/>
      <c r="I11" s="683"/>
      <c r="J11" s="683"/>
      <c r="K11" s="683"/>
      <c r="L11" s="683"/>
      <c r="M11" s="683"/>
      <c r="N11" s="683"/>
      <c r="O11" s="683"/>
      <c r="P11" s="683"/>
      <c r="Q11" s="684"/>
      <c r="R11" s="685">
        <v>983389</v>
      </c>
      <c r="S11" s="686"/>
      <c r="T11" s="686"/>
      <c r="U11" s="686"/>
      <c r="V11" s="686"/>
      <c r="W11" s="686"/>
      <c r="X11" s="686"/>
      <c r="Y11" s="687"/>
      <c r="Z11" s="690">
        <v>5.4</v>
      </c>
      <c r="AA11" s="691"/>
      <c r="AB11" s="691"/>
      <c r="AC11" s="703"/>
      <c r="AD11" s="694">
        <v>983389</v>
      </c>
      <c r="AE11" s="686"/>
      <c r="AF11" s="686"/>
      <c r="AG11" s="686"/>
      <c r="AH11" s="686"/>
      <c r="AI11" s="686"/>
      <c r="AJ11" s="686"/>
      <c r="AK11" s="687"/>
      <c r="AL11" s="690">
        <v>12.5</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255227</v>
      </c>
      <c r="BH11" s="686"/>
      <c r="BI11" s="686"/>
      <c r="BJ11" s="686"/>
      <c r="BK11" s="686"/>
      <c r="BL11" s="686"/>
      <c r="BM11" s="686"/>
      <c r="BN11" s="687"/>
      <c r="BO11" s="688">
        <v>3.7</v>
      </c>
      <c r="BP11" s="688"/>
      <c r="BQ11" s="688"/>
      <c r="BR11" s="688"/>
      <c r="BS11" s="694">
        <v>62136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107012</v>
      </c>
      <c r="CS11" s="686"/>
      <c r="CT11" s="686"/>
      <c r="CU11" s="686"/>
      <c r="CV11" s="686"/>
      <c r="CW11" s="686"/>
      <c r="CX11" s="686"/>
      <c r="CY11" s="687"/>
      <c r="CZ11" s="688">
        <v>0.6</v>
      </c>
      <c r="DA11" s="688"/>
      <c r="DB11" s="688"/>
      <c r="DC11" s="688"/>
      <c r="DD11" s="694">
        <v>21329</v>
      </c>
      <c r="DE11" s="686"/>
      <c r="DF11" s="686"/>
      <c r="DG11" s="686"/>
      <c r="DH11" s="686"/>
      <c r="DI11" s="686"/>
      <c r="DJ11" s="686"/>
      <c r="DK11" s="686"/>
      <c r="DL11" s="686"/>
      <c r="DM11" s="686"/>
      <c r="DN11" s="686"/>
      <c r="DO11" s="686"/>
      <c r="DP11" s="687"/>
      <c r="DQ11" s="694">
        <v>79138</v>
      </c>
      <c r="DR11" s="686"/>
      <c r="DS11" s="686"/>
      <c r="DT11" s="686"/>
      <c r="DU11" s="686"/>
      <c r="DV11" s="686"/>
      <c r="DW11" s="686"/>
      <c r="DX11" s="686"/>
      <c r="DY11" s="686"/>
      <c r="DZ11" s="686"/>
      <c r="EA11" s="686"/>
      <c r="EB11" s="686"/>
      <c r="EC11" s="695"/>
    </row>
    <row r="12" spans="2:143" ht="11.25" customHeight="1" x14ac:dyDescent="0.2">
      <c r="B12" s="682" t="s">
        <v>249</v>
      </c>
      <c r="C12" s="683"/>
      <c r="D12" s="683"/>
      <c r="E12" s="683"/>
      <c r="F12" s="683"/>
      <c r="G12" s="683"/>
      <c r="H12" s="683"/>
      <c r="I12" s="683"/>
      <c r="J12" s="683"/>
      <c r="K12" s="683"/>
      <c r="L12" s="683"/>
      <c r="M12" s="683"/>
      <c r="N12" s="683"/>
      <c r="O12" s="683"/>
      <c r="P12" s="683"/>
      <c r="Q12" s="684"/>
      <c r="R12" s="685">
        <v>376</v>
      </c>
      <c r="S12" s="686"/>
      <c r="T12" s="686"/>
      <c r="U12" s="686"/>
      <c r="V12" s="686"/>
      <c r="W12" s="686"/>
      <c r="X12" s="686"/>
      <c r="Y12" s="687"/>
      <c r="Z12" s="688">
        <v>0</v>
      </c>
      <c r="AA12" s="688"/>
      <c r="AB12" s="688"/>
      <c r="AC12" s="688"/>
      <c r="AD12" s="689">
        <v>376</v>
      </c>
      <c r="AE12" s="689"/>
      <c r="AF12" s="689"/>
      <c r="AG12" s="689"/>
      <c r="AH12" s="689"/>
      <c r="AI12" s="689"/>
      <c r="AJ12" s="689"/>
      <c r="AK12" s="689"/>
      <c r="AL12" s="690">
        <v>0</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3512525</v>
      </c>
      <c r="BH12" s="686"/>
      <c r="BI12" s="686"/>
      <c r="BJ12" s="686"/>
      <c r="BK12" s="686"/>
      <c r="BL12" s="686"/>
      <c r="BM12" s="686"/>
      <c r="BN12" s="687"/>
      <c r="BO12" s="688">
        <v>51.5</v>
      </c>
      <c r="BP12" s="688"/>
      <c r="BQ12" s="688"/>
      <c r="BR12" s="688"/>
      <c r="BS12" s="694" t="s">
        <v>126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364622</v>
      </c>
      <c r="CS12" s="686"/>
      <c r="CT12" s="686"/>
      <c r="CU12" s="686"/>
      <c r="CV12" s="686"/>
      <c r="CW12" s="686"/>
      <c r="CX12" s="686"/>
      <c r="CY12" s="687"/>
      <c r="CZ12" s="688">
        <v>2.1</v>
      </c>
      <c r="DA12" s="688"/>
      <c r="DB12" s="688"/>
      <c r="DC12" s="688"/>
      <c r="DD12" s="694">
        <v>398</v>
      </c>
      <c r="DE12" s="686"/>
      <c r="DF12" s="686"/>
      <c r="DG12" s="686"/>
      <c r="DH12" s="686"/>
      <c r="DI12" s="686"/>
      <c r="DJ12" s="686"/>
      <c r="DK12" s="686"/>
      <c r="DL12" s="686"/>
      <c r="DM12" s="686"/>
      <c r="DN12" s="686"/>
      <c r="DO12" s="686"/>
      <c r="DP12" s="687"/>
      <c r="DQ12" s="694">
        <v>176448</v>
      </c>
      <c r="DR12" s="686"/>
      <c r="DS12" s="686"/>
      <c r="DT12" s="686"/>
      <c r="DU12" s="686"/>
      <c r="DV12" s="686"/>
      <c r="DW12" s="686"/>
      <c r="DX12" s="686"/>
      <c r="DY12" s="686"/>
      <c r="DZ12" s="686"/>
      <c r="EA12" s="686"/>
      <c r="EB12" s="686"/>
      <c r="EC12" s="695"/>
    </row>
    <row r="13" spans="2:143" ht="11.25" customHeight="1" x14ac:dyDescent="0.2">
      <c r="B13" s="682" t="s">
        <v>252</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238</v>
      </c>
      <c r="AA13" s="688"/>
      <c r="AB13" s="688"/>
      <c r="AC13" s="688"/>
      <c r="AD13" s="689" t="s">
        <v>238</v>
      </c>
      <c r="AE13" s="689"/>
      <c r="AF13" s="689"/>
      <c r="AG13" s="689"/>
      <c r="AH13" s="689"/>
      <c r="AI13" s="689"/>
      <c r="AJ13" s="689"/>
      <c r="AK13" s="689"/>
      <c r="AL13" s="690" t="s">
        <v>238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3509065</v>
      </c>
      <c r="BH13" s="686"/>
      <c r="BI13" s="686"/>
      <c r="BJ13" s="686"/>
      <c r="BK13" s="686"/>
      <c r="BL13" s="686"/>
      <c r="BM13" s="686"/>
      <c r="BN13" s="687"/>
      <c r="BO13" s="688">
        <v>51.5</v>
      </c>
      <c r="BP13" s="688"/>
      <c r="BQ13" s="688"/>
      <c r="BR13" s="688"/>
      <c r="BS13" s="694" t="s">
        <v>238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1069290</v>
      </c>
      <c r="CS13" s="686"/>
      <c r="CT13" s="686"/>
      <c r="CU13" s="686"/>
      <c r="CV13" s="686"/>
      <c r="CW13" s="686"/>
      <c r="CX13" s="686"/>
      <c r="CY13" s="687"/>
      <c r="CZ13" s="688">
        <v>6.1</v>
      </c>
      <c r="DA13" s="688"/>
      <c r="DB13" s="688"/>
      <c r="DC13" s="688"/>
      <c r="DD13" s="694">
        <v>345146</v>
      </c>
      <c r="DE13" s="686"/>
      <c r="DF13" s="686"/>
      <c r="DG13" s="686"/>
      <c r="DH13" s="686"/>
      <c r="DI13" s="686"/>
      <c r="DJ13" s="686"/>
      <c r="DK13" s="686"/>
      <c r="DL13" s="686"/>
      <c r="DM13" s="686"/>
      <c r="DN13" s="686"/>
      <c r="DO13" s="686"/>
      <c r="DP13" s="687"/>
      <c r="DQ13" s="694">
        <v>842991</v>
      </c>
      <c r="DR13" s="686"/>
      <c r="DS13" s="686"/>
      <c r="DT13" s="686"/>
      <c r="DU13" s="686"/>
      <c r="DV13" s="686"/>
      <c r="DW13" s="686"/>
      <c r="DX13" s="686"/>
      <c r="DY13" s="686"/>
      <c r="DZ13" s="686"/>
      <c r="EA13" s="686"/>
      <c r="EB13" s="686"/>
      <c r="EC13" s="695"/>
    </row>
    <row r="14" spans="2:143" ht="11.25" customHeight="1" x14ac:dyDescent="0.2">
      <c r="B14" s="682" t="s">
        <v>255</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238</v>
      </c>
      <c r="AA14" s="688"/>
      <c r="AB14" s="688"/>
      <c r="AC14" s="688"/>
      <c r="AD14" s="689" t="s">
        <v>126</v>
      </c>
      <c r="AE14" s="689"/>
      <c r="AF14" s="689"/>
      <c r="AG14" s="689"/>
      <c r="AH14" s="689"/>
      <c r="AI14" s="689"/>
      <c r="AJ14" s="689"/>
      <c r="AK14" s="689"/>
      <c r="AL14" s="690" t="s">
        <v>238</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120398</v>
      </c>
      <c r="BH14" s="686"/>
      <c r="BI14" s="686"/>
      <c r="BJ14" s="686"/>
      <c r="BK14" s="686"/>
      <c r="BL14" s="686"/>
      <c r="BM14" s="686"/>
      <c r="BN14" s="687"/>
      <c r="BO14" s="688">
        <v>1.8</v>
      </c>
      <c r="BP14" s="688"/>
      <c r="BQ14" s="688"/>
      <c r="BR14" s="688"/>
      <c r="BS14" s="694" t="s">
        <v>171</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752632</v>
      </c>
      <c r="CS14" s="686"/>
      <c r="CT14" s="686"/>
      <c r="CU14" s="686"/>
      <c r="CV14" s="686"/>
      <c r="CW14" s="686"/>
      <c r="CX14" s="686"/>
      <c r="CY14" s="687"/>
      <c r="CZ14" s="688">
        <v>4.3</v>
      </c>
      <c r="DA14" s="688"/>
      <c r="DB14" s="688"/>
      <c r="DC14" s="688"/>
      <c r="DD14" s="694">
        <v>23342</v>
      </c>
      <c r="DE14" s="686"/>
      <c r="DF14" s="686"/>
      <c r="DG14" s="686"/>
      <c r="DH14" s="686"/>
      <c r="DI14" s="686"/>
      <c r="DJ14" s="686"/>
      <c r="DK14" s="686"/>
      <c r="DL14" s="686"/>
      <c r="DM14" s="686"/>
      <c r="DN14" s="686"/>
      <c r="DO14" s="686"/>
      <c r="DP14" s="687"/>
      <c r="DQ14" s="694">
        <v>732322</v>
      </c>
      <c r="DR14" s="686"/>
      <c r="DS14" s="686"/>
      <c r="DT14" s="686"/>
      <c r="DU14" s="686"/>
      <c r="DV14" s="686"/>
      <c r="DW14" s="686"/>
      <c r="DX14" s="686"/>
      <c r="DY14" s="686"/>
      <c r="DZ14" s="686"/>
      <c r="EA14" s="686"/>
      <c r="EB14" s="686"/>
      <c r="EC14" s="695"/>
    </row>
    <row r="15" spans="2:143" ht="11.25" customHeight="1" x14ac:dyDescent="0.2">
      <c r="B15" s="682" t="s">
        <v>258</v>
      </c>
      <c r="C15" s="683"/>
      <c r="D15" s="683"/>
      <c r="E15" s="683"/>
      <c r="F15" s="683"/>
      <c r="G15" s="683"/>
      <c r="H15" s="683"/>
      <c r="I15" s="683"/>
      <c r="J15" s="683"/>
      <c r="K15" s="683"/>
      <c r="L15" s="683"/>
      <c r="M15" s="683"/>
      <c r="N15" s="683"/>
      <c r="O15" s="683"/>
      <c r="P15" s="683"/>
      <c r="Q15" s="684"/>
      <c r="R15" s="685" t="s">
        <v>259</v>
      </c>
      <c r="S15" s="686"/>
      <c r="T15" s="686"/>
      <c r="U15" s="686"/>
      <c r="V15" s="686"/>
      <c r="W15" s="686"/>
      <c r="X15" s="686"/>
      <c r="Y15" s="687"/>
      <c r="Z15" s="688" t="s">
        <v>259</v>
      </c>
      <c r="AA15" s="688"/>
      <c r="AB15" s="688"/>
      <c r="AC15" s="688"/>
      <c r="AD15" s="689" t="s">
        <v>259</v>
      </c>
      <c r="AE15" s="689"/>
      <c r="AF15" s="689"/>
      <c r="AG15" s="689"/>
      <c r="AH15" s="689"/>
      <c r="AI15" s="689"/>
      <c r="AJ15" s="689"/>
      <c r="AK15" s="689"/>
      <c r="AL15" s="690" t="s">
        <v>126</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338685</v>
      </c>
      <c r="BH15" s="686"/>
      <c r="BI15" s="686"/>
      <c r="BJ15" s="686"/>
      <c r="BK15" s="686"/>
      <c r="BL15" s="686"/>
      <c r="BM15" s="686"/>
      <c r="BN15" s="687"/>
      <c r="BO15" s="688">
        <v>5</v>
      </c>
      <c r="BP15" s="688"/>
      <c r="BQ15" s="688"/>
      <c r="BR15" s="688"/>
      <c r="BS15" s="694" t="s">
        <v>238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1831355</v>
      </c>
      <c r="CS15" s="686"/>
      <c r="CT15" s="686"/>
      <c r="CU15" s="686"/>
      <c r="CV15" s="686"/>
      <c r="CW15" s="686"/>
      <c r="CX15" s="686"/>
      <c r="CY15" s="687"/>
      <c r="CZ15" s="688">
        <v>10.4</v>
      </c>
      <c r="DA15" s="688"/>
      <c r="DB15" s="688"/>
      <c r="DC15" s="688"/>
      <c r="DD15" s="694">
        <v>268909</v>
      </c>
      <c r="DE15" s="686"/>
      <c r="DF15" s="686"/>
      <c r="DG15" s="686"/>
      <c r="DH15" s="686"/>
      <c r="DI15" s="686"/>
      <c r="DJ15" s="686"/>
      <c r="DK15" s="686"/>
      <c r="DL15" s="686"/>
      <c r="DM15" s="686"/>
      <c r="DN15" s="686"/>
      <c r="DO15" s="686"/>
      <c r="DP15" s="687"/>
      <c r="DQ15" s="694">
        <v>1268098</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12144</v>
      </c>
      <c r="S16" s="686"/>
      <c r="T16" s="686"/>
      <c r="U16" s="686"/>
      <c r="V16" s="686"/>
      <c r="W16" s="686"/>
      <c r="X16" s="686"/>
      <c r="Y16" s="687"/>
      <c r="Z16" s="688">
        <v>0.1</v>
      </c>
      <c r="AA16" s="688"/>
      <c r="AB16" s="688"/>
      <c r="AC16" s="688"/>
      <c r="AD16" s="689">
        <v>12144</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238</v>
      </c>
      <c r="BP16" s="688"/>
      <c r="BQ16" s="688"/>
      <c r="BR16" s="688"/>
      <c r="BS16" s="694" t="s">
        <v>238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238</v>
      </c>
      <c r="CS16" s="686"/>
      <c r="CT16" s="686"/>
      <c r="CU16" s="686"/>
      <c r="CV16" s="686"/>
      <c r="CW16" s="686"/>
      <c r="CX16" s="686"/>
      <c r="CY16" s="687"/>
      <c r="CZ16" s="688" t="s">
        <v>238</v>
      </c>
      <c r="DA16" s="688"/>
      <c r="DB16" s="688"/>
      <c r="DC16" s="688"/>
      <c r="DD16" s="694" t="s">
        <v>238</v>
      </c>
      <c r="DE16" s="686"/>
      <c r="DF16" s="686"/>
      <c r="DG16" s="686"/>
      <c r="DH16" s="686"/>
      <c r="DI16" s="686"/>
      <c r="DJ16" s="686"/>
      <c r="DK16" s="686"/>
      <c r="DL16" s="686"/>
      <c r="DM16" s="686"/>
      <c r="DN16" s="686"/>
      <c r="DO16" s="686"/>
      <c r="DP16" s="687"/>
      <c r="DQ16" s="694" t="s">
        <v>259</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158523</v>
      </c>
      <c r="S17" s="686"/>
      <c r="T17" s="686"/>
      <c r="U17" s="686"/>
      <c r="V17" s="686"/>
      <c r="W17" s="686"/>
      <c r="X17" s="686"/>
      <c r="Y17" s="687"/>
      <c r="Z17" s="688">
        <v>0.9</v>
      </c>
      <c r="AA17" s="688"/>
      <c r="AB17" s="688"/>
      <c r="AC17" s="688"/>
      <c r="AD17" s="689">
        <v>158523</v>
      </c>
      <c r="AE17" s="689"/>
      <c r="AF17" s="689"/>
      <c r="AG17" s="689"/>
      <c r="AH17" s="689"/>
      <c r="AI17" s="689"/>
      <c r="AJ17" s="689"/>
      <c r="AK17" s="689"/>
      <c r="AL17" s="690">
        <v>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238</v>
      </c>
      <c r="BP17" s="688"/>
      <c r="BQ17" s="688"/>
      <c r="BR17" s="688"/>
      <c r="BS17" s="694" t="s">
        <v>238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874603</v>
      </c>
      <c r="CS17" s="686"/>
      <c r="CT17" s="686"/>
      <c r="CU17" s="686"/>
      <c r="CV17" s="686"/>
      <c r="CW17" s="686"/>
      <c r="CX17" s="686"/>
      <c r="CY17" s="687"/>
      <c r="CZ17" s="688">
        <v>5</v>
      </c>
      <c r="DA17" s="688"/>
      <c r="DB17" s="688"/>
      <c r="DC17" s="688"/>
      <c r="DD17" s="694" t="s">
        <v>259</v>
      </c>
      <c r="DE17" s="686"/>
      <c r="DF17" s="686"/>
      <c r="DG17" s="686"/>
      <c r="DH17" s="686"/>
      <c r="DI17" s="686"/>
      <c r="DJ17" s="686"/>
      <c r="DK17" s="686"/>
      <c r="DL17" s="686"/>
      <c r="DM17" s="686"/>
      <c r="DN17" s="686"/>
      <c r="DO17" s="686"/>
      <c r="DP17" s="687"/>
      <c r="DQ17" s="694">
        <v>835953</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55976</v>
      </c>
      <c r="S18" s="686"/>
      <c r="T18" s="686"/>
      <c r="U18" s="686"/>
      <c r="V18" s="686"/>
      <c r="W18" s="686"/>
      <c r="X18" s="686"/>
      <c r="Y18" s="687"/>
      <c r="Z18" s="688">
        <v>0.3</v>
      </c>
      <c r="AA18" s="688"/>
      <c r="AB18" s="688"/>
      <c r="AC18" s="688"/>
      <c r="AD18" s="689">
        <v>55976</v>
      </c>
      <c r="AE18" s="689"/>
      <c r="AF18" s="689"/>
      <c r="AG18" s="689"/>
      <c r="AH18" s="689"/>
      <c r="AI18" s="689"/>
      <c r="AJ18" s="689"/>
      <c r="AK18" s="689"/>
      <c r="AL18" s="690">
        <v>0.7</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259</v>
      </c>
      <c r="BH18" s="686"/>
      <c r="BI18" s="686"/>
      <c r="BJ18" s="686"/>
      <c r="BK18" s="686"/>
      <c r="BL18" s="686"/>
      <c r="BM18" s="686"/>
      <c r="BN18" s="687"/>
      <c r="BO18" s="688" t="s">
        <v>126</v>
      </c>
      <c r="BP18" s="688"/>
      <c r="BQ18" s="688"/>
      <c r="BR18" s="688"/>
      <c r="BS18" s="694" t="s">
        <v>238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259</v>
      </c>
      <c r="CS18" s="686"/>
      <c r="CT18" s="686"/>
      <c r="CU18" s="686"/>
      <c r="CV18" s="686"/>
      <c r="CW18" s="686"/>
      <c r="CX18" s="686"/>
      <c r="CY18" s="687"/>
      <c r="CZ18" s="688" t="s">
        <v>126</v>
      </c>
      <c r="DA18" s="688"/>
      <c r="DB18" s="688"/>
      <c r="DC18" s="688"/>
      <c r="DD18" s="694" t="s">
        <v>259</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47176</v>
      </c>
      <c r="S19" s="686"/>
      <c r="T19" s="686"/>
      <c r="U19" s="686"/>
      <c r="V19" s="686"/>
      <c r="W19" s="686"/>
      <c r="X19" s="686"/>
      <c r="Y19" s="687"/>
      <c r="Z19" s="688">
        <v>0.3</v>
      </c>
      <c r="AA19" s="688"/>
      <c r="AB19" s="688"/>
      <c r="AC19" s="688"/>
      <c r="AD19" s="689">
        <v>47176</v>
      </c>
      <c r="AE19" s="689"/>
      <c r="AF19" s="689"/>
      <c r="AG19" s="689"/>
      <c r="AH19" s="689"/>
      <c r="AI19" s="689"/>
      <c r="AJ19" s="689"/>
      <c r="AK19" s="689"/>
      <c r="AL19" s="690">
        <v>0.6</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374792</v>
      </c>
      <c r="BH19" s="686"/>
      <c r="BI19" s="686"/>
      <c r="BJ19" s="686"/>
      <c r="BK19" s="686"/>
      <c r="BL19" s="686"/>
      <c r="BM19" s="686"/>
      <c r="BN19" s="687"/>
      <c r="BO19" s="688">
        <v>5.5</v>
      </c>
      <c r="BP19" s="688"/>
      <c r="BQ19" s="688"/>
      <c r="BR19" s="688"/>
      <c r="BS19" s="694" t="s">
        <v>259</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126</v>
      </c>
      <c r="DA19" s="688"/>
      <c r="DB19" s="688"/>
      <c r="DC19" s="688"/>
      <c r="DD19" s="694" t="s">
        <v>238</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5841</v>
      </c>
      <c r="S20" s="686"/>
      <c r="T20" s="686"/>
      <c r="U20" s="686"/>
      <c r="V20" s="686"/>
      <c r="W20" s="686"/>
      <c r="X20" s="686"/>
      <c r="Y20" s="687"/>
      <c r="Z20" s="688">
        <v>0</v>
      </c>
      <c r="AA20" s="688"/>
      <c r="AB20" s="688"/>
      <c r="AC20" s="688"/>
      <c r="AD20" s="689">
        <v>5841</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374792</v>
      </c>
      <c r="BH20" s="686"/>
      <c r="BI20" s="686"/>
      <c r="BJ20" s="686"/>
      <c r="BK20" s="686"/>
      <c r="BL20" s="686"/>
      <c r="BM20" s="686"/>
      <c r="BN20" s="687"/>
      <c r="BO20" s="688">
        <v>5.5</v>
      </c>
      <c r="BP20" s="688"/>
      <c r="BQ20" s="688"/>
      <c r="BR20" s="688"/>
      <c r="BS20" s="694" t="s">
        <v>126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17652785</v>
      </c>
      <c r="CS20" s="686"/>
      <c r="CT20" s="686"/>
      <c r="CU20" s="686"/>
      <c r="CV20" s="686"/>
      <c r="CW20" s="686"/>
      <c r="CX20" s="686"/>
      <c r="CY20" s="687"/>
      <c r="CZ20" s="688">
        <v>100</v>
      </c>
      <c r="DA20" s="688"/>
      <c r="DB20" s="688"/>
      <c r="DC20" s="688"/>
      <c r="DD20" s="694">
        <v>725664</v>
      </c>
      <c r="DE20" s="686"/>
      <c r="DF20" s="686"/>
      <c r="DG20" s="686"/>
      <c r="DH20" s="686"/>
      <c r="DI20" s="686"/>
      <c r="DJ20" s="686"/>
      <c r="DK20" s="686"/>
      <c r="DL20" s="686"/>
      <c r="DM20" s="686"/>
      <c r="DN20" s="686"/>
      <c r="DO20" s="686"/>
      <c r="DP20" s="687"/>
      <c r="DQ20" s="694">
        <v>9524524</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2959</v>
      </c>
      <c r="S21" s="686"/>
      <c r="T21" s="686"/>
      <c r="U21" s="686"/>
      <c r="V21" s="686"/>
      <c r="W21" s="686"/>
      <c r="X21" s="686"/>
      <c r="Y21" s="687"/>
      <c r="Z21" s="688">
        <v>0</v>
      </c>
      <c r="AA21" s="688"/>
      <c r="AB21" s="688"/>
      <c r="AC21" s="688"/>
      <c r="AD21" s="689">
        <v>2959</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238</v>
      </c>
      <c r="BH21" s="686"/>
      <c r="BI21" s="686"/>
      <c r="BJ21" s="686"/>
      <c r="BK21" s="686"/>
      <c r="BL21" s="686"/>
      <c r="BM21" s="686"/>
      <c r="BN21" s="687"/>
      <c r="BO21" s="688" t="s">
        <v>259</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189936</v>
      </c>
      <c r="S22" s="686"/>
      <c r="T22" s="686"/>
      <c r="U22" s="686"/>
      <c r="V22" s="686"/>
      <c r="W22" s="686"/>
      <c r="X22" s="686"/>
      <c r="Y22" s="687"/>
      <c r="Z22" s="688">
        <v>1</v>
      </c>
      <c r="AA22" s="688"/>
      <c r="AB22" s="688"/>
      <c r="AC22" s="688"/>
      <c r="AD22" s="689">
        <v>30852</v>
      </c>
      <c r="AE22" s="689"/>
      <c r="AF22" s="689"/>
      <c r="AG22" s="689"/>
      <c r="AH22" s="689"/>
      <c r="AI22" s="689"/>
      <c r="AJ22" s="689"/>
      <c r="AK22" s="689"/>
      <c r="AL22" s="690">
        <v>0.4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238</v>
      </c>
      <c r="BP22" s="688"/>
      <c r="BQ22" s="688"/>
      <c r="BR22" s="688"/>
      <c r="BS22" s="694" t="s">
        <v>238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30852</v>
      </c>
      <c r="S23" s="686"/>
      <c r="T23" s="686"/>
      <c r="U23" s="686"/>
      <c r="V23" s="686"/>
      <c r="W23" s="686"/>
      <c r="X23" s="686"/>
      <c r="Y23" s="687"/>
      <c r="Z23" s="688">
        <v>0.2</v>
      </c>
      <c r="AA23" s="688"/>
      <c r="AB23" s="688"/>
      <c r="AC23" s="688"/>
      <c r="AD23" s="689">
        <v>30852</v>
      </c>
      <c r="AE23" s="689"/>
      <c r="AF23" s="689"/>
      <c r="AG23" s="689"/>
      <c r="AH23" s="689"/>
      <c r="AI23" s="689"/>
      <c r="AJ23" s="689"/>
      <c r="AK23" s="689"/>
      <c r="AL23" s="690">
        <v>0.4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374792</v>
      </c>
      <c r="BH23" s="686"/>
      <c r="BI23" s="686"/>
      <c r="BJ23" s="686"/>
      <c r="BK23" s="686"/>
      <c r="BL23" s="686"/>
      <c r="BM23" s="686"/>
      <c r="BN23" s="687"/>
      <c r="BO23" s="688">
        <v>5.5</v>
      </c>
      <c r="BP23" s="688"/>
      <c r="BQ23" s="688"/>
      <c r="BR23" s="688"/>
      <c r="BS23" s="694" t="s">
        <v>126</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159084</v>
      </c>
      <c r="S24" s="686"/>
      <c r="T24" s="686"/>
      <c r="U24" s="686"/>
      <c r="V24" s="686"/>
      <c r="W24" s="686"/>
      <c r="X24" s="686"/>
      <c r="Y24" s="687"/>
      <c r="Z24" s="688">
        <v>0.9</v>
      </c>
      <c r="AA24" s="688"/>
      <c r="AB24" s="688"/>
      <c r="AC24" s="688"/>
      <c r="AD24" s="689" t="s">
        <v>259</v>
      </c>
      <c r="AE24" s="689"/>
      <c r="AF24" s="689"/>
      <c r="AG24" s="689"/>
      <c r="AH24" s="689"/>
      <c r="AI24" s="689"/>
      <c r="AJ24" s="689"/>
      <c r="AK24" s="689"/>
      <c r="AL24" s="690" t="s">
        <v>126</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259</v>
      </c>
      <c r="BH24" s="686"/>
      <c r="BI24" s="686"/>
      <c r="BJ24" s="686"/>
      <c r="BK24" s="686"/>
      <c r="BL24" s="686"/>
      <c r="BM24" s="686"/>
      <c r="BN24" s="687"/>
      <c r="BO24" s="688" t="s">
        <v>126</v>
      </c>
      <c r="BP24" s="688"/>
      <c r="BQ24" s="688"/>
      <c r="BR24" s="688"/>
      <c r="BS24" s="694" t="s">
        <v>126</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6126441</v>
      </c>
      <c r="CS24" s="675"/>
      <c r="CT24" s="675"/>
      <c r="CU24" s="675"/>
      <c r="CV24" s="675"/>
      <c r="CW24" s="675"/>
      <c r="CX24" s="675"/>
      <c r="CY24" s="676"/>
      <c r="CZ24" s="679">
        <v>34.700000000000003</v>
      </c>
      <c r="DA24" s="680"/>
      <c r="DB24" s="680"/>
      <c r="DC24" s="699"/>
      <c r="DD24" s="724">
        <v>3827765</v>
      </c>
      <c r="DE24" s="675"/>
      <c r="DF24" s="675"/>
      <c r="DG24" s="675"/>
      <c r="DH24" s="675"/>
      <c r="DI24" s="675"/>
      <c r="DJ24" s="675"/>
      <c r="DK24" s="676"/>
      <c r="DL24" s="724">
        <v>3812167</v>
      </c>
      <c r="DM24" s="675"/>
      <c r="DN24" s="675"/>
      <c r="DO24" s="675"/>
      <c r="DP24" s="675"/>
      <c r="DQ24" s="675"/>
      <c r="DR24" s="675"/>
      <c r="DS24" s="675"/>
      <c r="DT24" s="675"/>
      <c r="DU24" s="675"/>
      <c r="DV24" s="676"/>
      <c r="DW24" s="679">
        <v>47.9</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238</v>
      </c>
      <c r="S25" s="686"/>
      <c r="T25" s="686"/>
      <c r="U25" s="686"/>
      <c r="V25" s="686"/>
      <c r="W25" s="686"/>
      <c r="X25" s="686"/>
      <c r="Y25" s="687"/>
      <c r="Z25" s="688" t="s">
        <v>126</v>
      </c>
      <c r="AA25" s="688"/>
      <c r="AB25" s="688"/>
      <c r="AC25" s="688"/>
      <c r="AD25" s="689" t="s">
        <v>126</v>
      </c>
      <c r="AE25" s="689"/>
      <c r="AF25" s="689"/>
      <c r="AG25" s="689"/>
      <c r="AH25" s="689"/>
      <c r="AI25" s="689"/>
      <c r="AJ25" s="689"/>
      <c r="AK25" s="689"/>
      <c r="AL25" s="690" t="s">
        <v>126</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238</v>
      </c>
      <c r="BP25" s="688"/>
      <c r="BQ25" s="688"/>
      <c r="BR25" s="688"/>
      <c r="BS25" s="694" t="s">
        <v>238</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2376139</v>
      </c>
      <c r="CS25" s="721"/>
      <c r="CT25" s="721"/>
      <c r="CU25" s="721"/>
      <c r="CV25" s="721"/>
      <c r="CW25" s="721"/>
      <c r="CX25" s="721"/>
      <c r="CY25" s="722"/>
      <c r="CZ25" s="690">
        <v>13.5</v>
      </c>
      <c r="DA25" s="719"/>
      <c r="DB25" s="719"/>
      <c r="DC25" s="723"/>
      <c r="DD25" s="694">
        <v>2153114</v>
      </c>
      <c r="DE25" s="721"/>
      <c r="DF25" s="721"/>
      <c r="DG25" s="721"/>
      <c r="DH25" s="721"/>
      <c r="DI25" s="721"/>
      <c r="DJ25" s="721"/>
      <c r="DK25" s="722"/>
      <c r="DL25" s="694">
        <v>2140798</v>
      </c>
      <c r="DM25" s="721"/>
      <c r="DN25" s="721"/>
      <c r="DO25" s="721"/>
      <c r="DP25" s="721"/>
      <c r="DQ25" s="721"/>
      <c r="DR25" s="721"/>
      <c r="DS25" s="721"/>
      <c r="DT25" s="721"/>
      <c r="DU25" s="721"/>
      <c r="DV25" s="722"/>
      <c r="DW25" s="690">
        <v>26.9</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8395061</v>
      </c>
      <c r="S26" s="686"/>
      <c r="T26" s="686"/>
      <c r="U26" s="686"/>
      <c r="V26" s="686"/>
      <c r="W26" s="686"/>
      <c r="X26" s="686"/>
      <c r="Y26" s="687"/>
      <c r="Z26" s="688">
        <v>45.9</v>
      </c>
      <c r="AA26" s="688"/>
      <c r="AB26" s="688"/>
      <c r="AC26" s="688"/>
      <c r="AD26" s="689">
        <v>7861185</v>
      </c>
      <c r="AE26" s="689"/>
      <c r="AF26" s="689"/>
      <c r="AG26" s="689"/>
      <c r="AH26" s="689"/>
      <c r="AI26" s="689"/>
      <c r="AJ26" s="689"/>
      <c r="AK26" s="689"/>
      <c r="AL26" s="690">
        <v>99.7</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259</v>
      </c>
      <c r="BH26" s="686"/>
      <c r="BI26" s="686"/>
      <c r="BJ26" s="686"/>
      <c r="BK26" s="686"/>
      <c r="BL26" s="686"/>
      <c r="BM26" s="686"/>
      <c r="BN26" s="687"/>
      <c r="BO26" s="688" t="s">
        <v>259</v>
      </c>
      <c r="BP26" s="688"/>
      <c r="BQ26" s="688"/>
      <c r="BR26" s="688"/>
      <c r="BS26" s="694" t="s">
        <v>126</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1426758</v>
      </c>
      <c r="CS26" s="686"/>
      <c r="CT26" s="686"/>
      <c r="CU26" s="686"/>
      <c r="CV26" s="686"/>
      <c r="CW26" s="686"/>
      <c r="CX26" s="686"/>
      <c r="CY26" s="687"/>
      <c r="CZ26" s="690">
        <v>8.1</v>
      </c>
      <c r="DA26" s="719"/>
      <c r="DB26" s="719"/>
      <c r="DC26" s="723"/>
      <c r="DD26" s="694">
        <v>1262698</v>
      </c>
      <c r="DE26" s="686"/>
      <c r="DF26" s="686"/>
      <c r="DG26" s="686"/>
      <c r="DH26" s="686"/>
      <c r="DI26" s="686"/>
      <c r="DJ26" s="686"/>
      <c r="DK26" s="687"/>
      <c r="DL26" s="694" t="s">
        <v>238</v>
      </c>
      <c r="DM26" s="686"/>
      <c r="DN26" s="686"/>
      <c r="DO26" s="686"/>
      <c r="DP26" s="686"/>
      <c r="DQ26" s="686"/>
      <c r="DR26" s="686"/>
      <c r="DS26" s="686"/>
      <c r="DT26" s="686"/>
      <c r="DU26" s="686"/>
      <c r="DV26" s="687"/>
      <c r="DW26" s="690" t="s">
        <v>259</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9784</v>
      </c>
      <c r="S27" s="686"/>
      <c r="T27" s="686"/>
      <c r="U27" s="686"/>
      <c r="V27" s="686"/>
      <c r="W27" s="686"/>
      <c r="X27" s="686"/>
      <c r="Y27" s="687"/>
      <c r="Z27" s="688">
        <v>0.1</v>
      </c>
      <c r="AA27" s="688"/>
      <c r="AB27" s="688"/>
      <c r="AC27" s="688"/>
      <c r="AD27" s="689">
        <v>9784</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6816059</v>
      </c>
      <c r="BH27" s="686"/>
      <c r="BI27" s="686"/>
      <c r="BJ27" s="686"/>
      <c r="BK27" s="686"/>
      <c r="BL27" s="686"/>
      <c r="BM27" s="686"/>
      <c r="BN27" s="687"/>
      <c r="BO27" s="688">
        <v>100</v>
      </c>
      <c r="BP27" s="688"/>
      <c r="BQ27" s="688"/>
      <c r="BR27" s="688"/>
      <c r="BS27" s="694">
        <v>62136</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2875699</v>
      </c>
      <c r="CS27" s="721"/>
      <c r="CT27" s="721"/>
      <c r="CU27" s="721"/>
      <c r="CV27" s="721"/>
      <c r="CW27" s="721"/>
      <c r="CX27" s="721"/>
      <c r="CY27" s="722"/>
      <c r="CZ27" s="690">
        <v>16.3</v>
      </c>
      <c r="DA27" s="719"/>
      <c r="DB27" s="719"/>
      <c r="DC27" s="723"/>
      <c r="DD27" s="694">
        <v>838698</v>
      </c>
      <c r="DE27" s="721"/>
      <c r="DF27" s="721"/>
      <c r="DG27" s="721"/>
      <c r="DH27" s="721"/>
      <c r="DI27" s="721"/>
      <c r="DJ27" s="721"/>
      <c r="DK27" s="722"/>
      <c r="DL27" s="694">
        <v>835416</v>
      </c>
      <c r="DM27" s="721"/>
      <c r="DN27" s="721"/>
      <c r="DO27" s="721"/>
      <c r="DP27" s="721"/>
      <c r="DQ27" s="721"/>
      <c r="DR27" s="721"/>
      <c r="DS27" s="721"/>
      <c r="DT27" s="721"/>
      <c r="DU27" s="721"/>
      <c r="DV27" s="722"/>
      <c r="DW27" s="690">
        <v>10.5</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169645</v>
      </c>
      <c r="S28" s="686"/>
      <c r="T28" s="686"/>
      <c r="U28" s="686"/>
      <c r="V28" s="686"/>
      <c r="W28" s="686"/>
      <c r="X28" s="686"/>
      <c r="Y28" s="687"/>
      <c r="Z28" s="688">
        <v>0.9</v>
      </c>
      <c r="AA28" s="688"/>
      <c r="AB28" s="688"/>
      <c r="AC28" s="688"/>
      <c r="AD28" s="689" t="s">
        <v>238</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874603</v>
      </c>
      <c r="CS28" s="686"/>
      <c r="CT28" s="686"/>
      <c r="CU28" s="686"/>
      <c r="CV28" s="686"/>
      <c r="CW28" s="686"/>
      <c r="CX28" s="686"/>
      <c r="CY28" s="687"/>
      <c r="CZ28" s="690">
        <v>5</v>
      </c>
      <c r="DA28" s="719"/>
      <c r="DB28" s="719"/>
      <c r="DC28" s="723"/>
      <c r="DD28" s="694">
        <v>835953</v>
      </c>
      <c r="DE28" s="686"/>
      <c r="DF28" s="686"/>
      <c r="DG28" s="686"/>
      <c r="DH28" s="686"/>
      <c r="DI28" s="686"/>
      <c r="DJ28" s="686"/>
      <c r="DK28" s="687"/>
      <c r="DL28" s="694">
        <v>835953</v>
      </c>
      <c r="DM28" s="686"/>
      <c r="DN28" s="686"/>
      <c r="DO28" s="686"/>
      <c r="DP28" s="686"/>
      <c r="DQ28" s="686"/>
      <c r="DR28" s="686"/>
      <c r="DS28" s="686"/>
      <c r="DT28" s="686"/>
      <c r="DU28" s="686"/>
      <c r="DV28" s="687"/>
      <c r="DW28" s="690">
        <v>10.5</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154570</v>
      </c>
      <c r="S29" s="686"/>
      <c r="T29" s="686"/>
      <c r="U29" s="686"/>
      <c r="V29" s="686"/>
      <c r="W29" s="686"/>
      <c r="X29" s="686"/>
      <c r="Y29" s="687"/>
      <c r="Z29" s="688">
        <v>0.8</v>
      </c>
      <c r="AA29" s="688"/>
      <c r="AB29" s="688"/>
      <c r="AC29" s="688"/>
      <c r="AD29" s="689">
        <v>6884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874603</v>
      </c>
      <c r="CS29" s="721"/>
      <c r="CT29" s="721"/>
      <c r="CU29" s="721"/>
      <c r="CV29" s="721"/>
      <c r="CW29" s="721"/>
      <c r="CX29" s="721"/>
      <c r="CY29" s="722"/>
      <c r="CZ29" s="690">
        <v>5</v>
      </c>
      <c r="DA29" s="719"/>
      <c r="DB29" s="719"/>
      <c r="DC29" s="723"/>
      <c r="DD29" s="694">
        <v>835953</v>
      </c>
      <c r="DE29" s="721"/>
      <c r="DF29" s="721"/>
      <c r="DG29" s="721"/>
      <c r="DH29" s="721"/>
      <c r="DI29" s="721"/>
      <c r="DJ29" s="721"/>
      <c r="DK29" s="722"/>
      <c r="DL29" s="694">
        <v>835953</v>
      </c>
      <c r="DM29" s="721"/>
      <c r="DN29" s="721"/>
      <c r="DO29" s="721"/>
      <c r="DP29" s="721"/>
      <c r="DQ29" s="721"/>
      <c r="DR29" s="721"/>
      <c r="DS29" s="721"/>
      <c r="DT29" s="721"/>
      <c r="DU29" s="721"/>
      <c r="DV29" s="722"/>
      <c r="DW29" s="690">
        <v>10.5</v>
      </c>
      <c r="DX29" s="719"/>
      <c r="DY29" s="719"/>
      <c r="DZ29" s="719"/>
      <c r="EA29" s="719"/>
      <c r="EB29" s="719"/>
      <c r="EC29" s="720"/>
    </row>
    <row r="30" spans="2:133" ht="11.25" customHeight="1" x14ac:dyDescent="0.2">
      <c r="B30" s="682" t="s">
        <v>306</v>
      </c>
      <c r="C30" s="683"/>
      <c r="D30" s="683"/>
      <c r="E30" s="683"/>
      <c r="F30" s="683"/>
      <c r="G30" s="683"/>
      <c r="H30" s="683"/>
      <c r="I30" s="683"/>
      <c r="J30" s="683"/>
      <c r="K30" s="683"/>
      <c r="L30" s="683"/>
      <c r="M30" s="683"/>
      <c r="N30" s="683"/>
      <c r="O30" s="683"/>
      <c r="P30" s="683"/>
      <c r="Q30" s="684"/>
      <c r="R30" s="685">
        <v>28568</v>
      </c>
      <c r="S30" s="686"/>
      <c r="T30" s="686"/>
      <c r="U30" s="686"/>
      <c r="V30" s="686"/>
      <c r="W30" s="686"/>
      <c r="X30" s="686"/>
      <c r="Y30" s="687"/>
      <c r="Z30" s="688">
        <v>0.2</v>
      </c>
      <c r="AA30" s="688"/>
      <c r="AB30" s="688"/>
      <c r="AC30" s="688"/>
      <c r="AD30" s="689" t="s">
        <v>238</v>
      </c>
      <c r="AE30" s="689"/>
      <c r="AF30" s="689"/>
      <c r="AG30" s="689"/>
      <c r="AH30" s="689"/>
      <c r="AI30" s="689"/>
      <c r="AJ30" s="689"/>
      <c r="AK30" s="689"/>
      <c r="AL30" s="690" t="s">
        <v>238</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841660</v>
      </c>
      <c r="CS30" s="686"/>
      <c r="CT30" s="686"/>
      <c r="CU30" s="686"/>
      <c r="CV30" s="686"/>
      <c r="CW30" s="686"/>
      <c r="CX30" s="686"/>
      <c r="CY30" s="687"/>
      <c r="CZ30" s="690">
        <v>4.8</v>
      </c>
      <c r="DA30" s="719"/>
      <c r="DB30" s="719"/>
      <c r="DC30" s="723"/>
      <c r="DD30" s="694">
        <v>808005</v>
      </c>
      <c r="DE30" s="686"/>
      <c r="DF30" s="686"/>
      <c r="DG30" s="686"/>
      <c r="DH30" s="686"/>
      <c r="DI30" s="686"/>
      <c r="DJ30" s="686"/>
      <c r="DK30" s="687"/>
      <c r="DL30" s="694">
        <v>808005</v>
      </c>
      <c r="DM30" s="686"/>
      <c r="DN30" s="686"/>
      <c r="DO30" s="686"/>
      <c r="DP30" s="686"/>
      <c r="DQ30" s="686"/>
      <c r="DR30" s="686"/>
      <c r="DS30" s="686"/>
      <c r="DT30" s="686"/>
      <c r="DU30" s="686"/>
      <c r="DV30" s="687"/>
      <c r="DW30" s="690">
        <v>10.199999999999999</v>
      </c>
      <c r="DX30" s="719"/>
      <c r="DY30" s="719"/>
      <c r="DZ30" s="719"/>
      <c r="EA30" s="719"/>
      <c r="EB30" s="719"/>
      <c r="EC30" s="720"/>
    </row>
    <row r="31" spans="2:133" ht="11.25" customHeight="1" x14ac:dyDescent="0.2">
      <c r="B31" s="682" t="s">
        <v>310</v>
      </c>
      <c r="C31" s="683"/>
      <c r="D31" s="683"/>
      <c r="E31" s="683"/>
      <c r="F31" s="683"/>
      <c r="G31" s="683"/>
      <c r="H31" s="683"/>
      <c r="I31" s="683"/>
      <c r="J31" s="683"/>
      <c r="K31" s="683"/>
      <c r="L31" s="683"/>
      <c r="M31" s="683"/>
      <c r="N31" s="683"/>
      <c r="O31" s="683"/>
      <c r="P31" s="683"/>
      <c r="Q31" s="684"/>
      <c r="R31" s="685">
        <v>6106620</v>
      </c>
      <c r="S31" s="686"/>
      <c r="T31" s="686"/>
      <c r="U31" s="686"/>
      <c r="V31" s="686"/>
      <c r="W31" s="686"/>
      <c r="X31" s="686"/>
      <c r="Y31" s="687"/>
      <c r="Z31" s="688">
        <v>33.4</v>
      </c>
      <c r="AA31" s="688"/>
      <c r="AB31" s="688"/>
      <c r="AC31" s="688"/>
      <c r="AD31" s="689" t="s">
        <v>238</v>
      </c>
      <c r="AE31" s="689"/>
      <c r="AF31" s="689"/>
      <c r="AG31" s="689"/>
      <c r="AH31" s="689"/>
      <c r="AI31" s="689"/>
      <c r="AJ31" s="689"/>
      <c r="AK31" s="689"/>
      <c r="AL31" s="690" t="s">
        <v>238</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98.2</v>
      </c>
      <c r="BH31" s="740"/>
      <c r="BI31" s="740"/>
      <c r="BJ31" s="740"/>
      <c r="BK31" s="740"/>
      <c r="BL31" s="740"/>
      <c r="BM31" s="680">
        <v>94.6</v>
      </c>
      <c r="BN31" s="740"/>
      <c r="BO31" s="740"/>
      <c r="BP31" s="740"/>
      <c r="BQ31" s="741"/>
      <c r="BR31" s="753">
        <v>98.3</v>
      </c>
      <c r="BS31" s="740"/>
      <c r="BT31" s="740"/>
      <c r="BU31" s="740"/>
      <c r="BV31" s="740"/>
      <c r="BW31" s="740"/>
      <c r="BX31" s="680">
        <v>95</v>
      </c>
      <c r="BY31" s="740"/>
      <c r="BZ31" s="740"/>
      <c r="CA31" s="740"/>
      <c r="CB31" s="741"/>
      <c r="CD31" s="727"/>
      <c r="CE31" s="728"/>
      <c r="CF31" s="700" t="s">
        <v>313</v>
      </c>
      <c r="CG31" s="701"/>
      <c r="CH31" s="701"/>
      <c r="CI31" s="701"/>
      <c r="CJ31" s="701"/>
      <c r="CK31" s="701"/>
      <c r="CL31" s="701"/>
      <c r="CM31" s="701"/>
      <c r="CN31" s="701"/>
      <c r="CO31" s="701"/>
      <c r="CP31" s="701"/>
      <c r="CQ31" s="702"/>
      <c r="CR31" s="685">
        <v>32943</v>
      </c>
      <c r="CS31" s="721"/>
      <c r="CT31" s="721"/>
      <c r="CU31" s="721"/>
      <c r="CV31" s="721"/>
      <c r="CW31" s="721"/>
      <c r="CX31" s="721"/>
      <c r="CY31" s="722"/>
      <c r="CZ31" s="690">
        <v>0.2</v>
      </c>
      <c r="DA31" s="719"/>
      <c r="DB31" s="719"/>
      <c r="DC31" s="723"/>
      <c r="DD31" s="694">
        <v>27948</v>
      </c>
      <c r="DE31" s="721"/>
      <c r="DF31" s="721"/>
      <c r="DG31" s="721"/>
      <c r="DH31" s="721"/>
      <c r="DI31" s="721"/>
      <c r="DJ31" s="721"/>
      <c r="DK31" s="722"/>
      <c r="DL31" s="694">
        <v>27948</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2">
      <c r="B32" s="731" t="s">
        <v>314</v>
      </c>
      <c r="C32" s="732"/>
      <c r="D32" s="732"/>
      <c r="E32" s="732"/>
      <c r="F32" s="732"/>
      <c r="G32" s="732"/>
      <c r="H32" s="732"/>
      <c r="I32" s="732"/>
      <c r="J32" s="732"/>
      <c r="K32" s="732"/>
      <c r="L32" s="732"/>
      <c r="M32" s="732"/>
      <c r="N32" s="732"/>
      <c r="O32" s="732"/>
      <c r="P32" s="732"/>
      <c r="Q32" s="733"/>
      <c r="R32" s="685" t="s">
        <v>259</v>
      </c>
      <c r="S32" s="686"/>
      <c r="T32" s="686"/>
      <c r="U32" s="686"/>
      <c r="V32" s="686"/>
      <c r="W32" s="686"/>
      <c r="X32" s="686"/>
      <c r="Y32" s="687"/>
      <c r="Z32" s="688" t="s">
        <v>171</v>
      </c>
      <c r="AA32" s="688"/>
      <c r="AB32" s="688"/>
      <c r="AC32" s="688"/>
      <c r="AD32" s="689" t="s">
        <v>126</v>
      </c>
      <c r="AE32" s="689"/>
      <c r="AF32" s="689"/>
      <c r="AG32" s="689"/>
      <c r="AH32" s="689"/>
      <c r="AI32" s="689"/>
      <c r="AJ32" s="689"/>
      <c r="AK32" s="689"/>
      <c r="AL32" s="690" t="s">
        <v>259</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96.7</v>
      </c>
      <c r="BH32" s="721"/>
      <c r="BI32" s="721"/>
      <c r="BJ32" s="721"/>
      <c r="BK32" s="721"/>
      <c r="BL32" s="721"/>
      <c r="BM32" s="691">
        <v>90.7</v>
      </c>
      <c r="BN32" s="751"/>
      <c r="BO32" s="751"/>
      <c r="BP32" s="751"/>
      <c r="BQ32" s="752"/>
      <c r="BR32" s="754">
        <v>97.2</v>
      </c>
      <c r="BS32" s="721"/>
      <c r="BT32" s="721"/>
      <c r="BU32" s="721"/>
      <c r="BV32" s="721"/>
      <c r="BW32" s="721"/>
      <c r="BX32" s="691">
        <v>92</v>
      </c>
      <c r="BY32" s="751"/>
      <c r="BZ32" s="751"/>
      <c r="CA32" s="751"/>
      <c r="CB32" s="752"/>
      <c r="CD32" s="729"/>
      <c r="CE32" s="730"/>
      <c r="CF32" s="700" t="s">
        <v>317</v>
      </c>
      <c r="CG32" s="701"/>
      <c r="CH32" s="701"/>
      <c r="CI32" s="701"/>
      <c r="CJ32" s="701"/>
      <c r="CK32" s="701"/>
      <c r="CL32" s="701"/>
      <c r="CM32" s="701"/>
      <c r="CN32" s="701"/>
      <c r="CO32" s="701"/>
      <c r="CP32" s="701"/>
      <c r="CQ32" s="702"/>
      <c r="CR32" s="685" t="s">
        <v>238</v>
      </c>
      <c r="CS32" s="686"/>
      <c r="CT32" s="686"/>
      <c r="CU32" s="686"/>
      <c r="CV32" s="686"/>
      <c r="CW32" s="686"/>
      <c r="CX32" s="686"/>
      <c r="CY32" s="687"/>
      <c r="CZ32" s="690" t="s">
        <v>126</v>
      </c>
      <c r="DA32" s="719"/>
      <c r="DB32" s="719"/>
      <c r="DC32" s="723"/>
      <c r="DD32" s="694" t="s">
        <v>238</v>
      </c>
      <c r="DE32" s="686"/>
      <c r="DF32" s="686"/>
      <c r="DG32" s="686"/>
      <c r="DH32" s="686"/>
      <c r="DI32" s="686"/>
      <c r="DJ32" s="686"/>
      <c r="DK32" s="687"/>
      <c r="DL32" s="694" t="s">
        <v>259</v>
      </c>
      <c r="DM32" s="686"/>
      <c r="DN32" s="686"/>
      <c r="DO32" s="686"/>
      <c r="DP32" s="686"/>
      <c r="DQ32" s="686"/>
      <c r="DR32" s="686"/>
      <c r="DS32" s="686"/>
      <c r="DT32" s="686"/>
      <c r="DU32" s="686"/>
      <c r="DV32" s="687"/>
      <c r="DW32" s="690" t="s">
        <v>126</v>
      </c>
      <c r="DX32" s="719"/>
      <c r="DY32" s="719"/>
      <c r="DZ32" s="719"/>
      <c r="EA32" s="719"/>
      <c r="EB32" s="719"/>
      <c r="EC32" s="720"/>
    </row>
    <row r="33" spans="2:133" ht="11.25" customHeight="1" x14ac:dyDescent="0.2">
      <c r="B33" s="682" t="s">
        <v>318</v>
      </c>
      <c r="C33" s="683"/>
      <c r="D33" s="683"/>
      <c r="E33" s="683"/>
      <c r="F33" s="683"/>
      <c r="G33" s="683"/>
      <c r="H33" s="683"/>
      <c r="I33" s="683"/>
      <c r="J33" s="683"/>
      <c r="K33" s="683"/>
      <c r="L33" s="683"/>
      <c r="M33" s="683"/>
      <c r="N33" s="683"/>
      <c r="O33" s="683"/>
      <c r="P33" s="683"/>
      <c r="Q33" s="684"/>
      <c r="R33" s="685">
        <v>1033639</v>
      </c>
      <c r="S33" s="686"/>
      <c r="T33" s="686"/>
      <c r="U33" s="686"/>
      <c r="V33" s="686"/>
      <c r="W33" s="686"/>
      <c r="X33" s="686"/>
      <c r="Y33" s="687"/>
      <c r="Z33" s="688">
        <v>5.7</v>
      </c>
      <c r="AA33" s="688"/>
      <c r="AB33" s="688"/>
      <c r="AC33" s="688"/>
      <c r="AD33" s="689" t="s">
        <v>126</v>
      </c>
      <c r="AE33" s="689"/>
      <c r="AF33" s="689"/>
      <c r="AG33" s="689"/>
      <c r="AH33" s="689"/>
      <c r="AI33" s="689"/>
      <c r="AJ33" s="689"/>
      <c r="AK33" s="689"/>
      <c r="AL33" s="690" t="s">
        <v>238</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99.1</v>
      </c>
      <c r="BH33" s="756"/>
      <c r="BI33" s="756"/>
      <c r="BJ33" s="756"/>
      <c r="BK33" s="756"/>
      <c r="BL33" s="756"/>
      <c r="BM33" s="757">
        <v>97.1</v>
      </c>
      <c r="BN33" s="756"/>
      <c r="BO33" s="756"/>
      <c r="BP33" s="756"/>
      <c r="BQ33" s="758"/>
      <c r="BR33" s="755">
        <v>99.2</v>
      </c>
      <c r="BS33" s="756"/>
      <c r="BT33" s="756"/>
      <c r="BU33" s="756"/>
      <c r="BV33" s="756"/>
      <c r="BW33" s="756"/>
      <c r="BX33" s="757">
        <v>97.2</v>
      </c>
      <c r="BY33" s="756"/>
      <c r="BZ33" s="756"/>
      <c r="CA33" s="756"/>
      <c r="CB33" s="758"/>
      <c r="CD33" s="700" t="s">
        <v>320</v>
      </c>
      <c r="CE33" s="701"/>
      <c r="CF33" s="701"/>
      <c r="CG33" s="701"/>
      <c r="CH33" s="701"/>
      <c r="CI33" s="701"/>
      <c r="CJ33" s="701"/>
      <c r="CK33" s="701"/>
      <c r="CL33" s="701"/>
      <c r="CM33" s="701"/>
      <c r="CN33" s="701"/>
      <c r="CO33" s="701"/>
      <c r="CP33" s="701"/>
      <c r="CQ33" s="702"/>
      <c r="CR33" s="685">
        <v>10800680</v>
      </c>
      <c r="CS33" s="721"/>
      <c r="CT33" s="721"/>
      <c r="CU33" s="721"/>
      <c r="CV33" s="721"/>
      <c r="CW33" s="721"/>
      <c r="CX33" s="721"/>
      <c r="CY33" s="722"/>
      <c r="CZ33" s="690">
        <v>61.2</v>
      </c>
      <c r="DA33" s="719"/>
      <c r="DB33" s="719"/>
      <c r="DC33" s="723"/>
      <c r="DD33" s="694">
        <v>5364775</v>
      </c>
      <c r="DE33" s="721"/>
      <c r="DF33" s="721"/>
      <c r="DG33" s="721"/>
      <c r="DH33" s="721"/>
      <c r="DI33" s="721"/>
      <c r="DJ33" s="721"/>
      <c r="DK33" s="722"/>
      <c r="DL33" s="694">
        <v>4142937</v>
      </c>
      <c r="DM33" s="721"/>
      <c r="DN33" s="721"/>
      <c r="DO33" s="721"/>
      <c r="DP33" s="721"/>
      <c r="DQ33" s="721"/>
      <c r="DR33" s="721"/>
      <c r="DS33" s="721"/>
      <c r="DT33" s="721"/>
      <c r="DU33" s="721"/>
      <c r="DV33" s="722"/>
      <c r="DW33" s="690">
        <v>52.1</v>
      </c>
      <c r="DX33" s="719"/>
      <c r="DY33" s="719"/>
      <c r="DZ33" s="719"/>
      <c r="EA33" s="719"/>
      <c r="EB33" s="719"/>
      <c r="EC33" s="720"/>
    </row>
    <row r="34" spans="2:133" ht="11.25" customHeight="1" x14ac:dyDescent="0.2">
      <c r="B34" s="682" t="s">
        <v>321</v>
      </c>
      <c r="C34" s="683"/>
      <c r="D34" s="683"/>
      <c r="E34" s="683"/>
      <c r="F34" s="683"/>
      <c r="G34" s="683"/>
      <c r="H34" s="683"/>
      <c r="I34" s="683"/>
      <c r="J34" s="683"/>
      <c r="K34" s="683"/>
      <c r="L34" s="683"/>
      <c r="M34" s="683"/>
      <c r="N34" s="683"/>
      <c r="O34" s="683"/>
      <c r="P34" s="683"/>
      <c r="Q34" s="684"/>
      <c r="R34" s="685">
        <v>22954</v>
      </c>
      <c r="S34" s="686"/>
      <c r="T34" s="686"/>
      <c r="U34" s="686"/>
      <c r="V34" s="686"/>
      <c r="W34" s="686"/>
      <c r="X34" s="686"/>
      <c r="Y34" s="687"/>
      <c r="Z34" s="688">
        <v>0.1</v>
      </c>
      <c r="AA34" s="688"/>
      <c r="AB34" s="688"/>
      <c r="AC34" s="688"/>
      <c r="AD34" s="689">
        <v>3636</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2229909</v>
      </c>
      <c r="CS34" s="686"/>
      <c r="CT34" s="686"/>
      <c r="CU34" s="686"/>
      <c r="CV34" s="686"/>
      <c r="CW34" s="686"/>
      <c r="CX34" s="686"/>
      <c r="CY34" s="687"/>
      <c r="CZ34" s="690">
        <v>12.6</v>
      </c>
      <c r="DA34" s="719"/>
      <c r="DB34" s="719"/>
      <c r="DC34" s="723"/>
      <c r="DD34" s="694">
        <v>1730941</v>
      </c>
      <c r="DE34" s="686"/>
      <c r="DF34" s="686"/>
      <c r="DG34" s="686"/>
      <c r="DH34" s="686"/>
      <c r="DI34" s="686"/>
      <c r="DJ34" s="686"/>
      <c r="DK34" s="687"/>
      <c r="DL34" s="694">
        <v>1604995</v>
      </c>
      <c r="DM34" s="686"/>
      <c r="DN34" s="686"/>
      <c r="DO34" s="686"/>
      <c r="DP34" s="686"/>
      <c r="DQ34" s="686"/>
      <c r="DR34" s="686"/>
      <c r="DS34" s="686"/>
      <c r="DT34" s="686"/>
      <c r="DU34" s="686"/>
      <c r="DV34" s="687"/>
      <c r="DW34" s="690">
        <v>20.2</v>
      </c>
      <c r="DX34" s="719"/>
      <c r="DY34" s="719"/>
      <c r="DZ34" s="719"/>
      <c r="EA34" s="719"/>
      <c r="EB34" s="719"/>
      <c r="EC34" s="720"/>
    </row>
    <row r="35" spans="2:133" ht="11.25" customHeight="1" x14ac:dyDescent="0.2">
      <c r="B35" s="682" t="s">
        <v>323</v>
      </c>
      <c r="C35" s="683"/>
      <c r="D35" s="683"/>
      <c r="E35" s="683"/>
      <c r="F35" s="683"/>
      <c r="G35" s="683"/>
      <c r="H35" s="683"/>
      <c r="I35" s="683"/>
      <c r="J35" s="683"/>
      <c r="K35" s="683"/>
      <c r="L35" s="683"/>
      <c r="M35" s="683"/>
      <c r="N35" s="683"/>
      <c r="O35" s="683"/>
      <c r="P35" s="683"/>
      <c r="Q35" s="684"/>
      <c r="R35" s="685">
        <v>57642</v>
      </c>
      <c r="S35" s="686"/>
      <c r="T35" s="686"/>
      <c r="U35" s="686"/>
      <c r="V35" s="686"/>
      <c r="W35" s="686"/>
      <c r="X35" s="686"/>
      <c r="Y35" s="687"/>
      <c r="Z35" s="688">
        <v>0.3</v>
      </c>
      <c r="AA35" s="688"/>
      <c r="AB35" s="688"/>
      <c r="AC35" s="688"/>
      <c r="AD35" s="689" t="s">
        <v>238</v>
      </c>
      <c r="AE35" s="689"/>
      <c r="AF35" s="689"/>
      <c r="AG35" s="689"/>
      <c r="AH35" s="689"/>
      <c r="AI35" s="689"/>
      <c r="AJ35" s="689"/>
      <c r="AK35" s="689"/>
      <c r="AL35" s="690" t="s">
        <v>171</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30372</v>
      </c>
      <c r="CS35" s="721"/>
      <c r="CT35" s="721"/>
      <c r="CU35" s="721"/>
      <c r="CV35" s="721"/>
      <c r="CW35" s="721"/>
      <c r="CX35" s="721"/>
      <c r="CY35" s="722"/>
      <c r="CZ35" s="690">
        <v>0.2</v>
      </c>
      <c r="DA35" s="719"/>
      <c r="DB35" s="719"/>
      <c r="DC35" s="723"/>
      <c r="DD35" s="694">
        <v>23676</v>
      </c>
      <c r="DE35" s="721"/>
      <c r="DF35" s="721"/>
      <c r="DG35" s="721"/>
      <c r="DH35" s="721"/>
      <c r="DI35" s="721"/>
      <c r="DJ35" s="721"/>
      <c r="DK35" s="722"/>
      <c r="DL35" s="694">
        <v>23676</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2">
      <c r="B36" s="682" t="s">
        <v>327</v>
      </c>
      <c r="C36" s="683"/>
      <c r="D36" s="683"/>
      <c r="E36" s="683"/>
      <c r="F36" s="683"/>
      <c r="G36" s="683"/>
      <c r="H36" s="683"/>
      <c r="I36" s="683"/>
      <c r="J36" s="683"/>
      <c r="K36" s="683"/>
      <c r="L36" s="683"/>
      <c r="M36" s="683"/>
      <c r="N36" s="683"/>
      <c r="O36" s="683"/>
      <c r="P36" s="683"/>
      <c r="Q36" s="684"/>
      <c r="R36" s="685">
        <v>904204</v>
      </c>
      <c r="S36" s="686"/>
      <c r="T36" s="686"/>
      <c r="U36" s="686"/>
      <c r="V36" s="686"/>
      <c r="W36" s="686"/>
      <c r="X36" s="686"/>
      <c r="Y36" s="687"/>
      <c r="Z36" s="688">
        <v>4.9000000000000004</v>
      </c>
      <c r="AA36" s="688"/>
      <c r="AB36" s="688"/>
      <c r="AC36" s="688"/>
      <c r="AD36" s="689" t="s">
        <v>126</v>
      </c>
      <c r="AE36" s="689"/>
      <c r="AF36" s="689"/>
      <c r="AG36" s="689"/>
      <c r="AH36" s="689"/>
      <c r="AI36" s="689"/>
      <c r="AJ36" s="689"/>
      <c r="AK36" s="689"/>
      <c r="AL36" s="690" t="s">
        <v>238</v>
      </c>
      <c r="AM36" s="691"/>
      <c r="AN36" s="691"/>
      <c r="AO36" s="692"/>
      <c r="AP36" s="235"/>
      <c r="AQ36" s="759" t="s">
        <v>328</v>
      </c>
      <c r="AR36" s="760"/>
      <c r="AS36" s="760"/>
      <c r="AT36" s="760"/>
      <c r="AU36" s="760"/>
      <c r="AV36" s="760"/>
      <c r="AW36" s="760"/>
      <c r="AX36" s="760"/>
      <c r="AY36" s="761"/>
      <c r="AZ36" s="674">
        <v>1420334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596</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7052450</v>
      </c>
      <c r="CS36" s="686"/>
      <c r="CT36" s="686"/>
      <c r="CU36" s="686"/>
      <c r="CV36" s="686"/>
      <c r="CW36" s="686"/>
      <c r="CX36" s="686"/>
      <c r="CY36" s="687"/>
      <c r="CZ36" s="690">
        <v>40</v>
      </c>
      <c r="DA36" s="719"/>
      <c r="DB36" s="719"/>
      <c r="DC36" s="723"/>
      <c r="DD36" s="694">
        <v>2480693</v>
      </c>
      <c r="DE36" s="686"/>
      <c r="DF36" s="686"/>
      <c r="DG36" s="686"/>
      <c r="DH36" s="686"/>
      <c r="DI36" s="686"/>
      <c r="DJ36" s="686"/>
      <c r="DK36" s="687"/>
      <c r="DL36" s="694">
        <v>1821410</v>
      </c>
      <c r="DM36" s="686"/>
      <c r="DN36" s="686"/>
      <c r="DO36" s="686"/>
      <c r="DP36" s="686"/>
      <c r="DQ36" s="686"/>
      <c r="DR36" s="686"/>
      <c r="DS36" s="686"/>
      <c r="DT36" s="686"/>
      <c r="DU36" s="686"/>
      <c r="DV36" s="687"/>
      <c r="DW36" s="690">
        <v>22.9</v>
      </c>
      <c r="DX36" s="719"/>
      <c r="DY36" s="719"/>
      <c r="DZ36" s="719"/>
      <c r="EA36" s="719"/>
      <c r="EB36" s="719"/>
      <c r="EC36" s="720"/>
    </row>
    <row r="37" spans="2:133" ht="11.25" customHeight="1" x14ac:dyDescent="0.2">
      <c r="B37" s="682" t="s">
        <v>331</v>
      </c>
      <c r="C37" s="683"/>
      <c r="D37" s="683"/>
      <c r="E37" s="683"/>
      <c r="F37" s="683"/>
      <c r="G37" s="683"/>
      <c r="H37" s="683"/>
      <c r="I37" s="683"/>
      <c r="J37" s="683"/>
      <c r="K37" s="683"/>
      <c r="L37" s="683"/>
      <c r="M37" s="683"/>
      <c r="N37" s="683"/>
      <c r="O37" s="683"/>
      <c r="P37" s="683"/>
      <c r="Q37" s="684"/>
      <c r="R37" s="685">
        <v>464620</v>
      </c>
      <c r="S37" s="686"/>
      <c r="T37" s="686"/>
      <c r="U37" s="686"/>
      <c r="V37" s="686"/>
      <c r="W37" s="686"/>
      <c r="X37" s="686"/>
      <c r="Y37" s="687"/>
      <c r="Z37" s="688">
        <v>2.5</v>
      </c>
      <c r="AA37" s="688"/>
      <c r="AB37" s="688"/>
      <c r="AC37" s="688"/>
      <c r="AD37" s="689" t="s">
        <v>238</v>
      </c>
      <c r="AE37" s="689"/>
      <c r="AF37" s="689"/>
      <c r="AG37" s="689"/>
      <c r="AH37" s="689"/>
      <c r="AI37" s="689"/>
      <c r="AJ37" s="689"/>
      <c r="AK37" s="689"/>
      <c r="AL37" s="690" t="s">
        <v>126</v>
      </c>
      <c r="AM37" s="691"/>
      <c r="AN37" s="691"/>
      <c r="AO37" s="692"/>
      <c r="AQ37" s="763" t="s">
        <v>332</v>
      </c>
      <c r="AR37" s="764"/>
      <c r="AS37" s="764"/>
      <c r="AT37" s="764"/>
      <c r="AU37" s="764"/>
      <c r="AV37" s="764"/>
      <c r="AW37" s="764"/>
      <c r="AX37" s="764"/>
      <c r="AY37" s="765"/>
      <c r="AZ37" s="685">
        <v>403300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-12693</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806770</v>
      </c>
      <c r="CS37" s="721"/>
      <c r="CT37" s="721"/>
      <c r="CU37" s="721"/>
      <c r="CV37" s="721"/>
      <c r="CW37" s="721"/>
      <c r="CX37" s="721"/>
      <c r="CY37" s="722"/>
      <c r="CZ37" s="690">
        <v>4.5999999999999996</v>
      </c>
      <c r="DA37" s="719"/>
      <c r="DB37" s="719"/>
      <c r="DC37" s="723"/>
      <c r="DD37" s="694">
        <v>521770</v>
      </c>
      <c r="DE37" s="721"/>
      <c r="DF37" s="721"/>
      <c r="DG37" s="721"/>
      <c r="DH37" s="721"/>
      <c r="DI37" s="721"/>
      <c r="DJ37" s="721"/>
      <c r="DK37" s="722"/>
      <c r="DL37" s="694">
        <v>505720</v>
      </c>
      <c r="DM37" s="721"/>
      <c r="DN37" s="721"/>
      <c r="DO37" s="721"/>
      <c r="DP37" s="721"/>
      <c r="DQ37" s="721"/>
      <c r="DR37" s="721"/>
      <c r="DS37" s="721"/>
      <c r="DT37" s="721"/>
      <c r="DU37" s="721"/>
      <c r="DV37" s="722"/>
      <c r="DW37" s="690">
        <v>6.4</v>
      </c>
      <c r="DX37" s="719"/>
      <c r="DY37" s="719"/>
      <c r="DZ37" s="719"/>
      <c r="EA37" s="719"/>
      <c r="EB37" s="719"/>
      <c r="EC37" s="720"/>
    </row>
    <row r="38" spans="2:133" ht="11.25" customHeight="1" x14ac:dyDescent="0.2">
      <c r="B38" s="682" t="s">
        <v>335</v>
      </c>
      <c r="C38" s="683"/>
      <c r="D38" s="683"/>
      <c r="E38" s="683"/>
      <c r="F38" s="683"/>
      <c r="G38" s="683"/>
      <c r="H38" s="683"/>
      <c r="I38" s="683"/>
      <c r="J38" s="683"/>
      <c r="K38" s="683"/>
      <c r="L38" s="683"/>
      <c r="M38" s="683"/>
      <c r="N38" s="683"/>
      <c r="O38" s="683"/>
      <c r="P38" s="683"/>
      <c r="Q38" s="684"/>
      <c r="R38" s="685">
        <v>319288</v>
      </c>
      <c r="S38" s="686"/>
      <c r="T38" s="686"/>
      <c r="U38" s="686"/>
      <c r="V38" s="686"/>
      <c r="W38" s="686"/>
      <c r="X38" s="686"/>
      <c r="Y38" s="687"/>
      <c r="Z38" s="688">
        <v>1.7</v>
      </c>
      <c r="AA38" s="688"/>
      <c r="AB38" s="688"/>
      <c r="AC38" s="688"/>
      <c r="AD38" s="689">
        <v>3018</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27019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5874</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990015</v>
      </c>
      <c r="CS38" s="686"/>
      <c r="CT38" s="686"/>
      <c r="CU38" s="686"/>
      <c r="CV38" s="686"/>
      <c r="CW38" s="686"/>
      <c r="CX38" s="686"/>
      <c r="CY38" s="687"/>
      <c r="CZ38" s="690">
        <v>5.6</v>
      </c>
      <c r="DA38" s="719"/>
      <c r="DB38" s="719"/>
      <c r="DC38" s="723"/>
      <c r="DD38" s="694">
        <v>788562</v>
      </c>
      <c r="DE38" s="686"/>
      <c r="DF38" s="686"/>
      <c r="DG38" s="686"/>
      <c r="DH38" s="686"/>
      <c r="DI38" s="686"/>
      <c r="DJ38" s="686"/>
      <c r="DK38" s="687"/>
      <c r="DL38" s="694">
        <v>692856</v>
      </c>
      <c r="DM38" s="686"/>
      <c r="DN38" s="686"/>
      <c r="DO38" s="686"/>
      <c r="DP38" s="686"/>
      <c r="DQ38" s="686"/>
      <c r="DR38" s="686"/>
      <c r="DS38" s="686"/>
      <c r="DT38" s="686"/>
      <c r="DU38" s="686"/>
      <c r="DV38" s="687"/>
      <c r="DW38" s="690">
        <v>8.6999999999999993</v>
      </c>
      <c r="DX38" s="719"/>
      <c r="DY38" s="719"/>
      <c r="DZ38" s="719"/>
      <c r="EA38" s="719"/>
      <c r="EB38" s="719"/>
      <c r="EC38" s="720"/>
    </row>
    <row r="39" spans="2:133" ht="11.25" customHeight="1" x14ac:dyDescent="0.2">
      <c r="B39" s="682" t="s">
        <v>339</v>
      </c>
      <c r="C39" s="683"/>
      <c r="D39" s="683"/>
      <c r="E39" s="683"/>
      <c r="F39" s="683"/>
      <c r="G39" s="683"/>
      <c r="H39" s="683"/>
      <c r="I39" s="683"/>
      <c r="J39" s="683"/>
      <c r="K39" s="683"/>
      <c r="L39" s="683"/>
      <c r="M39" s="683"/>
      <c r="N39" s="683"/>
      <c r="O39" s="683"/>
      <c r="P39" s="683"/>
      <c r="Q39" s="684"/>
      <c r="R39" s="685">
        <v>615490</v>
      </c>
      <c r="S39" s="686"/>
      <c r="T39" s="686"/>
      <c r="U39" s="686"/>
      <c r="V39" s="686"/>
      <c r="W39" s="686"/>
      <c r="X39" s="686"/>
      <c r="Y39" s="687"/>
      <c r="Z39" s="688">
        <v>3.4</v>
      </c>
      <c r="AA39" s="688"/>
      <c r="AB39" s="688"/>
      <c r="AC39" s="688"/>
      <c r="AD39" s="689" t="s">
        <v>126</v>
      </c>
      <c r="AE39" s="689"/>
      <c r="AF39" s="689"/>
      <c r="AG39" s="689"/>
      <c r="AH39" s="689"/>
      <c r="AI39" s="689"/>
      <c r="AJ39" s="689"/>
      <c r="AK39" s="689"/>
      <c r="AL39" s="690" t="s">
        <v>126</v>
      </c>
      <c r="AM39" s="691"/>
      <c r="AN39" s="691"/>
      <c r="AO39" s="692"/>
      <c r="AQ39" s="763" t="s">
        <v>340</v>
      </c>
      <c r="AR39" s="764"/>
      <c r="AS39" s="764"/>
      <c r="AT39" s="764"/>
      <c r="AU39" s="764"/>
      <c r="AV39" s="764"/>
      <c r="AW39" s="764"/>
      <c r="AX39" s="764"/>
      <c r="AY39" s="765"/>
      <c r="AZ39" s="685" t="s">
        <v>126</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9296</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343749</v>
      </c>
      <c r="CS39" s="721"/>
      <c r="CT39" s="721"/>
      <c r="CU39" s="721"/>
      <c r="CV39" s="721"/>
      <c r="CW39" s="721"/>
      <c r="CX39" s="721"/>
      <c r="CY39" s="722"/>
      <c r="CZ39" s="690">
        <v>1.9</v>
      </c>
      <c r="DA39" s="719"/>
      <c r="DB39" s="719"/>
      <c r="DC39" s="723"/>
      <c r="DD39" s="694">
        <v>334001</v>
      </c>
      <c r="DE39" s="721"/>
      <c r="DF39" s="721"/>
      <c r="DG39" s="721"/>
      <c r="DH39" s="721"/>
      <c r="DI39" s="721"/>
      <c r="DJ39" s="721"/>
      <c r="DK39" s="722"/>
      <c r="DL39" s="694" t="s">
        <v>238</v>
      </c>
      <c r="DM39" s="721"/>
      <c r="DN39" s="721"/>
      <c r="DO39" s="721"/>
      <c r="DP39" s="721"/>
      <c r="DQ39" s="721"/>
      <c r="DR39" s="721"/>
      <c r="DS39" s="721"/>
      <c r="DT39" s="721"/>
      <c r="DU39" s="721"/>
      <c r="DV39" s="722"/>
      <c r="DW39" s="690" t="s">
        <v>126</v>
      </c>
      <c r="DX39" s="719"/>
      <c r="DY39" s="719"/>
      <c r="DZ39" s="719"/>
      <c r="EA39" s="719"/>
      <c r="EB39" s="719"/>
      <c r="EC39" s="720"/>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238</v>
      </c>
      <c r="AA40" s="688"/>
      <c r="AB40" s="688"/>
      <c r="AC40" s="688"/>
      <c r="AD40" s="689" t="s">
        <v>238</v>
      </c>
      <c r="AE40" s="689"/>
      <c r="AF40" s="689"/>
      <c r="AG40" s="689"/>
      <c r="AH40" s="689"/>
      <c r="AI40" s="689"/>
      <c r="AJ40" s="689"/>
      <c r="AK40" s="689"/>
      <c r="AL40" s="690" t="s">
        <v>126</v>
      </c>
      <c r="AM40" s="691"/>
      <c r="AN40" s="691"/>
      <c r="AO40" s="692"/>
      <c r="AQ40" s="763" t="s">
        <v>344</v>
      </c>
      <c r="AR40" s="764"/>
      <c r="AS40" s="764"/>
      <c r="AT40" s="764"/>
      <c r="AU40" s="764"/>
      <c r="AV40" s="764"/>
      <c r="AW40" s="764"/>
      <c r="AX40" s="764"/>
      <c r="AY40" s="765"/>
      <c r="AZ40" s="685" t="s">
        <v>126</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81</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154185</v>
      </c>
      <c r="CS40" s="686"/>
      <c r="CT40" s="686"/>
      <c r="CU40" s="686"/>
      <c r="CV40" s="686"/>
      <c r="CW40" s="686"/>
      <c r="CX40" s="686"/>
      <c r="CY40" s="687"/>
      <c r="CZ40" s="690">
        <v>0.9</v>
      </c>
      <c r="DA40" s="719"/>
      <c r="DB40" s="719"/>
      <c r="DC40" s="723"/>
      <c r="DD40" s="694">
        <v>6902</v>
      </c>
      <c r="DE40" s="686"/>
      <c r="DF40" s="686"/>
      <c r="DG40" s="686"/>
      <c r="DH40" s="686"/>
      <c r="DI40" s="686"/>
      <c r="DJ40" s="686"/>
      <c r="DK40" s="687"/>
      <c r="DL40" s="694" t="s">
        <v>259</v>
      </c>
      <c r="DM40" s="686"/>
      <c r="DN40" s="686"/>
      <c r="DO40" s="686"/>
      <c r="DP40" s="686"/>
      <c r="DQ40" s="686"/>
      <c r="DR40" s="686"/>
      <c r="DS40" s="686"/>
      <c r="DT40" s="686"/>
      <c r="DU40" s="686"/>
      <c r="DV40" s="687"/>
      <c r="DW40" s="690" t="s">
        <v>238</v>
      </c>
      <c r="DX40" s="719"/>
      <c r="DY40" s="719"/>
      <c r="DZ40" s="719"/>
      <c r="EA40" s="719"/>
      <c r="EB40" s="719"/>
      <c r="EC40" s="720"/>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238</v>
      </c>
      <c r="AA41" s="688"/>
      <c r="AB41" s="688"/>
      <c r="AC41" s="688"/>
      <c r="AD41" s="689" t="s">
        <v>238</v>
      </c>
      <c r="AE41" s="689"/>
      <c r="AF41" s="689"/>
      <c r="AG41" s="689"/>
      <c r="AH41" s="689"/>
      <c r="AI41" s="689"/>
      <c r="AJ41" s="689"/>
      <c r="AK41" s="689"/>
      <c r="AL41" s="690" t="s">
        <v>238</v>
      </c>
      <c r="AM41" s="691"/>
      <c r="AN41" s="691"/>
      <c r="AO41" s="692"/>
      <c r="AQ41" s="763" t="s">
        <v>349</v>
      </c>
      <c r="AR41" s="764"/>
      <c r="AS41" s="764"/>
      <c r="AT41" s="764"/>
      <c r="AU41" s="764"/>
      <c r="AV41" s="764"/>
      <c r="AW41" s="764"/>
      <c r="AX41" s="764"/>
      <c r="AY41" s="765"/>
      <c r="AZ41" s="685">
        <v>270792</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238</v>
      </c>
      <c r="CS41" s="721"/>
      <c r="CT41" s="721"/>
      <c r="CU41" s="721"/>
      <c r="CV41" s="721"/>
      <c r="CW41" s="721"/>
      <c r="CX41" s="721"/>
      <c r="CY41" s="722"/>
      <c r="CZ41" s="690" t="s">
        <v>238</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352</v>
      </c>
      <c r="C42" s="683"/>
      <c r="D42" s="683"/>
      <c r="E42" s="683"/>
      <c r="F42" s="683"/>
      <c r="G42" s="683"/>
      <c r="H42" s="683"/>
      <c r="I42" s="683"/>
      <c r="J42" s="683"/>
      <c r="K42" s="683"/>
      <c r="L42" s="683"/>
      <c r="M42" s="683"/>
      <c r="N42" s="683"/>
      <c r="O42" s="683"/>
      <c r="P42" s="683"/>
      <c r="Q42" s="684"/>
      <c r="R42" s="685">
        <v>67490</v>
      </c>
      <c r="S42" s="686"/>
      <c r="T42" s="686"/>
      <c r="U42" s="686"/>
      <c r="V42" s="686"/>
      <c r="W42" s="686"/>
      <c r="X42" s="686"/>
      <c r="Y42" s="687"/>
      <c r="Z42" s="688">
        <v>0.4</v>
      </c>
      <c r="AA42" s="688"/>
      <c r="AB42" s="688"/>
      <c r="AC42" s="688"/>
      <c r="AD42" s="689" t="s">
        <v>126</v>
      </c>
      <c r="AE42" s="689"/>
      <c r="AF42" s="689"/>
      <c r="AG42" s="689"/>
      <c r="AH42" s="689"/>
      <c r="AI42" s="689"/>
      <c r="AJ42" s="689"/>
      <c r="AK42" s="689"/>
      <c r="AL42" s="690" t="s">
        <v>126</v>
      </c>
      <c r="AM42" s="691"/>
      <c r="AN42" s="691"/>
      <c r="AO42" s="692"/>
      <c r="AQ42" s="784" t="s">
        <v>353</v>
      </c>
      <c r="AR42" s="785"/>
      <c r="AS42" s="785"/>
      <c r="AT42" s="785"/>
      <c r="AU42" s="785"/>
      <c r="AV42" s="785"/>
      <c r="AW42" s="785"/>
      <c r="AX42" s="785"/>
      <c r="AY42" s="786"/>
      <c r="AZ42" s="776">
        <v>719223</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234</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725664</v>
      </c>
      <c r="CS42" s="686"/>
      <c r="CT42" s="686"/>
      <c r="CU42" s="686"/>
      <c r="CV42" s="686"/>
      <c r="CW42" s="686"/>
      <c r="CX42" s="686"/>
      <c r="CY42" s="687"/>
      <c r="CZ42" s="690">
        <v>4.0999999999999996</v>
      </c>
      <c r="DA42" s="691"/>
      <c r="DB42" s="691"/>
      <c r="DC42" s="703"/>
      <c r="DD42" s="694">
        <v>331984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356</v>
      </c>
      <c r="C43" s="736"/>
      <c r="D43" s="736"/>
      <c r="E43" s="736"/>
      <c r="F43" s="736"/>
      <c r="G43" s="736"/>
      <c r="H43" s="736"/>
      <c r="I43" s="736"/>
      <c r="J43" s="736"/>
      <c r="K43" s="736"/>
      <c r="L43" s="736"/>
      <c r="M43" s="736"/>
      <c r="N43" s="736"/>
      <c r="O43" s="736"/>
      <c r="P43" s="736"/>
      <c r="Q43" s="737"/>
      <c r="R43" s="776">
        <v>18282085</v>
      </c>
      <c r="S43" s="777"/>
      <c r="T43" s="777"/>
      <c r="U43" s="777"/>
      <c r="V43" s="777"/>
      <c r="W43" s="777"/>
      <c r="X43" s="777"/>
      <c r="Y43" s="778"/>
      <c r="Z43" s="779">
        <v>100</v>
      </c>
      <c r="AA43" s="779"/>
      <c r="AB43" s="779"/>
      <c r="AC43" s="779"/>
      <c r="AD43" s="780">
        <v>7884507</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25277</v>
      </c>
      <c r="CS43" s="721"/>
      <c r="CT43" s="721"/>
      <c r="CU43" s="721"/>
      <c r="CV43" s="721"/>
      <c r="CW43" s="721"/>
      <c r="CX43" s="721"/>
      <c r="CY43" s="722"/>
      <c r="CZ43" s="690">
        <v>0.1</v>
      </c>
      <c r="DA43" s="719"/>
      <c r="DB43" s="719"/>
      <c r="DC43" s="723"/>
      <c r="DD43" s="694">
        <v>25277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725664</v>
      </c>
      <c r="CS44" s="686"/>
      <c r="CT44" s="686"/>
      <c r="CU44" s="686"/>
      <c r="CV44" s="686"/>
      <c r="CW44" s="686"/>
      <c r="CX44" s="686"/>
      <c r="CY44" s="687"/>
      <c r="CZ44" s="690">
        <v>4.0999999999999996</v>
      </c>
      <c r="DA44" s="691"/>
      <c r="DB44" s="691"/>
      <c r="DC44" s="703"/>
      <c r="DD44" s="694">
        <v>331984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207659</v>
      </c>
      <c r="CS45" s="721"/>
      <c r="CT45" s="721"/>
      <c r="CU45" s="721"/>
      <c r="CV45" s="721"/>
      <c r="CW45" s="721"/>
      <c r="CX45" s="721"/>
      <c r="CY45" s="722"/>
      <c r="CZ45" s="690">
        <v>1.2</v>
      </c>
      <c r="DA45" s="719"/>
      <c r="DB45" s="719"/>
      <c r="DC45" s="723"/>
      <c r="DD45" s="694">
        <v>28370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487122</v>
      </c>
      <c r="CS46" s="686"/>
      <c r="CT46" s="686"/>
      <c r="CU46" s="686"/>
      <c r="CV46" s="686"/>
      <c r="CW46" s="686"/>
      <c r="CX46" s="686"/>
      <c r="CY46" s="687"/>
      <c r="CZ46" s="690">
        <v>2.8</v>
      </c>
      <c r="DA46" s="691"/>
      <c r="DB46" s="691"/>
      <c r="DC46" s="703"/>
      <c r="DD46" s="694">
        <v>272731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238</v>
      </c>
      <c r="CS47" s="721"/>
      <c r="CT47" s="721"/>
      <c r="CU47" s="721"/>
      <c r="CV47" s="721"/>
      <c r="CW47" s="721"/>
      <c r="CX47" s="721"/>
      <c r="CY47" s="722"/>
      <c r="CZ47" s="690" t="s">
        <v>126</v>
      </c>
      <c r="DA47" s="719"/>
      <c r="DB47" s="719"/>
      <c r="DC47" s="723"/>
      <c r="DD47" s="694" t="s">
        <v>126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259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17652785</v>
      </c>
      <c r="CS49" s="756"/>
      <c r="CT49" s="756"/>
      <c r="CU49" s="756"/>
      <c r="CV49" s="756"/>
      <c r="CW49" s="756"/>
      <c r="CX49" s="756"/>
      <c r="CY49" s="787"/>
      <c r="CZ49" s="781">
        <v>100</v>
      </c>
      <c r="DA49" s="788"/>
      <c r="DB49" s="788"/>
      <c r="DC49" s="789"/>
      <c r="DD49" s="790">
        <v>9524524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GraH7qb0OBGWuOIOOXXC5NJ8C9DC9Me6jxVIsQnyYi9MZGaZjtUBIklkUyP7SN9V3w/6Sx75JtQRQ8FyDvZ0A==" saltValue="8usHy48AJByr/NQnkDj6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76" sqref="AK76:AO76"/>
    </sheetView>
  </sheetViews>
  <sheetFormatPr defaultColWidth="0" defaultRowHeight="13" zeroHeight="1" x14ac:dyDescent="0.2"/>
  <cols>
    <col min="1" max="130" width="2.81640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18261</v>
      </c>
      <c r="R7" s="821"/>
      <c r="S7" s="821"/>
      <c r="T7" s="821"/>
      <c r="U7" s="821"/>
      <c r="V7" s="821">
        <v>17635</v>
      </c>
      <c r="W7" s="821"/>
      <c r="X7" s="821"/>
      <c r="Y7" s="821"/>
      <c r="Z7" s="821"/>
      <c r="AA7" s="821">
        <v>626</v>
      </c>
      <c r="AB7" s="821"/>
      <c r="AC7" s="821"/>
      <c r="AD7" s="821"/>
      <c r="AE7" s="822"/>
      <c r="AF7" s="823">
        <v>608</v>
      </c>
      <c r="AG7" s="824"/>
      <c r="AH7" s="824"/>
      <c r="AI7" s="824"/>
      <c r="AJ7" s="825"/>
      <c r="AK7" s="860">
        <v>904</v>
      </c>
      <c r="AL7" s="861"/>
      <c r="AM7" s="861"/>
      <c r="AN7" s="861"/>
      <c r="AO7" s="861"/>
      <c r="AP7" s="861">
        <v>6451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1</v>
      </c>
      <c r="CI7" s="858"/>
      <c r="CJ7" s="858"/>
      <c r="CK7" s="858"/>
      <c r="CL7" s="859"/>
      <c r="CM7" s="857">
        <v>337</v>
      </c>
      <c r="CN7" s="858"/>
      <c r="CO7" s="858"/>
      <c r="CP7" s="858"/>
      <c r="CQ7" s="859"/>
      <c r="CR7" s="857">
        <v>250</v>
      </c>
      <c r="CS7" s="858"/>
      <c r="CT7" s="858"/>
      <c r="CU7" s="858"/>
      <c r="CV7" s="859"/>
      <c r="CW7" s="857">
        <v>56</v>
      </c>
      <c r="CX7" s="858"/>
      <c r="CY7" s="858"/>
      <c r="CZ7" s="858"/>
      <c r="DA7" s="859"/>
      <c r="DB7" s="857" t="s">
        <v>601</v>
      </c>
      <c r="DC7" s="858"/>
      <c r="DD7" s="858"/>
      <c r="DE7" s="858"/>
      <c r="DF7" s="859"/>
      <c r="DG7" s="857" t="s">
        <v>601</v>
      </c>
      <c r="DH7" s="858"/>
      <c r="DI7" s="858"/>
      <c r="DJ7" s="858"/>
      <c r="DK7" s="859"/>
      <c r="DL7" s="857" t="s">
        <v>601</v>
      </c>
      <c r="DM7" s="858"/>
      <c r="DN7" s="858"/>
      <c r="DO7" s="858"/>
      <c r="DP7" s="859"/>
      <c r="DQ7" s="857" t="s">
        <v>601</v>
      </c>
      <c r="DR7" s="858"/>
      <c r="DS7" s="858"/>
      <c r="DT7" s="858"/>
      <c r="DU7" s="859"/>
      <c r="DV7" s="838"/>
      <c r="DW7" s="839"/>
      <c r="DX7" s="839"/>
      <c r="DY7" s="839"/>
      <c r="DZ7" s="840"/>
      <c r="EA7" s="256"/>
    </row>
    <row r="8" spans="1:131" s="257" customFormat="1" ht="26.25" customHeight="1" x14ac:dyDescent="0.2">
      <c r="A8" s="263">
        <v>2</v>
      </c>
      <c r="B8" s="841" t="s">
        <v>390</v>
      </c>
      <c r="C8" s="842"/>
      <c r="D8" s="842"/>
      <c r="E8" s="842"/>
      <c r="F8" s="842"/>
      <c r="G8" s="842"/>
      <c r="H8" s="842"/>
      <c r="I8" s="842"/>
      <c r="J8" s="842"/>
      <c r="K8" s="842"/>
      <c r="L8" s="842"/>
      <c r="M8" s="842"/>
      <c r="N8" s="842"/>
      <c r="O8" s="842"/>
      <c r="P8" s="843"/>
      <c r="Q8" s="844">
        <v>21</v>
      </c>
      <c r="R8" s="845"/>
      <c r="S8" s="845"/>
      <c r="T8" s="845"/>
      <c r="U8" s="845"/>
      <c r="V8" s="845">
        <v>18</v>
      </c>
      <c r="W8" s="845"/>
      <c r="X8" s="845"/>
      <c r="Y8" s="845"/>
      <c r="Z8" s="845"/>
      <c r="AA8" s="845">
        <v>3</v>
      </c>
      <c r="AB8" s="845"/>
      <c r="AC8" s="845"/>
      <c r="AD8" s="845"/>
      <c r="AE8" s="846"/>
      <c r="AF8" s="847">
        <v>3</v>
      </c>
      <c r="AG8" s="848"/>
      <c r="AH8" s="848"/>
      <c r="AI8" s="848"/>
      <c r="AJ8" s="849"/>
      <c r="AK8" s="850" t="s">
        <v>604</v>
      </c>
      <c r="AL8" s="851"/>
      <c r="AM8" s="851"/>
      <c r="AN8" s="851"/>
      <c r="AO8" s="851"/>
      <c r="AP8" s="851" t="s">
        <v>604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18282</v>
      </c>
      <c r="R23" s="880"/>
      <c r="S23" s="880"/>
      <c r="T23" s="880"/>
      <c r="U23" s="880"/>
      <c r="V23" s="880">
        <v>17653</v>
      </c>
      <c r="W23" s="880"/>
      <c r="X23" s="880"/>
      <c r="Y23" s="880"/>
      <c r="Z23" s="880"/>
      <c r="AA23" s="880">
        <v>629</v>
      </c>
      <c r="AB23" s="880"/>
      <c r="AC23" s="880"/>
      <c r="AD23" s="880"/>
      <c r="AE23" s="881"/>
      <c r="AF23" s="882">
        <v>611</v>
      </c>
      <c r="AG23" s="880"/>
      <c r="AH23" s="880"/>
      <c r="AI23" s="880"/>
      <c r="AJ23" s="883"/>
      <c r="AK23" s="884"/>
      <c r="AL23" s="885"/>
      <c r="AM23" s="885"/>
      <c r="AN23" s="885"/>
      <c r="AO23" s="885"/>
      <c r="AP23" s="880">
        <v>6451</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405</v>
      </c>
      <c r="C28" s="818"/>
      <c r="D28" s="818"/>
      <c r="E28" s="818"/>
      <c r="F28" s="818"/>
      <c r="G28" s="818"/>
      <c r="H28" s="818"/>
      <c r="I28" s="818"/>
      <c r="J28" s="818"/>
      <c r="K28" s="818"/>
      <c r="L28" s="818"/>
      <c r="M28" s="818"/>
      <c r="N28" s="818"/>
      <c r="O28" s="818"/>
      <c r="P28" s="819"/>
      <c r="Q28" s="908">
        <v>3336</v>
      </c>
      <c r="R28" s="909"/>
      <c r="S28" s="909"/>
      <c r="T28" s="909"/>
      <c r="U28" s="909"/>
      <c r="V28" s="909">
        <v>3336</v>
      </c>
      <c r="W28" s="909"/>
      <c r="X28" s="909"/>
      <c r="Y28" s="909"/>
      <c r="Z28" s="909"/>
      <c r="AA28" s="909">
        <v>1</v>
      </c>
      <c r="AB28" s="909"/>
      <c r="AC28" s="909"/>
      <c r="AD28" s="909"/>
      <c r="AE28" s="910"/>
      <c r="AF28" s="911">
        <v>1</v>
      </c>
      <c r="AG28" s="909"/>
      <c r="AH28" s="909"/>
      <c r="AI28" s="909"/>
      <c r="AJ28" s="912"/>
      <c r="AK28" s="913">
        <v>269</v>
      </c>
      <c r="AL28" s="904"/>
      <c r="AM28" s="904"/>
      <c r="AN28" s="904"/>
      <c r="AO28" s="904"/>
      <c r="AP28" s="904" t="s">
        <v>603</v>
      </c>
      <c r="AQ28" s="904"/>
      <c r="AR28" s="904"/>
      <c r="AS28" s="904"/>
      <c r="AT28" s="904"/>
      <c r="AU28" s="904" t="s">
        <v>603</v>
      </c>
      <c r="AV28" s="904"/>
      <c r="AW28" s="904"/>
      <c r="AX28" s="904"/>
      <c r="AY28" s="904"/>
      <c r="AZ28" s="905" t="s">
        <v>603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406</v>
      </c>
      <c r="C29" s="842"/>
      <c r="D29" s="842"/>
      <c r="E29" s="842"/>
      <c r="F29" s="842"/>
      <c r="G29" s="842"/>
      <c r="H29" s="842"/>
      <c r="I29" s="842"/>
      <c r="J29" s="842"/>
      <c r="K29" s="842"/>
      <c r="L29" s="842"/>
      <c r="M29" s="842"/>
      <c r="N29" s="842"/>
      <c r="O29" s="842"/>
      <c r="P29" s="843"/>
      <c r="Q29" s="844">
        <v>2622</v>
      </c>
      <c r="R29" s="845"/>
      <c r="S29" s="845"/>
      <c r="T29" s="845"/>
      <c r="U29" s="845"/>
      <c r="V29" s="845">
        <v>2540</v>
      </c>
      <c r="W29" s="845"/>
      <c r="X29" s="845"/>
      <c r="Y29" s="845"/>
      <c r="Z29" s="845"/>
      <c r="AA29" s="845">
        <v>82</v>
      </c>
      <c r="AB29" s="845"/>
      <c r="AC29" s="845"/>
      <c r="AD29" s="845"/>
      <c r="AE29" s="846"/>
      <c r="AF29" s="847">
        <v>82</v>
      </c>
      <c r="AG29" s="848"/>
      <c r="AH29" s="848"/>
      <c r="AI29" s="848"/>
      <c r="AJ29" s="849"/>
      <c r="AK29" s="916">
        <v>399</v>
      </c>
      <c r="AL29" s="917"/>
      <c r="AM29" s="917"/>
      <c r="AN29" s="917"/>
      <c r="AO29" s="917"/>
      <c r="AP29" s="917" t="s">
        <v>603</v>
      </c>
      <c r="AQ29" s="917"/>
      <c r="AR29" s="917"/>
      <c r="AS29" s="917"/>
      <c r="AT29" s="917"/>
      <c r="AU29" s="917" t="s">
        <v>603</v>
      </c>
      <c r="AV29" s="917"/>
      <c r="AW29" s="917"/>
      <c r="AX29" s="917"/>
      <c r="AY29" s="917"/>
      <c r="AZ29" s="918" t="s">
        <v>603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407</v>
      </c>
      <c r="C30" s="842"/>
      <c r="D30" s="842"/>
      <c r="E30" s="842"/>
      <c r="F30" s="842"/>
      <c r="G30" s="842"/>
      <c r="H30" s="842"/>
      <c r="I30" s="842"/>
      <c r="J30" s="842"/>
      <c r="K30" s="842"/>
      <c r="L30" s="842"/>
      <c r="M30" s="842"/>
      <c r="N30" s="842"/>
      <c r="O30" s="842"/>
      <c r="P30" s="843"/>
      <c r="Q30" s="844">
        <v>420</v>
      </c>
      <c r="R30" s="845"/>
      <c r="S30" s="845"/>
      <c r="T30" s="845"/>
      <c r="U30" s="845"/>
      <c r="V30" s="845">
        <v>417</v>
      </c>
      <c r="W30" s="845"/>
      <c r="X30" s="845"/>
      <c r="Y30" s="845"/>
      <c r="Z30" s="845"/>
      <c r="AA30" s="845">
        <v>2</v>
      </c>
      <c r="AB30" s="845"/>
      <c r="AC30" s="845"/>
      <c r="AD30" s="845"/>
      <c r="AE30" s="846"/>
      <c r="AF30" s="847">
        <v>2</v>
      </c>
      <c r="AG30" s="848"/>
      <c r="AH30" s="848"/>
      <c r="AI30" s="848"/>
      <c r="AJ30" s="849"/>
      <c r="AK30" s="916">
        <v>72</v>
      </c>
      <c r="AL30" s="917"/>
      <c r="AM30" s="917"/>
      <c r="AN30" s="917"/>
      <c r="AO30" s="917"/>
      <c r="AP30" s="917" t="s">
        <v>603</v>
      </c>
      <c r="AQ30" s="917"/>
      <c r="AR30" s="917"/>
      <c r="AS30" s="917"/>
      <c r="AT30" s="917"/>
      <c r="AU30" s="917" t="s">
        <v>603</v>
      </c>
      <c r="AV30" s="917"/>
      <c r="AW30" s="917"/>
      <c r="AX30" s="917"/>
      <c r="AY30" s="917"/>
      <c r="AZ30" s="918" t="s">
        <v>603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408</v>
      </c>
      <c r="C31" s="842"/>
      <c r="D31" s="842"/>
      <c r="E31" s="842"/>
      <c r="F31" s="842"/>
      <c r="G31" s="842"/>
      <c r="H31" s="842"/>
      <c r="I31" s="842"/>
      <c r="J31" s="842"/>
      <c r="K31" s="842"/>
      <c r="L31" s="842"/>
      <c r="M31" s="842"/>
      <c r="N31" s="842"/>
      <c r="O31" s="842"/>
      <c r="P31" s="843"/>
      <c r="Q31" s="844">
        <v>571</v>
      </c>
      <c r="R31" s="845"/>
      <c r="S31" s="845"/>
      <c r="T31" s="845"/>
      <c r="U31" s="845"/>
      <c r="V31" s="845">
        <v>515</v>
      </c>
      <c r="W31" s="845"/>
      <c r="X31" s="845"/>
      <c r="Y31" s="845"/>
      <c r="Z31" s="845"/>
      <c r="AA31" s="845">
        <v>56</v>
      </c>
      <c r="AB31" s="845"/>
      <c r="AC31" s="845"/>
      <c r="AD31" s="845"/>
      <c r="AE31" s="846"/>
      <c r="AF31" s="847">
        <v>76</v>
      </c>
      <c r="AG31" s="848"/>
      <c r="AH31" s="848"/>
      <c r="AI31" s="848"/>
      <c r="AJ31" s="849"/>
      <c r="AK31" s="916">
        <v>245</v>
      </c>
      <c r="AL31" s="917"/>
      <c r="AM31" s="917"/>
      <c r="AN31" s="917"/>
      <c r="AO31" s="917"/>
      <c r="AP31" s="917">
        <v>3239</v>
      </c>
      <c r="AQ31" s="917"/>
      <c r="AR31" s="917"/>
      <c r="AS31" s="917"/>
      <c r="AT31" s="917"/>
      <c r="AU31" s="917">
        <v>3113</v>
      </c>
      <c r="AV31" s="917"/>
      <c r="AW31" s="917"/>
      <c r="AX31" s="917"/>
      <c r="AY31" s="917"/>
      <c r="AZ31" s="918" t="s">
        <v>603</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160</v>
      </c>
      <c r="AG63" s="928"/>
      <c r="AH63" s="928"/>
      <c r="AI63" s="928"/>
      <c r="AJ63" s="929"/>
      <c r="AK63" s="930"/>
      <c r="AL63" s="925"/>
      <c r="AM63" s="925"/>
      <c r="AN63" s="925"/>
      <c r="AO63" s="925"/>
      <c r="AP63" s="928">
        <v>3239</v>
      </c>
      <c r="AQ63" s="928"/>
      <c r="AR63" s="928"/>
      <c r="AS63" s="928"/>
      <c r="AT63" s="928"/>
      <c r="AU63" s="928">
        <v>3113</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594</v>
      </c>
      <c r="C68" s="956"/>
      <c r="D68" s="956"/>
      <c r="E68" s="956"/>
      <c r="F68" s="956"/>
      <c r="G68" s="956"/>
      <c r="H68" s="956"/>
      <c r="I68" s="956"/>
      <c r="J68" s="956"/>
      <c r="K68" s="956"/>
      <c r="L68" s="956"/>
      <c r="M68" s="956"/>
      <c r="N68" s="956"/>
      <c r="O68" s="956"/>
      <c r="P68" s="957"/>
      <c r="Q68" s="958">
        <v>929</v>
      </c>
      <c r="R68" s="952"/>
      <c r="S68" s="952"/>
      <c r="T68" s="952"/>
      <c r="U68" s="952"/>
      <c r="V68" s="952">
        <v>868</v>
      </c>
      <c r="W68" s="952"/>
      <c r="X68" s="952"/>
      <c r="Y68" s="952"/>
      <c r="Z68" s="952"/>
      <c r="AA68" s="952">
        <v>61</v>
      </c>
      <c r="AB68" s="952"/>
      <c r="AC68" s="952"/>
      <c r="AD68" s="952"/>
      <c r="AE68" s="952"/>
      <c r="AF68" s="952">
        <v>61</v>
      </c>
      <c r="AG68" s="952"/>
      <c r="AH68" s="952"/>
      <c r="AI68" s="952"/>
      <c r="AJ68" s="952"/>
      <c r="AK68" s="952" t="s">
        <v>601</v>
      </c>
      <c r="AL68" s="952"/>
      <c r="AM68" s="952"/>
      <c r="AN68" s="952"/>
      <c r="AO68" s="952"/>
      <c r="AP68" s="952" t="s">
        <v>601</v>
      </c>
      <c r="AQ68" s="952"/>
      <c r="AR68" s="952"/>
      <c r="AS68" s="952"/>
      <c r="AT68" s="952"/>
      <c r="AU68" s="952" t="s">
        <v>601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595</v>
      </c>
      <c r="C69" s="960"/>
      <c r="D69" s="960"/>
      <c r="E69" s="960"/>
      <c r="F69" s="960"/>
      <c r="G69" s="960"/>
      <c r="H69" s="960"/>
      <c r="I69" s="960"/>
      <c r="J69" s="960"/>
      <c r="K69" s="960"/>
      <c r="L69" s="960"/>
      <c r="M69" s="960"/>
      <c r="N69" s="960"/>
      <c r="O69" s="960"/>
      <c r="P69" s="961"/>
      <c r="Q69" s="962">
        <v>21899</v>
      </c>
      <c r="R69" s="917"/>
      <c r="S69" s="917"/>
      <c r="T69" s="917"/>
      <c r="U69" s="917"/>
      <c r="V69" s="917">
        <v>21797</v>
      </c>
      <c r="W69" s="917"/>
      <c r="X69" s="917"/>
      <c r="Y69" s="917"/>
      <c r="Z69" s="917"/>
      <c r="AA69" s="917">
        <v>102</v>
      </c>
      <c r="AB69" s="917"/>
      <c r="AC69" s="917"/>
      <c r="AD69" s="917"/>
      <c r="AE69" s="917"/>
      <c r="AF69" s="917">
        <v>102</v>
      </c>
      <c r="AG69" s="917"/>
      <c r="AH69" s="917"/>
      <c r="AI69" s="917"/>
      <c r="AJ69" s="917"/>
      <c r="AK69" s="917">
        <v>447</v>
      </c>
      <c r="AL69" s="917"/>
      <c r="AM69" s="917"/>
      <c r="AN69" s="917"/>
      <c r="AO69" s="917"/>
      <c r="AP69" s="917">
        <v>14901</v>
      </c>
      <c r="AQ69" s="917"/>
      <c r="AR69" s="917"/>
      <c r="AS69" s="917"/>
      <c r="AT69" s="917"/>
      <c r="AU69" s="917">
        <v>2372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596</v>
      </c>
      <c r="C70" s="960"/>
      <c r="D70" s="960"/>
      <c r="E70" s="960"/>
      <c r="F70" s="960"/>
      <c r="G70" s="960"/>
      <c r="H70" s="960"/>
      <c r="I70" s="960"/>
      <c r="J70" s="960"/>
      <c r="K70" s="960"/>
      <c r="L70" s="960"/>
      <c r="M70" s="960"/>
      <c r="N70" s="960"/>
      <c r="O70" s="960"/>
      <c r="P70" s="961"/>
      <c r="Q70" s="962">
        <v>197</v>
      </c>
      <c r="R70" s="917"/>
      <c r="S70" s="917"/>
      <c r="T70" s="917"/>
      <c r="U70" s="917"/>
      <c r="V70" s="917">
        <v>163</v>
      </c>
      <c r="W70" s="917"/>
      <c r="X70" s="917"/>
      <c r="Y70" s="917"/>
      <c r="Z70" s="917"/>
      <c r="AA70" s="917">
        <v>35</v>
      </c>
      <c r="AB70" s="917"/>
      <c r="AC70" s="917"/>
      <c r="AD70" s="917"/>
      <c r="AE70" s="917"/>
      <c r="AF70" s="917">
        <v>35</v>
      </c>
      <c r="AG70" s="917"/>
      <c r="AH70" s="917"/>
      <c r="AI70" s="917"/>
      <c r="AJ70" s="917"/>
      <c r="AK70" s="917" t="s">
        <v>601</v>
      </c>
      <c r="AL70" s="917"/>
      <c r="AM70" s="917"/>
      <c r="AN70" s="917"/>
      <c r="AO70" s="917"/>
      <c r="AP70" s="917" t="s">
        <v>601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597</v>
      </c>
      <c r="C71" s="960"/>
      <c r="D71" s="960"/>
      <c r="E71" s="960"/>
      <c r="F71" s="960"/>
      <c r="G71" s="960"/>
      <c r="H71" s="960"/>
      <c r="I71" s="960"/>
      <c r="J71" s="960"/>
      <c r="K71" s="960"/>
      <c r="L71" s="960"/>
      <c r="M71" s="960"/>
      <c r="N71" s="960"/>
      <c r="O71" s="960"/>
      <c r="P71" s="961"/>
      <c r="Q71" s="962">
        <v>8248</v>
      </c>
      <c r="R71" s="917"/>
      <c r="S71" s="917"/>
      <c r="T71" s="917"/>
      <c r="U71" s="917"/>
      <c r="V71" s="917">
        <v>8301</v>
      </c>
      <c r="W71" s="917"/>
      <c r="X71" s="917"/>
      <c r="Y71" s="917"/>
      <c r="Z71" s="917"/>
      <c r="AA71" s="917">
        <v>-53</v>
      </c>
      <c r="AB71" s="917"/>
      <c r="AC71" s="917"/>
      <c r="AD71" s="917"/>
      <c r="AE71" s="917"/>
      <c r="AF71" s="917">
        <v>1472</v>
      </c>
      <c r="AG71" s="917"/>
      <c r="AH71" s="917"/>
      <c r="AI71" s="917"/>
      <c r="AJ71" s="917"/>
      <c r="AK71" s="917">
        <v>802</v>
      </c>
      <c r="AL71" s="917"/>
      <c r="AM71" s="917"/>
      <c r="AN71" s="917"/>
      <c r="AO71" s="917"/>
      <c r="AP71" s="917">
        <v>6675</v>
      </c>
      <c r="AQ71" s="917"/>
      <c r="AR71" s="917"/>
      <c r="AS71" s="917"/>
      <c r="AT71" s="917"/>
      <c r="AU71" s="917">
        <v>93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598</v>
      </c>
      <c r="C72" s="960"/>
      <c r="D72" s="960"/>
      <c r="E72" s="960"/>
      <c r="F72" s="960"/>
      <c r="G72" s="960"/>
      <c r="H72" s="960"/>
      <c r="I72" s="960"/>
      <c r="J72" s="960"/>
      <c r="K72" s="960"/>
      <c r="L72" s="960"/>
      <c r="M72" s="960"/>
      <c r="N72" s="960"/>
      <c r="O72" s="960"/>
      <c r="P72" s="961"/>
      <c r="Q72" s="962">
        <v>189</v>
      </c>
      <c r="R72" s="917"/>
      <c r="S72" s="917"/>
      <c r="T72" s="917"/>
      <c r="U72" s="917"/>
      <c r="V72" s="917">
        <v>154</v>
      </c>
      <c r="W72" s="917"/>
      <c r="X72" s="917"/>
      <c r="Y72" s="917"/>
      <c r="Z72" s="917"/>
      <c r="AA72" s="917">
        <v>35</v>
      </c>
      <c r="AB72" s="917"/>
      <c r="AC72" s="917"/>
      <c r="AD72" s="917"/>
      <c r="AE72" s="917"/>
      <c r="AF72" s="917">
        <v>35</v>
      </c>
      <c r="AG72" s="917"/>
      <c r="AH72" s="917"/>
      <c r="AI72" s="917"/>
      <c r="AJ72" s="917"/>
      <c r="AK72" s="917">
        <v>41</v>
      </c>
      <c r="AL72" s="917"/>
      <c r="AM72" s="917"/>
      <c r="AN72" s="917"/>
      <c r="AO72" s="917"/>
      <c r="AP72" s="917" t="s">
        <v>601</v>
      </c>
      <c r="AQ72" s="917"/>
      <c r="AR72" s="917"/>
      <c r="AS72" s="917"/>
      <c r="AT72" s="917"/>
      <c r="AU72" s="917" t="s">
        <v>601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606</v>
      </c>
      <c r="C73" s="960"/>
      <c r="D73" s="960"/>
      <c r="E73" s="960"/>
      <c r="F73" s="960"/>
      <c r="G73" s="960"/>
      <c r="H73" s="960"/>
      <c r="I73" s="960"/>
      <c r="J73" s="960"/>
      <c r="K73" s="960"/>
      <c r="L73" s="960"/>
      <c r="M73" s="960"/>
      <c r="N73" s="960"/>
      <c r="O73" s="960"/>
      <c r="P73" s="961"/>
      <c r="Q73" s="962">
        <v>4782</v>
      </c>
      <c r="R73" s="917"/>
      <c r="S73" s="917"/>
      <c r="T73" s="917"/>
      <c r="U73" s="917"/>
      <c r="V73" s="917">
        <v>4100</v>
      </c>
      <c r="W73" s="917"/>
      <c r="X73" s="917"/>
      <c r="Y73" s="917"/>
      <c r="Z73" s="917"/>
      <c r="AA73" s="917">
        <v>682</v>
      </c>
      <c r="AB73" s="917"/>
      <c r="AC73" s="917"/>
      <c r="AD73" s="917"/>
      <c r="AE73" s="917"/>
      <c r="AF73" s="917">
        <v>682</v>
      </c>
      <c r="AG73" s="917"/>
      <c r="AH73" s="917"/>
      <c r="AI73" s="917"/>
      <c r="AJ73" s="917"/>
      <c r="AK73" s="917" t="s">
        <v>601</v>
      </c>
      <c r="AL73" s="917"/>
      <c r="AM73" s="917"/>
      <c r="AN73" s="917"/>
      <c r="AO73" s="917"/>
      <c r="AP73" s="917" t="s">
        <v>601</v>
      </c>
      <c r="AQ73" s="917"/>
      <c r="AR73" s="917"/>
      <c r="AS73" s="917"/>
      <c r="AT73" s="917"/>
      <c r="AU73" s="917" t="s">
        <v>601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607</v>
      </c>
      <c r="C74" s="960"/>
      <c r="D74" s="960"/>
      <c r="E74" s="960"/>
      <c r="F74" s="960"/>
      <c r="G74" s="960"/>
      <c r="H74" s="960"/>
      <c r="I74" s="960"/>
      <c r="J74" s="960"/>
      <c r="K74" s="960"/>
      <c r="L74" s="960"/>
      <c r="M74" s="960"/>
      <c r="N74" s="960"/>
      <c r="O74" s="960"/>
      <c r="P74" s="961"/>
      <c r="Q74" s="962">
        <v>1</v>
      </c>
      <c r="R74" s="917"/>
      <c r="S74" s="917"/>
      <c r="T74" s="917"/>
      <c r="U74" s="917"/>
      <c r="V74" s="917">
        <v>0</v>
      </c>
      <c r="W74" s="917"/>
      <c r="X74" s="917"/>
      <c r="Y74" s="917"/>
      <c r="Z74" s="917"/>
      <c r="AA74" s="917">
        <v>1</v>
      </c>
      <c r="AB74" s="917"/>
      <c r="AC74" s="917"/>
      <c r="AD74" s="917"/>
      <c r="AE74" s="917"/>
      <c r="AF74" s="917">
        <v>1</v>
      </c>
      <c r="AG74" s="917"/>
      <c r="AH74" s="917"/>
      <c r="AI74" s="917"/>
      <c r="AJ74" s="917"/>
      <c r="AK74" s="917">
        <v>0</v>
      </c>
      <c r="AL74" s="917"/>
      <c r="AM74" s="917"/>
      <c r="AN74" s="917"/>
      <c r="AO74" s="917"/>
      <c r="AP74" s="917" t="s">
        <v>601</v>
      </c>
      <c r="AQ74" s="917"/>
      <c r="AR74" s="917"/>
      <c r="AS74" s="917"/>
      <c r="AT74" s="917"/>
      <c r="AU74" s="917" t="s">
        <v>601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599</v>
      </c>
      <c r="C75" s="960"/>
      <c r="D75" s="960"/>
      <c r="E75" s="960"/>
      <c r="F75" s="960"/>
      <c r="G75" s="960"/>
      <c r="H75" s="960"/>
      <c r="I75" s="960"/>
      <c r="J75" s="960"/>
      <c r="K75" s="960"/>
      <c r="L75" s="960"/>
      <c r="M75" s="960"/>
      <c r="N75" s="960"/>
      <c r="O75" s="960"/>
      <c r="P75" s="961"/>
      <c r="Q75" s="965">
        <v>91</v>
      </c>
      <c r="R75" s="966"/>
      <c r="S75" s="966"/>
      <c r="T75" s="966"/>
      <c r="U75" s="916"/>
      <c r="V75" s="967">
        <v>85</v>
      </c>
      <c r="W75" s="966"/>
      <c r="X75" s="966"/>
      <c r="Y75" s="966"/>
      <c r="Z75" s="916"/>
      <c r="AA75" s="967">
        <v>6</v>
      </c>
      <c r="AB75" s="966"/>
      <c r="AC75" s="966"/>
      <c r="AD75" s="966"/>
      <c r="AE75" s="916"/>
      <c r="AF75" s="967">
        <v>6</v>
      </c>
      <c r="AG75" s="966"/>
      <c r="AH75" s="966"/>
      <c r="AI75" s="966"/>
      <c r="AJ75" s="916"/>
      <c r="AK75" s="967">
        <v>3</v>
      </c>
      <c r="AL75" s="966"/>
      <c r="AM75" s="966"/>
      <c r="AN75" s="966"/>
      <c r="AO75" s="916"/>
      <c r="AP75" s="967" t="s">
        <v>601</v>
      </c>
      <c r="AQ75" s="966"/>
      <c r="AR75" s="966"/>
      <c r="AS75" s="966"/>
      <c r="AT75" s="916"/>
      <c r="AU75" s="967" t="s">
        <v>601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600</v>
      </c>
      <c r="C76" s="960"/>
      <c r="D76" s="960"/>
      <c r="E76" s="960"/>
      <c r="F76" s="960"/>
      <c r="G76" s="960"/>
      <c r="H76" s="960"/>
      <c r="I76" s="960"/>
      <c r="J76" s="960"/>
      <c r="K76" s="960"/>
      <c r="L76" s="960"/>
      <c r="M76" s="960"/>
      <c r="N76" s="960"/>
      <c r="O76" s="960"/>
      <c r="P76" s="961"/>
      <c r="Q76" s="965">
        <v>245465</v>
      </c>
      <c r="R76" s="966"/>
      <c r="S76" s="966"/>
      <c r="T76" s="966"/>
      <c r="U76" s="916"/>
      <c r="V76" s="967">
        <v>232795</v>
      </c>
      <c r="W76" s="966"/>
      <c r="X76" s="966"/>
      <c r="Y76" s="966"/>
      <c r="Z76" s="916"/>
      <c r="AA76" s="967">
        <v>12670</v>
      </c>
      <c r="AB76" s="966"/>
      <c r="AC76" s="966"/>
      <c r="AD76" s="966"/>
      <c r="AE76" s="916"/>
      <c r="AF76" s="967">
        <v>12670</v>
      </c>
      <c r="AG76" s="966"/>
      <c r="AH76" s="966"/>
      <c r="AI76" s="966"/>
      <c r="AJ76" s="916"/>
      <c r="AK76" s="967">
        <v>2278</v>
      </c>
      <c r="AL76" s="966"/>
      <c r="AM76" s="966"/>
      <c r="AN76" s="966"/>
      <c r="AO76" s="916"/>
      <c r="AP76" s="967" t="s">
        <v>608</v>
      </c>
      <c r="AQ76" s="966"/>
      <c r="AR76" s="966"/>
      <c r="AS76" s="966"/>
      <c r="AT76" s="916"/>
      <c r="AU76" s="967" t="s">
        <v>601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605</v>
      </c>
      <c r="C77" s="960"/>
      <c r="D77" s="960"/>
      <c r="E77" s="960"/>
      <c r="F77" s="960"/>
      <c r="G77" s="960"/>
      <c r="H77" s="960"/>
      <c r="I77" s="960"/>
      <c r="J77" s="960"/>
      <c r="K77" s="960"/>
      <c r="L77" s="960"/>
      <c r="M77" s="960"/>
      <c r="N77" s="960"/>
      <c r="O77" s="960"/>
      <c r="P77" s="961"/>
      <c r="Q77" s="965">
        <v>9955</v>
      </c>
      <c r="R77" s="966"/>
      <c r="S77" s="966"/>
      <c r="T77" s="966"/>
      <c r="U77" s="916"/>
      <c r="V77" s="967">
        <v>8555</v>
      </c>
      <c r="W77" s="966"/>
      <c r="X77" s="966"/>
      <c r="Y77" s="966"/>
      <c r="Z77" s="916"/>
      <c r="AA77" s="967">
        <v>1400</v>
      </c>
      <c r="AB77" s="966"/>
      <c r="AC77" s="966"/>
      <c r="AD77" s="966"/>
      <c r="AE77" s="916"/>
      <c r="AF77" s="967">
        <v>7552</v>
      </c>
      <c r="AG77" s="966"/>
      <c r="AH77" s="966"/>
      <c r="AI77" s="966"/>
      <c r="AJ77" s="916"/>
      <c r="AK77" s="967" t="s">
        <v>608</v>
      </c>
      <c r="AL77" s="966"/>
      <c r="AM77" s="966"/>
      <c r="AN77" s="966"/>
      <c r="AO77" s="916"/>
      <c r="AP77" s="967">
        <v>26811</v>
      </c>
      <c r="AQ77" s="966"/>
      <c r="AR77" s="966"/>
      <c r="AS77" s="966"/>
      <c r="AT77" s="916"/>
      <c r="AU77" s="967" t="s">
        <v>608</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392</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22615</v>
      </c>
      <c r="AG88" s="928"/>
      <c r="AH88" s="928"/>
      <c r="AI88" s="928"/>
      <c r="AJ88" s="928"/>
      <c r="AK88" s="925"/>
      <c r="AL88" s="925"/>
      <c r="AM88" s="925"/>
      <c r="AN88" s="925"/>
      <c r="AO88" s="925"/>
      <c r="AP88" s="928">
        <v>48388</v>
      </c>
      <c r="AQ88" s="928"/>
      <c r="AR88" s="928"/>
      <c r="AS88" s="928"/>
      <c r="AT88" s="928"/>
      <c r="AU88" s="928">
        <v>2466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250</v>
      </c>
      <c r="CS102" s="936"/>
      <c r="CT102" s="936"/>
      <c r="CU102" s="936"/>
      <c r="CV102" s="979"/>
      <c r="CW102" s="978">
        <v>56</v>
      </c>
      <c r="CX102" s="936"/>
      <c r="CY102" s="936"/>
      <c r="CZ102" s="936"/>
      <c r="DA102" s="979"/>
      <c r="DB102" s="978" t="s">
        <v>601</v>
      </c>
      <c r="DC102" s="936"/>
      <c r="DD102" s="936"/>
      <c r="DE102" s="936"/>
      <c r="DF102" s="979"/>
      <c r="DG102" s="978" t="s">
        <v>601</v>
      </c>
      <c r="DH102" s="936"/>
      <c r="DI102" s="936"/>
      <c r="DJ102" s="936"/>
      <c r="DK102" s="979"/>
      <c r="DL102" s="978" t="s">
        <v>601</v>
      </c>
      <c r="DM102" s="936"/>
      <c r="DN102" s="936"/>
      <c r="DO102" s="936"/>
      <c r="DP102" s="979"/>
      <c r="DQ102" s="978" t="s">
        <v>601</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307</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307</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307</v>
      </c>
      <c r="DR109" s="981"/>
      <c r="DS109" s="981"/>
      <c r="DT109" s="981"/>
      <c r="DU109" s="982"/>
      <c r="DV109" s="980" t="s">
        <v>433</v>
      </c>
      <c r="DW109" s="981"/>
      <c r="DX109" s="981"/>
      <c r="DY109" s="981"/>
      <c r="DZ109" s="983"/>
    </row>
    <row r="110" spans="1:131" s="248" customFormat="1" ht="26.25" customHeight="1" x14ac:dyDescent="0.2">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891880</v>
      </c>
      <c r="AB110" s="988"/>
      <c r="AC110" s="988"/>
      <c r="AD110" s="988"/>
      <c r="AE110" s="989"/>
      <c r="AF110" s="990">
        <v>1009929</v>
      </c>
      <c r="AG110" s="988"/>
      <c r="AH110" s="988"/>
      <c r="AI110" s="988"/>
      <c r="AJ110" s="989"/>
      <c r="AK110" s="990">
        <v>874603</v>
      </c>
      <c r="AL110" s="988"/>
      <c r="AM110" s="988"/>
      <c r="AN110" s="988"/>
      <c r="AO110" s="989"/>
      <c r="AP110" s="991">
        <v>12.1</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7353223</v>
      </c>
      <c r="BR110" s="1023"/>
      <c r="BS110" s="1023"/>
      <c r="BT110" s="1023"/>
      <c r="BU110" s="1023"/>
      <c r="BV110" s="1023">
        <v>6677259</v>
      </c>
      <c r="BW110" s="1023"/>
      <c r="BX110" s="1023"/>
      <c r="BY110" s="1023"/>
      <c r="BZ110" s="1023"/>
      <c r="CA110" s="1023">
        <v>6451089</v>
      </c>
      <c r="CB110" s="1023"/>
      <c r="CC110" s="1023"/>
      <c r="CD110" s="1023"/>
      <c r="CE110" s="1023"/>
      <c r="CF110" s="1037">
        <v>89.5</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126</v>
      </c>
      <c r="DH110" s="1023"/>
      <c r="DI110" s="1023"/>
      <c r="DJ110" s="1023"/>
      <c r="DK110" s="1023"/>
      <c r="DL110" s="1023" t="s">
        <v>439</v>
      </c>
      <c r="DM110" s="1023"/>
      <c r="DN110" s="1023"/>
      <c r="DO110" s="1023"/>
      <c r="DP110" s="1023"/>
      <c r="DQ110" s="1023" t="s">
        <v>126</v>
      </c>
      <c r="DR110" s="1023"/>
      <c r="DS110" s="1023"/>
      <c r="DT110" s="1023"/>
      <c r="DU110" s="1023"/>
      <c r="DV110" s="1024" t="s">
        <v>440</v>
      </c>
      <c r="DW110" s="1024"/>
      <c r="DX110" s="1024"/>
      <c r="DY110" s="1024"/>
      <c r="DZ110" s="1025"/>
    </row>
    <row r="111" spans="1:131" s="248" customFormat="1" ht="26.25" customHeight="1" x14ac:dyDescent="0.2">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442</v>
      </c>
      <c r="AG111" s="1030"/>
      <c r="AH111" s="1030"/>
      <c r="AI111" s="1030"/>
      <c r="AJ111" s="1031"/>
      <c r="AK111" s="1032" t="s">
        <v>443</v>
      </c>
      <c r="AL111" s="1030"/>
      <c r="AM111" s="1030"/>
      <c r="AN111" s="1030"/>
      <c r="AO111" s="1031"/>
      <c r="AP111" s="1033" t="s">
        <v>126</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446</v>
      </c>
      <c r="BW111" s="1016"/>
      <c r="BX111" s="1016"/>
      <c r="BY111" s="1016"/>
      <c r="BZ111" s="1016"/>
      <c r="CA111" s="1016" t="s">
        <v>445</v>
      </c>
      <c r="CB111" s="1016"/>
      <c r="CC111" s="1016"/>
      <c r="CD111" s="1016"/>
      <c r="CE111" s="1016"/>
      <c r="CF111" s="1010" t="s">
        <v>126</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448</v>
      </c>
      <c r="DM111" s="1016"/>
      <c r="DN111" s="1016"/>
      <c r="DO111" s="1016"/>
      <c r="DP111" s="1016"/>
      <c r="DQ111" s="1016" t="s">
        <v>446</v>
      </c>
      <c r="DR111" s="1016"/>
      <c r="DS111" s="1016"/>
      <c r="DT111" s="1016"/>
      <c r="DU111" s="1016"/>
      <c r="DV111" s="1017" t="s">
        <v>439</v>
      </c>
      <c r="DW111" s="1017"/>
      <c r="DX111" s="1017"/>
      <c r="DY111" s="1017"/>
      <c r="DZ111" s="1018"/>
    </row>
    <row r="112" spans="1:131" s="248" customFormat="1" ht="26.25" customHeight="1" x14ac:dyDescent="0.2">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446</v>
      </c>
      <c r="AG112" s="1055"/>
      <c r="AH112" s="1055"/>
      <c r="AI112" s="1055"/>
      <c r="AJ112" s="1056"/>
      <c r="AK112" s="1057" t="s">
        <v>126</v>
      </c>
      <c r="AL112" s="1055"/>
      <c r="AM112" s="1055"/>
      <c r="AN112" s="1055"/>
      <c r="AO112" s="1056"/>
      <c r="AP112" s="1058" t="s">
        <v>442</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3431378</v>
      </c>
      <c r="BR112" s="1016"/>
      <c r="BS112" s="1016"/>
      <c r="BT112" s="1016"/>
      <c r="BU112" s="1016"/>
      <c r="BV112" s="1016">
        <v>3347753</v>
      </c>
      <c r="BW112" s="1016"/>
      <c r="BX112" s="1016"/>
      <c r="BY112" s="1016"/>
      <c r="BZ112" s="1016"/>
      <c r="CA112" s="1016">
        <v>3112783</v>
      </c>
      <c r="CB112" s="1016"/>
      <c r="CC112" s="1016"/>
      <c r="CD112" s="1016"/>
      <c r="CE112" s="1016"/>
      <c r="CF112" s="1010">
        <v>43.2</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445</v>
      </c>
      <c r="DH112" s="1016"/>
      <c r="DI112" s="1016"/>
      <c r="DJ112" s="1016"/>
      <c r="DK112" s="1016"/>
      <c r="DL112" s="1016" t="s">
        <v>442</v>
      </c>
      <c r="DM112" s="1016"/>
      <c r="DN112" s="1016"/>
      <c r="DO112" s="1016"/>
      <c r="DP112" s="1016"/>
      <c r="DQ112" s="1016" t="s">
        <v>442</v>
      </c>
      <c r="DR112" s="1016"/>
      <c r="DS112" s="1016"/>
      <c r="DT112" s="1016"/>
      <c r="DU112" s="1016"/>
      <c r="DV112" s="1017" t="s">
        <v>442</v>
      </c>
      <c r="DW112" s="1017"/>
      <c r="DX112" s="1017"/>
      <c r="DY112" s="1017"/>
      <c r="DZ112" s="1018"/>
    </row>
    <row r="113" spans="1:130" s="248" customFormat="1" ht="26.25" customHeight="1" x14ac:dyDescent="0.2">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311457</v>
      </c>
      <c r="AB113" s="1030"/>
      <c r="AC113" s="1030"/>
      <c r="AD113" s="1030"/>
      <c r="AE113" s="1031"/>
      <c r="AF113" s="1032">
        <v>317034</v>
      </c>
      <c r="AG113" s="1030"/>
      <c r="AH113" s="1030"/>
      <c r="AI113" s="1030"/>
      <c r="AJ113" s="1031"/>
      <c r="AK113" s="1032">
        <v>286165</v>
      </c>
      <c r="AL113" s="1030"/>
      <c r="AM113" s="1030"/>
      <c r="AN113" s="1030"/>
      <c r="AO113" s="1031"/>
      <c r="AP113" s="1033">
        <v>4</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240750</v>
      </c>
      <c r="BR113" s="1016"/>
      <c r="BS113" s="1016"/>
      <c r="BT113" s="1016"/>
      <c r="BU113" s="1016"/>
      <c r="BV113" s="1016">
        <v>496542</v>
      </c>
      <c r="BW113" s="1016"/>
      <c r="BX113" s="1016"/>
      <c r="BY113" s="1016"/>
      <c r="BZ113" s="1016"/>
      <c r="CA113" s="1016">
        <v>2465719</v>
      </c>
      <c r="CB113" s="1016"/>
      <c r="CC113" s="1016"/>
      <c r="CD113" s="1016"/>
      <c r="CE113" s="1016"/>
      <c r="CF113" s="1010">
        <v>34.200000000000003</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442</v>
      </c>
      <c r="DM113" s="1055"/>
      <c r="DN113" s="1055"/>
      <c r="DO113" s="1055"/>
      <c r="DP113" s="1056"/>
      <c r="DQ113" s="1057" t="s">
        <v>456</v>
      </c>
      <c r="DR113" s="1055"/>
      <c r="DS113" s="1055"/>
      <c r="DT113" s="1055"/>
      <c r="DU113" s="1056"/>
      <c r="DV113" s="1058" t="s">
        <v>446</v>
      </c>
      <c r="DW113" s="1059"/>
      <c r="DX113" s="1059"/>
      <c r="DY113" s="1059"/>
      <c r="DZ113" s="1060"/>
    </row>
    <row r="114" spans="1:130" s="248" customFormat="1" ht="26.25" customHeight="1" x14ac:dyDescent="0.2">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26091</v>
      </c>
      <c r="AB114" s="1055"/>
      <c r="AC114" s="1055"/>
      <c r="AD114" s="1055"/>
      <c r="AE114" s="1056"/>
      <c r="AF114" s="1057">
        <v>8596</v>
      </c>
      <c r="AG114" s="1055"/>
      <c r="AH114" s="1055"/>
      <c r="AI114" s="1055"/>
      <c r="AJ114" s="1056"/>
      <c r="AK114" s="1057">
        <v>8100</v>
      </c>
      <c r="AL114" s="1055"/>
      <c r="AM114" s="1055"/>
      <c r="AN114" s="1055"/>
      <c r="AO114" s="1056"/>
      <c r="AP114" s="1058">
        <v>0.1</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2030576</v>
      </c>
      <c r="BR114" s="1016"/>
      <c r="BS114" s="1016"/>
      <c r="BT114" s="1016"/>
      <c r="BU114" s="1016"/>
      <c r="BV114" s="1016">
        <v>2007162</v>
      </c>
      <c r="BW114" s="1016"/>
      <c r="BX114" s="1016"/>
      <c r="BY114" s="1016"/>
      <c r="BZ114" s="1016"/>
      <c r="CA114" s="1016">
        <v>1981311</v>
      </c>
      <c r="CB114" s="1016"/>
      <c r="CC114" s="1016"/>
      <c r="CD114" s="1016"/>
      <c r="CE114" s="1016"/>
      <c r="CF114" s="1010">
        <v>27.5</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126</v>
      </c>
      <c r="DM114" s="1055"/>
      <c r="DN114" s="1055"/>
      <c r="DO114" s="1055"/>
      <c r="DP114" s="1056"/>
      <c r="DQ114" s="1057" t="s">
        <v>460</v>
      </c>
      <c r="DR114" s="1055"/>
      <c r="DS114" s="1055"/>
      <c r="DT114" s="1055"/>
      <c r="DU114" s="1056"/>
      <c r="DV114" s="1058" t="s">
        <v>442</v>
      </c>
      <c r="DW114" s="1059"/>
      <c r="DX114" s="1059"/>
      <c r="DY114" s="1059"/>
      <c r="DZ114" s="1060"/>
    </row>
    <row r="115" spans="1:130" s="248" customFormat="1" ht="26.25" customHeight="1" x14ac:dyDescent="0.2">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37</v>
      </c>
      <c r="AB115" s="1030"/>
      <c r="AC115" s="1030"/>
      <c r="AD115" s="1030"/>
      <c r="AE115" s="1031"/>
      <c r="AF115" s="1032">
        <v>22543</v>
      </c>
      <c r="AG115" s="1030"/>
      <c r="AH115" s="1030"/>
      <c r="AI115" s="1030"/>
      <c r="AJ115" s="1031"/>
      <c r="AK115" s="1032">
        <v>30901</v>
      </c>
      <c r="AL115" s="1030"/>
      <c r="AM115" s="1030"/>
      <c r="AN115" s="1030"/>
      <c r="AO115" s="1031"/>
      <c r="AP115" s="1033">
        <v>0.4</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v>8058</v>
      </c>
      <c r="BR115" s="1016"/>
      <c r="BS115" s="1016"/>
      <c r="BT115" s="1016"/>
      <c r="BU115" s="1016"/>
      <c r="BV115" s="1016" t="s">
        <v>442</v>
      </c>
      <c r="BW115" s="1016"/>
      <c r="BX115" s="1016"/>
      <c r="BY115" s="1016"/>
      <c r="BZ115" s="1016"/>
      <c r="CA115" s="1016">
        <v>10625</v>
      </c>
      <c r="CB115" s="1016"/>
      <c r="CC115" s="1016"/>
      <c r="CD115" s="1016"/>
      <c r="CE115" s="1016"/>
      <c r="CF115" s="1010">
        <v>0.1</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442</v>
      </c>
      <c r="DM115" s="1055"/>
      <c r="DN115" s="1055"/>
      <c r="DO115" s="1055"/>
      <c r="DP115" s="1056"/>
      <c r="DQ115" s="1057" t="s">
        <v>446</v>
      </c>
      <c r="DR115" s="1055"/>
      <c r="DS115" s="1055"/>
      <c r="DT115" s="1055"/>
      <c r="DU115" s="1056"/>
      <c r="DV115" s="1058" t="s">
        <v>439</v>
      </c>
      <c r="DW115" s="1059"/>
      <c r="DX115" s="1059"/>
      <c r="DY115" s="1059"/>
      <c r="DZ115" s="1060"/>
    </row>
    <row r="116" spans="1:130" s="248" customFormat="1" ht="26.25" customHeight="1" x14ac:dyDescent="0.2">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446</v>
      </c>
      <c r="AB116" s="1055"/>
      <c r="AC116" s="1055"/>
      <c r="AD116" s="1055"/>
      <c r="AE116" s="1056"/>
      <c r="AF116" s="1057" t="s">
        <v>445</v>
      </c>
      <c r="AG116" s="1055"/>
      <c r="AH116" s="1055"/>
      <c r="AI116" s="1055"/>
      <c r="AJ116" s="1056"/>
      <c r="AK116" s="1057" t="s">
        <v>439</v>
      </c>
      <c r="AL116" s="1055"/>
      <c r="AM116" s="1055"/>
      <c r="AN116" s="1055"/>
      <c r="AO116" s="1056"/>
      <c r="AP116" s="1058" t="s">
        <v>126</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448</v>
      </c>
      <c r="DH116" s="1055"/>
      <c r="DI116" s="1055"/>
      <c r="DJ116" s="1055"/>
      <c r="DK116" s="1056"/>
      <c r="DL116" s="1057" t="s">
        <v>446</v>
      </c>
      <c r="DM116" s="1055"/>
      <c r="DN116" s="1055"/>
      <c r="DO116" s="1055"/>
      <c r="DP116" s="1056"/>
      <c r="DQ116" s="1057" t="s">
        <v>442</v>
      </c>
      <c r="DR116" s="1055"/>
      <c r="DS116" s="1055"/>
      <c r="DT116" s="1055"/>
      <c r="DU116" s="1056"/>
      <c r="DV116" s="1058" t="s">
        <v>448</v>
      </c>
      <c r="DW116" s="1059"/>
      <c r="DX116" s="1059"/>
      <c r="DY116" s="1059"/>
      <c r="DZ116" s="1060"/>
    </row>
    <row r="117" spans="1:130" s="248" customFormat="1" ht="26.25" customHeight="1" x14ac:dyDescent="0.2">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1229465</v>
      </c>
      <c r="AB117" s="1073"/>
      <c r="AC117" s="1073"/>
      <c r="AD117" s="1073"/>
      <c r="AE117" s="1074"/>
      <c r="AF117" s="1075">
        <v>1358102</v>
      </c>
      <c r="AG117" s="1073"/>
      <c r="AH117" s="1073"/>
      <c r="AI117" s="1073"/>
      <c r="AJ117" s="1074"/>
      <c r="AK117" s="1075">
        <v>1199769</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446</v>
      </c>
      <c r="BW117" s="1016"/>
      <c r="BX117" s="1016"/>
      <c r="BY117" s="1016"/>
      <c r="BZ117" s="1016"/>
      <c r="CA117" s="1016" t="s">
        <v>446</v>
      </c>
      <c r="CB117" s="1016"/>
      <c r="CC117" s="1016"/>
      <c r="CD117" s="1016"/>
      <c r="CE117" s="1016"/>
      <c r="CF117" s="1010" t="s">
        <v>126</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442</v>
      </c>
      <c r="DH117" s="1055"/>
      <c r="DI117" s="1055"/>
      <c r="DJ117" s="1055"/>
      <c r="DK117" s="1056"/>
      <c r="DL117" s="1057" t="s">
        <v>456</v>
      </c>
      <c r="DM117" s="1055"/>
      <c r="DN117" s="1055"/>
      <c r="DO117" s="1055"/>
      <c r="DP117" s="1056"/>
      <c r="DQ117" s="1057" t="s">
        <v>126</v>
      </c>
      <c r="DR117" s="1055"/>
      <c r="DS117" s="1055"/>
      <c r="DT117" s="1055"/>
      <c r="DU117" s="1056"/>
      <c r="DV117" s="1058" t="s">
        <v>442</v>
      </c>
      <c r="DW117" s="1059"/>
      <c r="DX117" s="1059"/>
      <c r="DY117" s="1059"/>
      <c r="DZ117" s="1060"/>
    </row>
    <row r="118" spans="1:130" s="248" customFormat="1" ht="26.25" customHeight="1" x14ac:dyDescent="0.2">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307</v>
      </c>
      <c r="AL118" s="981"/>
      <c r="AM118" s="981"/>
      <c r="AN118" s="981"/>
      <c r="AO118" s="982"/>
      <c r="AP118" s="1067" t="s">
        <v>433</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439</v>
      </c>
      <c r="BR118" s="1094"/>
      <c r="BS118" s="1094"/>
      <c r="BT118" s="1094"/>
      <c r="BU118" s="1094"/>
      <c r="BV118" s="1094" t="s">
        <v>471</v>
      </c>
      <c r="BW118" s="1094"/>
      <c r="BX118" s="1094"/>
      <c r="BY118" s="1094"/>
      <c r="BZ118" s="1094"/>
      <c r="CA118" s="1094" t="s">
        <v>445</v>
      </c>
      <c r="CB118" s="1094"/>
      <c r="CC118" s="1094"/>
      <c r="CD118" s="1094"/>
      <c r="CE118" s="1094"/>
      <c r="CF118" s="1010" t="s">
        <v>446</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446</v>
      </c>
      <c r="DH118" s="1055"/>
      <c r="DI118" s="1055"/>
      <c r="DJ118" s="1055"/>
      <c r="DK118" s="1056"/>
      <c r="DL118" s="1057" t="s">
        <v>442</v>
      </c>
      <c r="DM118" s="1055"/>
      <c r="DN118" s="1055"/>
      <c r="DO118" s="1055"/>
      <c r="DP118" s="1056"/>
      <c r="DQ118" s="1057" t="s">
        <v>126</v>
      </c>
      <c r="DR118" s="1055"/>
      <c r="DS118" s="1055"/>
      <c r="DT118" s="1055"/>
      <c r="DU118" s="1056"/>
      <c r="DV118" s="1058" t="s">
        <v>446</v>
      </c>
      <c r="DW118" s="1059"/>
      <c r="DX118" s="1059"/>
      <c r="DY118" s="1059"/>
      <c r="DZ118" s="1060"/>
    </row>
    <row r="119" spans="1:130" s="248" customFormat="1" ht="26.25" customHeight="1" x14ac:dyDescent="0.2">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473</v>
      </c>
      <c r="AG119" s="988"/>
      <c r="AH119" s="988"/>
      <c r="AI119" s="988"/>
      <c r="AJ119" s="989"/>
      <c r="AK119" s="990" t="s">
        <v>442</v>
      </c>
      <c r="AL119" s="988"/>
      <c r="AM119" s="988"/>
      <c r="AN119" s="988"/>
      <c r="AO119" s="989"/>
      <c r="AP119" s="991" t="s">
        <v>473</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474</v>
      </c>
      <c r="BP119" s="1102"/>
      <c r="BQ119" s="1093">
        <v>13063985</v>
      </c>
      <c r="BR119" s="1094"/>
      <c r="BS119" s="1094"/>
      <c r="BT119" s="1094"/>
      <c r="BU119" s="1094"/>
      <c r="BV119" s="1094">
        <v>12528716</v>
      </c>
      <c r="BW119" s="1094"/>
      <c r="BX119" s="1094"/>
      <c r="BY119" s="1094"/>
      <c r="BZ119" s="1094"/>
      <c r="CA119" s="1094">
        <v>14021527</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442</v>
      </c>
      <c r="DH119" s="1080"/>
      <c r="DI119" s="1080"/>
      <c r="DJ119" s="1080"/>
      <c r="DK119" s="1081"/>
      <c r="DL119" s="1079" t="s">
        <v>126</v>
      </c>
      <c r="DM119" s="1080"/>
      <c r="DN119" s="1080"/>
      <c r="DO119" s="1080"/>
      <c r="DP119" s="1081"/>
      <c r="DQ119" s="1079" t="s">
        <v>476</v>
      </c>
      <c r="DR119" s="1080"/>
      <c r="DS119" s="1080"/>
      <c r="DT119" s="1080"/>
      <c r="DU119" s="1081"/>
      <c r="DV119" s="1082" t="s">
        <v>471</v>
      </c>
      <c r="DW119" s="1083"/>
      <c r="DX119" s="1083"/>
      <c r="DY119" s="1083"/>
      <c r="DZ119" s="1084"/>
    </row>
    <row r="120" spans="1:130" s="248" customFormat="1" ht="26.25" customHeight="1" x14ac:dyDescent="0.2">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442</v>
      </c>
      <c r="AB120" s="1055"/>
      <c r="AC120" s="1055"/>
      <c r="AD120" s="1055"/>
      <c r="AE120" s="1056"/>
      <c r="AF120" s="1057" t="s">
        <v>126</v>
      </c>
      <c r="AG120" s="1055"/>
      <c r="AH120" s="1055"/>
      <c r="AI120" s="1055"/>
      <c r="AJ120" s="1056"/>
      <c r="AK120" s="1057" t="s">
        <v>126</v>
      </c>
      <c r="AL120" s="1055"/>
      <c r="AM120" s="1055"/>
      <c r="AN120" s="1055"/>
      <c r="AO120" s="1056"/>
      <c r="AP120" s="1058" t="s">
        <v>476</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8580588</v>
      </c>
      <c r="BR120" s="1023"/>
      <c r="BS120" s="1023"/>
      <c r="BT120" s="1023"/>
      <c r="BU120" s="1023"/>
      <c r="BV120" s="1023">
        <v>8272740</v>
      </c>
      <c r="BW120" s="1023"/>
      <c r="BX120" s="1023"/>
      <c r="BY120" s="1023"/>
      <c r="BZ120" s="1023"/>
      <c r="CA120" s="1023">
        <v>7737542</v>
      </c>
      <c r="CB120" s="1023"/>
      <c r="CC120" s="1023"/>
      <c r="CD120" s="1023"/>
      <c r="CE120" s="1023"/>
      <c r="CF120" s="1037">
        <v>107.4</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t="s">
        <v>126</v>
      </c>
      <c r="DH120" s="1023"/>
      <c r="DI120" s="1023"/>
      <c r="DJ120" s="1023"/>
      <c r="DK120" s="1023"/>
      <c r="DL120" s="1023" t="s">
        <v>448</v>
      </c>
      <c r="DM120" s="1023"/>
      <c r="DN120" s="1023"/>
      <c r="DO120" s="1023"/>
      <c r="DP120" s="1023"/>
      <c r="DQ120" s="1023">
        <v>3112783</v>
      </c>
      <c r="DR120" s="1023"/>
      <c r="DS120" s="1023"/>
      <c r="DT120" s="1023"/>
      <c r="DU120" s="1023"/>
      <c r="DV120" s="1024">
        <v>43.2</v>
      </c>
      <c r="DW120" s="1024"/>
      <c r="DX120" s="1024"/>
      <c r="DY120" s="1024"/>
      <c r="DZ120" s="1025"/>
    </row>
    <row r="121" spans="1:130" s="248" customFormat="1" ht="26.25" customHeight="1" x14ac:dyDescent="0.2">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446</v>
      </c>
      <c r="AL121" s="1055"/>
      <c r="AM121" s="1055"/>
      <c r="AN121" s="1055"/>
      <c r="AO121" s="1056"/>
      <c r="AP121" s="1058" t="s">
        <v>126</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3438248</v>
      </c>
      <c r="BR121" s="1016"/>
      <c r="BS121" s="1016"/>
      <c r="BT121" s="1016"/>
      <c r="BU121" s="1016"/>
      <c r="BV121" s="1016">
        <v>3364334</v>
      </c>
      <c r="BW121" s="1016"/>
      <c r="BX121" s="1016"/>
      <c r="BY121" s="1016"/>
      <c r="BZ121" s="1016"/>
      <c r="CA121" s="1016">
        <v>2966972</v>
      </c>
      <c r="CB121" s="1016"/>
      <c r="CC121" s="1016"/>
      <c r="CD121" s="1016"/>
      <c r="CE121" s="1016"/>
      <c r="CF121" s="1010">
        <v>41.2</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t="s">
        <v>126</v>
      </c>
      <c r="DH121" s="1016"/>
      <c r="DI121" s="1016"/>
      <c r="DJ121" s="1016"/>
      <c r="DK121" s="1016"/>
      <c r="DL121" s="1016" t="s">
        <v>442</v>
      </c>
      <c r="DM121" s="1016"/>
      <c r="DN121" s="1016"/>
      <c r="DO121" s="1016"/>
      <c r="DP121" s="1016"/>
      <c r="DQ121" s="1016" t="s">
        <v>484</v>
      </c>
      <c r="DR121" s="1016"/>
      <c r="DS121" s="1016"/>
      <c r="DT121" s="1016"/>
      <c r="DU121" s="1016"/>
      <c r="DV121" s="1017" t="s">
        <v>126</v>
      </c>
      <c r="DW121" s="1017"/>
      <c r="DX121" s="1017"/>
      <c r="DY121" s="1017"/>
      <c r="DZ121" s="1018"/>
    </row>
    <row r="122" spans="1:130" s="248" customFormat="1" ht="26.25" customHeight="1" x14ac:dyDescent="0.2">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484</v>
      </c>
      <c r="AG122" s="1055"/>
      <c r="AH122" s="1055"/>
      <c r="AI122" s="1055"/>
      <c r="AJ122" s="1056"/>
      <c r="AK122" s="1057" t="s">
        <v>442</v>
      </c>
      <c r="AL122" s="1055"/>
      <c r="AM122" s="1055"/>
      <c r="AN122" s="1055"/>
      <c r="AO122" s="1056"/>
      <c r="AP122" s="1058" t="s">
        <v>446</v>
      </c>
      <c r="AQ122" s="1059"/>
      <c r="AR122" s="1059"/>
      <c r="AS122" s="1059"/>
      <c r="AT122" s="1060"/>
      <c r="AU122" s="1088"/>
      <c r="AV122" s="1089"/>
      <c r="AW122" s="1089"/>
      <c r="AX122" s="1089"/>
      <c r="AY122" s="1090"/>
      <c r="AZ122" s="1070" t="s">
        <v>485</v>
      </c>
      <c r="BA122" s="1061"/>
      <c r="BB122" s="1061"/>
      <c r="BC122" s="1061"/>
      <c r="BD122" s="1061"/>
      <c r="BE122" s="1061"/>
      <c r="BF122" s="1061"/>
      <c r="BG122" s="1061"/>
      <c r="BH122" s="1061"/>
      <c r="BI122" s="1061"/>
      <c r="BJ122" s="1061"/>
      <c r="BK122" s="1061"/>
      <c r="BL122" s="1061"/>
      <c r="BM122" s="1061"/>
      <c r="BN122" s="1061"/>
      <c r="BO122" s="1061"/>
      <c r="BP122" s="1062"/>
      <c r="BQ122" s="1093">
        <v>6229267</v>
      </c>
      <c r="BR122" s="1094"/>
      <c r="BS122" s="1094"/>
      <c r="BT122" s="1094"/>
      <c r="BU122" s="1094"/>
      <c r="BV122" s="1094">
        <v>6636911</v>
      </c>
      <c r="BW122" s="1094"/>
      <c r="BX122" s="1094"/>
      <c r="BY122" s="1094"/>
      <c r="BZ122" s="1094"/>
      <c r="CA122" s="1094">
        <v>6629006</v>
      </c>
      <c r="CB122" s="1094"/>
      <c r="CC122" s="1094"/>
      <c r="CD122" s="1094"/>
      <c r="CE122" s="1094"/>
      <c r="CF122" s="1114">
        <v>92</v>
      </c>
      <c r="CG122" s="1115"/>
      <c r="CH122" s="1115"/>
      <c r="CI122" s="1115"/>
      <c r="CJ122" s="1115"/>
      <c r="CK122" s="1106"/>
      <c r="CL122" s="1107"/>
      <c r="CM122" s="1107"/>
      <c r="CN122" s="1107"/>
      <c r="CO122" s="1108"/>
      <c r="CP122" s="1116" t="s">
        <v>486</v>
      </c>
      <c r="CQ122" s="1117"/>
      <c r="CR122" s="1117"/>
      <c r="CS122" s="1117"/>
      <c r="CT122" s="1117"/>
      <c r="CU122" s="1117"/>
      <c r="CV122" s="1117"/>
      <c r="CW122" s="1117"/>
      <c r="CX122" s="1117"/>
      <c r="CY122" s="1117"/>
      <c r="CZ122" s="1117"/>
      <c r="DA122" s="1117"/>
      <c r="DB122" s="1117"/>
      <c r="DC122" s="1117"/>
      <c r="DD122" s="1117"/>
      <c r="DE122" s="1117"/>
      <c r="DF122" s="1118"/>
      <c r="DG122" s="1015" t="s">
        <v>446</v>
      </c>
      <c r="DH122" s="1016"/>
      <c r="DI122" s="1016"/>
      <c r="DJ122" s="1016"/>
      <c r="DK122" s="1016"/>
      <c r="DL122" s="1016" t="s">
        <v>442</v>
      </c>
      <c r="DM122" s="1016"/>
      <c r="DN122" s="1016"/>
      <c r="DO122" s="1016"/>
      <c r="DP122" s="1016"/>
      <c r="DQ122" s="1016" t="s">
        <v>484</v>
      </c>
      <c r="DR122" s="1016"/>
      <c r="DS122" s="1016"/>
      <c r="DT122" s="1016"/>
      <c r="DU122" s="1016"/>
      <c r="DV122" s="1017" t="s">
        <v>126</v>
      </c>
      <c r="DW122" s="1017"/>
      <c r="DX122" s="1017"/>
      <c r="DY122" s="1017"/>
      <c r="DZ122" s="1018"/>
    </row>
    <row r="123" spans="1:130" s="248" customFormat="1" ht="26.25" customHeight="1" x14ac:dyDescent="0.2">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439</v>
      </c>
      <c r="AG123" s="1055"/>
      <c r="AH123" s="1055"/>
      <c r="AI123" s="1055"/>
      <c r="AJ123" s="1056"/>
      <c r="AK123" s="1057" t="s">
        <v>471</v>
      </c>
      <c r="AL123" s="1055"/>
      <c r="AM123" s="1055"/>
      <c r="AN123" s="1055"/>
      <c r="AO123" s="1056"/>
      <c r="AP123" s="1058" t="s">
        <v>445</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487</v>
      </c>
      <c r="BP123" s="1102"/>
      <c r="BQ123" s="1161">
        <v>18248103</v>
      </c>
      <c r="BR123" s="1162"/>
      <c r="BS123" s="1162"/>
      <c r="BT123" s="1162"/>
      <c r="BU123" s="1162"/>
      <c r="BV123" s="1162">
        <v>18273985</v>
      </c>
      <c r="BW123" s="1162"/>
      <c r="BX123" s="1162"/>
      <c r="BY123" s="1162"/>
      <c r="BZ123" s="1162"/>
      <c r="CA123" s="1162">
        <v>17333520</v>
      </c>
      <c r="CB123" s="1162"/>
      <c r="CC123" s="1162"/>
      <c r="CD123" s="1162"/>
      <c r="CE123" s="1162"/>
      <c r="CF123" s="1095"/>
      <c r="CG123" s="1096"/>
      <c r="CH123" s="1096"/>
      <c r="CI123" s="1096"/>
      <c r="CJ123" s="1097"/>
      <c r="CK123" s="1106"/>
      <c r="CL123" s="1107"/>
      <c r="CM123" s="1107"/>
      <c r="CN123" s="1107"/>
      <c r="CO123" s="1108"/>
      <c r="CP123" s="1116" t="s">
        <v>488</v>
      </c>
      <c r="CQ123" s="1117"/>
      <c r="CR123" s="1117"/>
      <c r="CS123" s="1117"/>
      <c r="CT123" s="1117"/>
      <c r="CU123" s="1117"/>
      <c r="CV123" s="1117"/>
      <c r="CW123" s="1117"/>
      <c r="CX123" s="1117"/>
      <c r="CY123" s="1117"/>
      <c r="CZ123" s="1117"/>
      <c r="DA123" s="1117"/>
      <c r="DB123" s="1117"/>
      <c r="DC123" s="1117"/>
      <c r="DD123" s="1117"/>
      <c r="DE123" s="1117"/>
      <c r="DF123" s="1118"/>
      <c r="DG123" s="1054" t="s">
        <v>439</v>
      </c>
      <c r="DH123" s="1055"/>
      <c r="DI123" s="1055"/>
      <c r="DJ123" s="1055"/>
      <c r="DK123" s="1056"/>
      <c r="DL123" s="1057" t="s">
        <v>442</v>
      </c>
      <c r="DM123" s="1055"/>
      <c r="DN123" s="1055"/>
      <c r="DO123" s="1055"/>
      <c r="DP123" s="1056"/>
      <c r="DQ123" s="1057" t="s">
        <v>456</v>
      </c>
      <c r="DR123" s="1055"/>
      <c r="DS123" s="1055"/>
      <c r="DT123" s="1055"/>
      <c r="DU123" s="1056"/>
      <c r="DV123" s="1058" t="s">
        <v>442</v>
      </c>
      <c r="DW123" s="1059"/>
      <c r="DX123" s="1059"/>
      <c r="DY123" s="1059"/>
      <c r="DZ123" s="1060"/>
    </row>
    <row r="124" spans="1:130" s="248" customFormat="1" ht="26.25" customHeight="1" thickBot="1" x14ac:dyDescent="0.25">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476</v>
      </c>
      <c r="AG124" s="1055"/>
      <c r="AH124" s="1055"/>
      <c r="AI124" s="1055"/>
      <c r="AJ124" s="1056"/>
      <c r="AK124" s="1057" t="s">
        <v>473</v>
      </c>
      <c r="AL124" s="1055"/>
      <c r="AM124" s="1055"/>
      <c r="AN124" s="1055"/>
      <c r="AO124" s="1056"/>
      <c r="AP124" s="1058" t="s">
        <v>456</v>
      </c>
      <c r="AQ124" s="1059"/>
      <c r="AR124" s="1059"/>
      <c r="AS124" s="1059"/>
      <c r="AT124" s="1060"/>
      <c r="AU124" s="1157" t="s">
        <v>489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476</v>
      </c>
      <c r="BR124" s="1124"/>
      <c r="BS124" s="1124"/>
      <c r="BT124" s="1124"/>
      <c r="BU124" s="1124"/>
      <c r="BV124" s="1124" t="s">
        <v>473</v>
      </c>
      <c r="BW124" s="1124"/>
      <c r="BX124" s="1124"/>
      <c r="BY124" s="1124"/>
      <c r="BZ124" s="1124"/>
      <c r="CA124" s="1124" t="s">
        <v>126</v>
      </c>
      <c r="CB124" s="1124"/>
      <c r="CC124" s="1124"/>
      <c r="CD124" s="1124"/>
      <c r="CE124" s="1124"/>
      <c r="CF124" s="1125"/>
      <c r="CG124" s="1126"/>
      <c r="CH124" s="1126"/>
      <c r="CI124" s="1126"/>
      <c r="CJ124" s="1127"/>
      <c r="CK124" s="1109"/>
      <c r="CL124" s="1109"/>
      <c r="CM124" s="1109"/>
      <c r="CN124" s="1109"/>
      <c r="CO124" s="1110"/>
      <c r="CP124" s="1116" t="s">
        <v>490</v>
      </c>
      <c r="CQ124" s="1117"/>
      <c r="CR124" s="1117"/>
      <c r="CS124" s="1117"/>
      <c r="CT124" s="1117"/>
      <c r="CU124" s="1117"/>
      <c r="CV124" s="1117"/>
      <c r="CW124" s="1117"/>
      <c r="CX124" s="1117"/>
      <c r="CY124" s="1117"/>
      <c r="CZ124" s="1117"/>
      <c r="DA124" s="1117"/>
      <c r="DB124" s="1117"/>
      <c r="DC124" s="1117"/>
      <c r="DD124" s="1117"/>
      <c r="DE124" s="1117"/>
      <c r="DF124" s="1118"/>
      <c r="DG124" s="1101">
        <v>3431378</v>
      </c>
      <c r="DH124" s="1080"/>
      <c r="DI124" s="1080"/>
      <c r="DJ124" s="1080"/>
      <c r="DK124" s="1081"/>
      <c r="DL124" s="1079">
        <v>3347753</v>
      </c>
      <c r="DM124" s="1080"/>
      <c r="DN124" s="1080"/>
      <c r="DO124" s="1080"/>
      <c r="DP124" s="1081"/>
      <c r="DQ124" s="1079" t="s">
        <v>471</v>
      </c>
      <c r="DR124" s="1080"/>
      <c r="DS124" s="1080"/>
      <c r="DT124" s="1080"/>
      <c r="DU124" s="1081"/>
      <c r="DV124" s="1082" t="s">
        <v>473</v>
      </c>
      <c r="DW124" s="1083"/>
      <c r="DX124" s="1083"/>
      <c r="DY124" s="1083"/>
      <c r="DZ124" s="1084"/>
    </row>
    <row r="125" spans="1:130" s="248" customFormat="1" ht="26.25" customHeight="1" x14ac:dyDescent="0.2">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442</v>
      </c>
      <c r="AB125" s="1055"/>
      <c r="AC125" s="1055"/>
      <c r="AD125" s="1055"/>
      <c r="AE125" s="1056"/>
      <c r="AF125" s="1057" t="s">
        <v>126</v>
      </c>
      <c r="AG125" s="1055"/>
      <c r="AH125" s="1055"/>
      <c r="AI125" s="1055"/>
      <c r="AJ125" s="1056"/>
      <c r="AK125" s="1057" t="s">
        <v>476</v>
      </c>
      <c r="AL125" s="1055"/>
      <c r="AM125" s="1055"/>
      <c r="AN125" s="1055"/>
      <c r="AO125" s="1056"/>
      <c r="AP125" s="1058" t="s">
        <v>442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473</v>
      </c>
      <c r="DH125" s="1023"/>
      <c r="DI125" s="1023"/>
      <c r="DJ125" s="1023"/>
      <c r="DK125" s="1023"/>
      <c r="DL125" s="1023" t="s">
        <v>456</v>
      </c>
      <c r="DM125" s="1023"/>
      <c r="DN125" s="1023"/>
      <c r="DO125" s="1023"/>
      <c r="DP125" s="1023"/>
      <c r="DQ125" s="1023" t="s">
        <v>442</v>
      </c>
      <c r="DR125" s="1023"/>
      <c r="DS125" s="1023"/>
      <c r="DT125" s="1023"/>
      <c r="DU125" s="1023"/>
      <c r="DV125" s="1024" t="s">
        <v>448</v>
      </c>
      <c r="DW125" s="1024"/>
      <c r="DX125" s="1024"/>
      <c r="DY125" s="1024"/>
      <c r="DZ125" s="1025"/>
    </row>
    <row r="126" spans="1:130" s="248" customFormat="1" ht="26.25" customHeight="1" thickBot="1" x14ac:dyDescent="0.25">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471</v>
      </c>
      <c r="AB126" s="1055"/>
      <c r="AC126" s="1055"/>
      <c r="AD126" s="1055"/>
      <c r="AE126" s="1056"/>
      <c r="AF126" s="1057">
        <v>22519</v>
      </c>
      <c r="AG126" s="1055"/>
      <c r="AH126" s="1055"/>
      <c r="AI126" s="1055"/>
      <c r="AJ126" s="1056"/>
      <c r="AK126" s="1057">
        <v>30882</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456</v>
      </c>
      <c r="DH126" s="1016"/>
      <c r="DI126" s="1016"/>
      <c r="DJ126" s="1016"/>
      <c r="DK126" s="1016"/>
      <c r="DL126" s="1016" t="s">
        <v>471</v>
      </c>
      <c r="DM126" s="1016"/>
      <c r="DN126" s="1016"/>
      <c r="DO126" s="1016"/>
      <c r="DP126" s="1016"/>
      <c r="DQ126" s="1016" t="s">
        <v>126</v>
      </c>
      <c r="DR126" s="1016"/>
      <c r="DS126" s="1016"/>
      <c r="DT126" s="1016"/>
      <c r="DU126" s="1016"/>
      <c r="DV126" s="1017" t="s">
        <v>456</v>
      </c>
      <c r="DW126" s="1017"/>
      <c r="DX126" s="1017"/>
      <c r="DY126" s="1017"/>
      <c r="DZ126" s="1018"/>
    </row>
    <row r="127" spans="1:130" s="248" customFormat="1" ht="26.25" customHeight="1" x14ac:dyDescent="0.2">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37</v>
      </c>
      <c r="AB127" s="1055"/>
      <c r="AC127" s="1055"/>
      <c r="AD127" s="1055"/>
      <c r="AE127" s="1056"/>
      <c r="AF127" s="1057">
        <v>24</v>
      </c>
      <c r="AG127" s="1055"/>
      <c r="AH127" s="1055"/>
      <c r="AI127" s="1055"/>
      <c r="AJ127" s="1056"/>
      <c r="AK127" s="1057">
        <v>19</v>
      </c>
      <c r="AL127" s="1055"/>
      <c r="AM127" s="1055"/>
      <c r="AN127" s="1055"/>
      <c r="AO127" s="1056"/>
      <c r="AP127" s="1058">
        <v>0</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473</v>
      </c>
      <c r="DH127" s="1016"/>
      <c r="DI127" s="1016"/>
      <c r="DJ127" s="1016"/>
      <c r="DK127" s="1016"/>
      <c r="DL127" s="1016" t="s">
        <v>471</v>
      </c>
      <c r="DM127" s="1016"/>
      <c r="DN127" s="1016"/>
      <c r="DO127" s="1016"/>
      <c r="DP127" s="1016"/>
      <c r="DQ127" s="1016" t="s">
        <v>471</v>
      </c>
      <c r="DR127" s="1016"/>
      <c r="DS127" s="1016"/>
      <c r="DT127" s="1016"/>
      <c r="DU127" s="1016"/>
      <c r="DV127" s="1017" t="s">
        <v>476</v>
      </c>
      <c r="DW127" s="1017"/>
      <c r="DX127" s="1017"/>
      <c r="DY127" s="1017"/>
      <c r="DZ127" s="1018"/>
    </row>
    <row r="128" spans="1:130" s="248" customFormat="1" ht="26.25" customHeight="1" thickBot="1" x14ac:dyDescent="0.25">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334769</v>
      </c>
      <c r="AB128" s="1144"/>
      <c r="AC128" s="1144"/>
      <c r="AD128" s="1144"/>
      <c r="AE128" s="1145"/>
      <c r="AF128" s="1146">
        <v>359655</v>
      </c>
      <c r="AG128" s="1144"/>
      <c r="AH128" s="1144"/>
      <c r="AI128" s="1144"/>
      <c r="AJ128" s="1145"/>
      <c r="AK128" s="1146">
        <v>299725</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126</v>
      </c>
      <c r="BG128" s="1151"/>
      <c r="BH128" s="1151"/>
      <c r="BI128" s="1151"/>
      <c r="BJ128" s="1151"/>
      <c r="BK128" s="1151"/>
      <c r="BL128" s="1152"/>
      <c r="BM128" s="1150">
        <v>13.8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8058</v>
      </c>
      <c r="DH128" s="1136"/>
      <c r="DI128" s="1136"/>
      <c r="DJ128" s="1136"/>
      <c r="DK128" s="1136"/>
      <c r="DL128" s="1136" t="s">
        <v>439</v>
      </c>
      <c r="DM128" s="1136"/>
      <c r="DN128" s="1136"/>
      <c r="DO128" s="1136"/>
      <c r="DP128" s="1136"/>
      <c r="DQ128" s="1136">
        <v>10625</v>
      </c>
      <c r="DR128" s="1136"/>
      <c r="DS128" s="1136"/>
      <c r="DT128" s="1136"/>
      <c r="DU128" s="1136"/>
      <c r="DV128" s="1137">
        <v>0.1</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8021206</v>
      </c>
      <c r="AB129" s="1055"/>
      <c r="AC129" s="1055"/>
      <c r="AD129" s="1055"/>
      <c r="AE129" s="1056"/>
      <c r="AF129" s="1057">
        <v>8440459</v>
      </c>
      <c r="AG129" s="1055"/>
      <c r="AH129" s="1055"/>
      <c r="AI129" s="1055"/>
      <c r="AJ129" s="1056"/>
      <c r="AK129" s="1057">
        <v>7822229</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473</v>
      </c>
      <c r="BG129" s="1165"/>
      <c r="BH129" s="1165"/>
      <c r="BI129" s="1165"/>
      <c r="BJ129" s="1165"/>
      <c r="BK129" s="1165"/>
      <c r="BL129" s="1166"/>
      <c r="BM129" s="1164">
        <v>18.8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653263</v>
      </c>
      <c r="AB130" s="1055"/>
      <c r="AC130" s="1055"/>
      <c r="AD130" s="1055"/>
      <c r="AE130" s="1056"/>
      <c r="AF130" s="1057">
        <v>630996</v>
      </c>
      <c r="AG130" s="1055"/>
      <c r="AH130" s="1055"/>
      <c r="AI130" s="1055"/>
      <c r="AJ130" s="1056"/>
      <c r="AK130" s="1057">
        <v>615977</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3.9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7367943</v>
      </c>
      <c r="AB131" s="1080"/>
      <c r="AC131" s="1080"/>
      <c r="AD131" s="1080"/>
      <c r="AE131" s="1081"/>
      <c r="AF131" s="1079">
        <v>7809463</v>
      </c>
      <c r="AG131" s="1080"/>
      <c r="AH131" s="1080"/>
      <c r="AI131" s="1080"/>
      <c r="AJ131" s="1081"/>
      <c r="AK131" s="1079">
        <v>7206252</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t="s">
        <v>511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3.2768033089999999</v>
      </c>
      <c r="AB132" s="1196"/>
      <c r="AC132" s="1196"/>
      <c r="AD132" s="1196"/>
      <c r="AE132" s="1197"/>
      <c r="AF132" s="1198">
        <v>4.7052018809999998</v>
      </c>
      <c r="AG132" s="1196"/>
      <c r="AH132" s="1196"/>
      <c r="AI132" s="1196"/>
      <c r="AJ132" s="1197"/>
      <c r="AK132" s="1198">
        <v>3.9419520719999999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2.1</v>
      </c>
      <c r="AB133" s="1179"/>
      <c r="AC133" s="1179"/>
      <c r="AD133" s="1179"/>
      <c r="AE133" s="1180"/>
      <c r="AF133" s="1178">
        <v>3.2</v>
      </c>
      <c r="AG133" s="1179"/>
      <c r="AH133" s="1179"/>
      <c r="AI133" s="1179"/>
      <c r="AJ133" s="1180"/>
      <c r="AK133" s="1178">
        <v>3.9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l0N2nwMLKbUHbHxCr3iPaXHfiCcShS4ZC/nsISByR8CA0SHL3sXJHYGOd+8YEAUTzq+GzRxCtjEOvcgbm9Xqg==" saltValue="d8QGbMng9PP7c7jYTXct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515</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rCcDuveUGCE43j6gubemE4OYsKKvXcX5x9IU6etouGYW2jbuyORVrASnZQA+Fq+ck9dxliTdRbf1Dh6e3ZTw==" saltValue="ZE+Brr+wCYzYWnz7qhNs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SJ3ObGFe70hos7/2uiIlj6z3WH0ciQn0PwNclM1CMZzdbybd1FmQ6Ea4q/bcCLIujDtyuYnLuzBwOO2ON6XVg==" saltValue="3BTnYrDXKv0FSPulE9LeI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2376139</v>
      </c>
      <c r="AP9" s="314">
        <v>56957</v>
      </c>
      <c r="AQ9" s="315">
        <v>71124</v>
      </c>
      <c r="AR9" s="316">
        <v>-19.899999999999999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34952</v>
      </c>
      <c r="AP10" s="317">
        <v>838</v>
      </c>
      <c r="AQ10" s="318">
        <v>8282</v>
      </c>
      <c r="AR10" s="319">
        <v>-89.9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24784</v>
      </c>
      <c r="AP11" s="317">
        <v>594</v>
      </c>
      <c r="AQ11" s="318">
        <v>547</v>
      </c>
      <c r="AR11" s="319">
        <v>8.6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v>5</v>
      </c>
      <c r="AR12" s="319" t="s">
        <v>527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87436</v>
      </c>
      <c r="AP13" s="317">
        <v>2096</v>
      </c>
      <c r="AQ13" s="318">
        <v>2930</v>
      </c>
      <c r="AR13" s="319">
        <v>-28.5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25277</v>
      </c>
      <c r="AP14" s="317">
        <v>606</v>
      </c>
      <c r="AQ14" s="318">
        <v>1382</v>
      </c>
      <c r="AR14" s="319">
        <v>-56.2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-149497</v>
      </c>
      <c r="AP15" s="317">
        <v>-3584</v>
      </c>
      <c r="AQ15" s="318">
        <v>-4924</v>
      </c>
      <c r="AR15" s="319">
        <v>-27.2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2399091</v>
      </c>
      <c r="AP16" s="317">
        <v>57507</v>
      </c>
      <c r="AQ16" s="318">
        <v>79347</v>
      </c>
      <c r="AR16" s="319">
        <v>-27.5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5.68</v>
      </c>
      <c r="AP21" s="331">
        <v>7.49</v>
      </c>
      <c r="AQ21" s="332">
        <v>-1.81</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97.3</v>
      </c>
      <c r="AP22" s="336">
        <v>97.5</v>
      </c>
      <c r="AQ22" s="337">
        <v>-0.2</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874603</v>
      </c>
      <c r="AP32" s="345">
        <v>20965</v>
      </c>
      <c r="AQ32" s="346">
        <v>30764</v>
      </c>
      <c r="AR32" s="347">
        <v>-31.9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t="s">
        <v>527</v>
      </c>
      <c r="AR33" s="347" t="s">
        <v>527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t="s">
        <v>527</v>
      </c>
      <c r="AR34" s="347" t="s">
        <v>527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286165</v>
      </c>
      <c r="AP35" s="345">
        <v>6860</v>
      </c>
      <c r="AQ35" s="346">
        <v>12161</v>
      </c>
      <c r="AR35" s="347">
        <v>-43.6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8100</v>
      </c>
      <c r="AP36" s="345">
        <v>194</v>
      </c>
      <c r="AQ36" s="346">
        <v>1793</v>
      </c>
      <c r="AR36" s="347">
        <v>-89.2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v>30901</v>
      </c>
      <c r="AP37" s="345">
        <v>741</v>
      </c>
      <c r="AQ37" s="346">
        <v>575</v>
      </c>
      <c r="AR37" s="347">
        <v>28.9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527</v>
      </c>
      <c r="AP38" s="348" t="s">
        <v>527</v>
      </c>
      <c r="AQ38" s="349">
        <v>1</v>
      </c>
      <c r="AR38" s="337" t="s">
        <v>527</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v>-299725</v>
      </c>
      <c r="AP39" s="345">
        <v>-7185</v>
      </c>
      <c r="AQ39" s="346">
        <v>-2883</v>
      </c>
      <c r="AR39" s="347">
        <v>149.19999999999999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-615977</v>
      </c>
      <c r="AP40" s="345">
        <v>-14765</v>
      </c>
      <c r="AQ40" s="346">
        <v>-29973</v>
      </c>
      <c r="AR40" s="347">
        <v>-50.7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284067</v>
      </c>
      <c r="AP41" s="345">
        <v>6809</v>
      </c>
      <c r="AQ41" s="346">
        <v>12437</v>
      </c>
      <c r="AR41" s="347">
        <v>-45.3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1062318</v>
      </c>
      <c r="AN51" s="367">
        <v>25556</v>
      </c>
      <c r="AO51" s="368">
        <v>-63.8</v>
      </c>
      <c r="AP51" s="369">
        <v>57122</v>
      </c>
      <c r="AQ51" s="370">
        <v>0.4</v>
      </c>
      <c r="AR51" s="371">
        <v>-64.2</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868603</v>
      </c>
      <c r="AN52" s="375">
        <v>20896</v>
      </c>
      <c r="AO52" s="376">
        <v>-53.1</v>
      </c>
      <c r="AP52" s="377">
        <v>36191</v>
      </c>
      <c r="AQ52" s="378">
        <v>11.2</v>
      </c>
      <c r="AR52" s="379">
        <v>-64.3</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585845</v>
      </c>
      <c r="AN53" s="367">
        <v>13990</v>
      </c>
      <c r="AO53" s="368">
        <v>-45.3</v>
      </c>
      <c r="AP53" s="369">
        <v>53655</v>
      </c>
      <c r="AQ53" s="370">
        <v>-6.1</v>
      </c>
      <c r="AR53" s="371">
        <v>-39.200000000000003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501719</v>
      </c>
      <c r="AN54" s="375">
        <v>11981</v>
      </c>
      <c r="AO54" s="376">
        <v>-42.7</v>
      </c>
      <c r="AP54" s="377">
        <v>32719</v>
      </c>
      <c r="AQ54" s="378">
        <v>-9.6</v>
      </c>
      <c r="AR54" s="379">
        <v>-33.1</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999074</v>
      </c>
      <c r="AN55" s="367">
        <v>23910</v>
      </c>
      <c r="AO55" s="368">
        <v>70.900000000000006</v>
      </c>
      <c r="AP55" s="369">
        <v>53869</v>
      </c>
      <c r="AQ55" s="370">
        <v>0.4</v>
      </c>
      <c r="AR55" s="371">
        <v>70.5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643014</v>
      </c>
      <c r="AN56" s="375">
        <v>15389</v>
      </c>
      <c r="AO56" s="376">
        <v>28.4</v>
      </c>
      <c r="AP56" s="377">
        <v>35046</v>
      </c>
      <c r="AQ56" s="378">
        <v>7.1</v>
      </c>
      <c r="AR56" s="379">
        <v>21.3</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680173</v>
      </c>
      <c r="AN57" s="367">
        <v>16200</v>
      </c>
      <c r="AO57" s="368">
        <v>-32.200000000000003</v>
      </c>
      <c r="AP57" s="369">
        <v>59119</v>
      </c>
      <c r="AQ57" s="370">
        <v>9.6999999999999993</v>
      </c>
      <c r="AR57" s="371">
        <v>-41.9</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521272</v>
      </c>
      <c r="AN58" s="375">
        <v>12415</v>
      </c>
      <c r="AO58" s="376">
        <v>-19.3</v>
      </c>
      <c r="AP58" s="377">
        <v>29900</v>
      </c>
      <c r="AQ58" s="378">
        <v>-14.7</v>
      </c>
      <c r="AR58" s="379">
        <v>-4.5999999999999996</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725664</v>
      </c>
      <c r="AN59" s="367">
        <v>17395</v>
      </c>
      <c r="AO59" s="368">
        <v>7.4</v>
      </c>
      <c r="AP59" s="369">
        <v>53895</v>
      </c>
      <c r="AQ59" s="370">
        <v>-8.8000000000000007</v>
      </c>
      <c r="AR59" s="371">
        <v>16.2</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487122</v>
      </c>
      <c r="AN60" s="375">
        <v>11677</v>
      </c>
      <c r="AO60" s="376">
        <v>-5.9</v>
      </c>
      <c r="AP60" s="377">
        <v>31224</v>
      </c>
      <c r="AQ60" s="378">
        <v>4.4000000000000004</v>
      </c>
      <c r="AR60" s="379">
        <v>-10.3</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810615</v>
      </c>
      <c r="AN61" s="382">
        <v>19410</v>
      </c>
      <c r="AO61" s="383">
        <v>-12.6</v>
      </c>
      <c r="AP61" s="384">
        <v>55532</v>
      </c>
      <c r="AQ61" s="385">
        <v>-0.9</v>
      </c>
      <c r="AR61" s="371">
        <v>-11.7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604346</v>
      </c>
      <c r="AN62" s="375">
        <v>14472</v>
      </c>
      <c r="AO62" s="376">
        <v>-18.5</v>
      </c>
      <c r="AP62" s="377">
        <v>33016</v>
      </c>
      <c r="AQ62" s="378">
        <v>-0.3</v>
      </c>
      <c r="AR62" s="379">
        <v>-18.2</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X2L7WJBGnI49jsETJaa0Rn/3gjIrVyBHLj1O0lvOnelo7l2VlHB1Mu3qEJQ3ZravqYm1/+zhOgGviaE/DulqEA==" saltValue="xmg/uJDGThhWC37dYwOc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2NPPbBunXL1Dw/sYtuNSIelXSX08pZgnFb4K8e9i6N0nFzlz1ovR8LVVoVI6WXeQ2iCjfgyvIUFHhMcuXnFx+g==" saltValue="tx7RlDFfh0LA3CCAj0kt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SPK8LGfJSYQ6I7DEiD1iRER2WVtUI01udnj6RdcP3gs9d8cpW9jdvcETOccWrw+HXNg3xxRCyPYTBE1p4DLPNA==" saltValue="IzO0baFMkQFd+odNZFzu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238" t="s">
        <v>3</v>
      </c>
      <c r="D47" s="1238"/>
      <c r="E47" s="1239"/>
      <c r="F47" s="11">
        <v>52.96</v>
      </c>
      <c r="G47" s="12">
        <v>48.59</v>
      </c>
      <c r="H47" s="12">
        <v>64.66</v>
      </c>
      <c r="I47" s="12">
        <v>57.81</v>
      </c>
      <c r="J47" s="13">
        <v>54.41</v>
      </c>
    </row>
    <row r="48" spans="2:10" ht="57.75" customHeight="1" x14ac:dyDescent="0.2">
      <c r="B48" s="14"/>
      <c r="C48" s="1240" t="s">
        <v>4</v>
      </c>
      <c r="D48" s="1240"/>
      <c r="E48" s="1241"/>
      <c r="F48" s="15">
        <v>5.0599999999999996</v>
      </c>
      <c r="G48" s="16">
        <v>3.61</v>
      </c>
      <c r="H48" s="16">
        <v>6.31</v>
      </c>
      <c r="I48" s="16">
        <v>5.24</v>
      </c>
      <c r="J48" s="17">
        <v>7.82</v>
      </c>
    </row>
    <row r="49" spans="2:10" ht="57.75" customHeight="1" thickBot="1" x14ac:dyDescent="0.25">
      <c r="B49" s="18"/>
      <c r="C49" s="1242" t="s">
        <v>5</v>
      </c>
      <c r="D49" s="1242"/>
      <c r="E49" s="1243"/>
      <c r="F49" s="19">
        <v>14.17</v>
      </c>
      <c r="G49" s="20">
        <v>1.46</v>
      </c>
      <c r="H49" s="20">
        <v>0.55000000000000004</v>
      </c>
      <c r="I49" s="20" t="s">
        <v>573</v>
      </c>
      <c r="J49" s="21" t="s">
        <v>574</v>
      </c>
    </row>
    <row r="50" spans="2:10" ht="13.5" customHeight="1" x14ac:dyDescent="0.2"/>
  </sheetData>
  <sheetProtection algorithmName="SHA-512" hashValue="HIQe/WAifVXPOGB3AtuSX53kKp9JA5RV9d7G+zwpVcYnin5k9zL38c0hYP6yDs8VZHp2yfQCiaz/66waIetk8Q==" saltValue="jXNhPKmUdfiEhI6L28hx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2022-03-09T23:56:54Z</cp:lastPrinted>
  <dcterms:created xsi:type="dcterms:W3CDTF">2022-02-02T04:10:42Z</dcterms:created>
  <dcterms:modified xsi:type="dcterms:W3CDTF">2023-03-27T07:11:06Z</dcterms:modified>
  <cp:category/>
</cp:coreProperties>
</file>