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<sst xmlns="http://schemas.openxmlformats.org/spreadsheetml/2006/main" count="226" uniqueCount="111">
  <si>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</si>
  <si>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</si>
  <si>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</si>
  <si>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</si>
  <si>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</si>
  <si>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</si>
  <si>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</si>
  <si>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</si>
  <si>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</si>
  <si>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</si>
  <si>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</si>
  <si>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</si>
  <si>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</si>
  <si>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</si>
  <si>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</si>
  <si>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</si>
  <si>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</si>
  <si>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</si>
  <si>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</si>
  <si>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</si>
  <si>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</si>
  <si>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</si>
  <si>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</si>
  <si>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</si>
  <si>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</si>
  <si>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</si>
  <si>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</si>
  <si>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</si>
  <si>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</si>
  <si>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</si>
  <si>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</si>
  <si>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</si>
  <si>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</si>
  <si>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</si>
  <si>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</si>
  <si>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</si>
  <si>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</si>
  <si>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</si>
  <si>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</si>
  <si>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</si>
  <si>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</si>
  <si>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</si>
  <si>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</si>
  <si>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</si>
  <si>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</si>
  <si>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</si>
  <si>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</si>
  <si>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</si>
  <si>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</si>
  <si>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</si>
  <si>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</si>
  <si>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</si>
  <si>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</si>
  <si>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</si>
  <si>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</si>
  <si>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</si>
  <si>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</si>
  <si>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</si>
  <si>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</si>
  <si>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</si>
  <si>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</si>
  <si>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</si>
  <si>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</si>
  <si>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</si>
  <si>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</si>
  <si>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</si>
  <si>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</si>
  <si>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</si>
  <si>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</si>
  <si>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</si>
  <si>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</si>
  <si>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</si>
  <si>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</si>
  <si>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</si>
  <si>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</si>
  <si>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</si>
  <si>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</si>
  <si>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</si>
  <si>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</si>
  <si>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</si>
  <si>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</si>
  <si>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</si>
  <si>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</si>
  <si>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</si>
  <si>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</si>
  <si>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</si>
  <si>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</si>
  <si>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</si>
  <si>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</si>
  <si>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</si>
  <si>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</si>
  <si>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</si>
  <si>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</si>
  <si>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</si>
  <si>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</si>
  <si>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</si>
  <si>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</si>
  <si>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</si>
  <si>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</si>
  <si>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</si>
  <si>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</si>
  <si>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</si>
  <si>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</si>
  <si>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</si>
  <si>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</si>
  <si>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</si>
  <si>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</si>
  <si>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</si>
  <si>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ため、使用料収入等に対する地方債残高の割合を示す「企業債残高対事業規模比率」の直近値は、類似団体及び全国の平均値をともに下回り、債務残高はそれほど高くない状況にあり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を上回る値で推移しているものの、理想値である100％を下回り、経費の７割に満たない状況にあることから、今後、料金の適正化に取り組む必要があります。整備済み区域内の人がどの程度接続しているかを示す「水洗化率」については、類似団体の平均値を上回っており、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61" eb="162">
      <t>トウ</t>
    </rPh>
    <rPh sb="192" eb="195">
      <t>チョッキンチ</t>
    </rPh>
    <rPh sb="197" eb="199">
      <t>ルイジ</t>
    </rPh>
    <rPh sb="199" eb="201">
      <t>ダンタイ</t>
    </rPh>
    <rPh sb="201" eb="202">
      <t>オヨ</t>
    </rPh>
    <rPh sb="203" eb="205">
      <t>ゼンコク</t>
    </rPh>
    <rPh sb="206" eb="209">
      <t>ヘイキンチ</t>
    </rPh>
    <rPh sb="213" eb="215">
      <t>シタマワ</t>
    </rPh>
    <rPh sb="217" eb="219">
      <t>サイム</t>
    </rPh>
    <rPh sb="219" eb="221">
      <t>ザンダカ</t>
    </rPh>
    <rPh sb="226" eb="227">
      <t>タカ</t>
    </rPh>
    <rPh sb="230" eb="232">
      <t>ジョウキョウ</t>
    </rPh>
    <rPh sb="303" eb="305">
      <t>タンイ</t>
    </rPh>
    <rPh sb="305" eb="306">
      <t>ア</t>
    </rPh>
    <rPh sb="309" eb="311">
      <t>オスイ</t>
    </rPh>
    <rPh sb="311" eb="313">
      <t>ショリ</t>
    </rPh>
    <rPh sb="315" eb="316">
      <t>シメ</t>
    </rPh>
    <rPh sb="318" eb="320">
      <t>オスイ</t>
    </rPh>
    <rPh sb="320" eb="322">
      <t>ショリ</t>
    </rPh>
    <rPh sb="322" eb="324">
      <t>ゲンカ</t>
    </rPh>
    <rPh sb="327" eb="329">
      <t>ルイジ</t>
    </rPh>
    <rPh sb="329" eb="331">
      <t>ダンタイ</t>
    </rPh>
    <rPh sb="332" eb="334">
      <t>ヒカク</t>
    </rPh>
    <rPh sb="337" eb="338">
      <t>ヒク</t>
    </rPh>
    <rPh sb="339" eb="341">
      <t>スウチ</t>
    </rPh>
    <rPh sb="342" eb="344">
      <t>スイイ</t>
    </rPh>
    <rPh sb="349" eb="352">
      <t>ヒカクテキ</t>
    </rPh>
    <rPh sb="352" eb="354">
      <t>リョウコウ</t>
    </rPh>
    <rPh sb="355" eb="357">
      <t>ジョウキョウ</t>
    </rPh>
    <rPh sb="367" eb="369">
      <t>カイシュウ</t>
    </rPh>
    <rPh sb="372" eb="374">
      <t>ケイヒ</t>
    </rPh>
    <rPh sb="377" eb="379">
      <t>テイド</t>
    </rPh>
    <rPh sb="379" eb="382">
      <t>シヨウリョウ</t>
    </rPh>
    <rPh sb="382" eb="384">
      <t>シュウニュウ</t>
    </rPh>
    <rPh sb="385" eb="386">
      <t>マカナ</t>
    </rPh>
    <rPh sb="392" eb="393">
      <t>シメ</t>
    </rPh>
    <rPh sb="395" eb="397">
      <t>ケイヒ</t>
    </rPh>
    <rPh sb="397" eb="400">
      <t>カイシュウリツ</t>
    </rPh>
    <rPh sb="403" eb="405">
      <t>ルイジ</t>
    </rPh>
    <rPh sb="405" eb="407">
      <t>ダンタイ</t>
    </rPh>
    <rPh sb="408" eb="411">
      <t>ヘイキンチ</t>
    </rPh>
    <rPh sb="412" eb="414">
      <t>ウワマワ</t>
    </rPh>
    <rPh sb="415" eb="416">
      <t>アタイ</t>
    </rPh>
    <rPh sb="417" eb="419">
      <t>スイイ</t>
    </rPh>
    <rPh sb="427" eb="429">
      <t>リソウ</t>
    </rPh>
    <rPh sb="438" eb="440">
      <t>シタマワ</t>
    </rPh>
    <rPh sb="442" eb="444">
      <t>ケイヒ</t>
    </rPh>
    <rPh sb="446" eb="447">
      <t>ワリ</t>
    </rPh>
    <rPh sb="448" eb="449">
      <t>ミ</t>
    </rPh>
    <rPh sb="452" eb="454">
      <t>ジョウキョウ</t>
    </rPh>
    <rPh sb="462" eb="464">
      <t>コンゴ</t>
    </rPh>
    <rPh sb="465" eb="467">
      <t>リョウキン</t>
    </rPh>
    <rPh sb="468" eb="471">
      <t>テキセイカ</t>
    </rPh>
    <rPh sb="472" eb="473">
      <t>ト</t>
    </rPh>
    <rPh sb="474" eb="475">
      <t>ク</t>
    </rPh>
    <rPh sb="476" eb="478">
      <t>ヒツヨウ</t>
    </rPh>
    <rPh sb="484" eb="486">
      <t>セイビ</t>
    </rPh>
    <rPh sb="486" eb="487">
      <t>ズ</t>
    </rPh>
    <rPh sb="488" eb="490">
      <t>クイキ</t>
    </rPh>
    <rPh sb="490" eb="491">
      <t>ナイ</t>
    </rPh>
    <rPh sb="492" eb="493">
      <t>ヒト</t>
    </rPh>
    <rPh sb="496" eb="498">
      <t>テイド</t>
    </rPh>
    <rPh sb="498" eb="500">
      <t>セツゾク</t>
    </rPh>
    <rPh sb="506" eb="507">
      <t>シメ</t>
    </rPh>
    <rPh sb="509" eb="512">
      <t>スイセンカ</t>
    </rPh>
    <rPh sb="512" eb="513">
      <t>リツ</t>
    </rPh>
    <rPh sb="520" eb="522">
      <t>ルイジ</t>
    </rPh>
    <rPh sb="522" eb="524">
      <t>ダンタイ</t>
    </rPh>
    <rPh sb="525" eb="528">
      <t>ヘイキンチ</t>
    </rPh>
    <rPh sb="529" eb="531">
      <t>ウワマワ</t>
    </rPh>
    <rPh sb="536" eb="539">
      <t>ヒカクテキ</t>
    </rPh>
    <rPh sb="539" eb="541">
      <t>リョウコウ</t>
    </rPh>
    <rPh sb="542" eb="544">
      <t>ジョウキョウ</t>
    </rPh>
    <rPh sb="547" eb="548">
      <t>ミズ</t>
    </rPh>
    <rPh sb="548" eb="550">
      <t>ジュヨウ</t>
    </rPh>
    <rPh sb="551" eb="553">
      <t>ゲンショウ</t>
    </rPh>
    <rPh sb="554" eb="556">
      <t>セッスイ</t>
    </rPh>
    <rPh sb="556" eb="558">
      <t>イシキ</t>
    </rPh>
    <rPh sb="560" eb="562">
      <t>セタイ</t>
    </rPh>
    <rPh sb="562" eb="563">
      <t>ア</t>
    </rPh>
    <rPh sb="570" eb="572">
      <t>ゲンショウ</t>
    </rPh>
    <rPh sb="572" eb="574">
      <t>ケイコウ</t>
    </rPh>
    <rPh sb="578" eb="581">
      <t>シヨウリョウ</t>
    </rPh>
    <rPh sb="584" eb="586">
      <t>イゼン</t>
    </rPh>
    <rPh sb="614" eb="616">
      <t>トリクミ</t>
    </rPh>
    <phoneticPr fontId="4"/>
  </si>
  <si>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
　なお、平成２３、２４年度に管路内部のテレビカメラ調査に基づき、一部管路の修繕を行いましたが、通常、修繕費等の支出はほとんどない状況です。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rPh sb="137" eb="139">
      <t>ヘイセイ</t>
    </rPh>
    <rPh sb="144" eb="146">
      <t>ネンド</t>
    </rPh>
    <rPh sb="147" eb="149">
      <t>カンロ</t>
    </rPh>
    <rPh sb="149" eb="151">
      <t>ナイブ</t>
    </rPh>
    <rPh sb="158" eb="160">
      <t>チョウサ</t>
    </rPh>
    <rPh sb="161" eb="162">
      <t>モト</t>
    </rPh>
    <rPh sb="165" eb="167">
      <t>イチブ</t>
    </rPh>
    <rPh sb="167" eb="169">
      <t>カンロ</t>
    </rPh>
    <rPh sb="170" eb="172">
      <t>シュウゼン</t>
    </rPh>
    <rPh sb="173" eb="174">
      <t>オコナ</t>
    </rPh>
    <rPh sb="180" eb="182">
      <t>ツウジョウ</t>
    </rPh>
    <rPh sb="183" eb="185">
      <t>シュウゼン</t>
    </rPh>
    <rPh sb="186" eb="187">
      <t>トウ</t>
    </rPh>
    <rPh sb="188" eb="190">
      <t>シシュツ</t>
    </rPh>
    <rPh sb="197" eb="199">
      <t>ジョウキョウ</t>
    </rPh>
    <phoneticPr fontId="4"/>
  </si>
  <si>
    <t>　類似団体との比較から「経費回収率」、「汚水処理原価」は比較的良好なため、経営の健全性・効率性は、現状では大きな問題はないものと考えられます。「経費回収率」が７割に満たず、100％を大きく下回っているのは、料金設定が低いことが要因と考えられます。将来にわたり経営の健全性を確保するためにも、今後、料金の適正化に取り組むとともに、経営戦略の策定、地方公営企業会計への移行に向けて準備を進める必要があります。
　また、現在は、施設の修繕に要する費用は少ない状況にあるものの、今後、施設の老朽化が段階的に進むため、長寿命化計画を策定するなど、老朽化対策を計画的に進める必要があります。</t>
    <rPh sb="1" eb="3">
      <t>ルイジ</t>
    </rPh>
    <rPh sb="3" eb="5">
      <t>ダンタイ</t>
    </rPh>
    <rPh sb="7" eb="9">
      <t>ヒカク</t>
    </rPh>
    <rPh sb="12" eb="14">
      <t>ケイヒ</t>
    </rPh>
    <rPh sb="14" eb="17">
      <t>カイシュウリツ</t>
    </rPh>
    <rPh sb="20" eb="22">
      <t>オスイ</t>
    </rPh>
    <rPh sb="22" eb="24">
      <t>ショリ</t>
    </rPh>
    <rPh sb="24" eb="26">
      <t>ゲンカ</t>
    </rPh>
    <rPh sb="28" eb="31">
      <t>ヒカクテキ</t>
    </rPh>
    <rPh sb="31" eb="33">
      <t>リョウコウ</t>
    </rPh>
    <rPh sb="37" eb="39">
      <t>ケイエイ</t>
    </rPh>
    <rPh sb="40" eb="43">
      <t>ケンゼンセイ</t>
    </rPh>
    <rPh sb="44" eb="47">
      <t>コウリツセイ</t>
    </rPh>
    <rPh sb="49" eb="51">
      <t>ゲンジョウ</t>
    </rPh>
    <rPh sb="53" eb="54">
      <t>オオ</t>
    </rPh>
    <rPh sb="56" eb="58">
      <t>モンダイ</t>
    </rPh>
    <rPh sb="64" eb="65">
      <t>カンガ</t>
    </rPh>
    <rPh sb="80" eb="81">
      <t>ワリ</t>
    </rPh>
    <rPh sb="82" eb="83">
      <t>ミ</t>
    </rPh>
    <rPh sb="91" eb="92">
      <t>オオ</t>
    </rPh>
    <rPh sb="94" eb="96">
      <t>シタマワ</t>
    </rPh>
    <rPh sb="164" eb="166">
      <t>ケイエイ</t>
    </rPh>
    <rPh sb="166" eb="168">
      <t>センリャク</t>
    </rPh>
    <rPh sb="169" eb="171">
      <t>サクテイ</t>
    </rPh>
    <rPh sb="172" eb="174">
      <t>チホウ</t>
    </rPh>
    <rPh sb="174" eb="176">
      <t>コウエイ</t>
    </rPh>
    <rPh sb="176" eb="178">
      <t>キギョウ</t>
    </rPh>
    <rPh sb="178" eb="180">
      <t>カイケイ</t>
    </rPh>
    <rPh sb="182" eb="184">
      <t>イコウ</t>
    </rPh>
    <rPh sb="185" eb="186">
      <t>ム</t>
    </rPh>
    <rPh sb="188" eb="190">
      <t>ジュンビ</t>
    </rPh>
    <rPh sb="191" eb="192">
      <t>スス</t>
    </rPh>
    <rPh sb="207" eb="209">
      <t>ゲンザイ</t>
    </rPh>
    <rPh sb="211" eb="213">
      <t>シセツ</t>
    </rPh>
    <rPh sb="214" eb="216">
      <t>シュウゼン</t>
    </rPh>
    <rPh sb="217" eb="218">
      <t>ヨウ</t>
    </rPh>
    <rPh sb="220" eb="222">
      <t>ヒヨウ</t>
    </rPh>
    <rPh sb="223" eb="224">
      <t>スク</t>
    </rPh>
    <rPh sb="226" eb="228">
      <t>ジョウキョウ</t>
    </rPh>
    <rPh sb="238" eb="240">
      <t>シセツ</t>
    </rPh>
    <rPh sb="245" eb="248">
      <t>ダンカイテキ</t>
    </rPh>
    <rPh sb="274" eb="277">
      <t>ケイカクテキ</t>
    </rPh>
    <rPh sb="278" eb="279">
      <t>スス</t>
    </rPh>
    <rPh sb="281" eb="2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</si>
</sst>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2.85</c:v>
                </c:pt>
                <c:pt idx="1">
                  <c:v>2.84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488512"/>
        <c:axId val="101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1488512"/>
        <c:axId val="101490048"/>
      </c:lineChart>
      <c:dateAx>
        <c:axId val="101488512"/>
        <c:scaling>
          <c:orientation val="minMax"/>
        </c:scaling>
        <c:delete val="1"/>
        <c:axPos val="b"/>
        <c:numFmt formatCode="ge" sourceLinked="1"/>
        <c:majorTickMark val="none"/>
        <c:minorTickMark val="none"/>
        <c:tickLblPos val="none"/>
        <c:crossAx val="101490048"/>
        <c:crosses val="autoZero"/>
        <c:auto val="1"/>
        <c:lblOffset val="100"/>
        <c:baseTimeUnit val="years"/>
      </c:dateAx>
      <c:valAx>
        <c:axId val="101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83008"/>
        <c:axId val="1046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4683008"/>
        <c:axId val="104684544"/>
      </c:lineChart>
      <c:dateAx>
        <c:axId val="104683008"/>
        <c:scaling>
          <c:orientation val="minMax"/>
        </c:scaling>
        <c:delete val="1"/>
        <c:axPos val="b"/>
        <c:numFmt formatCode="ge" sourceLinked="1"/>
        <c:majorTickMark val="none"/>
        <c:minorTickMark val="none"/>
        <c:tickLblPos val="none"/>
        <c:crossAx val="104684544"/>
        <c:crosses val="autoZero"/>
        <c:auto val="1"/>
        <c:lblOffset val="100"/>
        <c:baseTimeUnit val="years"/>
      </c:dateAx>
      <c:valAx>
        <c:axId val="1046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88.17</c:v>
                </c:pt>
                <c:pt idx="1">
                  <c:v>87.79</c:v>
                </c:pt>
                <c:pt idx="2">
                  <c:v>86.56</c:v>
                </c:pt>
                <c:pt idx="3">
                  <c:v>83.89</c:v>
                </c:pt>
                <c:pt idx="4">
                  <c:v>87.71</c:v>
                </c:pt>
              </c:numCache>
            </c:numRef>
          </c:val>
        </c:ser>
        <c:dLbls>
          <c:showLegendKey val="0"/>
          <c:showVal val="0"/>
          <c:showCatName val="0"/>
          <c:showSerName val="0"/>
          <c:showPercent val="0"/>
          <c:showBubbleSize val="0"/>
        </c:dLbls>
        <c:gapWidth val="150"/>
        <c:axId val="105052032"/>
        <c:axId val="1050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5052032"/>
        <c:axId val="105053568"/>
      </c:lineChart>
      <c:dateAx>
        <c:axId val="105052032"/>
        <c:scaling>
          <c:orientation val="minMax"/>
        </c:scaling>
        <c:delete val="1"/>
        <c:axPos val="b"/>
        <c:numFmt formatCode="ge" sourceLinked="1"/>
        <c:majorTickMark val="none"/>
        <c:minorTickMark val="none"/>
        <c:tickLblPos val="none"/>
        <c:crossAx val="105053568"/>
        <c:crosses val="autoZero"/>
        <c:auto val="1"/>
        <c:lblOffset val="100"/>
        <c:baseTimeUnit val="years"/>
      </c:dateAx>
      <c:valAx>
        <c:axId val="1050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60.63</c:v>
                </c:pt>
                <c:pt idx="1">
                  <c:v>56.01</c:v>
                </c:pt>
                <c:pt idx="2">
                  <c:v>59.3</c:v>
                </c:pt>
                <c:pt idx="3">
                  <c:v>61.14</c:v>
                </c:pt>
                <c:pt idx="4">
                  <c:v>63.62</c:v>
                </c:pt>
              </c:numCache>
            </c:numRef>
          </c:val>
        </c:ser>
        <c:dLbls>
          <c:showLegendKey val="0"/>
          <c:showVal val="0"/>
          <c:showCatName val="0"/>
          <c:showSerName val="0"/>
          <c:showPercent val="0"/>
          <c:showBubbleSize val="0"/>
        </c:dLbls>
        <c:gapWidth val="150"/>
        <c:axId val="101533952"/>
        <c:axId val="1015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33952"/>
        <c:axId val="101584896"/>
      </c:lineChart>
      <c:dateAx>
        <c:axId val="101533952"/>
        <c:scaling>
          <c:orientation val="minMax"/>
        </c:scaling>
        <c:delete val="1"/>
        <c:axPos val="b"/>
        <c:numFmt formatCode="ge" sourceLinked="1"/>
        <c:majorTickMark val="none"/>
        <c:minorTickMark val="none"/>
        <c:tickLblPos val="none"/>
        <c:crossAx val="101584896"/>
        <c:crosses val="autoZero"/>
        <c:auto val="1"/>
        <c:lblOffset val="100"/>
        <c:baseTimeUnit val="years"/>
      </c:dateAx>
      <c:valAx>
        <c:axId val="101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08064"/>
        <c:axId val="101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08064"/>
        <c:axId val="101609856"/>
      </c:lineChart>
      <c:dateAx>
        <c:axId val="101608064"/>
        <c:scaling>
          <c:orientation val="minMax"/>
        </c:scaling>
        <c:delete val="1"/>
        <c:axPos val="b"/>
        <c:numFmt formatCode="ge" sourceLinked="1"/>
        <c:majorTickMark val="none"/>
        <c:minorTickMark val="none"/>
        <c:tickLblPos val="none"/>
        <c:crossAx val="101609856"/>
        <c:crosses val="autoZero"/>
        <c:auto val="1"/>
        <c:lblOffset val="100"/>
        <c:baseTimeUnit val="years"/>
      </c:dateAx>
      <c:valAx>
        <c:axId val="101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28928"/>
        <c:axId val="1017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28928"/>
        <c:axId val="101733120"/>
      </c:lineChart>
      <c:dateAx>
        <c:axId val="101628928"/>
        <c:scaling>
          <c:orientation val="minMax"/>
        </c:scaling>
        <c:delete val="1"/>
        <c:axPos val="b"/>
        <c:numFmt formatCode="ge" sourceLinked="1"/>
        <c:majorTickMark val="none"/>
        <c:minorTickMark val="none"/>
        <c:tickLblPos val="none"/>
        <c:crossAx val="101733120"/>
        <c:crosses val="autoZero"/>
        <c:auto val="1"/>
        <c:lblOffset val="100"/>
        <c:baseTimeUnit val="years"/>
      </c:dateAx>
      <c:valAx>
        <c:axId val="1017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21824"/>
        <c:axId val="102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1824"/>
        <c:axId val="102892672"/>
      </c:lineChart>
      <c:dateAx>
        <c:axId val="101821824"/>
        <c:scaling>
          <c:orientation val="minMax"/>
        </c:scaling>
        <c:delete val="1"/>
        <c:axPos val="b"/>
        <c:numFmt formatCode="ge" sourceLinked="1"/>
        <c:majorTickMark val="none"/>
        <c:minorTickMark val="none"/>
        <c:tickLblPos val="none"/>
        <c:crossAx val="102892672"/>
        <c:crosses val="autoZero"/>
        <c:auto val="1"/>
        <c:lblOffset val="100"/>
        <c:baseTimeUnit val="years"/>
      </c:dateAx>
      <c:valAx>
        <c:axId val="102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73568"/>
        <c:axId val="1041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73568"/>
        <c:axId val="104175104"/>
      </c:lineChart>
      <c:dateAx>
        <c:axId val="104173568"/>
        <c:scaling>
          <c:orientation val="minMax"/>
        </c:scaling>
        <c:delete val="1"/>
        <c:axPos val="b"/>
        <c:numFmt formatCode="ge" sourceLinked="1"/>
        <c:majorTickMark val="none"/>
        <c:minorTickMark val="none"/>
        <c:tickLblPos val="none"/>
        <c:crossAx val="104175104"/>
        <c:crosses val="autoZero"/>
        <c:auto val="1"/>
        <c:lblOffset val="100"/>
        <c:baseTimeUnit val="years"/>
      </c:dateAx>
      <c:valAx>
        <c:axId val="1041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1449.3</c:v>
                </c:pt>
                <c:pt idx="1">
                  <c:v>1588.43</c:v>
                </c:pt>
                <c:pt idx="2">
                  <c:v>1568.78</c:v>
                </c:pt>
                <c:pt idx="3">
                  <c:v>1619.72</c:v>
                </c:pt>
                <c:pt idx="4">
                  <c:v>1325.55</c:v>
                </c:pt>
              </c:numCache>
            </c:numRef>
          </c:val>
        </c:ser>
        <c:dLbls>
          <c:showLegendKey val="0"/>
          <c:showVal val="0"/>
          <c:showCatName val="0"/>
          <c:showSerName val="0"/>
          <c:showPercent val="0"/>
          <c:showBubbleSize val="0"/>
        </c:dLbls>
        <c:gapWidth val="150"/>
        <c:axId val="104481152"/>
        <c:axId val="104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4481152"/>
        <c:axId val="104482688"/>
      </c:lineChart>
      <c:dateAx>
        <c:axId val="104481152"/>
        <c:scaling>
          <c:orientation val="minMax"/>
        </c:scaling>
        <c:delete val="1"/>
        <c:axPos val="b"/>
        <c:numFmt formatCode="ge" sourceLinked="1"/>
        <c:majorTickMark val="none"/>
        <c:minorTickMark val="none"/>
        <c:tickLblPos val="none"/>
        <c:crossAx val="104482688"/>
        <c:crosses val="autoZero"/>
        <c:auto val="1"/>
        <c:lblOffset val="100"/>
        <c:baseTimeUnit val="years"/>
      </c:dateAx>
      <c:valAx>
        <c:axId val="104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65.92</c:v>
                </c:pt>
                <c:pt idx="1">
                  <c:v>66.599999999999994</c:v>
                </c:pt>
                <c:pt idx="2">
                  <c:v>66.61</c:v>
                </c:pt>
                <c:pt idx="3">
                  <c:v>68.22</c:v>
                </c:pt>
                <c:pt idx="4">
                  <c:v>68.739999999999995</c:v>
                </c:pt>
              </c:numCache>
            </c:numRef>
          </c:val>
        </c:ser>
        <c:dLbls>
          <c:showLegendKey val="0"/>
          <c:showVal val="0"/>
          <c:showCatName val="0"/>
          <c:showSerName val="0"/>
          <c:showPercent val="0"/>
          <c:showBubbleSize val="0"/>
        </c:dLbls>
        <c:gapWidth val="150"/>
        <c:axId val="104534784"/>
        <c:axId val="104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4534784"/>
        <c:axId val="104536320"/>
      </c:lineChart>
      <c:dateAx>
        <c:axId val="104534784"/>
        <c:scaling>
          <c:orientation val="minMax"/>
        </c:scaling>
        <c:delete val="1"/>
        <c:axPos val="b"/>
        <c:numFmt formatCode="ge" sourceLinked="1"/>
        <c:majorTickMark val="none"/>
        <c:minorTickMark val="none"/>
        <c:tickLblPos val="none"/>
        <c:crossAx val="104536320"/>
        <c:crosses val="autoZero"/>
        <c:auto val="1"/>
        <c:lblOffset val="100"/>
        <c:baseTimeUnit val="years"/>
      </c:dateAx>
      <c:valAx>
        <c:axId val="104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163.21</c:v>
                </c:pt>
                <c:pt idx="1">
                  <c:v>162.54</c:v>
                </c:pt>
                <c:pt idx="2">
                  <c:v>162.55000000000001</c:v>
                </c:pt>
                <c:pt idx="3">
                  <c:v>162.62</c:v>
                </c:pt>
                <c:pt idx="4">
                  <c:v>162.15</c:v>
                </c:pt>
              </c:numCache>
            </c:numRef>
          </c:val>
        </c:ser>
        <c:dLbls>
          <c:showLegendKey val="0"/>
          <c:showVal val="0"/>
          <c:showCatName val="0"/>
          <c:showSerName val="0"/>
          <c:showPercent val="0"/>
          <c:showBubbleSize val="0"/>
        </c:dLbls>
        <c:gapWidth val="150"/>
        <c:axId val="104600704"/>
        <c:axId val="1046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4600704"/>
        <c:axId val="104602240"/>
      </c:lineChart>
      <c:dateAx>
        <c:axId val="104600704"/>
        <c:scaling>
          <c:orientation val="minMax"/>
        </c:scaling>
        <c:delete val="1"/>
        <c:axPos val="b"/>
        <c:numFmt formatCode="ge" sourceLinked="1"/>
        <c:majorTickMark val="none"/>
        <c:minorTickMark val="none"/>
        <c:tickLblPos val="none"/>
        <c:crossAx val="104602240"/>
        <c:crosses val="autoZero"/>
        <c:auto val="1"/>
        <c:lblOffset val="100"/>
        <c:baseTimeUnit val="years"/>
      </c:dateAx>
      <c:valAx>
        <c:axId val="1046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玉村町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36872</v>
      </c>
      <c r="AM8" s="47"/>
      <c r="AN8" s="47"/>
      <c r="AO8" s="47"/>
      <c r="AP8" s="47"/>
      <c r="AQ8" s="47"/>
      <c r="AR8" s="47"/>
      <c r="AS8" s="47"/>
      <c r="AT8" s="43">
        <f>データ!S6</f>
        <v>25.78</v>
      </c>
      <c r="AU8" s="43"/>
      <c r="AV8" s="43"/>
      <c r="AW8" s="43"/>
      <c r="AX8" s="43"/>
      <c r="AY8" s="43"/>
      <c r="AZ8" s="43"/>
      <c r="BA8" s="43"/>
      <c r="BB8" s="43">
        <f>データ!T6</f>
        <v>1430.26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40.56</v>
      </c>
      <c r="Q10" s="43"/>
      <c r="R10" s="43"/>
      <c r="S10" s="43"/>
      <c r="T10" s="43"/>
      <c r="U10" s="43"/>
      <c r="V10" s="43"/>
      <c r="W10" s="43">
        <f>データ!P6</f>
        <v>87</v>
      </c>
      <c r="X10" s="43"/>
      <c r="Y10" s="43"/>
      <c r="Z10" s="43"/>
      <c r="AA10" s="43"/>
      <c r="AB10" s="43"/>
      <c r="AC10" s="43"/>
      <c r="AD10" s="47">
        <f>データ!Q6</f>
        <v>2050</v>
      </c>
      <c r="AE10" s="47"/>
      <c r="AF10" s="47"/>
      <c r="AG10" s="47"/>
      <c r="AH10" s="47"/>
      <c r="AI10" s="47"/>
      <c r="AJ10" s="47"/>
      <c r="AK10" s="2"/>
      <c r="AL10" s="47">
        <f>データ!U6</f>
        <v>14935</v>
      </c>
      <c r="AM10" s="47"/>
      <c r="AN10" s="47"/>
      <c r="AO10" s="47"/>
      <c r="AP10" s="47"/>
      <c r="AQ10" s="47"/>
      <c r="AR10" s="47"/>
      <c r="AS10" s="47"/>
      <c r="AT10" s="43">
        <f>データ!V6</f>
        <v>3.54</v>
      </c>
      <c r="AU10" s="43"/>
      <c r="AV10" s="43"/>
      <c r="AW10" s="43"/>
      <c r="AX10" s="43"/>
      <c r="AY10" s="43"/>
      <c r="AZ10" s="43"/>
      <c r="BA10" s="43"/>
      <c r="BB10" s="43">
        <f>データ!W6</f>
        <v>4218.93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104647</v>
      </c>
      <c r="D6" s="31">
        <f t="shared" si="3"/>
        <v>47</v>
      </c>
      <c r="E6" s="31">
        <f t="shared" si="3"/>
        <v>17</v>
      </c>
      <c r="F6" s="31">
        <f t="shared" si="3"/>
        <v>4</v>
      </c>
      <c r="G6" s="31">
        <f t="shared" si="3"/>
        <v>0</v>
      </c>
      <c r="H6" s="31" t="str">
        <f t="shared" si="3"/>
        <v>群馬県　玉村町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40.56</v>
      </c>
      <c r="P6" s="32">
        <f t="shared" si="3"/>
        <v>87</v>
      </c>
      <c r="Q6" s="32">
        <f t="shared" si="3"/>
        <v>2050</v>
      </c>
      <c r="R6" s="32">
        <f t="shared" si="3"/>
        <v>36872</v>
      </c>
      <c r="S6" s="32">
        <f t="shared" si="3"/>
        <v>25.78</v>
      </c>
      <c r="T6" s="32">
        <f t="shared" si="3"/>
        <v>1430.26</v>
      </c>
      <c r="U6" s="32">
        <f t="shared" si="3"/>
        <v>14935</v>
      </c>
      <c r="V6" s="32">
        <f t="shared" si="3"/>
        <v>3.54</v>
      </c>
      <c r="W6" s="32">
        <f t="shared" si="3"/>
        <v>4218.93</v>
      </c>
      <c r="X6" s="33">
        <f>IF(X7="",NA(),X7)</f>
        <v>60.63</v>
      </c>
      <c r="Y6" s="33">
        <f t="shared" ref="Y6:AG6" si="4">IF(Y7="",NA(),Y7)</f>
        <v>56.01</v>
      </c>
      <c r="Z6" s="33">
        <f t="shared" si="4"/>
        <v>59.3</v>
      </c>
      <c r="AA6" s="33">
        <f t="shared" si="4"/>
        <v>61.14</v>
      </c>
      <c r="AB6" s="33">
        <f t="shared" si="4"/>
        <v>63.62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1449.3</v>
      </c>
      <c r="BF6" s="33">
        <f t="shared" ref="BF6:BN6" si="7">IF(BF7="",NA(),BF7)</f>
        <v>1588.43</v>
      </c>
      <c r="BG6" s="33">
        <f t="shared" si="7"/>
        <v>1568.78</v>
      </c>
      <c r="BH6" s="33">
        <f t="shared" si="7"/>
        <v>1619.72</v>
      </c>
      <c r="BI6" s="33">
        <f t="shared" si="7"/>
        <v>1325.55</v>
      </c>
      <c r="BJ6" s="33">
        <f t="shared" si="7"/>
        <v>1764.87</v>
      </c>
      <c r="BK6" s="33">
        <f t="shared" si="7"/>
        <v>1622.51</v>
      </c>
      <c r="BL6" s="33">
        <f t="shared" si="7"/>
        <v>1569.13</v>
      </c>
      <c r="BM6" s="33">
        <f t="shared" si="7"/>
        <v>1436</v>
      </c>
      <c r="BN6" s="33">
        <f t="shared" si="7"/>
        <v>1434.89</v>
      </c>
      <c r="BO6" s="32" t="str">
        <f>IF(BO7="","",IF(BO7="-","【-】","【"&amp;SUBSTITUTE(TEXT(BO7,"#,##0.00"),"-","△")&amp;"】"))</f>
        <v>【1,457.06】</v>
      </c>
      <c r="BP6" s="33">
        <f>IF(BP7="",NA(),BP7)</f>
        <v>65.92</v>
      </c>
      <c r="BQ6" s="33">
        <f t="shared" ref="BQ6:BY6" si="8">IF(BQ7="",NA(),BQ7)</f>
        <v>66.599999999999994</v>
      </c>
      <c r="BR6" s="33">
        <f t="shared" si="8"/>
        <v>66.61</v>
      </c>
      <c r="BS6" s="33">
        <f t="shared" si="8"/>
        <v>68.22</v>
      </c>
      <c r="BT6" s="33">
        <f t="shared" si="8"/>
        <v>68.739999999999995</v>
      </c>
      <c r="BU6" s="33">
        <f t="shared" si="8"/>
        <v>60.75</v>
      </c>
      <c r="BV6" s="33">
        <f t="shared" si="8"/>
        <v>62.83</v>
      </c>
      <c r="BW6" s="33">
        <f t="shared" si="8"/>
        <v>64.63</v>
      </c>
      <c r="BX6" s="33">
        <f t="shared" si="8"/>
        <v>66.56</v>
      </c>
      <c r="BY6" s="33">
        <f t="shared" si="8"/>
        <v>66.22</v>
      </c>
      <c r="BZ6" s="32" t="str">
        <f>IF(BZ7="","",IF(BZ7="-","【-】","【"&amp;SUBSTITUTE(TEXT(BZ7,"#,##0.00"),"-","△")&amp;"】"))</f>
        <v>【64.73】</v>
      </c>
      <c r="CA6" s="33">
        <f>IF(CA7="",NA(),CA7)</f>
        <v>163.21</v>
      </c>
      <c r="CB6" s="33">
        <f t="shared" ref="CB6:CJ6" si="9">IF(CB7="",NA(),CB7)</f>
        <v>162.54</v>
      </c>
      <c r="CC6" s="33">
        <f t="shared" si="9"/>
        <v>162.55000000000001</v>
      </c>
      <c r="CD6" s="33">
        <f t="shared" si="9"/>
        <v>162.62</v>
      </c>
      <c r="CE6" s="33">
        <f t="shared" si="9"/>
        <v>162.15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88.17</v>
      </c>
      <c r="CX6" s="33">
        <f t="shared" ref="CX6:DF6" si="11">IF(CX7="",NA(),CX7)</f>
        <v>87.79</v>
      </c>
      <c r="CY6" s="33">
        <f t="shared" si="11"/>
        <v>86.56</v>
      </c>
      <c r="CZ6" s="33">
        <f t="shared" si="11"/>
        <v>83.89</v>
      </c>
      <c r="DA6" s="33">
        <f t="shared" si="11"/>
        <v>87.71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2.85</v>
      </c>
      <c r="EE6" s="33">
        <f t="shared" ref="EE6:EM6" si="14">IF(EE7="",NA(),EE7)</f>
        <v>2.84</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104647</v>
      </c>
      <c r="D7" s="35">
        <v>47</v>
      </c>
      <c r="E7" s="35">
        <v>17</v>
      </c>
      <c r="F7" s="35">
        <v>4</v>
      </c>
      <c r="G7" s="35">
        <v>0</v>
      </c>
      <c r="H7" s="35" t="s">
        <v>96</v>
      </c>
      <c r="I7" s="35" t="s">
        <v>97</v>
      </c>
      <c r="J7" s="35" t="s">
        <v>98</v>
      </c>
      <c r="K7" s="35" t="s">
        <v>99</v>
      </c>
      <c r="L7" s="35" t="s">
        <v>100</v>
      </c>
      <c r="M7" s="36" t="s">
        <v>101</v>
      </c>
      <c r="N7" s="36" t="s">
        <v>102</v>
      </c>
      <c r="O7" s="36">
        <v>40.56</v>
      </c>
      <c r="P7" s="36">
        <v>87</v>
      </c>
      <c r="Q7" s="36">
        <v>2050</v>
      </c>
      <c r="R7" s="36">
        <v>36872</v>
      </c>
      <c r="S7" s="36">
        <v>25.78</v>
      </c>
      <c r="T7" s="36">
        <v>1430.26</v>
      </c>
      <c r="U7" s="36">
        <v>14935</v>
      </c>
      <c r="V7" s="36">
        <v>3.54</v>
      </c>
      <c r="W7" s="36">
        <v>4218.93</v>
      </c>
      <c r="X7" s="36">
        <v>60.63</v>
      </c>
      <c r="Y7" s="36">
        <v>56.01</v>
      </c>
      <c r="Z7" s="36">
        <v>59.3</v>
      </c>
      <c r="AA7" s="36">
        <v>61.14</v>
      </c>
      <c r="AB7" s="36">
        <v>63.62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1449.3</v>
      </c>
      <c r="BF7" s="36">
        <v>1588.43</v>
      </c>
      <c r="BG7" s="36">
        <v>1568.78</v>
      </c>
      <c r="BH7" s="36">
        <v>1619.72</v>
      </c>
      <c r="BI7" s="36">
        <v>1325.55</v>
      </c>
      <c r="BJ7" s="36">
        <v>1764.87</v>
      </c>
      <c r="BK7" s="36">
        <v>1622.51</v>
      </c>
      <c r="BL7" s="36">
        <v>1569.13</v>
      </c>
      <c r="BM7" s="36">
        <v>1436</v>
      </c>
      <c r="BN7" s="36">
        <v>1434.89</v>
      </c>
      <c r="BO7" s="36">
        <v>1457.06</v>
      </c>
      <c r="BP7" s="36">
        <v>65.92</v>
      </c>
      <c r="BQ7" s="36">
        <v>66.599999999999994</v>
      </c>
      <c r="BR7" s="36">
        <v>66.61</v>
      </c>
      <c r="BS7" s="36">
        <v>68.22</v>
      </c>
      <c r="BT7" s="36">
        <v>68.739999999999995</v>
      </c>
      <c r="BU7" s="36">
        <v>60.75</v>
      </c>
      <c r="BV7" s="36">
        <v>62.83</v>
      </c>
      <c r="BW7" s="36">
        <v>64.63</v>
      </c>
      <c r="BX7" s="36">
        <v>66.56</v>
      </c>
      <c r="BY7" s="36">
        <v>66.22</v>
      </c>
      <c r="BZ7" s="36">
        <v>64.73</v>
      </c>
      <c r="CA7" s="36">
        <v>163.21</v>
      </c>
      <c r="CB7" s="36">
        <v>162.54</v>
      </c>
      <c r="CC7" s="36">
        <v>162.55000000000001</v>
      </c>
      <c r="CD7" s="36">
        <v>162.62</v>
      </c>
      <c r="CE7" s="36">
        <v>162.15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88.17</v>
      </c>
      <c r="CX7" s="36">
        <v>87.79</v>
      </c>
      <c r="CY7" s="36">
        <v>86.56</v>
      </c>
      <c r="CZ7" s="36">
        <v>83.89</v>
      </c>
      <c r="DA7" s="36">
        <v>87.71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2.85</v>
      </c>
      <c r="EE7" s="36">
        <v>2.84</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2017-02-15T01:27:09Z</cp:lastPrinted>
  <dcterms:created xsi:type="dcterms:W3CDTF">2017-02-08T02:59:56Z</dcterms:created>
  <dcterms:modified xsi:type="dcterms:W3CDTF">2017-02-15T01:27:10Z</dcterms:modified>
  <cp:category/>
</cp:coreProperties>
</file>