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60" windowWidth="15360" windowHeight="7575" tabRatio="8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AM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U37" i="10" s="1"/>
  <c r="AM34" i="10" l="1"/>
  <c r="AM35" i="10" s="1"/>
  <c r="BE34" i="10" l="1"/>
  <c r="BE35" i="10" s="1"/>
  <c r="BE36" i="10" s="1"/>
  <c r="BW34" i="10" l="1"/>
  <c r="BW35" i="10" s="1"/>
  <c r="BW36" i="10" s="1"/>
  <c r="BW37" i="10" s="1"/>
  <c r="BW38" i="10" s="1"/>
  <c r="BW39" i="10" s="1"/>
  <c r="BW40" i="10" s="1"/>
  <c r="BW41" i="10" s="1"/>
  <c r="BW42"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<sst xmlns="http://schemas.openxmlformats.org/spreadsheetml/2006/main" count="1119" uniqueCount="630">
  <si>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</si>
  <si>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</si>
  <si>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</si>
  <si>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</si>
  <si>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</si>
  <si>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</si>
  <si>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</si>
  <si>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</si>
  <si>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</si>
  <si>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</si>
  <si>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</si>
  <si>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</si>
  <si>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</si>
  <si>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</si>
  <si>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</si>
  <si>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</si>
  <si>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</si>
  <si>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</si>
  <si>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</si>
  <si>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</si>
  <si>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</si>
  <si>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</si>
  <si>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</si>
  <si>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</si>
  <si>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</si>
  <si>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</si>
  <si>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</si>
  <si>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</si>
  <si>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</si>
  <si>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</si>
  <si>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</si>
  <si>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</si>
  <si>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</si>
  <si>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</si>
  <si>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</si>
  <si>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</si>
  <si>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</si>
  <si>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</si>
  <si>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</si>
  <si>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</si>
  <si>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</si>
  <si>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</si>
  <si>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</si>
  <si>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</si>
  <si>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</si>
  <si>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</si>
  <si>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</si>
  <si>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</si>
  <si>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</si>
  <si>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</si>
  <si>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</si>
  <si>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</si>
  <si>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</si>
  <si>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</si>
  <si>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</si>
  <si>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</si>
  <si>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</si>
  <si>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</si>
  <si>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</si>
  <si>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</si>
  <si>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</si>
  <si>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</si>
  <si>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</si>
  <si>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</si>
  <si>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</si>
  <si>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</si>
  <si>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</si>
  <si>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</si>
  <si>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</si>
  <si>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</si>
  <si>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</si>
  <si>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</si>
  <si>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</si>
  <si>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</si>
  <si>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</si>
  <si>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</si>
  <si>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</si>
  <si>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</si>
  <si>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</si>
  <si>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</si>
  <si>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</si>
  <si>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</si>
  <si>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</si>
  <si>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</si>
  <si>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</si>
  <si>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</si>
  <si>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</si>
  <si>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</si>
  <si>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</si>
  <si>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</si>
  <si>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</si>
  <si>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</si>
  <si>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高崎市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</si>
  <si>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</si>
  <si>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</si>
  <si>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</si>
  <si>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</si>
  <si>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</si>
  <si>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</si>
  <si>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</si>
  <si>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</si>
  <si>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</si>
  <si>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</si>
  <si>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</si>
  <si>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</si>
  <si>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</si>
  <si>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</si>
  <si>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</si>
  <si>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</si>
  <si>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</si>
  <si>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</si>
  <si>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</si>
  <si>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</si>
  <si>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</si>
  <si>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</si>
  <si>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</si>
  <si>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</si>
  <si>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</si>
  <si>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</si>
  <si>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</si>
  <si>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</si>
  <si>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</si>
  <si>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</si>
  <si>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</si>
  <si>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</si>
  <si>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</si>
  <si>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</si>
  <si>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</si>
  <si>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</si>
  <si>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</si>
  <si>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</si>
  <si>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</si>
  <si>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</si>
  <si>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</si>
  <si>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</si>
  <si>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</si>
  <si>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</si>
  <si>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</si>
  <si>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</si>
  <si>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</si>
  <si>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</si>
  <si>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</si>
  <si>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</si>
  <si>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</si>
  <si>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</si>
  <si>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</si>
  <si>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</si>
  <si>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</si>
  <si>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</si>
  <si>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</si>
  <si>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</si>
  <si>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</si>
  <si>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</si>
  <si>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</si>
  <si>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</si>
  <si>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</si>
  <si>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</si>
  <si>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</si>
  <si>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</si>
  <si>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</si>
  <si>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</si>
  <si>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</si>
  <si>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</si>
  <si>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</si>
  <si>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</si>
  <si>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</si>
  <si>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</si>
  <si>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</si>
  <si>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</si>
  <si>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</si>
  <si>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</si>
  <si>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</si>
  <si>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</si>
  <si>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</si>
  <si>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</si>
  <si>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</si>
  <si>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</si>
  <si>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</si>
  <si>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</si>
  <si>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</si>
  <si>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</si>
  <si>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</si>
  <si>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</si>
  <si>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</si>
  <si>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</si>
  <si>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</si>
  <si>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</si>
  <si>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</si>
  <si>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</si>
  <si>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</si>
  <si>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</si>
  <si>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</si>
  <si>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</si>
  <si>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</si>
  <si>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</si>
  <si>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</si>
  <si>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</si>
  <si>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</si>
  <si>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</si>
  <si>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</si>
  <si>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</si>
  <si>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</si>
  <si>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</si>
  <si>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</si>
  <si>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</si>
  <si>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</si>
  <si>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</si>
  <si>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</si>
  <si>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</si>
  <si>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群馬県高崎市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</si>
  <si>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</si>
  <si>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</si>
  <si>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</si>
  <si>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</si>
  <si>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</si>
  <si>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</si>
  <si>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</si>
  <si>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</si>
  <si>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</si>
  <si>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</si>
  <si>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</si>
  <si>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</si>
  <si>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</si>
  <si>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</si>
  <si>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</si>
  <si>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</si>
  <si>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</si>
  <si>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</si>
  <si>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</si>
  <si>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</si>
  <si>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</si>
  <si>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</si>
  <si>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</si>
  <si>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</si>
  <si>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</si>
  <si>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</si>
  <si>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</si>
  <si>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</si>
  <si>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</si>
  <si>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</si>
  <si>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</si>
  <si>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</si>
  <si>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</si>
  <si>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</si>
  <si>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</si>
  <si>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</si>
  <si>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</si>
  <si>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</si>
  <si>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</si>
  <si>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</si>
  <si>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</si>
  <si>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</si>
  <si>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</si>
  <si>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</si>
  <si>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</si>
  <si>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</si>
  <si>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</si>
  <si>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</si>
  <si>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</si>
  <si>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</si>
  <si>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</si>
  <si>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</si>
  <si>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</si>
  <si>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</si>
  <si>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</si>
  <si>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</si>
  <si>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</si>
  <si>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</si>
  <si>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</si>
  <si>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</si>
  <si>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</si>
  <si>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</si>
  <si>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</si>
  <si>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</si>
  <si>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</si>
  <si>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</si>
  <si>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</si>
  <si>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</si>
  <si>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</si>
  <si>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</si>
  <si>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</si>
  <si>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</si>
  <si>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</si>
  <si>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</si>
  <si>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</si>
  <si>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</si>
  <si>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</si>
  <si>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</si>
  <si>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</si>
  <si>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</si>
  <si>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</si>
  <si>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</si>
  <si>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</si>
  <si>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</si>
  <si>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</si>
  <si>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</si>
  <si>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</si>
  <si>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</si>
  <si>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</si>
  <si>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</si>
  <si>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</si>
  <si>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</si>
  <si>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</si>
  <si>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</si>
  <si>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</si>
  <si>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</si>
  <si>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</si>
  <si>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</si>
  <si>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</si>
  <si>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</si>
  <si>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</si>
  <si>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</si>
  <si>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</si>
  <si>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</si>
  <si>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</si>
  <si>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</si>
  <si>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</si>
  <si>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</si>
  <si>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</si>
  <si>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</si>
  <si>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</si>
  <si>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</si>
  <si>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</si>
  <si>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</si>
  <si>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</si>
  <si>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</si>
  <si>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</si>
  <si>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駐車場整備</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</si>
  <si>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</si>
  <si>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</si>
  <si>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</si>
  <si>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</si>
  <si>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</si>
  <si>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</si>
  <si>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</si>
  <si>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</si>
  <si>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</si>
  <si>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</si>
  <si>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</si>
  <si>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</si>
  <si>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</si>
  <si>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</si>
  <si>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</si>
  <si>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</si>
  <si>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</si>
  <si>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</si>
  <si>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</si>
  <si>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</si>
  <si>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</si>
  <si>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</si>
  <si>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</si>
  <si>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</si>
  <si>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</si>
  <si>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</si>
  <si>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</si>
  <si>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</si>
  <si>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</si>
  <si>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</si>
  <si>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群馬県高崎市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</si>
  <si>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</si>
  <si>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</si>
  <si>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</si>
  <si>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</si>
  <si>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</si>
  <si>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</si>
  <si>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</si>
  <si>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</si>
  <si>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</si>
  <si>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</si>
  <si>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</si>
  <si>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</si>
  <si>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</si>
  <si>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</si>
  <si>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</si>
  <si>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</si>
  <si>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</si>
  <si>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</si>
  <si>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</si>
  <si>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母子父子寡婦福祉資金貸付事業特別会計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</si>
  <si>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</si>
  <si>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</si>
  <si>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</si>
  <si>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</si>
  <si>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</si>
  <si>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</si>
  <si>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</si>
  <si>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</si>
  <si>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</si>
  <si>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</si>
  <si>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</si>
  <si>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</si>
  <si>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</si>
  <si>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</si>
  <si>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</si>
  <si>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</si>
  <si>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</si>
  <si>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</si>
  <si>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</si>
  <si>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</si>
  <si>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</si>
  <si>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公共下水道事業会計</t>
    <phoneticPr fontId="5"/>
  </si>
  <si>
    <t>簡易水道事業特別会計</t>
    <phoneticPr fontId="5"/>
  </si>
  <si>
    <t>法非適用企業</t>
    <phoneticPr fontId="5"/>
  </si>
  <si>
    <t>農業集落排水事業特別会計</t>
    <phoneticPr fontId="5"/>
  </si>
  <si>
    <t>法非適用企業</t>
    <phoneticPr fontId="5"/>
  </si>
  <si>
    <t>牛伏ドリームセンター事業特別会計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</si>
  <si>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</si>
  <si>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</si>
  <si>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</si>
  <si>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</si>
  <si>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</si>
  <si>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</si>
  <si>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</si>
  <si>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</si>
  <si>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</si>
  <si>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</si>
  <si>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</si>
  <si>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</si>
  <si>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</si>
  <si>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</si>
  <si>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</si>
  <si>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</si>
  <si>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</si>
  <si>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</si>
  <si>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</si>
  <si>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</si>
  <si>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</si>
  <si>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</si>
  <si>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</si>
  <si>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</si>
  <si>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</si>
  <si>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</si>
  <si>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</si>
  <si>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</si>
  <si>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</si>
  <si>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</si>
  <si>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</si>
  <si>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</si>
  <si>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</si>
  <si>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</si>
  <si>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</si>
  <si>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</si>
  <si>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</si>
  <si>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</si>
  <si>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</si>
  <si>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</si>
  <si>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</si>
  <si>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</si>
  <si>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</si>
  <si>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</si>
  <si>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</si>
  <si>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</si>
  <si>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</si>
  <si>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</si>
  <si>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</si>
  <si>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</si>
  <si>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</si>
  <si>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</si>
  <si>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</si>
  <si>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</si>
  <si>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</si>
  <si>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</si>
  <si>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</si>
  <si>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</si>
  <si>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</si>
  <si>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</si>
  <si>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</si>
  <si>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</si>
  <si>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</si>
  <si>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</si>
  <si>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</si>
  <si>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</si>
  <si>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</si>
  <si>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</si>
  <si>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</si>
  <si>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</si>
  <si>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</si>
  <si>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</si>
  <si>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</si>
  <si>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</si>
  <si>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</si>
  <si>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</si>
  <si>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</si>
  <si>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</si>
  <si>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</si>
  <si>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</si>
  <si>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</si>
  <si>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</si>
  <si>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</si>
  <si>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</si>
  <si>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</si>
  <si>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</si>
  <si>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</si>
  <si>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</si>
  <si>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</si>
  <si>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</si>
  <si>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</si>
  <si>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</si>
  <si>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</si>
  <si>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</si>
  <si>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</si>
  <si>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</si>
  <si>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</si>
  <si>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</si>
  <si>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</si>
  <si>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</si>
  <si>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</si>
  <si>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</si>
  <si>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</si>
  <si>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</si>
  <si>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</si>
  <si>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</si>
  <si>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</si>
  <si>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</si>
  <si>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</si>
  <si>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</si>
  <si>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</si>
  <si>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</si>
  <si>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</si>
  <si>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</si>
  <si>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</si>
  <si>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</si>
  <si>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</si>
  <si>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</si>
  <si>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</si>
  <si>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</si>
  <si>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</si>
  <si>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</si>
  <si>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</si>
  <si>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</si>
  <si>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</si>
  <si>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</si>
  <si>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</si>
  <si>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</si>
  <si>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</si>
  <si>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</si>
  <si>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</si>
  <si>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</si>
  <si>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</si>
  <si>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</si>
  <si>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</si>
  <si>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</si>
  <si>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</si>
  <si>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</si>
  <si>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</si>
  <si>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</si>
  <si>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</si>
  <si>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</si>
  <si>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</si>
  <si>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</si>
  <si>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</si>
  <si>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</si>
  <si>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</si>
  <si>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</si>
  <si>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</si>
  <si>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</si>
  <si>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</si>
  <si>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</si>
  <si>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</si>
  <si>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</si>
  <si>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</si>
  <si>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</si>
  <si>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</si>
  <si>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</si>
  <si>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3.77</t>
  </si>
  <si>
    <t>▲ 5.85</t>
  </si>
  <si>
    <t>▲ 0.61</t>
  </si>
  <si>
    <t>▲ 6.43</t>
  </si>
  <si>
    <t>▲ 4.65</t>
  </si>
  <si>
    <t>公共下水道事業会計</t>
  </si>
  <si>
    <t>水道事業会計</t>
  </si>
  <si>
    <t>一般会計</t>
  </si>
  <si>
    <t>国民健康保険事業特別会計</t>
  </si>
  <si>
    <t>介護保険特別会計</t>
  </si>
  <si>
    <t>後期高齢者医療特別会計</t>
  </si>
  <si>
    <t>簡易水道事業特別会計</t>
  </si>
  <si>
    <t>母子父子寡婦福祉資金貸付事業特別会計</t>
  </si>
  <si>
    <t>その他会計（赤字）</t>
  </si>
  <si>
    <t>その他会計（黒字）</t>
  </si>
  <si>
    <t>高崎工業団地造成組合</t>
    <rPh sb="0" eb="2">
      <t>タカサキ</t>
    </rPh>
    <rPh sb="2" eb="4">
      <t>コウギョウ</t>
    </rPh>
    <rPh sb="4" eb="6">
      <t>ダンチ</t>
    </rPh>
    <rPh sb="6" eb="8">
      <t>ゾウセイ</t>
    </rPh>
    <rPh sb="8" eb="10">
      <t>クミアイ</t>
    </rPh>
    <phoneticPr fontId="2"/>
  </si>
  <si>
    <t>-</t>
    <phoneticPr fontId="2"/>
  </si>
  <si>
    <t>高崎市・安中市消防組合</t>
    <rPh sb="0" eb="3">
      <t>タカサキシ</t>
    </rPh>
    <rPh sb="4" eb="6">
      <t>アンナカ</t>
    </rPh>
    <rPh sb="6" eb="7">
      <t>シ</t>
    </rPh>
    <rPh sb="7" eb="9">
      <t>ショウボウ</t>
    </rPh>
    <rPh sb="9" eb="11">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</si>
  <si>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</si>
  <si>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</si>
  <si>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</si>
  <si>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</si>
  <si>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</si>
  <si>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多野藤岡医療事務市町村組合（病院事業）</t>
    <rPh sb="0" eb="2">
      <t>タノ</t>
    </rPh>
    <rPh sb="2" eb="4">
      <t>フジオカ</t>
    </rPh>
    <rPh sb="4" eb="6">
      <t>イリョウ</t>
    </rPh>
    <rPh sb="6" eb="8">
      <t>ジム</t>
    </rPh>
    <rPh sb="8" eb="11">
      <t>シチョウソン</t>
    </rPh>
    <rPh sb="11" eb="13">
      <t>クミアイ</t>
    </rPh>
    <rPh sb="14" eb="16">
      <t>ビョウイン</t>
    </rPh>
    <rPh sb="16" eb="18">
      <t>ジギョウ</t>
    </rPh>
    <phoneticPr fontId="2"/>
  </si>
  <si>
    <t>多野藤岡医療事務市町村組合（老健事業）</t>
    <rPh sb="0" eb="2">
      <t>タノ</t>
    </rPh>
    <rPh sb="2" eb="4">
      <t>フジオカ</t>
    </rPh>
    <rPh sb="4" eb="6">
      <t>イリョウ</t>
    </rPh>
    <rPh sb="6" eb="8">
      <t>ジム</t>
    </rPh>
    <rPh sb="8" eb="11">
      <t>シチョウソン</t>
    </rPh>
    <rPh sb="11" eb="13">
      <t>クミアイ</t>
    </rPh>
    <rPh sb="14" eb="16">
      <t>ロウケン</t>
    </rPh>
    <rPh sb="16" eb="18">
      <t>ジギョウ</t>
    </rPh>
    <phoneticPr fontId="2"/>
  </si>
  <si>
    <t>-</t>
    <phoneticPr fontId="2"/>
  </si>
  <si>
    <t>-</t>
    <phoneticPr fontId="2"/>
  </si>
  <si>
    <t>高崎市土地開発公社</t>
    <rPh sb="0" eb="3">
      <t>タカサキシ</t>
    </rPh>
    <rPh sb="3" eb="5">
      <t>トチ</t>
    </rPh>
    <rPh sb="5" eb="7">
      <t>カイハツ</t>
    </rPh>
    <rPh sb="7" eb="9">
      <t>コウシャ</t>
    </rPh>
    <phoneticPr fontId="2"/>
  </si>
  <si>
    <t>高崎市都市整備公社</t>
    <rPh sb="0" eb="3">
      <t>タカサキシ</t>
    </rPh>
    <rPh sb="3" eb="5">
      <t>トシ</t>
    </rPh>
    <rPh sb="5" eb="7">
      <t>セイビ</t>
    </rPh>
    <rPh sb="7" eb="9">
      <t>コウシャ</t>
    </rPh>
    <phoneticPr fontId="2"/>
  </si>
  <si>
    <t>高崎環境保全社</t>
    <rPh sb="0" eb="2">
      <t>タカサキ</t>
    </rPh>
    <rPh sb="2" eb="4">
      <t>カンキョウ</t>
    </rPh>
    <rPh sb="4" eb="6">
      <t>ホゼン</t>
    </rPh>
    <rPh sb="6" eb="7">
      <t>シャ</t>
    </rPh>
    <phoneticPr fontId="2"/>
  </si>
  <si>
    <t>高崎市総合卸売市場</t>
    <rPh sb="0" eb="3">
      <t>タカサキシ</t>
    </rPh>
    <rPh sb="3" eb="5">
      <t>ソウゴウ</t>
    </rPh>
    <rPh sb="5" eb="7">
      <t>オロシウリ</t>
    </rPh>
    <rPh sb="7" eb="9">
      <t>イチバ</t>
    </rPh>
    <phoneticPr fontId="2"/>
  </si>
  <si>
    <t>高崎財団</t>
    <rPh sb="0" eb="2">
      <t>タカサキ</t>
    </rPh>
    <rPh sb="2" eb="4">
      <t>ザイダン</t>
    </rPh>
    <phoneticPr fontId="2"/>
  </si>
  <si>
    <t>新高崎リバーパーク</t>
    <rPh sb="0" eb="1">
      <t>シン</t>
    </rPh>
    <rPh sb="1" eb="3">
      <t>タカサキ</t>
    </rPh>
    <phoneticPr fontId="2"/>
  </si>
  <si>
    <t>倉渕ふるさと公社</t>
    <rPh sb="0" eb="2">
      <t>クラブチ</t>
    </rPh>
    <rPh sb="6" eb="8">
      <t>コウシャ</t>
    </rPh>
    <phoneticPr fontId="2"/>
  </si>
  <si>
    <t>相間川温泉</t>
    <rPh sb="0" eb="1">
      <t>アイ</t>
    </rPh>
    <rPh sb="1" eb="2">
      <t>マ</t>
    </rPh>
    <rPh sb="2" eb="3">
      <t>ガワ</t>
    </rPh>
    <rPh sb="3" eb="5">
      <t>オンセン</t>
    </rPh>
    <phoneticPr fontId="2"/>
  </si>
  <si>
    <t>榛名湖温泉ゆうすげ</t>
    <rPh sb="0" eb="3">
      <t>ハルナコ</t>
    </rPh>
    <rPh sb="3" eb="5">
      <t>オンセン</t>
    </rPh>
    <phoneticPr fontId="2"/>
  </si>
  <si>
    <t>公立大学法人高崎経済大学</t>
    <rPh sb="0" eb="2">
      <t>コウリツ</t>
    </rPh>
    <rPh sb="2" eb="4">
      <t>ダイガク</t>
    </rPh>
    <rPh sb="4" eb="6">
      <t>ホウジン</t>
    </rPh>
    <rPh sb="6" eb="8">
      <t>タカサキ</t>
    </rPh>
    <rPh sb="8" eb="10">
      <t>ケイザイ</t>
    </rPh>
    <rPh sb="10" eb="12">
      <t>ダイガク</t>
    </rPh>
    <phoneticPr fontId="2"/>
  </si>
  <si>
    <t>都市集客施設等建設基金</t>
    <rPh sb="0" eb="2">
      <t>トシ</t>
    </rPh>
    <rPh sb="2" eb="4">
      <t>シュウキャク</t>
    </rPh>
    <rPh sb="4" eb="7">
      <t>シセツトウ</t>
    </rPh>
    <rPh sb="7" eb="9">
      <t>ケンセツ</t>
    </rPh>
    <rPh sb="9" eb="11">
      <t>キキン</t>
    </rPh>
    <phoneticPr fontId="11"/>
  </si>
  <si>
    <t>地域振興基金</t>
    <rPh sb="0" eb="2">
      <t>チイキ</t>
    </rPh>
    <rPh sb="2" eb="4">
      <t>シンコウ</t>
    </rPh>
    <rPh sb="4" eb="6">
      <t>キキン</t>
    </rPh>
    <phoneticPr fontId="11"/>
  </si>
  <si>
    <t>廃棄物処理施設整備等基金</t>
    <rPh sb="0" eb="3">
      <t>ハイキブツ</t>
    </rPh>
    <rPh sb="3" eb="5">
      <t>ショリ</t>
    </rPh>
    <rPh sb="5" eb="7">
      <t>シセツ</t>
    </rPh>
    <rPh sb="7" eb="10">
      <t>セイビトウ</t>
    </rPh>
    <rPh sb="10" eb="12">
      <t>キキン</t>
    </rPh>
    <phoneticPr fontId="11"/>
  </si>
  <si>
    <t>特定事業整備基金</t>
    <rPh sb="0" eb="2">
      <t>トクテイ</t>
    </rPh>
    <rPh sb="2" eb="4">
      <t>ジギョウ</t>
    </rPh>
    <rPh sb="4" eb="6">
      <t>セイビ</t>
    </rPh>
    <rPh sb="6" eb="8">
      <t>キキン</t>
    </rPh>
    <phoneticPr fontId="11"/>
  </si>
  <si>
    <t>福祉基金</t>
    <rPh sb="0" eb="2">
      <t>フクシ</t>
    </rPh>
    <rPh sb="2" eb="4">
      <t>キキン</t>
    </rPh>
    <phoneticPr fontId="11"/>
  </si>
  <si>
    <t>-</t>
    <phoneticPr fontId="2"/>
  </si>
  <si>
    <t>一般会計</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</si>
  <si>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</si>
  <si>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</si>
  <si>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</si>
  <si>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</si>
  <si>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</si>
  <si>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</si>
  <si>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</si>
  <si>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</si>
  <si>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</si>
  <si>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</si>
  <si>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</si>
  <si>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</si>
  <si>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類似団体と比べると将来負担比率及び有形固定資産減価償却率ともに平均値を上回っているが、大型施設整備事業に伴う地方債現在高の増加、充当可能基金の減少により将来負担比率が増加傾向にあるため、適正な起債発行や定員管理等を行い将来負担額の改善に努め、また、既存の公共施設等においては、限りある財源を有効に活用し老朽化対策に取り組んでいく。</t>
    <rPh sb="1" eb="3">
      <t>ルイジ</t>
    </rPh>
    <rPh sb="3" eb="4">
      <t>ダン</t>
    </rPh>
    <rPh sb="4" eb="5">
      <t>タイ</t>
    </rPh>
    <rPh sb="6" eb="7">
      <t>クラ</t>
    </rPh>
    <rPh sb="10" eb="12">
      <t>ショウライ</t>
    </rPh>
    <rPh sb="12" eb="14">
      <t>フタン</t>
    </rPh>
    <rPh sb="14" eb="16">
      <t>ヒリツ</t>
    </rPh>
    <rPh sb="16" eb="17">
      <t>オヨ</t>
    </rPh>
    <rPh sb="18" eb="20">
      <t>ユウケイ</t>
    </rPh>
    <rPh sb="20" eb="22">
      <t>コテイ</t>
    </rPh>
    <rPh sb="22" eb="24">
      <t>シサン</t>
    </rPh>
    <rPh sb="24" eb="26">
      <t>ゲンカ</t>
    </rPh>
    <rPh sb="26" eb="28">
      <t>ショウキャク</t>
    </rPh>
    <rPh sb="28" eb="29">
      <t>リツ</t>
    </rPh>
    <rPh sb="32" eb="35">
      <t>ヘイキンチ</t>
    </rPh>
    <rPh sb="36" eb="38">
      <t>ウワマワ</t>
    </rPh>
    <rPh sb="77" eb="79">
      <t>ショウライ</t>
    </rPh>
    <rPh sb="79" eb="81">
      <t>フタン</t>
    </rPh>
    <rPh sb="81" eb="83">
      <t>ヒリツ</t>
    </rPh>
    <rPh sb="84" eb="86">
      <t>ゾウカ</t>
    </rPh>
    <rPh sb="86" eb="88">
      <t>ケイコウ</t>
    </rPh>
    <rPh sb="94" eb="96">
      <t>テキセイ</t>
    </rPh>
    <rPh sb="97" eb="99">
      <t>キサイ</t>
    </rPh>
    <rPh sb="99" eb="101">
      <t>ハッコウ</t>
    </rPh>
    <rPh sb="102" eb="104">
      <t>テイイン</t>
    </rPh>
    <rPh sb="104" eb="107">
      <t>カンリトウ</t>
    </rPh>
    <rPh sb="108" eb="109">
      <t>オコナ</t>
    </rPh>
    <rPh sb="110" eb="112">
      <t>ショウライ</t>
    </rPh>
    <rPh sb="112" eb="114">
      <t>フタン</t>
    </rPh>
    <rPh sb="114" eb="115">
      <t>ガク</t>
    </rPh>
    <rPh sb="116" eb="118">
      <t>カイゼン</t>
    </rPh>
    <rPh sb="119" eb="120">
      <t>ツト</t>
    </rPh>
    <rPh sb="125" eb="127">
      <t>キゾン</t>
    </rPh>
    <rPh sb="128" eb="130">
      <t>コウキョウ</t>
    </rPh>
    <rPh sb="130" eb="133">
      <t>シセツトウ</t>
    </rPh>
    <rPh sb="139" eb="140">
      <t>カギ</t>
    </rPh>
    <rPh sb="143" eb="145">
      <t>ザイゲン</t>
    </rPh>
    <rPh sb="146" eb="148">
      <t>ユウコウ</t>
    </rPh>
    <rPh sb="149" eb="151">
      <t>カツヨウ</t>
    </rPh>
    <rPh sb="152" eb="155">
      <t>ロウキュウカ</t>
    </rPh>
    <rPh sb="155" eb="157">
      <t>タイサク</t>
    </rPh>
    <rPh sb="158" eb="159">
      <t>ト</t>
    </rPh>
    <rPh sb="160" eb="161">
      <t>ク</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</si>
  <si>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</si>
  <si>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</si>
  <si>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</si>
  <si>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</si>
  <si>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</si>
  <si>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</si>
  <si>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前年度と比べ、将来負担比率は1.5ポイント増加、実質公債費比率は0.1ポイント向上している。将来負担比率は、大型施設整備事業に伴い地方債現在高の増加、充当可能基金の減少等により増加傾向にある。また、実質公債費比率は、公営企業債償還に対する繰出金の減少等により向上している。
　いずれも類似団体内平均値を上回っているが、今後も大型施設整備事業を予定しており、また、大型施設整備事業に係る起債の元金償還開始により各比率の悪化が想定されることから、徹底した事業の見直しを行い、適正な財政運営に努める。</t>
    <rPh sb="1" eb="4">
      <t>ゼンネンド</t>
    </rPh>
    <rPh sb="5" eb="6">
      <t>クラ</t>
    </rPh>
    <rPh sb="8" eb="10">
      <t>ショウライ</t>
    </rPh>
    <rPh sb="10" eb="12">
      <t>フタン</t>
    </rPh>
    <rPh sb="12" eb="14">
      <t>ヒリツ</t>
    </rPh>
    <rPh sb="22" eb="24">
      <t>ゾウカ</t>
    </rPh>
    <rPh sb="25" eb="27">
      <t>ジッシツ</t>
    </rPh>
    <rPh sb="27" eb="30">
      <t>コウサイヒ</t>
    </rPh>
    <rPh sb="30" eb="32">
      <t>ヒリツ</t>
    </rPh>
    <rPh sb="40" eb="42">
      <t>コウジョウ</t>
    </rPh>
    <rPh sb="47" eb="49">
      <t>ショウライ</t>
    </rPh>
    <rPh sb="49" eb="51">
      <t>フタン</t>
    </rPh>
    <rPh sb="51" eb="53">
      <t>ヒリツ</t>
    </rPh>
    <rPh sb="85" eb="86">
      <t>トウ</t>
    </rPh>
    <rPh sb="100" eb="102">
      <t>ジッシツ</t>
    </rPh>
    <rPh sb="102" eb="105">
      <t>コウサイヒ</t>
    </rPh>
    <rPh sb="105" eb="107">
      <t>ヒリツ</t>
    </rPh>
    <rPh sb="109" eb="111">
      <t>コウエイ</t>
    </rPh>
    <rPh sb="111" eb="113">
      <t>キギョウ</t>
    </rPh>
    <rPh sb="113" eb="114">
      <t>サイ</t>
    </rPh>
    <rPh sb="114" eb="116">
      <t>ショウカン</t>
    </rPh>
    <rPh sb="117" eb="118">
      <t>タイ</t>
    </rPh>
    <rPh sb="120" eb="121">
      <t>クリ</t>
    </rPh>
    <rPh sb="124" eb="126">
      <t>ゲンショウ</t>
    </rPh>
    <rPh sb="126" eb="127">
      <t>トウ</t>
    </rPh>
    <rPh sb="130" eb="132">
      <t>コウジョウ</t>
    </rPh>
    <rPh sb="143" eb="145">
      <t>ルイジ</t>
    </rPh>
    <rPh sb="145" eb="146">
      <t>ダン</t>
    </rPh>
    <rPh sb="146" eb="147">
      <t>タイ</t>
    </rPh>
    <rPh sb="147" eb="148">
      <t>ナイ</t>
    </rPh>
    <rPh sb="148" eb="151">
      <t>ヘイキンチ</t>
    </rPh>
    <rPh sb="152" eb="154">
      <t>ウワマワ</t>
    </rPh>
    <rPh sb="160" eb="162">
      <t>コンゴ</t>
    </rPh>
    <rPh sb="163" eb="165">
      <t>オオガタ</t>
    </rPh>
    <rPh sb="165" eb="167">
      <t>シセツ</t>
    </rPh>
    <rPh sb="167" eb="169">
      <t>セイビ</t>
    </rPh>
    <rPh sb="169" eb="171">
      <t>ジギョウ</t>
    </rPh>
    <rPh sb="172" eb="174">
      <t>ヨテイ</t>
    </rPh>
    <rPh sb="182" eb="184">
      <t>オオガタ</t>
    </rPh>
    <rPh sb="184" eb="186">
      <t>シセツ</t>
    </rPh>
    <rPh sb="186" eb="188">
      <t>セイビ</t>
    </rPh>
    <rPh sb="188" eb="190">
      <t>ジギョウ</t>
    </rPh>
    <rPh sb="191" eb="192">
      <t>カカ</t>
    </rPh>
    <rPh sb="193" eb="195">
      <t>キサイ</t>
    </rPh>
    <rPh sb="196" eb="198">
      <t>ガンキン</t>
    </rPh>
    <rPh sb="198" eb="200">
      <t>ショウカン</t>
    </rPh>
    <rPh sb="200" eb="202">
      <t>カイシ</t>
    </rPh>
    <rPh sb="205" eb="206">
      <t>カク</t>
    </rPh>
    <rPh sb="206" eb="208">
      <t>ヒリツ</t>
    </rPh>
    <rPh sb="209" eb="211">
      <t>アッカ</t>
    </rPh>
    <rPh sb="212" eb="214">
      <t>ソウテイ</t>
    </rPh>
    <rPh sb="222" eb="224">
      <t>テッテイ</t>
    </rPh>
    <rPh sb="226" eb="228">
      <t>ジギョウ</t>
    </rPh>
    <rPh sb="229" eb="231">
      <t>ミナオ</t>
    </rPh>
    <rPh sb="233" eb="234">
      <t>オコナ</t>
    </rPh>
    <rPh sb="236" eb="238">
      <t>テキセイ</t>
    </rPh>
    <rPh sb="239" eb="241">
      <t>ザイセイ</t>
    </rPh>
    <rPh sb="241" eb="243">
      <t>ウンエイ</t>
    </rPh>
    <rPh sb="244" eb="245">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</si>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</sst>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2"/>
      <name val="ＭＳ Ｐゴシック"/>
      <family val="3"/>
      <charset val="128"/>
    </font>
    <font>
      <sz val="12"/>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6"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35" fillId="0" borderId="12" xfId="16" applyFont="1" applyBorder="1" applyAlignment="1" applyProtection="1">
      <alignment horizontal="left" vertical="top" wrapText="1"/>
      <protection locked="0"/>
    </xf>
    <xf numFmtId="0" fontId="35" fillId="0" borderId="46" xfId="16" applyFont="1" applyBorder="1" applyAlignment="1" applyProtection="1">
      <alignment horizontal="left" vertical="top" wrapText="1"/>
      <protection locked="0"/>
    </xf>
    <xf numFmtId="0" fontId="35" fillId="0" borderId="62" xfId="16" applyFont="1" applyBorder="1" applyAlignment="1" applyProtection="1">
      <alignment horizontal="left" vertical="top" wrapText="1"/>
      <protection locked="0"/>
    </xf>
    <xf numFmtId="0" fontId="35" fillId="0" borderId="0" xfId="16" applyFont="1" applyAlignment="1" applyProtection="1">
      <alignment horizontal="left" vertical="top" wrapText="1"/>
      <protection locked="0"/>
    </xf>
    <xf numFmtId="0" fontId="35" fillId="0" borderId="38" xfId="16" applyFont="1" applyBorder="1" applyAlignment="1" applyProtection="1">
      <alignment horizontal="left" vertical="top" wrapText="1"/>
      <protection locked="0"/>
    </xf>
    <xf numFmtId="0" fontId="35" fillId="0" borderId="37" xfId="16" applyFont="1" applyBorder="1" applyAlignment="1" applyProtection="1">
      <alignment horizontal="left" vertical="top" wrapText="1"/>
      <protection locked="0"/>
    </xf>
    <xf numFmtId="0" fontId="35" fillId="0" borderId="52" xfId="16" applyFont="1" applyBorder="1" applyAlignment="1" applyProtection="1">
      <alignment horizontal="left" vertical="top" wrapText="1"/>
      <protection locked="0"/>
    </xf>
    <xf numFmtId="0" fontId="35"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c:ext xmlns:c16="http://schemas.microsoft.com/office/drawing/2014/chart" uri="{C3380CC4-5D6E-409C-BE32-E72D297353CC}">
              <c16:uniqueId val="{00000000-FDFA-48FF-855A-397D575B47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50051</c:v>
                </c:pt>
                <c:pt idx="1">
                  <c:v>57338</c:v>
                </c:pt>
                <c:pt idx="2">
                  <c:v>57126</c:v>
                </c:pt>
                <c:pt idx="3">
                  <c:v>72169</c:v>
                </c:pt>
                <c:pt idx="4">
                  <c:v>68719</c:v>
                </c:pt>
              </c:numCache>
            </c:numRef>
          </c:val>
          <c:smooth val="0"/>
          <c:extLst>
            <c:ext xmlns:c16="http://schemas.microsoft.com/office/drawing/2014/chart" uri="{C3380CC4-5D6E-409C-BE32-E72D297353CC}">
              <c16:uniqueId val="{00000001-FDFA-48FF-855A-397D575B4791}"/>
            </c:ext>
          </c:extLst>
        </c:ser>
        <c:dLbls>
          <c:showLegendKey val="0"/>
          <c:showVal val="0"/>
          <c:showCatName val="0"/>
          <c:showSerName val="0"/>
          <c:showPercent val="0"/>
          <c:showBubbleSize val="0"/>
        </c:dLbls>
        <c:marker val="1"/>
        <c:smooth val="0"/>
        <c:axId val="142413184"/>
        <c:axId val="142419456"/>
      </c:lineChart>
      <c:catAx>
        <c:axId val="14241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19456"/>
        <c:crosses val="autoZero"/>
        <c:auto val="1"/>
        <c:lblAlgn val="ctr"/>
        <c:lblOffset val="100"/>
        <c:tickLblSkip val="1"/>
        <c:tickMarkSkip val="1"/>
        <c:noMultiLvlLbl val="0"/>
      </c:catAx>
      <c:valAx>
        <c:axId val="14241945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41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6.35</c:v>
                </c:pt>
                <c:pt idx="2">
                  <c:v>7.17</c:v>
                </c:pt>
                <c:pt idx="3">
                  <c:v>4.8499999999999996</c:v>
                </c:pt>
                <c:pt idx="4">
                  <c:v>4.8099999999999996</c:v>
                </c:pt>
              </c:numCache>
            </c:numRef>
          </c:val>
          <c:extLst>
            <c:ext xmlns:c16="http://schemas.microsoft.com/office/drawing/2014/chart" uri="{C3380CC4-5D6E-409C-BE32-E72D297353CC}">
              <c16:uniqueId val="{00000000-0507-48F0-93E8-ACB9E5DCC2A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8.43</c:v>
                </c:pt>
                <c:pt idx="1">
                  <c:v>5.86</c:v>
                </c:pt>
                <c:pt idx="2">
                  <c:v>8.9499999999999993</c:v>
                </c:pt>
                <c:pt idx="3">
                  <c:v>9.94</c:v>
                </c:pt>
                <c:pt idx="4">
                  <c:v>8.82</c:v>
                </c:pt>
              </c:numCache>
            </c:numRef>
          </c:val>
          <c:extLst>
            <c:ext xmlns:c16="http://schemas.microsoft.com/office/drawing/2014/chart" uri="{C3380CC4-5D6E-409C-BE32-E72D297353CC}">
              <c16:uniqueId val="{00000001-0507-48F0-93E8-ACB9E5DCC2A4}"/>
            </c:ext>
          </c:extLst>
        </c:ser>
        <c:dLbls>
          <c:showLegendKey val="0"/>
          <c:showVal val="0"/>
          <c:showCatName val="0"/>
          <c:showSerName val="0"/>
          <c:showPercent val="0"/>
          <c:showBubbleSize val="0"/>
        </c:dLbls>
        <c:gapWidth val="250"/>
        <c:overlap val="100"/>
        <c:axId val="147855232"/>
        <c:axId val="14786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c:v>
                </c:pt>
                <c:pt idx="1">
                  <c:v>-5.85</c:v>
                </c:pt>
                <c:pt idx="2">
                  <c:v>-0.61</c:v>
                </c:pt>
                <c:pt idx="3">
                  <c:v>-6.43</c:v>
                </c:pt>
                <c:pt idx="4">
                  <c:v>-4.6500000000000004</c:v>
                </c:pt>
              </c:numCache>
            </c:numRef>
          </c:val>
          <c:smooth val="0"/>
          <c:extLst>
            <c:ext xmlns:c16="http://schemas.microsoft.com/office/drawing/2014/chart" uri="{C3380CC4-5D6E-409C-BE32-E72D297353CC}">
              <c16:uniqueId val="{00000002-0507-48F0-93E8-ACB9E5DCC2A4}"/>
            </c:ext>
          </c:extLst>
        </c:ser>
        <c:dLbls>
          <c:showLegendKey val="0"/>
          <c:showVal val="0"/>
          <c:showCatName val="0"/>
          <c:showSerName val="0"/>
          <c:showPercent val="0"/>
          <c:showBubbleSize val="0"/>
        </c:dLbls>
        <c:marker val="1"/>
        <c:smooth val="0"/>
        <c:axId val="147855232"/>
        <c:axId val="147861504"/>
      </c:lineChart>
      <c:catAx>
        <c:axId val="14785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7861504"/>
        <c:crosses val="autoZero"/>
        <c:auto val="1"/>
        <c:lblAlgn val="ctr"/>
        <c:lblOffset val="100"/>
        <c:tickLblSkip val="1"/>
        <c:tickMarkSkip val="1"/>
        <c:noMultiLvlLbl val="0"/>
      </c:catAx>
      <c:valAx>
        <c:axId val="14786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85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8FD5-4FEC-AB99-3DC322C0C5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D5-4FEC-AB99-3DC322C0C574}"/>
            </c:ext>
          </c:extLst>
        </c:ser>
        <c:ser>
          <c:idx val="2"/>
          <c:order val="2"/>
          <c:tx>
            <c:strRef>
              <c:f>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0.02</c:v>
                </c:pt>
                <c:pt idx="8">
                  <c:v>#N/A</c:v>
                </c:pt>
                <c:pt idx="9">
                  <c:v>0.04</c:v>
                </c:pt>
              </c:numCache>
            </c:numRef>
          </c:val>
          <c:extLst>
            <c:ext xmlns:c16="http://schemas.microsoft.com/office/drawing/2014/chart" uri="{C3380CC4-5D6E-409C-BE32-E72D297353CC}">
              <c16:uniqueId val="{00000002-8FD5-4FEC-AB99-3DC322C0C574}"/>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0.04</c:v>
                </c:pt>
              </c:numCache>
            </c:numRef>
          </c:val>
          <c:extLst>
            <c:ext xmlns:c16="http://schemas.microsoft.com/office/drawing/2014/chart" uri="{C3380CC4-5D6E-409C-BE32-E72D297353CC}">
              <c16:uniqueId val="{00000003-8FD5-4FEC-AB99-3DC322C0C57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0.04</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4-8FD5-4FEC-AB99-3DC322C0C57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0.43</c:v>
                </c:pt>
                <c:pt idx="2">
                  <c:v>#N/A</c:v>
                </c:pt>
                <c:pt idx="3">
                  <c:v>0.23</c:v>
                </c:pt>
                <c:pt idx="4">
                  <c:v>#N/A</c:v>
                </c:pt>
                <c:pt idx="5">
                  <c:v>1.07</c:v>
                </c:pt>
                <c:pt idx="6">
                  <c:v>#N/A</c:v>
                </c:pt>
                <c:pt idx="7">
                  <c:v>0.97</c:v>
                </c:pt>
                <c:pt idx="8">
                  <c:v>#N/A</c:v>
                </c:pt>
                <c:pt idx="9">
                  <c:v>1.05</c:v>
                </c:pt>
              </c:numCache>
            </c:numRef>
          </c:val>
          <c:extLst>
            <c:ext xmlns:c16="http://schemas.microsoft.com/office/drawing/2014/chart" uri="{C3380CC4-5D6E-409C-BE32-E72D297353CC}">
              <c16:uniqueId val="{00000005-8FD5-4FEC-AB99-3DC322C0C57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1.43</c:v>
                </c:pt>
                <c:pt idx="2">
                  <c:v>#N/A</c:v>
                </c:pt>
                <c:pt idx="3">
                  <c:v>1.42</c:v>
                </c:pt>
                <c:pt idx="4">
                  <c:v>#N/A</c:v>
                </c:pt>
                <c:pt idx="5">
                  <c:v>1.41</c:v>
                </c:pt>
                <c:pt idx="6">
                  <c:v>#N/A</c:v>
                </c:pt>
                <c:pt idx="7">
                  <c:v>2.2599999999999998</c:v>
                </c:pt>
                <c:pt idx="8">
                  <c:v>#N/A</c:v>
                </c:pt>
                <c:pt idx="9">
                  <c:v>3.27</c:v>
                </c:pt>
              </c:numCache>
            </c:numRef>
          </c:val>
          <c:extLst>
            <c:ext xmlns:c16="http://schemas.microsoft.com/office/drawing/2014/chart" uri="{C3380CC4-5D6E-409C-BE32-E72D297353CC}">
              <c16:uniqueId val="{00000006-8FD5-4FEC-AB99-3DC322C0C57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5.61</c:v>
                </c:pt>
                <c:pt idx="2">
                  <c:v>#N/A</c:v>
                </c:pt>
                <c:pt idx="3">
                  <c:v>6.3</c:v>
                </c:pt>
                <c:pt idx="4">
                  <c:v>#N/A</c:v>
                </c:pt>
                <c:pt idx="5">
                  <c:v>7.13</c:v>
                </c:pt>
                <c:pt idx="6">
                  <c:v>#N/A</c:v>
                </c:pt>
                <c:pt idx="7">
                  <c:v>4.8099999999999996</c:v>
                </c:pt>
                <c:pt idx="8">
                  <c:v>#N/A</c:v>
                </c:pt>
                <c:pt idx="9">
                  <c:v>4.7699999999999996</c:v>
                </c:pt>
              </c:numCache>
            </c:numRef>
          </c:val>
          <c:extLst>
            <c:ext xmlns:c16="http://schemas.microsoft.com/office/drawing/2014/chart" uri="{C3380CC4-5D6E-409C-BE32-E72D297353CC}">
              <c16:uniqueId val="{00000007-8FD5-4FEC-AB99-3DC322C0C57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4.67</c:v>
                </c:pt>
                <c:pt idx="2">
                  <c:v>#N/A</c:v>
                </c:pt>
                <c:pt idx="3">
                  <c:v>4.9000000000000004</c:v>
                </c:pt>
                <c:pt idx="4">
                  <c:v>#N/A</c:v>
                </c:pt>
                <c:pt idx="5">
                  <c:v>5.2</c:v>
                </c:pt>
                <c:pt idx="6">
                  <c:v>#N/A</c:v>
                </c:pt>
                <c:pt idx="7">
                  <c:v>6.07</c:v>
                </c:pt>
                <c:pt idx="8">
                  <c:v>#N/A</c:v>
                </c:pt>
                <c:pt idx="9">
                  <c:v>6.49</c:v>
                </c:pt>
              </c:numCache>
            </c:numRef>
          </c:val>
          <c:extLst>
            <c:ext xmlns:c16="http://schemas.microsoft.com/office/drawing/2014/chart" uri="{C3380CC4-5D6E-409C-BE32-E72D297353CC}">
              <c16:uniqueId val="{00000008-8FD5-4FEC-AB99-3DC322C0C574}"/>
            </c:ext>
          </c:extLst>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4.03</c:v>
                </c:pt>
                <c:pt idx="2">
                  <c:v>#N/A</c:v>
                </c:pt>
                <c:pt idx="3">
                  <c:v>4.8099999999999996</c:v>
                </c:pt>
                <c:pt idx="4">
                  <c:v>#N/A</c:v>
                </c:pt>
                <c:pt idx="5">
                  <c:v>5.52</c:v>
                </c:pt>
                <c:pt idx="6">
                  <c:v>#N/A</c:v>
                </c:pt>
                <c:pt idx="7">
                  <c:v>6.21</c:v>
                </c:pt>
                <c:pt idx="8">
                  <c:v>#N/A</c:v>
                </c:pt>
                <c:pt idx="9">
                  <c:v>6.57</c:v>
                </c:pt>
              </c:numCache>
            </c:numRef>
          </c:val>
          <c:extLst>
            <c:ext xmlns:c16="http://schemas.microsoft.com/office/drawing/2014/chart" uri="{C3380CC4-5D6E-409C-BE32-E72D297353CC}">
              <c16:uniqueId val="{00000009-8FD5-4FEC-AB99-3DC322C0C574}"/>
            </c:ext>
          </c:extLst>
        </c:ser>
        <c:dLbls>
          <c:showLegendKey val="0"/>
          <c:showVal val="0"/>
          <c:showCatName val="0"/>
          <c:showSerName val="0"/>
          <c:showPercent val="0"/>
          <c:showBubbleSize val="0"/>
        </c:dLbls>
        <c:gapWidth val="150"/>
        <c:overlap val="100"/>
        <c:axId val="147643776"/>
        <c:axId val="147653760"/>
      </c:barChart>
      <c:catAx>
        <c:axId val="14764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7653760"/>
        <c:crosses val="autoZero"/>
        <c:auto val="1"/>
        <c:lblAlgn val="ctr"/>
        <c:lblOffset val="100"/>
        <c:tickLblSkip val="1"/>
        <c:tickMarkSkip val="1"/>
        <c:noMultiLvlLbl val="0"/>
      </c:catAx>
      <c:valAx>
        <c:axId val="14765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64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12034</c:v>
                </c:pt>
                <c:pt idx="5">
                  <c:v>12346</c:v>
                </c:pt>
                <c:pt idx="8">
                  <c:v>12082</c:v>
                </c:pt>
                <c:pt idx="11">
                  <c:v>12256</c:v>
                </c:pt>
                <c:pt idx="14">
                  <c:v>12251</c:v>
                </c:pt>
              </c:numCache>
            </c:numRef>
          </c:val>
          <c:extLst>
            <c:ext xmlns:c16="http://schemas.microsoft.com/office/drawing/2014/chart" uri="{C3380CC4-5D6E-409C-BE32-E72D297353CC}">
              <c16:uniqueId val="{00000000-22B4-45EA-9CA0-0FD47E42CD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22B4-45EA-9CA0-0FD47E42CD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2B4-45EA-9CA0-0FD47E42CD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210</c:v>
                </c:pt>
                <c:pt idx="3">
                  <c:v>198</c:v>
                </c:pt>
                <c:pt idx="6">
                  <c:v>205</c:v>
                </c:pt>
                <c:pt idx="9">
                  <c:v>189</c:v>
                </c:pt>
                <c:pt idx="12">
                  <c:v>235</c:v>
                </c:pt>
              </c:numCache>
            </c:numRef>
          </c:val>
          <c:extLst>
            <c:ext xmlns:c16="http://schemas.microsoft.com/office/drawing/2014/chart" uri="{C3380CC4-5D6E-409C-BE32-E72D297353CC}">
              <c16:uniqueId val="{00000003-22B4-45EA-9CA0-0FD47E42CD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3400</c:v>
                </c:pt>
                <c:pt idx="3">
                  <c:v>3093</c:v>
                </c:pt>
                <c:pt idx="6">
                  <c:v>2988</c:v>
                </c:pt>
                <c:pt idx="9">
                  <c:v>2759</c:v>
                </c:pt>
                <c:pt idx="12">
                  <c:v>2503</c:v>
                </c:pt>
              </c:numCache>
            </c:numRef>
          </c:val>
          <c:extLst>
            <c:ext xmlns:c16="http://schemas.microsoft.com/office/drawing/2014/chart" uri="{C3380CC4-5D6E-409C-BE32-E72D297353CC}">
              <c16:uniqueId val="{00000004-22B4-45EA-9CA0-0FD47E42CD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B4-45EA-9CA0-0FD47E42CD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B4-45EA-9CA0-0FD47E42CD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13351</c:v>
                </c:pt>
                <c:pt idx="3">
                  <c:v>13533</c:v>
                </c:pt>
                <c:pt idx="6">
                  <c:v>13400</c:v>
                </c:pt>
                <c:pt idx="9">
                  <c:v>13536</c:v>
                </c:pt>
                <c:pt idx="12">
                  <c:v>13848</c:v>
                </c:pt>
              </c:numCache>
            </c:numRef>
          </c:val>
          <c:extLst>
            <c:ext xmlns:c16="http://schemas.microsoft.com/office/drawing/2014/chart" uri="{C3380CC4-5D6E-409C-BE32-E72D297353CC}">
              <c16:uniqueId val="{00000007-22B4-45EA-9CA0-0FD47E42CD50}"/>
            </c:ext>
          </c:extLst>
        </c:ser>
        <c:dLbls>
          <c:showLegendKey val="0"/>
          <c:showVal val="0"/>
          <c:showCatName val="0"/>
          <c:showSerName val="0"/>
          <c:showPercent val="0"/>
          <c:showBubbleSize val="0"/>
        </c:dLbls>
        <c:gapWidth val="100"/>
        <c:overlap val="100"/>
        <c:axId val="142965376"/>
        <c:axId val="142983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4927</c:v>
                </c:pt>
                <c:pt idx="2">
                  <c:v>#N/A</c:v>
                </c:pt>
                <c:pt idx="3">
                  <c:v>#N/A</c:v>
                </c:pt>
                <c:pt idx="4">
                  <c:v>4478</c:v>
                </c:pt>
                <c:pt idx="5">
                  <c:v>#N/A</c:v>
                </c:pt>
                <c:pt idx="6">
                  <c:v>#N/A</c:v>
                </c:pt>
                <c:pt idx="7">
                  <c:v>4511</c:v>
                </c:pt>
                <c:pt idx="8">
                  <c:v>#N/A</c:v>
                </c:pt>
                <c:pt idx="9">
                  <c:v>#N/A</c:v>
                </c:pt>
                <c:pt idx="10">
                  <c:v>4229</c:v>
                </c:pt>
                <c:pt idx="11">
                  <c:v>#N/A</c:v>
                </c:pt>
                <c:pt idx="12">
                  <c:v>#N/A</c:v>
                </c:pt>
                <c:pt idx="13">
                  <c:v>4335</c:v>
                </c:pt>
                <c:pt idx="14">
                  <c:v>#N/A</c:v>
                </c:pt>
              </c:numCache>
            </c:numRef>
          </c:val>
          <c:smooth val="0"/>
          <c:extLst>
            <c:ext xmlns:c16="http://schemas.microsoft.com/office/drawing/2014/chart" uri="{C3380CC4-5D6E-409C-BE32-E72D297353CC}">
              <c16:uniqueId val="{00000008-22B4-45EA-9CA0-0FD47E42CD50}"/>
            </c:ext>
          </c:extLst>
        </c:ser>
        <c:dLbls>
          <c:showLegendKey val="0"/>
          <c:showVal val="0"/>
          <c:showCatName val="0"/>
          <c:showSerName val="0"/>
          <c:showPercent val="0"/>
          <c:showBubbleSize val="0"/>
        </c:dLbls>
        <c:marker val="1"/>
        <c:smooth val="0"/>
        <c:axId val="142965376"/>
        <c:axId val="142983936"/>
      </c:lineChart>
      <c:catAx>
        <c:axId val="14296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983936"/>
        <c:crosses val="autoZero"/>
        <c:auto val="1"/>
        <c:lblAlgn val="ctr"/>
        <c:lblOffset val="100"/>
        <c:tickLblSkip val="1"/>
        <c:tickMarkSkip val="1"/>
        <c:noMultiLvlLbl val="0"/>
      </c:catAx>
      <c:valAx>
        <c:axId val="14298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965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119071</c:v>
                </c:pt>
                <c:pt idx="5">
                  <c:v>122879</c:v>
                </c:pt>
                <c:pt idx="8">
                  <c:v>124544</c:v>
                </c:pt>
                <c:pt idx="11">
                  <c:v>126735</c:v>
                </c:pt>
                <c:pt idx="14">
                  <c:v>126198</c:v>
                </c:pt>
              </c:numCache>
            </c:numRef>
          </c:val>
          <c:extLst>
            <c:ext xmlns:c16="http://schemas.microsoft.com/office/drawing/2014/chart" uri="{C3380CC4-5D6E-409C-BE32-E72D297353CC}">
              <c16:uniqueId val="{00000000-F230-4470-B5FF-B1DAC749570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16796</c:v>
                </c:pt>
                <c:pt idx="5">
                  <c:v>15796</c:v>
                </c:pt>
                <c:pt idx="8">
                  <c:v>15517</c:v>
                </c:pt>
                <c:pt idx="11">
                  <c:v>15527</c:v>
                </c:pt>
                <c:pt idx="14">
                  <c:v>16730</c:v>
                </c:pt>
              </c:numCache>
            </c:numRef>
          </c:val>
          <c:extLst>
            <c:ext xmlns:c16="http://schemas.microsoft.com/office/drawing/2014/chart" uri="{C3380CC4-5D6E-409C-BE32-E72D297353CC}">
              <c16:uniqueId val="{00000001-F230-4470-B5FF-B1DAC749570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21650</c:v>
                </c:pt>
                <c:pt idx="5">
                  <c:v>19391</c:v>
                </c:pt>
                <c:pt idx="8">
                  <c:v>21566</c:v>
                </c:pt>
                <c:pt idx="11">
                  <c:v>21407</c:v>
                </c:pt>
                <c:pt idx="14">
                  <c:v>20044</c:v>
                </c:pt>
              </c:numCache>
            </c:numRef>
          </c:val>
          <c:extLst>
            <c:ext xmlns:c16="http://schemas.microsoft.com/office/drawing/2014/chart" uri="{C3380CC4-5D6E-409C-BE32-E72D297353CC}">
              <c16:uniqueId val="{00000002-F230-4470-B5FF-B1DAC749570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30-4470-B5FF-B1DAC749570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30-4470-B5FF-B1DAC749570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326</c:v>
                </c:pt>
                <c:pt idx="3">
                  <c:v>225</c:v>
                </c:pt>
                <c:pt idx="6">
                  <c:v>233</c:v>
                </c:pt>
                <c:pt idx="9">
                  <c:v>348</c:v>
                </c:pt>
                <c:pt idx="12">
                  <c:v>273</c:v>
                </c:pt>
              </c:numCache>
            </c:numRef>
          </c:val>
          <c:extLst>
            <c:ext xmlns:c16="http://schemas.microsoft.com/office/drawing/2014/chart" uri="{C3380CC4-5D6E-409C-BE32-E72D297353CC}">
              <c16:uniqueId val="{00000005-F230-4470-B5FF-B1DAC749570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17061</c:v>
                </c:pt>
                <c:pt idx="3">
                  <c:v>15701</c:v>
                </c:pt>
                <c:pt idx="6">
                  <c:v>15680</c:v>
                </c:pt>
                <c:pt idx="9">
                  <c:v>15206</c:v>
                </c:pt>
                <c:pt idx="12">
                  <c:v>14681</c:v>
                </c:pt>
              </c:numCache>
            </c:numRef>
          </c:val>
          <c:extLst>
            <c:ext xmlns:c16="http://schemas.microsoft.com/office/drawing/2014/chart" uri="{C3380CC4-5D6E-409C-BE32-E72D297353CC}">
              <c16:uniqueId val="{00000006-F230-4470-B5FF-B1DAC749570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1282</c:v>
                </c:pt>
                <c:pt idx="3">
                  <c:v>1618</c:v>
                </c:pt>
                <c:pt idx="6">
                  <c:v>1844</c:v>
                </c:pt>
                <c:pt idx="9">
                  <c:v>1841</c:v>
                </c:pt>
                <c:pt idx="12">
                  <c:v>2122</c:v>
                </c:pt>
              </c:numCache>
            </c:numRef>
          </c:val>
          <c:extLst>
            <c:ext xmlns:c16="http://schemas.microsoft.com/office/drawing/2014/chart" uri="{C3380CC4-5D6E-409C-BE32-E72D297353CC}">
              <c16:uniqueId val="{00000007-F230-4470-B5FF-B1DAC749570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32941</c:v>
                </c:pt>
                <c:pt idx="3">
                  <c:v>30684</c:v>
                </c:pt>
                <c:pt idx="6">
                  <c:v>28802</c:v>
                </c:pt>
                <c:pt idx="9">
                  <c:v>26895</c:v>
                </c:pt>
                <c:pt idx="12">
                  <c:v>25624</c:v>
                </c:pt>
              </c:numCache>
            </c:numRef>
          </c:val>
          <c:extLst>
            <c:ext xmlns:c16="http://schemas.microsoft.com/office/drawing/2014/chart" uri="{C3380CC4-5D6E-409C-BE32-E72D297353CC}">
              <c16:uniqueId val="{00000008-F230-4470-B5FF-B1DAC749570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230-4470-B5FF-B1DAC749570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132570</c:v>
                </c:pt>
                <c:pt idx="3">
                  <c:v>135587</c:v>
                </c:pt>
                <c:pt idx="6">
                  <c:v>136578</c:v>
                </c:pt>
                <c:pt idx="9">
                  <c:v>141517</c:v>
                </c:pt>
                <c:pt idx="12">
                  <c:v>143678</c:v>
                </c:pt>
              </c:numCache>
            </c:numRef>
          </c:val>
          <c:extLst>
            <c:ext xmlns:c16="http://schemas.microsoft.com/office/drawing/2014/chart" uri="{C3380CC4-5D6E-409C-BE32-E72D297353CC}">
              <c16:uniqueId val="{0000000A-F230-4470-B5FF-B1DAC7495702}"/>
            </c:ext>
          </c:extLst>
        </c:ser>
        <c:dLbls>
          <c:showLegendKey val="0"/>
          <c:showVal val="0"/>
          <c:showCatName val="0"/>
          <c:showSerName val="0"/>
          <c:showPercent val="0"/>
          <c:showBubbleSize val="0"/>
        </c:dLbls>
        <c:gapWidth val="100"/>
        <c:overlap val="100"/>
        <c:axId val="147750272"/>
        <c:axId val="147756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26663</c:v>
                </c:pt>
                <c:pt idx="2">
                  <c:v>#N/A</c:v>
                </c:pt>
                <c:pt idx="3">
                  <c:v>#N/A</c:v>
                </c:pt>
                <c:pt idx="4">
                  <c:v>25748</c:v>
                </c:pt>
                <c:pt idx="5">
                  <c:v>#N/A</c:v>
                </c:pt>
                <c:pt idx="6">
                  <c:v>#N/A</c:v>
                </c:pt>
                <c:pt idx="7">
                  <c:v>21511</c:v>
                </c:pt>
                <c:pt idx="8">
                  <c:v>#N/A</c:v>
                </c:pt>
                <c:pt idx="9">
                  <c:v>#N/A</c:v>
                </c:pt>
                <c:pt idx="10">
                  <c:v>22138</c:v>
                </c:pt>
                <c:pt idx="11">
                  <c:v>#N/A</c:v>
                </c:pt>
                <c:pt idx="12">
                  <c:v>#N/A</c:v>
                </c:pt>
                <c:pt idx="13">
                  <c:v>23406</c:v>
                </c:pt>
                <c:pt idx="14">
                  <c:v>#N/A</c:v>
                </c:pt>
              </c:numCache>
            </c:numRef>
          </c:val>
          <c:smooth val="0"/>
          <c:extLst>
            <c:ext xmlns:c16="http://schemas.microsoft.com/office/drawing/2014/chart" uri="{C3380CC4-5D6E-409C-BE32-E72D297353CC}">
              <c16:uniqueId val="{0000000B-F230-4470-B5FF-B1DAC7495702}"/>
            </c:ext>
          </c:extLst>
        </c:ser>
        <c:dLbls>
          <c:showLegendKey val="0"/>
          <c:showVal val="0"/>
          <c:showCatName val="0"/>
          <c:showSerName val="0"/>
          <c:showPercent val="0"/>
          <c:showBubbleSize val="0"/>
        </c:dLbls>
        <c:marker val="1"/>
        <c:smooth val="0"/>
        <c:axId val="147750272"/>
        <c:axId val="147756544"/>
      </c:lineChart>
      <c:catAx>
        <c:axId val="14775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756544"/>
        <c:crosses val="autoZero"/>
        <c:auto val="1"/>
        <c:lblAlgn val="ctr"/>
        <c:lblOffset val="100"/>
        <c:tickLblSkip val="1"/>
        <c:tickMarkSkip val="1"/>
        <c:noMultiLvlLbl val="0"/>
      </c:catAx>
      <c:valAx>
        <c:axId val="147756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75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7337</c:v>
                </c:pt>
                <c:pt idx="1">
                  <c:v>8114</c:v>
                </c:pt>
                <c:pt idx="2">
                  <c:v>7270</c:v>
                </c:pt>
              </c:numCache>
            </c:numRef>
          </c:val>
          <c:extLst>
            <c:ext xmlns:c16="http://schemas.microsoft.com/office/drawing/2014/chart" uri="{C3380CC4-5D6E-409C-BE32-E72D297353CC}">
              <c16:uniqueId val="{00000000-1893-464F-A74B-A04B69FB373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1548</c:v>
                </c:pt>
                <c:pt idx="1">
                  <c:v>1449</c:v>
                </c:pt>
                <c:pt idx="2">
                  <c:v>1349</c:v>
                </c:pt>
              </c:numCache>
            </c:numRef>
          </c:val>
          <c:extLst>
            <c:ext xmlns:c16="http://schemas.microsoft.com/office/drawing/2014/chart" uri="{C3380CC4-5D6E-409C-BE32-E72D297353CC}">
              <c16:uniqueId val="{00000001-1893-464F-A74B-A04B69FB373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10867</c:v>
                </c:pt>
                <c:pt idx="1">
                  <c:v>10014</c:v>
                </c:pt>
                <c:pt idx="2">
                  <c:v>8861</c:v>
                </c:pt>
              </c:numCache>
            </c:numRef>
          </c:val>
          <c:extLst>
            <c:ext xmlns:c16="http://schemas.microsoft.com/office/drawing/2014/chart" uri="{C3380CC4-5D6E-409C-BE32-E72D297353CC}">
              <c16:uniqueId val="{00000002-1893-464F-A74B-A04B69FB3731}"/>
            </c:ext>
          </c:extLst>
        </c:ser>
        <c:dLbls>
          <c:showLegendKey val="0"/>
          <c:showVal val="0"/>
          <c:showCatName val="0"/>
          <c:showSerName val="0"/>
          <c:showPercent val="0"/>
          <c:showBubbleSize val="0"/>
        </c:dLbls>
        <c:gapWidth val="120"/>
        <c:overlap val="100"/>
        <c:axId val="148603648"/>
        <c:axId val="148605184"/>
      </c:barChart>
      <c:catAx>
        <c:axId val="14860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8605184"/>
        <c:crosses val="autoZero"/>
        <c:auto val="1"/>
        <c:lblAlgn val="ctr"/>
        <c:lblOffset val="100"/>
        <c:tickLblSkip val="1"/>
        <c:tickMarkSkip val="1"/>
        <c:noMultiLvlLbl val="0"/>
      </c:catAx>
      <c:valAx>
        <c:axId val="1486051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8603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{1BB84C1C-CC89-4974-84AC-CE617C5F1671}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EE-40FE-BB4B-2BF90B0BFF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{F580C2C0-F354-48B1-9B5C-FB302F59B2FA}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EE-40FE-BB4B-2BF90B0BFF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{D0742E51-9B95-4958-919A-2B3D1E10EFA6}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EE-40FE-BB4B-2BF90B0BFF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{EC191992-2230-448D-8379-82D7B77657BF}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EE-40FE-BB4B-2BF90B0BFF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{73588E99-7E96-4C0A-B6C1-D50D3170A541}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EE-40FE-BB4B-2BF90B0BFF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{3F08A608-ADFC-45E7-9131-DD2AA1DDADDF}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EE-40FE-BB4B-2BF90B0BFF5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{CB98A9DE-0A05-485A-9AFB-8BFA976957B3}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EE-40FE-BB4B-2BF90B0BFF5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{8FDB5E68-E6E9-48A8-82AE-0E9A17EC3B3C}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EE-40FE-BB4B-2BF90B0BFF5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{AD740C06-07B9-4676-8F14-4FA389391BA2}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EE-40FE-BB4B-2BF90B0BFF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54.2</c:v>
                </c:pt>
                <c:pt idx="24">
                  <c:v>54.5</c:v>
                </c:pt>
                <c:pt idx="32">
                  <c:v>55.9</c:v>
                </c:pt>
              </c:numCache>
            </c:numRef>
          </c:xVal>
          <c:yVal>
            <c:numRef>
              <c:f>公会計指標分析・財政指標組合せ分析表!$BP$51:$DC$51</c:f>
              <c:numCache>
                <c:formatCode>#,##0.0;"▲ "#,##0.0</c:formatCode>
                <c:ptCount val="40"/>
                <c:pt idx="16">
                  <c:v>29.9</c:v>
                </c:pt>
                <c:pt idx="24">
                  <c:v>31</c:v>
                </c:pt>
                <c:pt idx="32">
                  <c:v>32.5</c:v>
                </c:pt>
              </c:numCache>
            </c:numRef>
          </c:yVal>
          <c:smooth val="0"/>
          <c:extLst>
            <c:ext xmlns:c16="http://schemas.microsoft.com/office/drawing/2014/chart" uri="{C3380CC4-5D6E-409C-BE32-E72D297353CC}">
              <c16:uniqueId val="{00000009-ABEE-40FE-BB4B-2BF90B0BFF5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{3FEC00A1-3D3F-4CCF-8274-A8804FDBB54F}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EE-40FE-BB4B-2BF90B0BFF5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{F940DCA8-E75B-4338-8B44-9266DCC8532E}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EE-40FE-BB4B-2BF90B0BFF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{9BD1091C-B16E-4D9C-B90E-DB695B74D89C}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EE-40FE-BB4B-2BF90B0BFF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{D909CDDD-2987-45F2-AAD4-2F24E086E03C}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EE-40FE-BB4B-2BF90B0BFF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{6696858B-DDA7-4D9D-A27F-DB72B097E2A0}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EE-40FE-BB4B-2BF90B0BFF5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{1587AADE-B2A7-4D03-863C-C3D4F7F3D6B1}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EE-40FE-BB4B-2BF90B0BFF5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{790F0D94-477A-4771-BF14-048A1331D503}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EE-40FE-BB4B-2BF90B0BFF5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{3E15255D-5B64-4EF4-88F5-9CFCCC468D77}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EE-40FE-BB4B-2BF90B0BFF5D}"/>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{30123185-49B4-4E4B-B7A1-7EF53C340653}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EE-40FE-BB4B-2BF90B0BFF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pt idx="32">
                  <c:v>60</c:v>
                </c:pt>
              </c:numCache>
            </c:numRef>
          </c:xVal>
          <c:yVal>
            <c:numRef>
              <c:f>公会計指標分析・財政指標組合せ分析表!$BP$55:$DC$55</c:f>
              <c:numCache>
                <c:formatCode>#,##0.0;"▲ "#,##0.0</c:formatCode>
                <c:ptCount val="40"/>
                <c:pt idx="16">
                  <c:v>41.4</c:v>
                </c:pt>
                <c:pt idx="24">
                  <c:v>38.9</c:v>
                </c:pt>
                <c:pt idx="32">
                  <c:v>37.6</c:v>
                </c:pt>
              </c:numCache>
            </c:numRef>
          </c:yVal>
          <c:smooth val="0"/>
          <c:extLst>
            <c:ext xmlns:c16="http://schemas.microsoft.com/office/drawing/2014/chart" uri="{C3380CC4-5D6E-409C-BE32-E72D297353CC}">
              <c16:uniqueId val="{00000013-ABEE-40FE-BB4B-2BF90B0BFF5D}"/>
            </c:ext>
          </c:extLst>
        </c:ser>
        <c:dLbls>
          <c:showLegendKey val="0"/>
          <c:showVal val="1"/>
          <c:showCatName val="0"/>
          <c:showSerName val="0"/>
          <c:showPercent val="0"/>
          <c:showBubbleSize val="0"/>
        </c:dLbls>
        <c:axId val="101163392"/>
        <c:axId val="101165312"/>
      </c:scatterChart>
      <c:valAx>
        <c:axId val="101163392"/>
        <c:scaling>
          <c:orientation val="minMax"/>
          <c:max val="60.7"/>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165312"/>
        <c:crosses val="autoZero"/>
        <c:crossBetween val="midCat"/>
      </c:valAx>
      <c:valAx>
        <c:axId val="101165312"/>
        <c:scaling>
          <c:orientation val="minMax"/>
          <c:max val="4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1633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{7A28EF1C-20D5-4572-9790-0C62FE760E91}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58E-4430-AAA4-5EF6251F17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{F6E0376B-6315-4770-9CA9-A82060DD77C7}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8E-4430-AAA4-5EF6251F17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{A55DF4F5-7C6E-438A-A1EC-EF6E673F132E}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8E-4430-AAA4-5EF6251F17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{7A9A1AF5-98DB-4BF6-83FD-2BAFA7011765}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8E-4430-AAA4-5EF6251F17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{E65CA0A4-C118-4C07-970E-EE5CD68E936B}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8E-4430-AAA4-5EF6251F17C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{20D9DC1E-3C95-44A9-A042-C26719CBE160}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58E-4430-AAA4-5EF6251F17C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{FB4E25DE-1FE8-4FF5-9DD1-5C98BECD5994}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58E-4430-AAA4-5EF6251F17C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{822F17DB-7944-44F2-B9CB-7438629C52C0}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58E-4430-AAA4-5EF6251F17C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{B9927B5E-2C0C-44A2-9296-063B14CA9149}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58E-4430-AAA4-5EF6251F17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c:v>
                </c:pt>
                <c:pt idx="16">
                  <c:v>6.4</c:v>
                </c:pt>
                <c:pt idx="24">
                  <c:v>6.1</c:v>
                </c:pt>
                <c:pt idx="32">
                  <c:v>6</c:v>
                </c:pt>
              </c:numCache>
            </c:numRef>
          </c:xVal>
          <c:yVal>
            <c:numRef>
              <c:f>公会計指標分析・財政指標組合せ分析表!$BP$73:$DC$73</c:f>
              <c:numCache>
                <c:formatCode>#,##0.0;"▲ "#,##0.0</c:formatCode>
                <c:ptCount val="40"/>
                <c:pt idx="0">
                  <c:v>36.6</c:v>
                </c:pt>
                <c:pt idx="8">
                  <c:v>35.5</c:v>
                </c:pt>
                <c:pt idx="16">
                  <c:v>29.9</c:v>
                </c:pt>
                <c:pt idx="24">
                  <c:v>31</c:v>
                </c:pt>
                <c:pt idx="32">
                  <c:v>32.5</c:v>
                </c:pt>
              </c:numCache>
            </c:numRef>
          </c:yVal>
          <c:smooth val="0"/>
          <c:extLst>
            <c:ext xmlns:c16="http://schemas.microsoft.com/office/drawing/2014/chart" uri="{C3380CC4-5D6E-409C-BE32-E72D297353CC}">
              <c16:uniqueId val="{00000009-958E-4430-AAA4-5EF6251F17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{E53372A5-E632-4C79-A2AD-E52C234F9A81}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58E-4430-AAA4-5EF6251F17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{73CF6616-3BDC-41B6-AC99-03425B11439B}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8E-4430-AAA4-5EF6251F17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{A6443031-A594-43E1-886B-3C763FB9079E}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8E-4430-AAA4-5EF6251F17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{AC4FE56D-84EA-43BC-AC22-CFB5D5001D62}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8E-4430-AAA4-5EF6251F17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{012FF581-D3AA-486A-960F-A7A0F53E3027}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8E-4430-AAA4-5EF6251F17C2}"/>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{D62BD4AE-406F-4EE9-B346-1870B1A058AC}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58E-4430-AAA4-5EF6251F17C2}"/>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{68973F3D-5A99-42D5-9CE7-E2AA45BED4CF}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58E-4430-AAA4-5EF6251F17C2}"/>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{16FDA956-0F34-4D34-9123-4CC54BCAE0B8}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58E-4430-AAA4-5EF6251F17C2}"/>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{153377FE-FBC9-41B7-BFBB-2A4B469D06B9}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58E-4430-AAA4-5EF6251F17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c:ext xmlns:c16="http://schemas.microsoft.com/office/drawing/2014/chart" uri="{C3380CC4-5D6E-409C-BE32-E72D297353CC}">
              <c16:uniqueId val="{00000013-958E-4430-AAA4-5EF6251F17C2}"/>
            </c:ext>
          </c:extLst>
        </c:ser>
        <c:dLbls>
          <c:showLegendKey val="0"/>
          <c:showVal val="1"/>
          <c:showCatName val="0"/>
          <c:showSerName val="0"/>
          <c:showPercent val="0"/>
          <c:showBubbleSize val="0"/>
        </c:dLbls>
        <c:axId val="101523456"/>
        <c:axId val="152938752"/>
      </c:scatterChart>
      <c:valAx>
        <c:axId val="101523456"/>
        <c:scaling>
          <c:orientation val="minMax"/>
          <c:max val="8.29999999999999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938752"/>
        <c:crosses val="autoZero"/>
        <c:crossBetween val="midCat"/>
      </c:valAx>
      <c:valAx>
        <c:axId val="152938752"/>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5234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より元利償還金が増加したため、実質公債費比率の分子は増加しているものの、公営企業債の元利償還金に対する繰入金が減少しており、実質公債費比率は類似団体平均値と比較しても良好な状況を維持している。</a:t>
          </a:r>
        </a:p>
        <a:p>
          <a:r>
            <a:rPr kumimoji="1" lang="ja-JP" altLang="en-US" sz="1400">
              <a:latin typeface="ＭＳ ゴシック" pitchFamily="49" charset="-128"/>
              <a:ea typeface="ＭＳ ゴシック" pitchFamily="49" charset="-128"/>
            </a:rPr>
            <a:t>　今後も世代間負担の不均衡が生じないよう、適正な起債に努める。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将来負担比率の分子は、前年度と比較し約１２．７億円の増。</a:t>
          </a:r>
        </a:p>
        <a:p>
          <a:r>
            <a:rPr kumimoji="1" lang="ja-JP" altLang="en-US" sz="1400">
              <a:latin typeface="ＭＳ ゴシック" pitchFamily="49" charset="-128"/>
              <a:ea typeface="ＭＳ ゴシック" pitchFamily="49" charset="-128"/>
            </a:rPr>
            <a:t>　地方債現在高の増により将来負担額が増加したことが要因と考えられる。</a:t>
          </a:r>
        </a:p>
        <a:p>
          <a:r>
            <a:rPr kumimoji="1" lang="ja-JP" altLang="en-US" sz="1400">
              <a:latin typeface="ＭＳ ゴシック" pitchFamily="49" charset="-128"/>
              <a:ea typeface="ＭＳ ゴシック" pitchFamily="49" charset="-128"/>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減など歳入減少のため財政調整基金８億円取り崩したほか、大型施設の整備事業等のために「都市集客施設等建設基金」を８億円取り崩すなど、基金全体では前年度と比べ２０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合併算定替の終了等による歳入減や、大型施設の建設や償還金の増加に伴う歳出の増が見込まれるため、財源として活用できる基金は活用し、本市の財政状況に応じて計画的な積立を実施し、財政の安定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・都市集客施設等建設基金：都市集客施設及び新体育館の建設に要する経費の財源に充てるため。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・地域振興基金：均衡ある地域振興を図るため。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・廃棄物処理施設整備等基金：廃棄物処理施設整備事業の経費に充てるため。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・特定事業整備基金：教育、文化、福祉若しくは観光に係る施設の建設若しくは史跡若しくは鉄道高架に係る整備又はまちづくりにおいて特に重要と認められる事業に要する経費の財源に充てるため。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・廃棄物処理施設整備等基金：高浜クリーンセンターの建替事業のため、２億円を積み立てたことによる増加。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・その他の基金：各基金の使途に対応する事業の財源に充てたことによる減少。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施設整備等基金：高浜クリーンセンターの建替事業に伴い、財源確保対策として平成３３年度、３４年度に基金を取り崩す予定のため、引き続き財政状況を加味しながら、必要な金額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・その他の基金：各基金の使途に対応する事業の財源として、本市の財政状況を加味しながら取り崩していく予定。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・合併算定替の縮減に伴う普通交付税の減額によるもの。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・平成２８年度決算剰余金の減により、積立額が減額したことによるもの。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現在の残高を維持できるよう、財政状況を加味しながら適切な取崩し、積立を実施していく。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償還のため１億円を取り崩したことによる減少。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今後も償還金が増加していくことが見込まれるため、本市の財政状況を踏まえつつ適切な取崩し、積立を実施していく。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の総量の適正化を掲げ、社会経済状況や時間の経過によって変化する市民ニーズを的確に捉え、施設の複合化・集約化に取組み、施設規模の適正化に努め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有形固定資産減価償却率について、今回の結果は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上昇傾向ではある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類似団体平均と比較すると、その伸びは同程度である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また類似団体平均の数値を下回っている。これらは、これまでの取組の効果が表れていると考えている。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78" name="楕円 77"/>
        <xdr:cNvSpPr/>
      </xdr:nvSpPr>
      <xdr:spPr>
        <a:xfrm>
          <a:off x="47117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79" name="有形固定資産減価償却率該当値テキスト"/>
        <xdr:cNvSpPr txBox="1"/>
      </xdr:nvSpPr>
      <xdr:spPr>
        <a:xfrm>
          <a:off x="4813300" y="6107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93133</xdr:rowOff>
    </xdr:from>
    <xdr:to>
      <xdr:col>19</xdr:col>
      <xdr:colOff>187325</xdr:colOff>
      <xdr:row>32</xdr:row>
      <xdr:rowOff>23283</xdr:rowOff>
    </xdr:to>
    <xdr:sp macro="" textlink="">
      <xdr:nvSpPr>
        <xdr:cNvPr id="80" name="楕円 79"/>
        <xdr:cNvSpPr/>
      </xdr:nvSpPr>
      <xdr:spPr>
        <a:xfrm>
          <a:off x="4000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143933</xdr:rowOff>
    </xdr:to>
    <xdr:cxnSp macro="">
      <xdr:nvCxnSpPr>
        <xdr:cNvPr id="81" name="直線コネクタ 80"/>
        <xdr:cNvCxnSpPr/>
      </xdr:nvCxnSpPr>
      <xdr:spPr>
        <a:xfrm flipV="1">
          <a:off x="4051300" y="6180032"/>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103928</xdr:rowOff>
    </xdr:from>
    <xdr:to>
      <xdr:col>15</xdr:col>
      <xdr:colOff>187325</xdr:colOff>
      <xdr:row>32</xdr:row>
      <xdr:rowOff>34078</xdr:rowOff>
    </xdr:to>
    <xdr:sp macro="" textlink="">
      <xdr:nvSpPr>
        <xdr:cNvPr id="82" name="楕円 81"/>
        <xdr:cNvSpPr/>
      </xdr:nvSpPr>
      <xdr:spPr>
        <a:xfrm>
          <a:off x="3238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143933</xdr:rowOff>
    </xdr:from>
    <xdr:to>
      <xdr:col>19</xdr:col>
      <xdr:colOff>136525</xdr:colOff>
      <xdr:row>31</xdr:row>
      <xdr:rowOff>154728</xdr:rowOff>
    </xdr:to>
    <xdr:cxnSp macro="">
      <xdr:nvCxnSpPr>
        <xdr:cNvPr id="83" name="直線コネクタ 82"/>
        <xdr:cNvCxnSpPr/>
      </xdr:nvCxnSpPr>
      <xdr:spPr>
        <a:xfrm flipV="1">
          <a:off x="3289300" y="623040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4"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14410</xdr:rowOff>
    </xdr:from>
    <xdr:ext cx="405111" cy="259045"/>
    <xdr:sp macro="" textlink="">
      <xdr:nvSpPr>
        <xdr:cNvPr id="86" name="n_1mainValue有形固定資産減価償却率"/>
        <xdr:cNvSpPr txBox="1"/>
      </xdr:nvSpPr>
      <xdr:spPr>
        <a:xfrm>
          <a:off x="3836044" y="6272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25205</xdr:rowOff>
    </xdr:from>
    <xdr:ext cx="405111" cy="259045"/>
    <xdr:sp macro="" textlink="">
      <xdr:nvSpPr>
        <xdr:cNvPr id="87" name="n_2mainValue有形固定資産減価償却率"/>
        <xdr:cNvSpPr txBox="1"/>
      </xdr:nvSpPr>
      <xdr:spPr>
        <a:xfrm>
          <a:off x="3086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債務償還可能年数は類似団体平均を上回っており、主な要因としては、大型施設整備事業に伴い地方債現在高が増加傾向にあり、充当可能基金が減少傾向にあること、また、新規事業に伴い物件費が増加傾向にあり、経常経費充当一般財源等が増加傾向にあることが考えら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6" name="直線コネクタ 115"/>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9"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20" name="直線コネクタ 119"/>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21" name="債務償還可能年数平均値テキスト"/>
        <xdr:cNvSpPr txBox="1"/>
      </xdr:nvSpPr>
      <xdr:spPr>
        <a:xfrm>
          <a:off x="14846300" y="5900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2" name="フローチャート: 判断 121"/>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34220</xdr:rowOff>
    </xdr:from>
    <xdr:to>
      <xdr:col>76</xdr:col>
      <xdr:colOff>73025</xdr:colOff>
      <xdr:row>29</xdr:row>
      <xdr:rowOff>135820</xdr:rowOff>
    </xdr:to>
    <xdr:sp macro="" textlink="">
      <xdr:nvSpPr>
        <xdr:cNvPr id="128" name="楕円 127"/>
        <xdr:cNvSpPr/>
      </xdr:nvSpPr>
      <xdr:spPr>
        <a:xfrm>
          <a:off x="14744700" y="57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57097</xdr:rowOff>
    </xdr:from>
    <xdr:ext cx="340478" cy="259045"/>
    <xdr:sp macro="" textlink="">
      <xdr:nvSpPr>
        <xdr:cNvPr id="129" name="債務償還可能年数該当値テキスト"/>
        <xdr:cNvSpPr txBox="1"/>
      </xdr:nvSpPr>
      <xdr:spPr>
        <a:xfrm>
          <a:off x="14846300" y="56292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80264</xdr:rowOff>
    </xdr:from>
    <xdr:to>
      <xdr:col>24</xdr:col>
      <xdr:colOff>114300</xdr:colOff>
      <xdr:row>40</xdr:row>
      <xdr:rowOff>10414</xdr:rowOff>
    </xdr:to>
    <xdr:sp macro="" textlink="">
      <xdr:nvSpPr>
        <xdr:cNvPr id="68" name="楕円 67"/>
        <xdr:cNvSpPr/>
      </xdr:nvSpPr>
      <xdr:spPr>
        <a:xfrm>
          <a:off x="45847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58691</xdr:rowOff>
    </xdr:from>
    <xdr:ext cx="405111" cy="259045"/>
    <xdr:sp macro="" textlink="">
      <xdr:nvSpPr>
        <xdr:cNvPr id="69" name="【道路】&#10;有形固定資産減価償却率該当値テキスト"/>
        <xdr:cNvSpPr txBox="1"/>
      </xdr:nvSpPr>
      <xdr:spPr>
        <a:xfrm>
          <a:off x="4673600"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0" name="楕円 69"/>
        <xdr:cNvSpPr/>
      </xdr:nvSpPr>
      <xdr:spPr>
        <a:xfrm>
          <a:off x="3746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131064</xdr:rowOff>
    </xdr:from>
    <xdr:to>
      <xdr:col>24</xdr:col>
      <xdr:colOff>63500</xdr:colOff>
      <xdr:row>40</xdr:row>
      <xdr:rowOff>5334</xdr:rowOff>
    </xdr:to>
    <xdr:cxnSp macro="">
      <xdr:nvCxnSpPr>
        <xdr:cNvPr id="71" name="直線コネクタ 70"/>
        <xdr:cNvCxnSpPr/>
      </xdr:nvCxnSpPr>
      <xdr:spPr>
        <a:xfrm flipV="1">
          <a:off x="3797300" y="68176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146558</xdr:rowOff>
    </xdr:from>
    <xdr:to>
      <xdr:col>15</xdr:col>
      <xdr:colOff>101600</xdr:colOff>
      <xdr:row>40</xdr:row>
      <xdr:rowOff>76708</xdr:rowOff>
    </xdr:to>
    <xdr:sp macro="" textlink="">
      <xdr:nvSpPr>
        <xdr:cNvPr id="72" name="楕円 71"/>
        <xdr:cNvSpPr/>
      </xdr:nvSpPr>
      <xdr:spPr>
        <a:xfrm>
          <a:off x="2857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25908</xdr:rowOff>
    </xdr:to>
    <xdr:cxnSp macro="">
      <xdr:nvCxnSpPr>
        <xdr:cNvPr id="73" name="直線コネクタ 72"/>
        <xdr:cNvCxnSpPr/>
      </xdr:nvCxnSpPr>
      <xdr:spPr>
        <a:xfrm flipV="1">
          <a:off x="2908300" y="68633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4"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5"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76" name="n_1mainValue【道路】&#10;有形固定資産減価償却率"/>
        <xdr:cNvSpPr txBox="1"/>
      </xdr:nvSpPr>
      <xdr:spPr>
        <a:xfrm>
          <a:off x="3582044" y="690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67835</xdr:rowOff>
    </xdr:from>
    <xdr:ext cx="405111" cy="259045"/>
    <xdr:sp macro="" textlink="">
      <xdr:nvSpPr>
        <xdr:cNvPr id="77" name="n_2mainValue【道路】&#10;有形固定資産減価償却率"/>
        <xdr:cNvSpPr txBox="1"/>
      </xdr:nvSpPr>
      <xdr:spPr>
        <a:xfrm>
          <a:off x="2705744" y="692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3" name="直線コネクタ 102"/>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4"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5" name="直線コネクタ 104"/>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6"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7" name="直線コネクタ 106"/>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8" name="【道路】&#10;一人当たり延長平均値テキスト"/>
        <xdr:cNvSpPr txBox="1"/>
      </xdr:nvSpPr>
      <xdr:spPr>
        <a:xfrm>
          <a:off x="10515600"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9" name="フローチャート: 判断 108"/>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10" name="フローチャート: 判断 109"/>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11" name="フローチャート: 判断 110"/>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6568</xdr:rowOff>
    </xdr:from>
    <xdr:to>
      <xdr:col>55</xdr:col>
      <xdr:colOff>50800</xdr:colOff>
      <xdr:row>38</xdr:row>
      <xdr:rowOff>108168</xdr:rowOff>
    </xdr:to>
    <xdr:sp macro="" textlink="">
      <xdr:nvSpPr>
        <xdr:cNvPr id="117" name="楕円 116"/>
        <xdr:cNvSpPr/>
      </xdr:nvSpPr>
      <xdr:spPr>
        <a:xfrm>
          <a:off x="10426700" y="6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29445</xdr:rowOff>
    </xdr:from>
    <xdr:ext cx="469744" cy="259045"/>
    <xdr:sp macro="" textlink="">
      <xdr:nvSpPr>
        <xdr:cNvPr id="118" name="【道路】&#10;一人当たり延長該当値テキスト"/>
        <xdr:cNvSpPr txBox="1"/>
      </xdr:nvSpPr>
      <xdr:spPr>
        <a:xfrm>
          <a:off x="10515600" y="637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8745</xdr:rowOff>
    </xdr:from>
    <xdr:to>
      <xdr:col>50</xdr:col>
      <xdr:colOff>165100</xdr:colOff>
      <xdr:row>38</xdr:row>
      <xdr:rowOff>110345</xdr:rowOff>
    </xdr:to>
    <xdr:sp macro="" textlink="">
      <xdr:nvSpPr>
        <xdr:cNvPr id="119" name="楕円 118"/>
        <xdr:cNvSpPr/>
      </xdr:nvSpPr>
      <xdr:spPr>
        <a:xfrm>
          <a:off x="9588500" y="65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57368</xdr:rowOff>
    </xdr:from>
    <xdr:to>
      <xdr:col>55</xdr:col>
      <xdr:colOff>0</xdr:colOff>
      <xdr:row>38</xdr:row>
      <xdr:rowOff>59545</xdr:rowOff>
    </xdr:to>
    <xdr:cxnSp macro="">
      <xdr:nvCxnSpPr>
        <xdr:cNvPr id="120" name="直線コネクタ 119"/>
        <xdr:cNvCxnSpPr/>
      </xdr:nvCxnSpPr>
      <xdr:spPr>
        <a:xfrm flipV="1">
          <a:off x="9639300" y="6572468"/>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41946</xdr:rowOff>
    </xdr:from>
    <xdr:to>
      <xdr:col>46</xdr:col>
      <xdr:colOff>38100</xdr:colOff>
      <xdr:row>35</xdr:row>
      <xdr:rowOff>143546</xdr:rowOff>
    </xdr:to>
    <xdr:sp macro="" textlink="">
      <xdr:nvSpPr>
        <xdr:cNvPr id="121" name="楕円 120"/>
        <xdr:cNvSpPr/>
      </xdr:nvSpPr>
      <xdr:spPr>
        <a:xfrm>
          <a:off x="8699500" y="60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92746</xdr:rowOff>
    </xdr:from>
    <xdr:to>
      <xdr:col>50</xdr:col>
      <xdr:colOff>114300</xdr:colOff>
      <xdr:row>38</xdr:row>
      <xdr:rowOff>59545</xdr:rowOff>
    </xdr:to>
    <xdr:cxnSp macro="">
      <xdr:nvCxnSpPr>
        <xdr:cNvPr id="122" name="直線コネクタ 121"/>
        <xdr:cNvCxnSpPr/>
      </xdr:nvCxnSpPr>
      <xdr:spPr>
        <a:xfrm>
          <a:off x="8750300" y="6093496"/>
          <a:ext cx="889000" cy="4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23" name="n_1aveValue【道路】&#10;一人当たり延長"/>
        <xdr:cNvSpPr txBox="1"/>
      </xdr:nvSpPr>
      <xdr:spPr>
        <a:xfrm>
          <a:off x="93917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24" name="n_2aveValue【道路】&#10;一人当たり延長"/>
        <xdr:cNvSpPr txBox="1"/>
      </xdr:nvSpPr>
      <xdr:spPr>
        <a:xfrm>
          <a:off x="85154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126872</xdr:rowOff>
    </xdr:from>
    <xdr:ext cx="469744" cy="259045"/>
    <xdr:sp macro="" textlink="">
      <xdr:nvSpPr>
        <xdr:cNvPr id="125" name="n_1mainValue【道路】&#10;一人当たり延長"/>
        <xdr:cNvSpPr txBox="1"/>
      </xdr:nvSpPr>
      <xdr:spPr>
        <a:xfrm>
          <a:off x="9391727" y="629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160073</xdr:rowOff>
    </xdr:from>
    <xdr:ext cx="534377" cy="259045"/>
    <xdr:sp macro="" textlink="">
      <xdr:nvSpPr>
        <xdr:cNvPr id="126" name="n_2mainValue【道路】&#10;一人当たり延長"/>
        <xdr:cNvSpPr txBox="1"/>
      </xdr:nvSpPr>
      <xdr:spPr>
        <a:xfrm>
          <a:off x="8483111" y="58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8" name="テキスト ボックス 137"/>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6" name="テキスト ボックス 14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50" name="直線コネクタ 149"/>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51"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52" name="直線コネクタ 151"/>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53"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54" name="直線コネクタ 153"/>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55" name="【橋りょう・トンネル】&#10;有形固定資産減価償却率平均値テキスト"/>
        <xdr:cNvSpPr txBox="1"/>
      </xdr:nvSpPr>
      <xdr:spPr>
        <a:xfrm>
          <a:off x="46736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6" name="フローチャート: 判断 155"/>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7" name="フローチャート: 判断 156"/>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8" name="フローチャート: 判断 157"/>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48260</xdr:rowOff>
    </xdr:from>
    <xdr:to>
      <xdr:col>24</xdr:col>
      <xdr:colOff>114300</xdr:colOff>
      <xdr:row>57</xdr:row>
      <xdr:rowOff>149860</xdr:rowOff>
    </xdr:to>
    <xdr:sp macro="" textlink="">
      <xdr:nvSpPr>
        <xdr:cNvPr id="164" name="楕円 163"/>
        <xdr:cNvSpPr/>
      </xdr:nvSpPr>
      <xdr:spPr>
        <a:xfrm>
          <a:off x="45847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134637</xdr:rowOff>
    </xdr:from>
    <xdr:ext cx="405111" cy="259045"/>
    <xdr:sp macro="" textlink="">
      <xdr:nvSpPr>
        <xdr:cNvPr id="165" name="【橋りょう・トンネル】&#10;有形固定資産減価償却率該当値テキスト"/>
        <xdr:cNvSpPr txBox="1"/>
      </xdr:nvSpPr>
      <xdr:spPr>
        <a:xfrm>
          <a:off x="4673600" y="9735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78740</xdr:rowOff>
    </xdr:from>
    <xdr:to>
      <xdr:col>20</xdr:col>
      <xdr:colOff>38100</xdr:colOff>
      <xdr:row>58</xdr:row>
      <xdr:rowOff>8890</xdr:rowOff>
    </xdr:to>
    <xdr:sp macro="" textlink="">
      <xdr:nvSpPr>
        <xdr:cNvPr id="166" name="楕円 165"/>
        <xdr:cNvSpPr/>
      </xdr:nvSpPr>
      <xdr:spPr>
        <a:xfrm>
          <a:off x="3746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99060</xdr:rowOff>
    </xdr:from>
    <xdr:to>
      <xdr:col>24</xdr:col>
      <xdr:colOff>63500</xdr:colOff>
      <xdr:row>57</xdr:row>
      <xdr:rowOff>129540</xdr:rowOff>
    </xdr:to>
    <xdr:cxnSp macro="">
      <xdr:nvCxnSpPr>
        <xdr:cNvPr id="167" name="直線コネクタ 166"/>
        <xdr:cNvCxnSpPr/>
      </xdr:nvCxnSpPr>
      <xdr:spPr>
        <a:xfrm flipV="1">
          <a:off x="3797300" y="98717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99695</xdr:rowOff>
    </xdr:from>
    <xdr:to>
      <xdr:col>15</xdr:col>
      <xdr:colOff>101600</xdr:colOff>
      <xdr:row>58</xdr:row>
      <xdr:rowOff>29845</xdr:rowOff>
    </xdr:to>
    <xdr:sp macro="" textlink="">
      <xdr:nvSpPr>
        <xdr:cNvPr id="168" name="楕円 167"/>
        <xdr:cNvSpPr/>
      </xdr:nvSpPr>
      <xdr:spPr>
        <a:xfrm>
          <a:off x="2857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129540</xdr:rowOff>
    </xdr:from>
    <xdr:to>
      <xdr:col>19</xdr:col>
      <xdr:colOff>177800</xdr:colOff>
      <xdr:row>57</xdr:row>
      <xdr:rowOff>150495</xdr:rowOff>
    </xdr:to>
    <xdr:cxnSp macro="">
      <xdr:nvCxnSpPr>
        <xdr:cNvPr id="169" name="直線コネクタ 168"/>
        <xdr:cNvCxnSpPr/>
      </xdr:nvCxnSpPr>
      <xdr:spPr>
        <a:xfrm flipV="1">
          <a:off x="2908300" y="99021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81932</xdr:rowOff>
    </xdr:from>
    <xdr:ext cx="405111" cy="259045"/>
    <xdr:sp macro="" textlink="">
      <xdr:nvSpPr>
        <xdr:cNvPr id="170" name="n_1ave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144797</xdr:rowOff>
    </xdr:from>
    <xdr:ext cx="405111" cy="259045"/>
    <xdr:sp macro="" textlink="">
      <xdr:nvSpPr>
        <xdr:cNvPr id="171" name="n_2aveValue【橋りょう・トンネル】&#10;有形固定資産減価償却率"/>
        <xdr:cNvSpPr txBox="1"/>
      </xdr:nvSpPr>
      <xdr:spPr>
        <a:xfrm>
          <a:off x="2705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25417</xdr:rowOff>
    </xdr:from>
    <xdr:ext cx="405111" cy="259045"/>
    <xdr:sp macro="" textlink="">
      <xdr:nvSpPr>
        <xdr:cNvPr id="172" name="n_1mainValue【橋りょう・トンネル】&#10;有形固定資産減価償却率"/>
        <xdr:cNvSpPr txBox="1"/>
      </xdr:nvSpPr>
      <xdr:spPr>
        <a:xfrm>
          <a:off x="35820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46372</xdr:rowOff>
    </xdr:from>
    <xdr:ext cx="405111" cy="259045"/>
    <xdr:sp macro="" textlink="">
      <xdr:nvSpPr>
        <xdr:cNvPr id="173" name="n_2mainValue【橋りょう・トンネル】&#10;有形固定資産減価償却率"/>
        <xdr:cNvSpPr txBox="1"/>
      </xdr:nvSpPr>
      <xdr:spPr>
        <a:xfrm>
          <a:off x="2705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5" name="テキスト ボックス 18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95" name="直線コネクタ 194"/>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96"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97" name="直線コネクタ 196"/>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98"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9" name="直線コネクタ 198"/>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200" name="【橋りょう・トンネル】&#10;一人当たり有形固定資産（償却資産）額平均値テキスト"/>
        <xdr:cNvSpPr txBox="1"/>
      </xdr:nvSpPr>
      <xdr:spPr>
        <a:xfrm>
          <a:off x="10515600"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201" name="フローチャート: 判断 200"/>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202" name="フローチャート: 判断 201"/>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203" name="フローチャート: 判断 202"/>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114775</xdr:rowOff>
    </xdr:from>
    <xdr:to>
      <xdr:col>55</xdr:col>
      <xdr:colOff>50800</xdr:colOff>
      <xdr:row>60</xdr:row>
      <xdr:rowOff>44925</xdr:rowOff>
    </xdr:to>
    <xdr:sp macro="" textlink="">
      <xdr:nvSpPr>
        <xdr:cNvPr id="209" name="楕円 208"/>
        <xdr:cNvSpPr/>
      </xdr:nvSpPr>
      <xdr:spPr>
        <a:xfrm>
          <a:off x="10426700" y="102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137652</xdr:rowOff>
    </xdr:from>
    <xdr:ext cx="599010" cy="259045"/>
    <xdr:sp macro="" textlink="">
      <xdr:nvSpPr>
        <xdr:cNvPr id="210" name="【橋りょう・トンネル】&#10;一人当たり有形固定資産（償却資産）額該当値テキスト"/>
        <xdr:cNvSpPr txBox="1"/>
      </xdr:nvSpPr>
      <xdr:spPr>
        <a:xfrm>
          <a:off x="10515600" y="1008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116380</xdr:rowOff>
    </xdr:from>
    <xdr:to>
      <xdr:col>50</xdr:col>
      <xdr:colOff>165100</xdr:colOff>
      <xdr:row>60</xdr:row>
      <xdr:rowOff>46530</xdr:rowOff>
    </xdr:to>
    <xdr:sp macro="" textlink="">
      <xdr:nvSpPr>
        <xdr:cNvPr id="211" name="楕円 210"/>
        <xdr:cNvSpPr/>
      </xdr:nvSpPr>
      <xdr:spPr>
        <a:xfrm>
          <a:off x="9588500" y="102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165575</xdr:rowOff>
    </xdr:from>
    <xdr:to>
      <xdr:col>55</xdr:col>
      <xdr:colOff>0</xdr:colOff>
      <xdr:row>59</xdr:row>
      <xdr:rowOff>167180</xdr:rowOff>
    </xdr:to>
    <xdr:cxnSp macro="">
      <xdr:nvCxnSpPr>
        <xdr:cNvPr id="212" name="直線コネクタ 211"/>
        <xdr:cNvCxnSpPr/>
      </xdr:nvCxnSpPr>
      <xdr:spPr>
        <a:xfrm flipV="1">
          <a:off x="9639300" y="10281125"/>
          <a:ext cx="838200" cy="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122739</xdr:rowOff>
    </xdr:from>
    <xdr:to>
      <xdr:col>46</xdr:col>
      <xdr:colOff>38100</xdr:colOff>
      <xdr:row>60</xdr:row>
      <xdr:rowOff>52889</xdr:rowOff>
    </xdr:to>
    <xdr:sp macro="" textlink="">
      <xdr:nvSpPr>
        <xdr:cNvPr id="213" name="楕円 212"/>
        <xdr:cNvSpPr/>
      </xdr:nvSpPr>
      <xdr:spPr>
        <a:xfrm>
          <a:off x="8699500" y="102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167180</xdr:rowOff>
    </xdr:from>
    <xdr:to>
      <xdr:col>50</xdr:col>
      <xdr:colOff>114300</xdr:colOff>
      <xdr:row>60</xdr:row>
      <xdr:rowOff>2089</xdr:rowOff>
    </xdr:to>
    <xdr:cxnSp macro="">
      <xdr:nvCxnSpPr>
        <xdr:cNvPr id="214" name="直線コネクタ 213"/>
        <xdr:cNvCxnSpPr/>
      </xdr:nvCxnSpPr>
      <xdr:spPr>
        <a:xfrm flipV="1">
          <a:off x="8750300" y="10282730"/>
          <a:ext cx="889000" cy="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15" name="n_1aveValue【橋りょう・トンネル】&#10;一人当たり有形固定資産（償却資産）額"/>
        <xdr:cNvSpPr txBox="1"/>
      </xdr:nvSpPr>
      <xdr:spPr>
        <a:xfrm>
          <a:off x="9359411"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16" name="n_2aveValue【橋りょう・トンネル】&#10;一人当たり有形固定資産（償却資産）額"/>
        <xdr:cNvSpPr txBox="1"/>
      </xdr:nvSpPr>
      <xdr:spPr>
        <a:xfrm>
          <a:off x="84831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63057</xdr:rowOff>
    </xdr:from>
    <xdr:ext cx="599010" cy="259045"/>
    <xdr:sp macro="" textlink="">
      <xdr:nvSpPr>
        <xdr:cNvPr id="217" name="n_1mainValue【橋りょう・トンネル】&#10;一人当たり有形固定資産（償却資産）額"/>
        <xdr:cNvSpPr txBox="1"/>
      </xdr:nvSpPr>
      <xdr:spPr>
        <a:xfrm>
          <a:off x="9327095" y="1000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69416</xdr:rowOff>
    </xdr:from>
    <xdr:ext cx="599010" cy="259045"/>
    <xdr:sp macro="" textlink="">
      <xdr:nvSpPr>
        <xdr:cNvPr id="218" name="n_2mainValue【橋りょう・トンネル】&#10;一人当たり有形固定資産（償却資産）額"/>
        <xdr:cNvSpPr txBox="1"/>
      </xdr:nvSpPr>
      <xdr:spPr>
        <a:xfrm>
          <a:off x="8450795" y="1001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43" name="直線コネクタ 242"/>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44"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45" name="直線コネクタ 244"/>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46"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47" name="直線コネクタ 246"/>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48"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49" name="フローチャート: 判断 248"/>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50" name="フローチャート: 判断 249"/>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51" name="フローチャート: 判断 250"/>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90170</xdr:rowOff>
    </xdr:from>
    <xdr:to>
      <xdr:col>24</xdr:col>
      <xdr:colOff>114300</xdr:colOff>
      <xdr:row>80</xdr:row>
      <xdr:rowOff>20320</xdr:rowOff>
    </xdr:to>
    <xdr:sp macro="" textlink="">
      <xdr:nvSpPr>
        <xdr:cNvPr id="257" name="楕円 256"/>
        <xdr:cNvSpPr/>
      </xdr:nvSpPr>
      <xdr:spPr>
        <a:xfrm>
          <a:off x="45847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113047</xdr:rowOff>
    </xdr:from>
    <xdr:ext cx="405111" cy="259045"/>
    <xdr:sp macro="" textlink="">
      <xdr:nvSpPr>
        <xdr:cNvPr id="258" name="【公営住宅】&#10;有形固定資産減価償却率該当値テキスト"/>
        <xdr:cNvSpPr txBox="1"/>
      </xdr:nvSpPr>
      <xdr:spPr>
        <a:xfrm>
          <a:off x="4673600"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xdr:rowOff>
    </xdr:from>
    <xdr:to>
      <xdr:col>20</xdr:col>
      <xdr:colOff>38100</xdr:colOff>
      <xdr:row>80</xdr:row>
      <xdr:rowOff>107950</xdr:rowOff>
    </xdr:to>
    <xdr:sp macro="" textlink="">
      <xdr:nvSpPr>
        <xdr:cNvPr id="259" name="楕円 258"/>
        <xdr:cNvSpPr/>
      </xdr:nvSpPr>
      <xdr:spPr>
        <a:xfrm>
          <a:off x="3746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57150</xdr:rowOff>
    </xdr:to>
    <xdr:cxnSp macro="">
      <xdr:nvCxnSpPr>
        <xdr:cNvPr id="260" name="直線コネクタ 259"/>
        <xdr:cNvCxnSpPr/>
      </xdr:nvCxnSpPr>
      <xdr:spPr>
        <a:xfrm flipV="1">
          <a:off x="3797300" y="1368552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61" name="楕円 260"/>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140970</xdr:rowOff>
    </xdr:to>
    <xdr:cxnSp macro="">
      <xdr:nvCxnSpPr>
        <xdr:cNvPr id="262" name="直線コネクタ 261"/>
        <xdr:cNvCxnSpPr/>
      </xdr:nvCxnSpPr>
      <xdr:spPr>
        <a:xfrm flipV="1">
          <a:off x="2908300" y="137731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63"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60977</xdr:rowOff>
    </xdr:from>
    <xdr:ext cx="405111" cy="259045"/>
    <xdr:sp macro="" textlink="">
      <xdr:nvSpPr>
        <xdr:cNvPr id="264" name="n_2aveValue【公営住宅】&#10;有形固定資産減価償却率"/>
        <xdr:cNvSpPr txBox="1"/>
      </xdr:nvSpPr>
      <xdr:spPr>
        <a:xfrm>
          <a:off x="2705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124477</xdr:rowOff>
    </xdr:from>
    <xdr:ext cx="405111" cy="259045"/>
    <xdr:sp macro="" textlink="">
      <xdr:nvSpPr>
        <xdr:cNvPr id="265" name="n_1mainValue【公営住宅】&#10;有形固定資産減価償却率"/>
        <xdr:cNvSpPr txBox="1"/>
      </xdr:nvSpPr>
      <xdr:spPr>
        <a:xfrm>
          <a:off x="358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66" name="n_2mainValue【公営住宅】&#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7" name="直線コネクタ 27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8" name="テキスト ボックス 27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9" name="直線コネクタ 27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0" name="テキスト ボックス 27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1" name="直線コネクタ 28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2" name="テキスト ボックス 28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3" name="直線コネクタ 28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4" name="テキスト ボックス 28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88" name="直線コネクタ 287"/>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9"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90" name="直線コネクタ 28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91"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92" name="直線コネクタ 291"/>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93" name="【公営住宅】&#10;一人当たり面積平均値テキスト"/>
        <xdr:cNvSpPr txBox="1"/>
      </xdr:nvSpPr>
      <xdr:spPr>
        <a:xfrm>
          <a:off x="10515600"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94" name="フローチャート: 判断 293"/>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95" name="フローチャート: 判断 294"/>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96" name="フローチャート: 判断 295"/>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30277</xdr:rowOff>
    </xdr:from>
    <xdr:to>
      <xdr:col>55</xdr:col>
      <xdr:colOff>50800</xdr:colOff>
      <xdr:row>82</xdr:row>
      <xdr:rowOff>131877</xdr:rowOff>
    </xdr:to>
    <xdr:sp macro="" textlink="">
      <xdr:nvSpPr>
        <xdr:cNvPr id="302" name="楕円 301"/>
        <xdr:cNvSpPr/>
      </xdr:nvSpPr>
      <xdr:spPr>
        <a:xfrm>
          <a:off x="10426700" y="140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53154</xdr:rowOff>
    </xdr:from>
    <xdr:ext cx="469744" cy="259045"/>
    <xdr:sp macro="" textlink="">
      <xdr:nvSpPr>
        <xdr:cNvPr id="303" name="【公営住宅】&#10;一人当たり面積該当値テキスト"/>
        <xdr:cNvSpPr txBox="1"/>
      </xdr:nvSpPr>
      <xdr:spPr>
        <a:xfrm>
          <a:off x="10515600" y="13940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32105</xdr:rowOff>
    </xdr:from>
    <xdr:to>
      <xdr:col>50</xdr:col>
      <xdr:colOff>165100</xdr:colOff>
      <xdr:row>82</xdr:row>
      <xdr:rowOff>133705</xdr:rowOff>
    </xdr:to>
    <xdr:sp macro="" textlink="">
      <xdr:nvSpPr>
        <xdr:cNvPr id="304" name="楕円 303"/>
        <xdr:cNvSpPr/>
      </xdr:nvSpPr>
      <xdr:spPr>
        <a:xfrm>
          <a:off x="9588500" y="140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81077</xdr:rowOff>
    </xdr:from>
    <xdr:to>
      <xdr:col>55</xdr:col>
      <xdr:colOff>0</xdr:colOff>
      <xdr:row>82</xdr:row>
      <xdr:rowOff>82905</xdr:rowOff>
    </xdr:to>
    <xdr:cxnSp macro="">
      <xdr:nvCxnSpPr>
        <xdr:cNvPr id="305" name="直線コネクタ 304"/>
        <xdr:cNvCxnSpPr/>
      </xdr:nvCxnSpPr>
      <xdr:spPr>
        <a:xfrm flipV="1">
          <a:off x="9639300" y="14139977"/>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41250</xdr:rowOff>
    </xdr:from>
    <xdr:to>
      <xdr:col>46</xdr:col>
      <xdr:colOff>38100</xdr:colOff>
      <xdr:row>82</xdr:row>
      <xdr:rowOff>142850</xdr:rowOff>
    </xdr:to>
    <xdr:sp macro="" textlink="">
      <xdr:nvSpPr>
        <xdr:cNvPr id="306" name="楕円 305"/>
        <xdr:cNvSpPr/>
      </xdr:nvSpPr>
      <xdr:spPr>
        <a:xfrm>
          <a:off x="8699500" y="141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82905</xdr:rowOff>
    </xdr:from>
    <xdr:to>
      <xdr:col>50</xdr:col>
      <xdr:colOff>114300</xdr:colOff>
      <xdr:row>82</xdr:row>
      <xdr:rowOff>92050</xdr:rowOff>
    </xdr:to>
    <xdr:cxnSp macro="">
      <xdr:nvCxnSpPr>
        <xdr:cNvPr id="307" name="直線コネクタ 306"/>
        <xdr:cNvCxnSpPr/>
      </xdr:nvCxnSpPr>
      <xdr:spPr>
        <a:xfrm flipV="1">
          <a:off x="8750300" y="1414180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139464</xdr:rowOff>
    </xdr:from>
    <xdr:ext cx="469744" cy="259045"/>
    <xdr:sp macro="" textlink="">
      <xdr:nvSpPr>
        <xdr:cNvPr id="308" name="n_1aveValue【公営住宅】&#10;一人当たり面積"/>
        <xdr:cNvSpPr txBox="1"/>
      </xdr:nvSpPr>
      <xdr:spPr>
        <a:xfrm>
          <a:off x="9391727" y="1419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154094</xdr:rowOff>
    </xdr:from>
    <xdr:ext cx="469744" cy="259045"/>
    <xdr:sp macro="" textlink="">
      <xdr:nvSpPr>
        <xdr:cNvPr id="309" name="n_2aveValue【公営住宅】&#10;一人当たり面積"/>
        <xdr:cNvSpPr txBox="1"/>
      </xdr:nvSpPr>
      <xdr:spPr>
        <a:xfrm>
          <a:off x="8515427" y="1421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150232</xdr:rowOff>
    </xdr:from>
    <xdr:ext cx="469744" cy="259045"/>
    <xdr:sp macro="" textlink="">
      <xdr:nvSpPr>
        <xdr:cNvPr id="310" name="n_1mainValue【公営住宅】&#10;一人当たり面積"/>
        <xdr:cNvSpPr txBox="1"/>
      </xdr:nvSpPr>
      <xdr:spPr>
        <a:xfrm>
          <a:off x="9391727" y="1386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159377</xdr:rowOff>
    </xdr:from>
    <xdr:ext cx="469744" cy="259045"/>
    <xdr:sp macro="" textlink="">
      <xdr:nvSpPr>
        <xdr:cNvPr id="311" name="n_2mainValue【公営住宅】&#10;一人当たり面積"/>
        <xdr:cNvSpPr txBox="1"/>
      </xdr:nvSpPr>
      <xdr:spPr>
        <a:xfrm>
          <a:off x="8515427" y="1387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8" name="正方形/長方形 3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9" name="正方形/長方形 3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0" name="正方形/長方形 3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1" name="正方形/長方形 3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2" name="正方形/長方形 3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3" name="正方形/長方形 3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4" name="正方形/長方形 3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5" name="正方形/長方形 3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6" name="テキスト ボックス 3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7" name="直線コネクタ 3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8" name="テキスト ボックス 33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39" name="直線コネクタ 338"/>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0" name="テキスト ボックス 339"/>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41" name="直線コネクタ 340"/>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42" name="テキスト ボックス 341"/>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43" name="直線コネクタ 342"/>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44" name="テキスト ボックス 343"/>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45" name="直線コネクタ 344"/>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46" name="テキスト ボックス 345"/>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7" name="直線コネクタ 3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8" name="テキスト ボックス 3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50" name="直線コネクタ 349"/>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51"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52" name="直線コネクタ 351"/>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53"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54" name="直線コネクタ 353"/>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96283</xdr:rowOff>
    </xdr:from>
    <xdr:ext cx="405111" cy="259045"/>
    <xdr:sp macro="" textlink="">
      <xdr:nvSpPr>
        <xdr:cNvPr id="355" name="【認定こども園・幼稚園・保育所】&#10;有形固定資産減価償却率平均値テキスト"/>
        <xdr:cNvSpPr txBox="1"/>
      </xdr:nvSpPr>
      <xdr:spPr>
        <a:xfrm>
          <a:off x="16357600" y="6097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56" name="フローチャート: 判断 355"/>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57" name="フローチャート: 判断 356"/>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58" name="フローチャート: 判断 357"/>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9" name="テキスト ボックス 35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0" name="テキスト ボックス 35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1" name="テキスト ボックス 36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2" name="テキスト ボックス 36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3" name="テキスト ボックス 36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123698</xdr:rowOff>
    </xdr:from>
    <xdr:to>
      <xdr:col>85</xdr:col>
      <xdr:colOff>177800</xdr:colOff>
      <xdr:row>37</xdr:row>
      <xdr:rowOff>53848</xdr:rowOff>
    </xdr:to>
    <xdr:sp macro="" textlink="">
      <xdr:nvSpPr>
        <xdr:cNvPr id="364" name="楕円 363"/>
        <xdr:cNvSpPr/>
      </xdr:nvSpPr>
      <xdr:spPr>
        <a:xfrm>
          <a:off x="162687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102125</xdr:rowOff>
    </xdr:from>
    <xdr:ext cx="405111" cy="259045"/>
    <xdr:sp macro="" textlink="">
      <xdr:nvSpPr>
        <xdr:cNvPr id="365" name="【認定こども園・幼稚園・保育所】&#10;有形固定資産減価償却率該当値テキスト"/>
        <xdr:cNvSpPr txBox="1"/>
      </xdr:nvSpPr>
      <xdr:spPr>
        <a:xfrm>
          <a:off x="16357600" y="627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66" name="楕円 365"/>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3048</xdr:rowOff>
    </xdr:from>
    <xdr:to>
      <xdr:col>85</xdr:col>
      <xdr:colOff>127000</xdr:colOff>
      <xdr:row>37</xdr:row>
      <xdr:rowOff>53340</xdr:rowOff>
    </xdr:to>
    <xdr:cxnSp macro="">
      <xdr:nvCxnSpPr>
        <xdr:cNvPr id="367" name="直線コネクタ 366"/>
        <xdr:cNvCxnSpPr/>
      </xdr:nvCxnSpPr>
      <xdr:spPr>
        <a:xfrm flipV="1">
          <a:off x="15481300" y="634669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11684</xdr:rowOff>
    </xdr:from>
    <xdr:to>
      <xdr:col>76</xdr:col>
      <xdr:colOff>165100</xdr:colOff>
      <xdr:row>36</xdr:row>
      <xdr:rowOff>113284</xdr:rowOff>
    </xdr:to>
    <xdr:sp macro="" textlink="">
      <xdr:nvSpPr>
        <xdr:cNvPr id="368" name="楕円 367"/>
        <xdr:cNvSpPr/>
      </xdr:nvSpPr>
      <xdr:spPr>
        <a:xfrm>
          <a:off x="14541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62484</xdr:rowOff>
    </xdr:from>
    <xdr:to>
      <xdr:col>81</xdr:col>
      <xdr:colOff>50800</xdr:colOff>
      <xdr:row>37</xdr:row>
      <xdr:rowOff>53340</xdr:rowOff>
    </xdr:to>
    <xdr:cxnSp macro="">
      <xdr:nvCxnSpPr>
        <xdr:cNvPr id="369" name="直線コネクタ 368"/>
        <xdr:cNvCxnSpPr/>
      </xdr:nvCxnSpPr>
      <xdr:spPr>
        <a:xfrm>
          <a:off x="14592300" y="6234684"/>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370"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371"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95267</xdr:rowOff>
    </xdr:from>
    <xdr:ext cx="405111" cy="259045"/>
    <xdr:sp macro="" textlink="">
      <xdr:nvSpPr>
        <xdr:cNvPr id="372" name="n_1mainValue【認定こども園・幼稚園・保育所】&#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104411</xdr:rowOff>
    </xdr:from>
    <xdr:ext cx="405111" cy="259045"/>
    <xdr:sp macro="" textlink="">
      <xdr:nvSpPr>
        <xdr:cNvPr id="373" name="n_2mainValue【認定こども園・幼稚園・保育所】&#10;有形固定資産減価償却率"/>
        <xdr:cNvSpPr txBox="1"/>
      </xdr:nvSpPr>
      <xdr:spPr>
        <a:xfrm>
          <a:off x="14389744" y="6276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5" name="テキスト ボックス 38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7" name="テキスト ボックス 38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9" name="テキスト ボックス 38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91" name="テキスト ボックス 39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3" name="テキスト ボックス 39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97" name="直線コネクタ 396"/>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98"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99" name="直線コネクタ 398"/>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00"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01" name="直線コネクタ 400"/>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02"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03" name="フローチャート: 判断 402"/>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04" name="フローチャート: 判断 403"/>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05" name="フローチャート: 判断 404"/>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6" name="テキスト ボックス 4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7" name="テキスト ボックス 4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8" name="テキスト ボックス 4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9" name="テキスト ボックス 4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0" name="テキスト ボックス 4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11" name="楕円 410"/>
        <xdr:cNvSpPr/>
      </xdr:nvSpPr>
      <xdr:spPr>
        <a:xfrm>
          <a:off x="22110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12" name="【認定こども園・幼稚園・保育所】&#10;一人当たり面積該当値テキスト"/>
        <xdr:cNvSpPr txBox="1"/>
      </xdr:nvSpPr>
      <xdr:spPr>
        <a:xfrm>
          <a:off x="22199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13" name="楕円 412"/>
        <xdr:cNvSpPr/>
      </xdr:nvSpPr>
      <xdr:spPr>
        <a:xfrm>
          <a:off x="21272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152400</xdr:rowOff>
    </xdr:to>
    <xdr:cxnSp macro="">
      <xdr:nvCxnSpPr>
        <xdr:cNvPr id="414" name="直線コネクタ 413"/>
        <xdr:cNvCxnSpPr/>
      </xdr:nvCxnSpPr>
      <xdr:spPr>
        <a:xfrm>
          <a:off x="21323300" y="666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15" name="楕円 414"/>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39</xdr:row>
      <xdr:rowOff>41910</xdr:rowOff>
    </xdr:to>
    <xdr:cxnSp macro="">
      <xdr:nvCxnSpPr>
        <xdr:cNvPr id="416" name="直線コネクタ 415"/>
        <xdr:cNvCxnSpPr/>
      </xdr:nvCxnSpPr>
      <xdr:spPr>
        <a:xfrm flipV="1">
          <a:off x="20434300" y="6667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1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18" name="n_2ave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419" name="n_1mainValue【認定こども園・幼稚園・保育所】&#10;一人当たり面積"/>
        <xdr:cNvSpPr txBox="1"/>
      </xdr:nvSpPr>
      <xdr:spPr>
        <a:xfrm>
          <a:off x="21075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420" name="n_2mainValue【認定こども園・幼稚園・保育所】&#10;一人当たり面積"/>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1" name="正方形/長方形 42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2" name="正方形/長方形 42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3" name="正方形/長方形 42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4" name="正方形/長方形 42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5" name="正方形/長方形 42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6" name="正方形/長方形 42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7" name="正方形/長方形 42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正方形/長方形 42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9" name="テキスト ボックス 42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0" name="直線コネクタ 42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1" name="テキスト ボックス 43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2" name="直線コネクタ 43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3" name="テキスト ボックス 43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4" name="直線コネクタ 43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5" name="テキスト ボックス 43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6" name="直線コネクタ 43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7" name="テキスト ボックス 43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8" name="直線コネクタ 43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9" name="テキスト ボックス 43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0" name="直線コネクタ 43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1" name="テキスト ボックス 44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2" name="直線コネクタ 44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43" name="テキスト ボックス 44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45" name="直線コネクタ 444"/>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4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47" name="直線コネクタ 44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8"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9" name="直線コネクタ 448"/>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50"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51" name="フローチャート: 判断 450"/>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52" name="フローチャート: 判断 451"/>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53" name="フローチャート: 判断 452"/>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135890</xdr:rowOff>
    </xdr:from>
    <xdr:to>
      <xdr:col>85</xdr:col>
      <xdr:colOff>177800</xdr:colOff>
      <xdr:row>58</xdr:row>
      <xdr:rowOff>66040</xdr:rowOff>
    </xdr:to>
    <xdr:sp macro="" textlink="">
      <xdr:nvSpPr>
        <xdr:cNvPr id="459" name="楕円 458"/>
        <xdr:cNvSpPr/>
      </xdr:nvSpPr>
      <xdr:spPr>
        <a:xfrm>
          <a:off x="162687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158767</xdr:rowOff>
    </xdr:from>
    <xdr:ext cx="405111" cy="259045"/>
    <xdr:sp macro="" textlink="">
      <xdr:nvSpPr>
        <xdr:cNvPr id="460" name="【学校施設】&#10;有形固定資産減価償却率該当値テキスト"/>
        <xdr:cNvSpPr txBox="1"/>
      </xdr:nvSpPr>
      <xdr:spPr>
        <a:xfrm>
          <a:off x="16357600"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147320</xdr:rowOff>
    </xdr:from>
    <xdr:to>
      <xdr:col>81</xdr:col>
      <xdr:colOff>101600</xdr:colOff>
      <xdr:row>58</xdr:row>
      <xdr:rowOff>77470</xdr:rowOff>
    </xdr:to>
    <xdr:sp macro="" textlink="">
      <xdr:nvSpPr>
        <xdr:cNvPr id="461" name="楕円 460"/>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26670</xdr:rowOff>
    </xdr:to>
    <xdr:cxnSp macro="">
      <xdr:nvCxnSpPr>
        <xdr:cNvPr id="462" name="直線コネクタ 461"/>
        <xdr:cNvCxnSpPr/>
      </xdr:nvCxnSpPr>
      <xdr:spPr>
        <a:xfrm flipV="1">
          <a:off x="15481300" y="99593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21590</xdr:rowOff>
    </xdr:from>
    <xdr:to>
      <xdr:col>76</xdr:col>
      <xdr:colOff>165100</xdr:colOff>
      <xdr:row>58</xdr:row>
      <xdr:rowOff>123190</xdr:rowOff>
    </xdr:to>
    <xdr:sp macro="" textlink="">
      <xdr:nvSpPr>
        <xdr:cNvPr id="463" name="楕円 462"/>
        <xdr:cNvSpPr/>
      </xdr:nvSpPr>
      <xdr:spPr>
        <a:xfrm>
          <a:off x="145415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26670</xdr:rowOff>
    </xdr:from>
    <xdr:to>
      <xdr:col>81</xdr:col>
      <xdr:colOff>50800</xdr:colOff>
      <xdr:row>58</xdr:row>
      <xdr:rowOff>72390</xdr:rowOff>
    </xdr:to>
    <xdr:cxnSp macro="">
      <xdr:nvCxnSpPr>
        <xdr:cNvPr id="464" name="直線コネクタ 463"/>
        <xdr:cNvCxnSpPr/>
      </xdr:nvCxnSpPr>
      <xdr:spPr>
        <a:xfrm flipV="1">
          <a:off x="14592300" y="99707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465"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466" name="n_2aveValue【学校施設】&#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93997</xdr:rowOff>
    </xdr:from>
    <xdr:ext cx="405111" cy="259045"/>
    <xdr:sp macro="" textlink="">
      <xdr:nvSpPr>
        <xdr:cNvPr id="467" name="n_1mainValue【学校施設】&#10;有形固定資産減価償却率"/>
        <xdr:cNvSpPr txBox="1"/>
      </xdr:nvSpPr>
      <xdr:spPr>
        <a:xfrm>
          <a:off x="1526604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139717</xdr:rowOff>
    </xdr:from>
    <xdr:ext cx="405111" cy="259045"/>
    <xdr:sp macro="" textlink="">
      <xdr:nvSpPr>
        <xdr:cNvPr id="468" name="n_2mainValue【学校施設】&#10;有形固定資産減価償却率"/>
        <xdr:cNvSpPr txBox="1"/>
      </xdr:nvSpPr>
      <xdr:spPr>
        <a:xfrm>
          <a:off x="14389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9" name="テキスト ボックス 4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95" name="直線コネクタ 494"/>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96"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97" name="直線コネクタ 496"/>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98"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99" name="直線コネクタ 498"/>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500" name="【学校施設】&#10;一人当たり面積平均値テキスト"/>
        <xdr:cNvSpPr txBox="1"/>
      </xdr:nvSpPr>
      <xdr:spPr>
        <a:xfrm>
          <a:off x="221996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01" name="フローチャート: 判断 500"/>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02" name="フローチャート: 判断 501"/>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03" name="フローチャート: 判断 502"/>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6350</xdr:rowOff>
    </xdr:from>
    <xdr:to>
      <xdr:col>116</xdr:col>
      <xdr:colOff>114300</xdr:colOff>
      <xdr:row>58</xdr:row>
      <xdr:rowOff>107950</xdr:rowOff>
    </xdr:to>
    <xdr:sp macro="" textlink="">
      <xdr:nvSpPr>
        <xdr:cNvPr id="509" name="楕円 508"/>
        <xdr:cNvSpPr/>
      </xdr:nvSpPr>
      <xdr:spPr>
        <a:xfrm>
          <a:off x="22110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29227</xdr:rowOff>
    </xdr:from>
    <xdr:ext cx="469744" cy="259045"/>
    <xdr:sp macro="" textlink="">
      <xdr:nvSpPr>
        <xdr:cNvPr id="510" name="【学校施設】&#10;一人当たり面積該当値テキスト"/>
        <xdr:cNvSpPr txBox="1"/>
      </xdr:nvSpPr>
      <xdr:spPr>
        <a:xfrm>
          <a:off x="22199600"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40640</xdr:rowOff>
    </xdr:from>
    <xdr:to>
      <xdr:col>112</xdr:col>
      <xdr:colOff>38100</xdr:colOff>
      <xdr:row>58</xdr:row>
      <xdr:rowOff>142240</xdr:rowOff>
    </xdr:to>
    <xdr:sp macro="" textlink="">
      <xdr:nvSpPr>
        <xdr:cNvPr id="511" name="楕円 510"/>
        <xdr:cNvSpPr/>
      </xdr:nvSpPr>
      <xdr:spPr>
        <a:xfrm>
          <a:off x="21272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57150</xdr:rowOff>
    </xdr:from>
    <xdr:to>
      <xdr:col>116</xdr:col>
      <xdr:colOff>63500</xdr:colOff>
      <xdr:row>58</xdr:row>
      <xdr:rowOff>91440</xdr:rowOff>
    </xdr:to>
    <xdr:cxnSp macro="">
      <xdr:nvCxnSpPr>
        <xdr:cNvPr id="512" name="直線コネクタ 511"/>
        <xdr:cNvCxnSpPr/>
      </xdr:nvCxnSpPr>
      <xdr:spPr>
        <a:xfrm flipV="1">
          <a:off x="21323300" y="100012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78196</xdr:rowOff>
    </xdr:from>
    <xdr:to>
      <xdr:col>107</xdr:col>
      <xdr:colOff>101600</xdr:colOff>
      <xdr:row>57</xdr:row>
      <xdr:rowOff>8346</xdr:rowOff>
    </xdr:to>
    <xdr:sp macro="" textlink="">
      <xdr:nvSpPr>
        <xdr:cNvPr id="513" name="楕円 512"/>
        <xdr:cNvSpPr/>
      </xdr:nvSpPr>
      <xdr:spPr>
        <a:xfrm>
          <a:off x="20383500" y="967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128996</xdr:rowOff>
    </xdr:from>
    <xdr:to>
      <xdr:col>111</xdr:col>
      <xdr:colOff>177800</xdr:colOff>
      <xdr:row>58</xdr:row>
      <xdr:rowOff>91440</xdr:rowOff>
    </xdr:to>
    <xdr:cxnSp macro="">
      <xdr:nvCxnSpPr>
        <xdr:cNvPr id="514" name="直線コネクタ 513"/>
        <xdr:cNvCxnSpPr/>
      </xdr:nvCxnSpPr>
      <xdr:spPr>
        <a:xfrm>
          <a:off x="20434300" y="973019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148062</xdr:rowOff>
    </xdr:from>
    <xdr:ext cx="469744" cy="259045"/>
    <xdr:sp macro="" textlink="">
      <xdr:nvSpPr>
        <xdr:cNvPr id="515" name="n_1aveValue【学校施設】&#10;一人当たり面積"/>
        <xdr:cNvSpPr txBox="1"/>
      </xdr:nvSpPr>
      <xdr:spPr>
        <a:xfrm>
          <a:off x="210757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516" name="n_2aveValue【学校施設】&#10;一人当たり面積"/>
        <xdr:cNvSpPr txBox="1"/>
      </xdr:nvSpPr>
      <xdr:spPr>
        <a:xfrm>
          <a:off x="2019942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158767</xdr:rowOff>
    </xdr:from>
    <xdr:ext cx="469744" cy="259045"/>
    <xdr:sp macro="" textlink="">
      <xdr:nvSpPr>
        <xdr:cNvPr id="517" name="n_1mainValue【学校施設】&#10;一人当たり面積"/>
        <xdr:cNvSpPr txBox="1"/>
      </xdr:nvSpPr>
      <xdr:spPr>
        <a:xfrm>
          <a:off x="21075727" y="975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24873</xdr:rowOff>
    </xdr:from>
    <xdr:ext cx="469744" cy="259045"/>
    <xdr:sp macro="" textlink="">
      <xdr:nvSpPr>
        <xdr:cNvPr id="518" name="n_2mainValue【学校施設】&#10;一人当たり面積"/>
        <xdr:cNvSpPr txBox="1"/>
      </xdr:nvSpPr>
      <xdr:spPr>
        <a:xfrm>
          <a:off x="20199427" y="94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9" name="テキスト ボックス 5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1" name="テキスト ボックス 5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9" name="テキスト ボックス 5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1" name="テキスト ボックス 5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43" name="直線コネクタ 542"/>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44"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45" name="直線コネクタ 544"/>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46"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47" name="直線コネクタ 546"/>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63516</xdr:rowOff>
    </xdr:from>
    <xdr:ext cx="405111" cy="259045"/>
    <xdr:sp macro="" textlink="">
      <xdr:nvSpPr>
        <xdr:cNvPr id="548" name="【児童館】&#10;有形固定資産減価償却率平均値テキスト"/>
        <xdr:cNvSpPr txBox="1"/>
      </xdr:nvSpPr>
      <xdr:spPr>
        <a:xfrm>
          <a:off x="16357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49" name="フローチャート: 判断 548"/>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50" name="フローチャート: 判断 549"/>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51" name="フローチャート: 判断 550"/>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2" name="テキスト ボックス 5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3" name="テキスト ボックス 5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4" name="テキスト ボックス 5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5" name="テキスト ボックス 5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6" name="テキスト ボックス 5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xdr:rowOff>
    </xdr:from>
    <xdr:to>
      <xdr:col>85</xdr:col>
      <xdr:colOff>177800</xdr:colOff>
      <xdr:row>83</xdr:row>
      <xdr:rowOff>109855</xdr:rowOff>
    </xdr:to>
    <xdr:sp macro="" textlink="">
      <xdr:nvSpPr>
        <xdr:cNvPr id="557" name="楕円 556"/>
        <xdr:cNvSpPr/>
      </xdr:nvSpPr>
      <xdr:spPr>
        <a:xfrm>
          <a:off x="16268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158132</xdr:rowOff>
    </xdr:from>
    <xdr:ext cx="405111" cy="259045"/>
    <xdr:sp macro="" textlink="">
      <xdr:nvSpPr>
        <xdr:cNvPr id="558" name="【児童館】&#10;有形固定資産減価償却率該当値テキスト"/>
        <xdr:cNvSpPr txBox="1"/>
      </xdr:nvSpPr>
      <xdr:spPr>
        <a:xfrm>
          <a:off x="16357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53975</xdr:rowOff>
    </xdr:from>
    <xdr:to>
      <xdr:col>81</xdr:col>
      <xdr:colOff>101600</xdr:colOff>
      <xdr:row>83</xdr:row>
      <xdr:rowOff>155575</xdr:rowOff>
    </xdr:to>
    <xdr:sp macro="" textlink="">
      <xdr:nvSpPr>
        <xdr:cNvPr id="559" name="楕円 558"/>
        <xdr:cNvSpPr/>
      </xdr:nvSpPr>
      <xdr:spPr>
        <a:xfrm>
          <a:off x="15430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59055</xdr:rowOff>
    </xdr:from>
    <xdr:to>
      <xdr:col>85</xdr:col>
      <xdr:colOff>127000</xdr:colOff>
      <xdr:row>83</xdr:row>
      <xdr:rowOff>104775</xdr:rowOff>
    </xdr:to>
    <xdr:cxnSp macro="">
      <xdr:nvCxnSpPr>
        <xdr:cNvPr id="560" name="直線コネクタ 559"/>
        <xdr:cNvCxnSpPr/>
      </xdr:nvCxnSpPr>
      <xdr:spPr>
        <a:xfrm flipV="1">
          <a:off x="15481300" y="142894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99695</xdr:rowOff>
    </xdr:from>
    <xdr:to>
      <xdr:col>76</xdr:col>
      <xdr:colOff>165100</xdr:colOff>
      <xdr:row>84</xdr:row>
      <xdr:rowOff>29845</xdr:rowOff>
    </xdr:to>
    <xdr:sp macro="" textlink="">
      <xdr:nvSpPr>
        <xdr:cNvPr id="561" name="楕円 560"/>
        <xdr:cNvSpPr/>
      </xdr:nvSpPr>
      <xdr:spPr>
        <a:xfrm>
          <a:off x="14541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104775</xdr:rowOff>
    </xdr:from>
    <xdr:to>
      <xdr:col>81</xdr:col>
      <xdr:colOff>50800</xdr:colOff>
      <xdr:row>83</xdr:row>
      <xdr:rowOff>150495</xdr:rowOff>
    </xdr:to>
    <xdr:cxnSp macro="">
      <xdr:nvCxnSpPr>
        <xdr:cNvPr id="562" name="直線コネクタ 561"/>
        <xdr:cNvCxnSpPr/>
      </xdr:nvCxnSpPr>
      <xdr:spPr>
        <a:xfrm flipV="1">
          <a:off x="14592300" y="143351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132097</xdr:rowOff>
    </xdr:from>
    <xdr:ext cx="405111" cy="259045"/>
    <xdr:sp macro="" textlink="">
      <xdr:nvSpPr>
        <xdr:cNvPr id="563" name="n_1aveValue【児童館】&#10;有形固定資産減価償却率"/>
        <xdr:cNvSpPr txBox="1"/>
      </xdr:nvSpPr>
      <xdr:spPr>
        <a:xfrm>
          <a:off x="152660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564"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146702</xdr:rowOff>
    </xdr:from>
    <xdr:ext cx="405111" cy="259045"/>
    <xdr:sp macro="" textlink="">
      <xdr:nvSpPr>
        <xdr:cNvPr id="565" name="n_1mainValue【児童館】&#10;有形固定資産減価償却率"/>
        <xdr:cNvSpPr txBox="1"/>
      </xdr:nvSpPr>
      <xdr:spPr>
        <a:xfrm>
          <a:off x="15266044"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20972</xdr:rowOff>
    </xdr:from>
    <xdr:ext cx="405111" cy="259045"/>
    <xdr:sp macro="" textlink="">
      <xdr:nvSpPr>
        <xdr:cNvPr id="566" name="n_2mainValue【児童館】&#10;有形固定資産減価償却率"/>
        <xdr:cNvSpPr txBox="1"/>
      </xdr:nvSpPr>
      <xdr:spPr>
        <a:xfrm>
          <a:off x="14389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5" name="テキスト ボックス 5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6" name="直線コネクタ 5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7" name="直線コネクタ 5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8" name="テキスト ボックス 5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9" name="直線コネクタ 5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0" name="テキスト ボックス 5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1" name="直線コネクタ 5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2" name="テキスト ボックス 5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3" name="直線コネクタ 5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4" name="テキスト ボックス 5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5" name="直線コネクタ 5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6" name="テキスト ボックス 5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7" name="直線コネクタ 5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8" name="テキスト ボックス 5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90" name="直線コネクタ 58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9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92" name="直線コネクタ 59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9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94" name="直線コネクタ 59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59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96" name="フローチャート: 判断 59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97" name="フローチャート: 判断 59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98" name="フローチャート: 判断 59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9" name="テキスト ボックス 5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0" name="テキスト ボックス 5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1" name="テキスト ボックス 6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2" name="テキスト ボックス 6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3" name="テキスト ボックス 6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12700</xdr:rowOff>
    </xdr:from>
    <xdr:to>
      <xdr:col>116</xdr:col>
      <xdr:colOff>114300</xdr:colOff>
      <xdr:row>86</xdr:row>
      <xdr:rowOff>114300</xdr:rowOff>
    </xdr:to>
    <xdr:sp macro="" textlink="">
      <xdr:nvSpPr>
        <xdr:cNvPr id="604" name="楕円 603"/>
        <xdr:cNvSpPr/>
      </xdr:nvSpPr>
      <xdr:spPr>
        <a:xfrm>
          <a:off x="221107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99077</xdr:rowOff>
    </xdr:from>
    <xdr:ext cx="469744" cy="259045"/>
    <xdr:sp macro="" textlink="">
      <xdr:nvSpPr>
        <xdr:cNvPr id="605" name="【児童館】&#10;一人当たり面積該当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12700</xdr:rowOff>
    </xdr:from>
    <xdr:to>
      <xdr:col>112</xdr:col>
      <xdr:colOff>38100</xdr:colOff>
      <xdr:row>86</xdr:row>
      <xdr:rowOff>114300</xdr:rowOff>
    </xdr:to>
    <xdr:sp macro="" textlink="">
      <xdr:nvSpPr>
        <xdr:cNvPr id="606" name="楕円 605"/>
        <xdr:cNvSpPr/>
      </xdr:nvSpPr>
      <xdr:spPr>
        <a:xfrm>
          <a:off x="21272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63500</xdr:rowOff>
    </xdr:from>
    <xdr:to>
      <xdr:col>116</xdr:col>
      <xdr:colOff>63500</xdr:colOff>
      <xdr:row>86</xdr:row>
      <xdr:rowOff>63500</xdr:rowOff>
    </xdr:to>
    <xdr:cxnSp macro="">
      <xdr:nvCxnSpPr>
        <xdr:cNvPr id="607" name="直線コネクタ 606"/>
        <xdr:cNvCxnSpPr/>
      </xdr:nvCxnSpPr>
      <xdr:spPr>
        <a:xfrm>
          <a:off x="21323300" y="1480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12700</xdr:rowOff>
    </xdr:from>
    <xdr:to>
      <xdr:col>107</xdr:col>
      <xdr:colOff>101600</xdr:colOff>
      <xdr:row>86</xdr:row>
      <xdr:rowOff>114300</xdr:rowOff>
    </xdr:to>
    <xdr:sp macro="" textlink="">
      <xdr:nvSpPr>
        <xdr:cNvPr id="608" name="楕円 607"/>
        <xdr:cNvSpPr/>
      </xdr:nvSpPr>
      <xdr:spPr>
        <a:xfrm>
          <a:off x="20383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63500</xdr:rowOff>
    </xdr:from>
    <xdr:to>
      <xdr:col>111</xdr:col>
      <xdr:colOff>177800</xdr:colOff>
      <xdr:row>86</xdr:row>
      <xdr:rowOff>63500</xdr:rowOff>
    </xdr:to>
    <xdr:cxnSp macro="">
      <xdr:nvCxnSpPr>
        <xdr:cNvPr id="609" name="直線コネクタ 608"/>
        <xdr:cNvCxnSpPr/>
      </xdr:nvCxnSpPr>
      <xdr:spPr>
        <a:xfrm>
          <a:off x="20434300" y="1480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10"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11"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105427</xdr:rowOff>
    </xdr:from>
    <xdr:ext cx="469744" cy="259045"/>
    <xdr:sp macro="" textlink="">
      <xdr:nvSpPr>
        <xdr:cNvPr id="612" name="n_1mainValue【児童館】&#10;一人当たり面積"/>
        <xdr:cNvSpPr txBox="1"/>
      </xdr:nvSpPr>
      <xdr:spPr>
        <a:xfrm>
          <a:off x="210757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105427</xdr:rowOff>
    </xdr:from>
    <xdr:ext cx="469744" cy="259045"/>
    <xdr:sp macro="" textlink="">
      <xdr:nvSpPr>
        <xdr:cNvPr id="613" name="n_2mainValue【児童館】&#10;一人当たり面積"/>
        <xdr:cNvSpPr txBox="1"/>
      </xdr:nvSpPr>
      <xdr:spPr>
        <a:xfrm>
          <a:off x="20199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4" name="テキスト ボックス 62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6" name="テキスト ボックス 62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4" name="テキスト ボックス 63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38" name="直線コネクタ 637"/>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39"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40" name="直線コネクタ 639"/>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2" name="直線コネクタ 64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43" name="【公民館】&#10;有形固定資産減価償却率平均値テキスト"/>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44" name="フローチャート: 判断 643"/>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45" name="フローチャート: 判断 644"/>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46" name="フローチャート: 判断 645"/>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652" name="楕円 651"/>
        <xdr:cNvSpPr/>
      </xdr:nvSpPr>
      <xdr:spPr>
        <a:xfrm>
          <a:off x="16268700" y="1779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160672</xdr:rowOff>
    </xdr:from>
    <xdr:ext cx="405111" cy="259045"/>
    <xdr:sp macro="" textlink="">
      <xdr:nvSpPr>
        <xdr:cNvPr id="653" name="【公民館】&#10;有形固定資産減価償却率該当値テキスト"/>
        <xdr:cNvSpPr txBox="1"/>
      </xdr:nvSpPr>
      <xdr:spPr>
        <a:xfrm>
          <a:off x="16357600"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135889</xdr:rowOff>
    </xdr:from>
    <xdr:to>
      <xdr:col>81</xdr:col>
      <xdr:colOff>101600</xdr:colOff>
      <xdr:row>104</xdr:row>
      <xdr:rowOff>66039</xdr:rowOff>
    </xdr:to>
    <xdr:sp macro="" textlink="">
      <xdr:nvSpPr>
        <xdr:cNvPr id="654" name="楕円 653"/>
        <xdr:cNvSpPr/>
      </xdr:nvSpPr>
      <xdr:spPr>
        <a:xfrm>
          <a:off x="15430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15239</xdr:rowOff>
    </xdr:from>
    <xdr:to>
      <xdr:col>85</xdr:col>
      <xdr:colOff>127000</xdr:colOff>
      <xdr:row>104</xdr:row>
      <xdr:rowOff>17145</xdr:rowOff>
    </xdr:to>
    <xdr:cxnSp macro="">
      <xdr:nvCxnSpPr>
        <xdr:cNvPr id="655" name="直線コネクタ 654"/>
        <xdr:cNvCxnSpPr/>
      </xdr:nvCxnSpPr>
      <xdr:spPr>
        <a:xfrm>
          <a:off x="15481300" y="178460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69214</xdr:rowOff>
    </xdr:from>
    <xdr:to>
      <xdr:col>76</xdr:col>
      <xdr:colOff>165100</xdr:colOff>
      <xdr:row>104</xdr:row>
      <xdr:rowOff>170814</xdr:rowOff>
    </xdr:to>
    <xdr:sp macro="" textlink="">
      <xdr:nvSpPr>
        <xdr:cNvPr id="656" name="楕円 655"/>
        <xdr:cNvSpPr/>
      </xdr:nvSpPr>
      <xdr:spPr>
        <a:xfrm>
          <a:off x="145415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15239</xdr:rowOff>
    </xdr:from>
    <xdr:to>
      <xdr:col>81</xdr:col>
      <xdr:colOff>50800</xdr:colOff>
      <xdr:row>104</xdr:row>
      <xdr:rowOff>120014</xdr:rowOff>
    </xdr:to>
    <xdr:cxnSp macro="">
      <xdr:nvCxnSpPr>
        <xdr:cNvPr id="657" name="直線コネクタ 656"/>
        <xdr:cNvCxnSpPr/>
      </xdr:nvCxnSpPr>
      <xdr:spPr>
        <a:xfrm flipV="1">
          <a:off x="14592300" y="17846039"/>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58" name="n_1aveValue【公民館】&#10;有形固定資産減価償却率"/>
        <xdr:cNvSpPr txBox="1"/>
      </xdr:nvSpPr>
      <xdr:spPr>
        <a:xfrm>
          <a:off x="15266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59" name="n_2aveValue【公民館】&#10;有形固定資産減価償却率"/>
        <xdr:cNvSpPr txBox="1"/>
      </xdr:nvSpPr>
      <xdr:spPr>
        <a:xfrm>
          <a:off x="14389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82566</xdr:rowOff>
    </xdr:from>
    <xdr:ext cx="405111" cy="259045"/>
    <xdr:sp macro="" textlink="">
      <xdr:nvSpPr>
        <xdr:cNvPr id="660" name="n_1mainValue【公民館】&#10;有形固定資産減価償却率"/>
        <xdr:cNvSpPr txBox="1"/>
      </xdr:nvSpPr>
      <xdr:spPr>
        <a:xfrm>
          <a:off x="152660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15891</xdr:rowOff>
    </xdr:from>
    <xdr:ext cx="405111" cy="259045"/>
    <xdr:sp macro="" textlink="">
      <xdr:nvSpPr>
        <xdr:cNvPr id="661" name="n_2mainValue【公民館】&#10;有形固定資産減価償却率"/>
        <xdr:cNvSpPr txBox="1"/>
      </xdr:nvSpPr>
      <xdr:spPr>
        <a:xfrm>
          <a:off x="14389744" y="1767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85" name="直線コネクタ 684"/>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86"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87" name="直線コネクタ 686"/>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88"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89" name="直線コネクタ 688"/>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90"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91" name="フローチャート: 判断 690"/>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92" name="フローチャート: 判断 691"/>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116839</xdr:rowOff>
    </xdr:from>
    <xdr:to>
      <xdr:col>116</xdr:col>
      <xdr:colOff>114300</xdr:colOff>
      <xdr:row>103</xdr:row>
      <xdr:rowOff>46989</xdr:rowOff>
    </xdr:to>
    <xdr:sp macro="" textlink="">
      <xdr:nvSpPr>
        <xdr:cNvPr id="699" name="楕円 698"/>
        <xdr:cNvSpPr/>
      </xdr:nvSpPr>
      <xdr:spPr>
        <a:xfrm>
          <a:off x="22110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139716</xdr:rowOff>
    </xdr:from>
    <xdr:ext cx="469744" cy="259045"/>
    <xdr:sp macro="" textlink="">
      <xdr:nvSpPr>
        <xdr:cNvPr id="700" name="【公民館】&#10;一人当たり面積該当値テキスト"/>
        <xdr:cNvSpPr txBox="1"/>
      </xdr:nvSpPr>
      <xdr:spPr>
        <a:xfrm>
          <a:off x="22199600" y="1745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132080</xdr:rowOff>
    </xdr:from>
    <xdr:to>
      <xdr:col>112</xdr:col>
      <xdr:colOff>38100</xdr:colOff>
      <xdr:row>103</xdr:row>
      <xdr:rowOff>62230</xdr:rowOff>
    </xdr:to>
    <xdr:sp macro="" textlink="">
      <xdr:nvSpPr>
        <xdr:cNvPr id="701" name="楕円 700"/>
        <xdr:cNvSpPr/>
      </xdr:nvSpPr>
      <xdr:spPr>
        <a:xfrm>
          <a:off x="21272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167639</xdr:rowOff>
    </xdr:from>
    <xdr:to>
      <xdr:col>116</xdr:col>
      <xdr:colOff>63500</xdr:colOff>
      <xdr:row>103</xdr:row>
      <xdr:rowOff>11430</xdr:rowOff>
    </xdr:to>
    <xdr:cxnSp macro="">
      <xdr:nvCxnSpPr>
        <xdr:cNvPr id="702" name="直線コネクタ 701"/>
        <xdr:cNvCxnSpPr/>
      </xdr:nvCxnSpPr>
      <xdr:spPr>
        <a:xfrm flipV="1">
          <a:off x="21323300" y="17655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166370</xdr:rowOff>
    </xdr:from>
    <xdr:to>
      <xdr:col>107</xdr:col>
      <xdr:colOff>101600</xdr:colOff>
      <xdr:row>104</xdr:row>
      <xdr:rowOff>96520</xdr:rowOff>
    </xdr:to>
    <xdr:sp macro="" textlink="">
      <xdr:nvSpPr>
        <xdr:cNvPr id="703" name="楕円 702"/>
        <xdr:cNvSpPr/>
      </xdr:nvSpPr>
      <xdr:spPr>
        <a:xfrm>
          <a:off x="2038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11430</xdr:rowOff>
    </xdr:from>
    <xdr:to>
      <xdr:col>111</xdr:col>
      <xdr:colOff>177800</xdr:colOff>
      <xdr:row>104</xdr:row>
      <xdr:rowOff>45720</xdr:rowOff>
    </xdr:to>
    <xdr:cxnSp macro="">
      <xdr:nvCxnSpPr>
        <xdr:cNvPr id="704" name="直線コネクタ 703"/>
        <xdr:cNvCxnSpPr/>
      </xdr:nvCxnSpPr>
      <xdr:spPr>
        <a:xfrm flipV="1">
          <a:off x="20434300" y="17670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05"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706" name="n_2aveValue【公民館】&#10;一人当たり面積"/>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78757</xdr:rowOff>
    </xdr:from>
    <xdr:ext cx="469744" cy="259045"/>
    <xdr:sp macro="" textlink="">
      <xdr:nvSpPr>
        <xdr:cNvPr id="707" name="n_1mainValue【公民館】&#10;一人当たり面積"/>
        <xdr:cNvSpPr txBox="1"/>
      </xdr:nvSpPr>
      <xdr:spPr>
        <a:xfrm>
          <a:off x="210757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113047</xdr:rowOff>
    </xdr:from>
    <xdr:ext cx="469744" cy="259045"/>
    <xdr:sp macro="" textlink="">
      <xdr:nvSpPr>
        <xdr:cNvPr id="708" name="n_2mainValue【公民館】&#10;一人当たり面積"/>
        <xdr:cNvSpPr txBox="1"/>
      </xdr:nvSpPr>
      <xdr:spPr>
        <a:xfrm>
          <a:off x="20199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9" name="正方形/長方形 7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0" name="正方形/長方形 7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1" name="テキスト ボックス 7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類似団体と比較し特に有形固定資産減価償却率が高くなっている施設は学校施設、公民館、公営住宅であり、低くなっている施設は児童館、保育所といった結果である。</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それぞれの減価償却率の伸び率については類似団体平均と同程度の推移であると考える。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まず学校施設、公民館、公営住宅においては、現存の</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8</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割が築</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年以上経過しており、内</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5</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割は減価償却を終えている状況である。しかし、各施設それぞれが、必要に応じ適宜、建替えや耐震改修、補修・修繕を行なっている状況であり、問題はないものと考えられる。</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児童館及び保育園については、築年数が</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10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年以内のものが過半数であり、構造もコンクリートか鉄筋コンクリート造のため、耐用年数が</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34</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から</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47</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年と長く、減価償却率が低く抑えられた要因であると考えられる。</a:t>
          </a:r>
          <a:endPar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認定こども園・幼稚園・保育所の減価償却率が減少した要因は、平成</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年度の減価償却率を算出した際の、施設の抽出に一部訂正があり、対象外の施設を計上してしまっていたためである。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74947</xdr:rowOff>
    </xdr:from>
    <xdr:ext cx="405111" cy="259045"/>
    <xdr:sp macro="" textlink="">
      <xdr:nvSpPr>
        <xdr:cNvPr id="60" name="【図書館】&#10;有形固定資産減価償却率平均値テキスト"/>
        <xdr:cNvSpPr txBox="1"/>
      </xdr:nvSpPr>
      <xdr:spPr>
        <a:xfrm>
          <a:off x="4673600" y="624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46355</xdr:rowOff>
    </xdr:from>
    <xdr:to>
      <xdr:col>24</xdr:col>
      <xdr:colOff>114300</xdr:colOff>
      <xdr:row>39</xdr:row>
      <xdr:rowOff>147955</xdr:rowOff>
    </xdr:to>
    <xdr:sp macro="" textlink="">
      <xdr:nvSpPr>
        <xdr:cNvPr id="69" name="楕円 68"/>
        <xdr:cNvSpPr/>
      </xdr:nvSpPr>
      <xdr:spPr>
        <a:xfrm>
          <a:off x="4584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24782</xdr:rowOff>
    </xdr:from>
    <xdr:ext cx="405111" cy="259045"/>
    <xdr:sp macro="" textlink="">
      <xdr:nvSpPr>
        <xdr:cNvPr id="70" name="【図書館】&#10;有形固定資産減価償却率該当値テキスト"/>
        <xdr:cNvSpPr txBox="1"/>
      </xdr:nvSpPr>
      <xdr:spPr>
        <a:xfrm>
          <a:off x="4673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93980</xdr:rowOff>
    </xdr:from>
    <xdr:to>
      <xdr:col>20</xdr:col>
      <xdr:colOff>38100</xdr:colOff>
      <xdr:row>40</xdr:row>
      <xdr:rowOff>24130</xdr:rowOff>
    </xdr:to>
    <xdr:sp macro="" textlink="">
      <xdr:nvSpPr>
        <xdr:cNvPr id="71" name="楕円 70"/>
        <xdr:cNvSpPr/>
      </xdr:nvSpPr>
      <xdr:spPr>
        <a:xfrm>
          <a:off x="37465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97155</xdr:rowOff>
    </xdr:from>
    <xdr:to>
      <xdr:col>24</xdr:col>
      <xdr:colOff>63500</xdr:colOff>
      <xdr:row>39</xdr:row>
      <xdr:rowOff>144780</xdr:rowOff>
    </xdr:to>
    <xdr:cxnSp macro="">
      <xdr:nvCxnSpPr>
        <xdr:cNvPr id="72" name="直線コネクタ 71"/>
        <xdr:cNvCxnSpPr/>
      </xdr:nvCxnSpPr>
      <xdr:spPr>
        <a:xfrm flipV="1">
          <a:off x="3797300" y="678370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143510</xdr:rowOff>
    </xdr:from>
    <xdr:to>
      <xdr:col>15</xdr:col>
      <xdr:colOff>101600</xdr:colOff>
      <xdr:row>40</xdr:row>
      <xdr:rowOff>73660</xdr:rowOff>
    </xdr:to>
    <xdr:sp macro="" textlink="">
      <xdr:nvSpPr>
        <xdr:cNvPr id="73" name="楕円 72"/>
        <xdr:cNvSpPr/>
      </xdr:nvSpPr>
      <xdr:spPr>
        <a:xfrm>
          <a:off x="2857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144780</xdr:rowOff>
    </xdr:from>
    <xdr:to>
      <xdr:col>19</xdr:col>
      <xdr:colOff>177800</xdr:colOff>
      <xdr:row>40</xdr:row>
      <xdr:rowOff>22860</xdr:rowOff>
    </xdr:to>
    <xdr:cxnSp macro="">
      <xdr:nvCxnSpPr>
        <xdr:cNvPr id="74" name="直線コネクタ 73"/>
        <xdr:cNvCxnSpPr/>
      </xdr:nvCxnSpPr>
      <xdr:spPr>
        <a:xfrm flipV="1">
          <a:off x="2908300" y="6831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143527</xdr:rowOff>
    </xdr:from>
    <xdr:ext cx="405111" cy="259045"/>
    <xdr:sp macro="" textlink="">
      <xdr:nvSpPr>
        <xdr:cNvPr id="75" name="n_1aveValue【図書館】&#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6"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15257</xdr:rowOff>
    </xdr:from>
    <xdr:ext cx="405111" cy="259045"/>
    <xdr:sp macro="" textlink="">
      <xdr:nvSpPr>
        <xdr:cNvPr id="77" name="n_1mainValue【図書館】&#10;有形固定資産減価償却率"/>
        <xdr:cNvSpPr txBox="1"/>
      </xdr:nvSpPr>
      <xdr:spPr>
        <a:xfrm>
          <a:off x="3582044"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64787</xdr:rowOff>
    </xdr:from>
    <xdr:ext cx="405111" cy="259045"/>
    <xdr:sp macro="" textlink="">
      <xdr:nvSpPr>
        <xdr:cNvPr id="78" name="n_2mainValue【図書館】&#10;有形固定資産減価償却率"/>
        <xdr:cNvSpPr txBox="1"/>
      </xdr:nvSpPr>
      <xdr:spPr>
        <a:xfrm>
          <a:off x="2705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4" name="直線コネクタ 103"/>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5"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6" name="直線コネクタ 105"/>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7"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8" name="直線コネクタ 107"/>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9" name="【図書館】&#10;一人当たり面積平均値テキスト"/>
        <xdr:cNvSpPr txBox="1"/>
      </xdr:nvSpPr>
      <xdr:spPr>
        <a:xfrm>
          <a:off x="105156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0" name="フローチャート: 判断 109"/>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11" name="フローチャート: 判断 110"/>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12" name="フローチャート: 判断 111"/>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66222</xdr:rowOff>
    </xdr:from>
    <xdr:to>
      <xdr:col>55</xdr:col>
      <xdr:colOff>50800</xdr:colOff>
      <xdr:row>35</xdr:row>
      <xdr:rowOff>167822</xdr:rowOff>
    </xdr:to>
    <xdr:sp macro="" textlink="">
      <xdr:nvSpPr>
        <xdr:cNvPr id="118" name="楕円 117"/>
        <xdr:cNvSpPr/>
      </xdr:nvSpPr>
      <xdr:spPr>
        <a:xfrm>
          <a:off x="10426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89099</xdr:rowOff>
    </xdr:from>
    <xdr:ext cx="469744" cy="259045"/>
    <xdr:sp macro="" textlink="">
      <xdr:nvSpPr>
        <xdr:cNvPr id="119" name="【図書館】&#10;一人当たり面積該当値テキスト"/>
        <xdr:cNvSpPr txBox="1"/>
      </xdr:nvSpPr>
      <xdr:spPr>
        <a:xfrm>
          <a:off x="10515600" y="59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66222</xdr:rowOff>
    </xdr:from>
    <xdr:to>
      <xdr:col>50</xdr:col>
      <xdr:colOff>165100</xdr:colOff>
      <xdr:row>35</xdr:row>
      <xdr:rowOff>167822</xdr:rowOff>
    </xdr:to>
    <xdr:sp macro="" textlink="">
      <xdr:nvSpPr>
        <xdr:cNvPr id="120" name="楕円 119"/>
        <xdr:cNvSpPr/>
      </xdr:nvSpPr>
      <xdr:spPr>
        <a:xfrm>
          <a:off x="958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117022</xdr:rowOff>
    </xdr:from>
    <xdr:to>
      <xdr:col>55</xdr:col>
      <xdr:colOff>0</xdr:colOff>
      <xdr:row>35</xdr:row>
      <xdr:rowOff>117022</xdr:rowOff>
    </xdr:to>
    <xdr:cxnSp macro="">
      <xdr:nvCxnSpPr>
        <xdr:cNvPr id="121" name="直線コネクタ 120"/>
        <xdr:cNvCxnSpPr/>
      </xdr:nvCxnSpPr>
      <xdr:spPr>
        <a:xfrm>
          <a:off x="9639300" y="6117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66222</xdr:rowOff>
    </xdr:from>
    <xdr:to>
      <xdr:col>46</xdr:col>
      <xdr:colOff>38100</xdr:colOff>
      <xdr:row>35</xdr:row>
      <xdr:rowOff>167822</xdr:rowOff>
    </xdr:to>
    <xdr:sp macro="" textlink="">
      <xdr:nvSpPr>
        <xdr:cNvPr id="122" name="楕円 121"/>
        <xdr:cNvSpPr/>
      </xdr:nvSpPr>
      <xdr:spPr>
        <a:xfrm>
          <a:off x="8699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117022</xdr:rowOff>
    </xdr:from>
    <xdr:to>
      <xdr:col>50</xdr:col>
      <xdr:colOff>114300</xdr:colOff>
      <xdr:row>35</xdr:row>
      <xdr:rowOff>117022</xdr:rowOff>
    </xdr:to>
    <xdr:cxnSp macro="">
      <xdr:nvCxnSpPr>
        <xdr:cNvPr id="123" name="直線コネクタ 122"/>
        <xdr:cNvCxnSpPr/>
      </xdr:nvCxnSpPr>
      <xdr:spPr>
        <a:xfrm>
          <a:off x="8750300" y="6117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36484</xdr:rowOff>
    </xdr:from>
    <xdr:ext cx="469744" cy="259045"/>
    <xdr:sp macro="" textlink="">
      <xdr:nvSpPr>
        <xdr:cNvPr id="124" name="n_1aveValue【図書館】&#10;一人当たり面積"/>
        <xdr:cNvSpPr txBox="1"/>
      </xdr:nvSpPr>
      <xdr:spPr>
        <a:xfrm>
          <a:off x="93917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36484</xdr:rowOff>
    </xdr:from>
    <xdr:ext cx="469744" cy="259045"/>
    <xdr:sp macro="" textlink="">
      <xdr:nvSpPr>
        <xdr:cNvPr id="125" name="n_2aveValue【図書館】&#10;一人当たり面積"/>
        <xdr:cNvSpPr txBox="1"/>
      </xdr:nvSpPr>
      <xdr:spPr>
        <a:xfrm>
          <a:off x="85154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12899</xdr:rowOff>
    </xdr:from>
    <xdr:ext cx="469744" cy="259045"/>
    <xdr:sp macro="" textlink="">
      <xdr:nvSpPr>
        <xdr:cNvPr id="126" name="n_1mainValue【図書館】&#10;一人当たり面積"/>
        <xdr:cNvSpPr txBox="1"/>
      </xdr:nvSpPr>
      <xdr:spPr>
        <a:xfrm>
          <a:off x="93917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12899</xdr:rowOff>
    </xdr:from>
    <xdr:ext cx="469744" cy="259045"/>
    <xdr:sp macro="" textlink="">
      <xdr:nvSpPr>
        <xdr:cNvPr id="127" name="n_2mainValue【図書館】&#10;一人当たり面積"/>
        <xdr:cNvSpPr txBox="1"/>
      </xdr:nvSpPr>
      <xdr:spPr>
        <a:xfrm>
          <a:off x="8515427" y="58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6" name="テキスト ボックス 14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50" name="直線コネクタ 149"/>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51"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52" name="直線コネクタ 151"/>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53"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54" name="直線コネクタ 153"/>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22369</xdr:rowOff>
    </xdr:from>
    <xdr:ext cx="405111" cy="259045"/>
    <xdr:sp macro="" textlink="">
      <xdr:nvSpPr>
        <xdr:cNvPr id="155" name="【体育館・プール】&#10;有形固定資産減価償却率平均値テキスト"/>
        <xdr:cNvSpPr txBox="1"/>
      </xdr:nvSpPr>
      <xdr:spPr>
        <a:xfrm>
          <a:off x="4673600" y="1013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6" name="フローチャート: 判断 155"/>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7" name="フローチャート: 判断 156"/>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8" name="フローチャート: 判断 157"/>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33782</xdr:rowOff>
    </xdr:from>
    <xdr:to>
      <xdr:col>24</xdr:col>
      <xdr:colOff>114300</xdr:colOff>
      <xdr:row>63</xdr:row>
      <xdr:rowOff>135382</xdr:rowOff>
    </xdr:to>
    <xdr:sp macro="" textlink="">
      <xdr:nvSpPr>
        <xdr:cNvPr id="164" name="楕円 163"/>
        <xdr:cNvSpPr/>
      </xdr:nvSpPr>
      <xdr:spPr>
        <a:xfrm>
          <a:off x="4584700" y="108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120159</xdr:rowOff>
    </xdr:from>
    <xdr:ext cx="405111" cy="259045"/>
    <xdr:sp macro="" textlink="">
      <xdr:nvSpPr>
        <xdr:cNvPr id="165" name="【体育館・プール】&#10;有形固定資産減価償却率該当値テキスト"/>
        <xdr:cNvSpPr txBox="1"/>
      </xdr:nvSpPr>
      <xdr:spPr>
        <a:xfrm>
          <a:off x="4673600" y="10750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86360</xdr:rowOff>
    </xdr:from>
    <xdr:to>
      <xdr:col>20</xdr:col>
      <xdr:colOff>38100</xdr:colOff>
      <xdr:row>64</xdr:row>
      <xdr:rowOff>16510</xdr:rowOff>
    </xdr:to>
    <xdr:sp macro="" textlink="">
      <xdr:nvSpPr>
        <xdr:cNvPr id="166" name="楕円 165"/>
        <xdr:cNvSpPr/>
      </xdr:nvSpPr>
      <xdr:spPr>
        <a:xfrm>
          <a:off x="3746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84582</xdr:rowOff>
    </xdr:from>
    <xdr:to>
      <xdr:col>24</xdr:col>
      <xdr:colOff>63500</xdr:colOff>
      <xdr:row>63</xdr:row>
      <xdr:rowOff>137160</xdr:rowOff>
    </xdr:to>
    <xdr:cxnSp macro="">
      <xdr:nvCxnSpPr>
        <xdr:cNvPr id="167" name="直線コネクタ 166"/>
        <xdr:cNvCxnSpPr/>
      </xdr:nvCxnSpPr>
      <xdr:spPr>
        <a:xfrm flipV="1">
          <a:off x="3797300" y="1088593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68" name="楕円 167"/>
        <xdr:cNvSpPr/>
      </xdr:nvSpPr>
      <xdr:spPr>
        <a:xfrm>
          <a:off x="2857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63</xdr:row>
      <xdr:rowOff>137160</xdr:rowOff>
    </xdr:to>
    <xdr:cxnSp macro="">
      <xdr:nvCxnSpPr>
        <xdr:cNvPr id="169" name="直線コネクタ 168"/>
        <xdr:cNvCxnSpPr/>
      </xdr:nvCxnSpPr>
      <xdr:spPr>
        <a:xfrm>
          <a:off x="2908300" y="9989820"/>
          <a:ext cx="889000" cy="9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65041</xdr:rowOff>
    </xdr:from>
    <xdr:ext cx="405111" cy="259045"/>
    <xdr:sp macro="" textlink="">
      <xdr:nvSpPr>
        <xdr:cNvPr id="170" name="n_1aveValue【体育館・プール】&#10;有形固定資産減価償却率"/>
        <xdr:cNvSpPr txBox="1"/>
      </xdr:nvSpPr>
      <xdr:spPr>
        <a:xfrm>
          <a:off x="3582044"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165371</xdr:rowOff>
    </xdr:from>
    <xdr:ext cx="405111" cy="259045"/>
    <xdr:sp macro="" textlink="">
      <xdr:nvSpPr>
        <xdr:cNvPr id="171" name="n_2aveValue【体育館・プール】&#10;有形固定資産減価償却率"/>
        <xdr:cNvSpPr txBox="1"/>
      </xdr:nvSpPr>
      <xdr:spPr>
        <a:xfrm>
          <a:off x="270574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7637</xdr:rowOff>
    </xdr:from>
    <xdr:ext cx="405111" cy="259045"/>
    <xdr:sp macro="" textlink="">
      <xdr:nvSpPr>
        <xdr:cNvPr id="172" name="n_1mainValue【体育館・プール】&#10;有形固定資産減価償却率"/>
        <xdr:cNvSpPr txBox="1"/>
      </xdr:nvSpPr>
      <xdr:spPr>
        <a:xfrm>
          <a:off x="35820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3" name="n_2mainValue【体育館・プール】&#10;有形固定資産減価償却率"/>
        <xdr:cNvSpPr txBox="1"/>
      </xdr:nvSpPr>
      <xdr:spPr>
        <a:xfrm>
          <a:off x="2705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5" name="テキスト ボックス 18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7" name="テキスト ボックス 18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9" name="テキスト ボックス 18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1" name="テキスト ボックス 19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95" name="直線コネクタ 194"/>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6"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97" name="直線コネクタ 196"/>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98"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9" name="直線コネクタ 198"/>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200" name="【体育館・プール】&#10;一人当たり面積平均値テキスト"/>
        <xdr:cNvSpPr txBox="1"/>
      </xdr:nvSpPr>
      <xdr:spPr>
        <a:xfrm>
          <a:off x="10515600"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201" name="フローチャート: 判断 200"/>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202" name="フローチャート: 判断 201"/>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3" name="フローチャート: 判断 202"/>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95504</xdr:rowOff>
    </xdr:from>
    <xdr:to>
      <xdr:col>55</xdr:col>
      <xdr:colOff>50800</xdr:colOff>
      <xdr:row>59</xdr:row>
      <xdr:rowOff>25654</xdr:rowOff>
    </xdr:to>
    <xdr:sp macro="" textlink="">
      <xdr:nvSpPr>
        <xdr:cNvPr id="209" name="楕円 208"/>
        <xdr:cNvSpPr/>
      </xdr:nvSpPr>
      <xdr:spPr>
        <a:xfrm>
          <a:off x="10426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118381</xdr:rowOff>
    </xdr:from>
    <xdr:ext cx="469744" cy="259045"/>
    <xdr:sp macro="" textlink="">
      <xdr:nvSpPr>
        <xdr:cNvPr id="210" name="【体育館・プール】&#10;一人当たり面積該当値テキスト"/>
        <xdr:cNvSpPr txBox="1"/>
      </xdr:nvSpPr>
      <xdr:spPr>
        <a:xfrm>
          <a:off x="10515600" y="989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63500</xdr:rowOff>
    </xdr:from>
    <xdr:to>
      <xdr:col>50</xdr:col>
      <xdr:colOff>165100</xdr:colOff>
      <xdr:row>58</xdr:row>
      <xdr:rowOff>165100</xdr:rowOff>
    </xdr:to>
    <xdr:sp macro="" textlink="">
      <xdr:nvSpPr>
        <xdr:cNvPr id="211" name="楕円 210"/>
        <xdr:cNvSpPr/>
      </xdr:nvSpPr>
      <xdr:spPr>
        <a:xfrm>
          <a:off x="9588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114300</xdr:rowOff>
    </xdr:from>
    <xdr:to>
      <xdr:col>55</xdr:col>
      <xdr:colOff>0</xdr:colOff>
      <xdr:row>58</xdr:row>
      <xdr:rowOff>146304</xdr:rowOff>
    </xdr:to>
    <xdr:cxnSp macro="">
      <xdr:nvCxnSpPr>
        <xdr:cNvPr id="212" name="直線コネクタ 211"/>
        <xdr:cNvCxnSpPr/>
      </xdr:nvCxnSpPr>
      <xdr:spPr>
        <a:xfrm>
          <a:off x="9639300" y="100584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26924</xdr:rowOff>
    </xdr:from>
    <xdr:to>
      <xdr:col>46</xdr:col>
      <xdr:colOff>38100</xdr:colOff>
      <xdr:row>60</xdr:row>
      <xdr:rowOff>128524</xdr:rowOff>
    </xdr:to>
    <xdr:sp macro="" textlink="">
      <xdr:nvSpPr>
        <xdr:cNvPr id="213" name="楕円 212"/>
        <xdr:cNvSpPr/>
      </xdr:nvSpPr>
      <xdr:spPr>
        <a:xfrm>
          <a:off x="8699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114300</xdr:rowOff>
    </xdr:from>
    <xdr:to>
      <xdr:col>50</xdr:col>
      <xdr:colOff>114300</xdr:colOff>
      <xdr:row>60</xdr:row>
      <xdr:rowOff>77724</xdr:rowOff>
    </xdr:to>
    <xdr:cxnSp macro="">
      <xdr:nvCxnSpPr>
        <xdr:cNvPr id="214" name="直線コネクタ 213"/>
        <xdr:cNvCxnSpPr/>
      </xdr:nvCxnSpPr>
      <xdr:spPr>
        <a:xfrm flipV="1">
          <a:off x="8750300" y="10058400"/>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94505</xdr:rowOff>
    </xdr:from>
    <xdr:ext cx="469744" cy="259045"/>
    <xdr:sp macro="" textlink="">
      <xdr:nvSpPr>
        <xdr:cNvPr id="215" name="n_1aveValue【体育館・プール】&#10;一人当たり面積"/>
        <xdr:cNvSpPr txBox="1"/>
      </xdr:nvSpPr>
      <xdr:spPr>
        <a:xfrm>
          <a:off x="9391727" y="1055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16"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10177</xdr:rowOff>
    </xdr:from>
    <xdr:ext cx="469744" cy="259045"/>
    <xdr:sp macro="" textlink="">
      <xdr:nvSpPr>
        <xdr:cNvPr id="217" name="n_1mainValue【体育館・プール】&#10;一人当たり面積"/>
        <xdr:cNvSpPr txBox="1"/>
      </xdr:nvSpPr>
      <xdr:spPr>
        <a:xfrm>
          <a:off x="93917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145051</xdr:rowOff>
    </xdr:from>
    <xdr:ext cx="469744" cy="259045"/>
    <xdr:sp macro="" textlink="">
      <xdr:nvSpPr>
        <xdr:cNvPr id="218" name="n_2mainValue【体育館・プール】&#10;一人当たり面積"/>
        <xdr:cNvSpPr txBox="1"/>
      </xdr:nvSpPr>
      <xdr:spPr>
        <a:xfrm>
          <a:off x="8515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41" name="直線コネクタ 240"/>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42"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43" name="直線コネクタ 242"/>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44"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45" name="直線コネクタ 244"/>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145051</xdr:rowOff>
    </xdr:from>
    <xdr:ext cx="405111" cy="259045"/>
    <xdr:sp macro="" textlink="">
      <xdr:nvSpPr>
        <xdr:cNvPr id="246" name="【福祉施設】&#10;有形固定資産減価償却率平均値テキスト"/>
        <xdr:cNvSpPr txBox="1"/>
      </xdr:nvSpPr>
      <xdr:spPr>
        <a:xfrm>
          <a:off x="4673600" y="1386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47" name="フローチャート: 判断 246"/>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48" name="フローチャート: 判断 247"/>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49" name="フローチャート: 判断 248"/>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99313</xdr:rowOff>
    </xdr:from>
    <xdr:to>
      <xdr:col>24</xdr:col>
      <xdr:colOff>114300</xdr:colOff>
      <xdr:row>83</xdr:row>
      <xdr:rowOff>29463</xdr:rowOff>
    </xdr:to>
    <xdr:sp macro="" textlink="">
      <xdr:nvSpPr>
        <xdr:cNvPr id="255" name="楕円 254"/>
        <xdr:cNvSpPr/>
      </xdr:nvSpPr>
      <xdr:spPr>
        <a:xfrm>
          <a:off x="45847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77740</xdr:rowOff>
    </xdr:from>
    <xdr:ext cx="405111" cy="259045"/>
    <xdr:sp macro="" textlink="">
      <xdr:nvSpPr>
        <xdr:cNvPr id="256" name="【福祉施設】&#10;有形固定資産減価償却率該当値テキスト"/>
        <xdr:cNvSpPr txBox="1"/>
      </xdr:nvSpPr>
      <xdr:spPr>
        <a:xfrm>
          <a:off x="4673600" y="141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154178</xdr:rowOff>
    </xdr:from>
    <xdr:to>
      <xdr:col>20</xdr:col>
      <xdr:colOff>38100</xdr:colOff>
      <xdr:row>83</xdr:row>
      <xdr:rowOff>84328</xdr:rowOff>
    </xdr:to>
    <xdr:sp macro="" textlink="">
      <xdr:nvSpPr>
        <xdr:cNvPr id="257" name="楕円 256"/>
        <xdr:cNvSpPr/>
      </xdr:nvSpPr>
      <xdr:spPr>
        <a:xfrm>
          <a:off x="3746500" y="142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33528</xdr:rowOff>
    </xdr:to>
    <xdr:cxnSp macro="">
      <xdr:nvCxnSpPr>
        <xdr:cNvPr id="258" name="直線コネクタ 257"/>
        <xdr:cNvCxnSpPr/>
      </xdr:nvCxnSpPr>
      <xdr:spPr>
        <a:xfrm flipV="1">
          <a:off x="3797300" y="14209013"/>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10161</xdr:rowOff>
    </xdr:from>
    <xdr:to>
      <xdr:col>15</xdr:col>
      <xdr:colOff>101600</xdr:colOff>
      <xdr:row>83</xdr:row>
      <xdr:rowOff>111761</xdr:rowOff>
    </xdr:to>
    <xdr:sp macro="" textlink="">
      <xdr:nvSpPr>
        <xdr:cNvPr id="259" name="楕円 258"/>
        <xdr:cNvSpPr/>
      </xdr:nvSpPr>
      <xdr:spPr>
        <a:xfrm>
          <a:off x="285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33528</xdr:rowOff>
    </xdr:from>
    <xdr:to>
      <xdr:col>19</xdr:col>
      <xdr:colOff>177800</xdr:colOff>
      <xdr:row>83</xdr:row>
      <xdr:rowOff>60961</xdr:rowOff>
    </xdr:to>
    <xdr:cxnSp macro="">
      <xdr:nvCxnSpPr>
        <xdr:cNvPr id="260" name="直線コネクタ 259"/>
        <xdr:cNvCxnSpPr/>
      </xdr:nvCxnSpPr>
      <xdr:spPr>
        <a:xfrm flipV="1">
          <a:off x="2908300" y="1426387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261" name="n_1aveValue【福祉施設】&#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62"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75455</xdr:rowOff>
    </xdr:from>
    <xdr:ext cx="405111" cy="259045"/>
    <xdr:sp macro="" textlink="">
      <xdr:nvSpPr>
        <xdr:cNvPr id="263" name="n_1mainValue【福祉施設】&#10;有形固定資産減価償却率"/>
        <xdr:cNvSpPr txBox="1"/>
      </xdr:nvSpPr>
      <xdr:spPr>
        <a:xfrm>
          <a:off x="3582044" y="1430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264" name="n_2mainValue【福祉施設】&#10;有形固定資産減価償却率"/>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5" name="直線コネクタ 27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6" name="テキスト ボックス 27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7" name="直線コネクタ 27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8" name="テキスト ボックス 27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9" name="直線コネクタ 27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0" name="テキスト ボックス 27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1" name="直線コネクタ 28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2" name="テキスト ボックス 28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3" name="直線コネクタ 28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4" name="テキスト ボックス 28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5" name="直線コネクタ 28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6" name="テキスト ボックス 28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88" name="直線コネクタ 287"/>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89"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0" name="直線コネクタ 289"/>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91"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92" name="直線コネクタ 291"/>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93"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94" name="フローチャート: 判断 293"/>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95" name="フローチャート: 判断 294"/>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96" name="フローチャート: 判断 295"/>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7" name="テキスト ボックス 29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8" name="テキスト ボックス 29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9" name="テキスト ボックス 29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0" name="テキスト ボックス 29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1" name="テキスト ボックス 30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xdr:rowOff>
    </xdr:from>
    <xdr:to>
      <xdr:col>55</xdr:col>
      <xdr:colOff>50800</xdr:colOff>
      <xdr:row>78</xdr:row>
      <xdr:rowOff>114300</xdr:rowOff>
    </xdr:to>
    <xdr:sp macro="" textlink="">
      <xdr:nvSpPr>
        <xdr:cNvPr id="302" name="楕円 301"/>
        <xdr:cNvSpPr/>
      </xdr:nvSpPr>
      <xdr:spPr>
        <a:xfrm>
          <a:off x="104267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137177</xdr:rowOff>
    </xdr:from>
    <xdr:ext cx="469744" cy="259045"/>
    <xdr:sp macro="" textlink="">
      <xdr:nvSpPr>
        <xdr:cNvPr id="303" name="【福祉施設】&#10;一人当たり面積該当値テキスト"/>
        <xdr:cNvSpPr txBox="1"/>
      </xdr:nvSpPr>
      <xdr:spPr>
        <a:xfrm>
          <a:off x="10515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63500</xdr:rowOff>
    </xdr:from>
    <xdr:to>
      <xdr:col>50</xdr:col>
      <xdr:colOff>165100</xdr:colOff>
      <xdr:row>78</xdr:row>
      <xdr:rowOff>165100</xdr:rowOff>
    </xdr:to>
    <xdr:sp macro="" textlink="">
      <xdr:nvSpPr>
        <xdr:cNvPr id="304" name="楕円 303"/>
        <xdr:cNvSpPr/>
      </xdr:nvSpPr>
      <xdr:spPr>
        <a:xfrm>
          <a:off x="9588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63500</xdr:rowOff>
    </xdr:from>
    <xdr:to>
      <xdr:col>55</xdr:col>
      <xdr:colOff>0</xdr:colOff>
      <xdr:row>78</xdr:row>
      <xdr:rowOff>114300</xdr:rowOff>
    </xdr:to>
    <xdr:cxnSp macro="">
      <xdr:nvCxnSpPr>
        <xdr:cNvPr id="305" name="直線コネクタ 304"/>
        <xdr:cNvCxnSpPr/>
      </xdr:nvCxnSpPr>
      <xdr:spPr>
        <a:xfrm flipV="1">
          <a:off x="9639300" y="13436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114300</xdr:rowOff>
    </xdr:from>
    <xdr:to>
      <xdr:col>46</xdr:col>
      <xdr:colOff>38100</xdr:colOff>
      <xdr:row>79</xdr:row>
      <xdr:rowOff>44450</xdr:rowOff>
    </xdr:to>
    <xdr:sp macro="" textlink="">
      <xdr:nvSpPr>
        <xdr:cNvPr id="306" name="楕円 305"/>
        <xdr:cNvSpPr/>
      </xdr:nvSpPr>
      <xdr:spPr>
        <a:xfrm>
          <a:off x="869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114300</xdr:rowOff>
    </xdr:from>
    <xdr:to>
      <xdr:col>50</xdr:col>
      <xdr:colOff>114300</xdr:colOff>
      <xdr:row>78</xdr:row>
      <xdr:rowOff>165100</xdr:rowOff>
    </xdr:to>
    <xdr:cxnSp macro="">
      <xdr:nvCxnSpPr>
        <xdr:cNvPr id="307" name="直線コネクタ 306"/>
        <xdr:cNvCxnSpPr/>
      </xdr:nvCxnSpPr>
      <xdr:spPr>
        <a:xfrm flipV="1">
          <a:off x="8750300" y="1348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308"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09"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10177</xdr:rowOff>
    </xdr:from>
    <xdr:ext cx="469744" cy="259045"/>
    <xdr:sp macro="" textlink="">
      <xdr:nvSpPr>
        <xdr:cNvPr id="310" name="n_1mainValue【福祉施設】&#10;一人当たり面積"/>
        <xdr:cNvSpPr txBox="1"/>
      </xdr:nvSpPr>
      <xdr:spPr>
        <a:xfrm>
          <a:off x="9391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60977</xdr:rowOff>
    </xdr:from>
    <xdr:ext cx="469744" cy="259045"/>
    <xdr:sp macro="" textlink="">
      <xdr:nvSpPr>
        <xdr:cNvPr id="311" name="n_2mainValue【福祉施設】&#10;一人当たり面積"/>
        <xdr:cNvSpPr txBox="1"/>
      </xdr:nvSpPr>
      <xdr:spPr>
        <a:xfrm>
          <a:off x="8515427"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2" name="正方形/長方形 3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3" name="正方形/長方形 31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4" name="正方形/長方形 31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5" name="正方形/長方形 31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6" name="正方形/長方形 31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7" name="正方形/長方形 31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8" name="正方形/長方形 31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9" name="正方形/長方形 31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0" name="テキスト ボックス 31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1" name="直線コネクタ 32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2" name="テキスト ボックス 32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3" name="直線コネクタ 3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4" name="テキスト ボックス 32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5" name="直線コネクタ 3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6" name="テキスト ボックス 3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7" name="直線コネクタ 3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8" name="テキスト ボックス 3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9" name="直線コネクタ 3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0" name="テキスト ボックス 3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1" name="直線コネクタ 3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2" name="テキスト ボックス 3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3" name="直線コネクタ 3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4" name="テキスト ボックス 3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36" name="直線コネクタ 335"/>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37"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38" name="直線コネクタ 337"/>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0" name="直線コネクタ 33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41"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42" name="フローチャート: 判断 341"/>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43" name="フローチャート: 判断 342"/>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44" name="フローチャート: 判断 343"/>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5" name="テキスト ボックス 34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6" name="テキスト ボックス 34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7" name="テキスト ボックス 34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8" name="テキスト ボックス 34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9" name="テキスト ボックス 34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153036</xdr:rowOff>
    </xdr:from>
    <xdr:to>
      <xdr:col>24</xdr:col>
      <xdr:colOff>114300</xdr:colOff>
      <xdr:row>104</xdr:row>
      <xdr:rowOff>83186</xdr:rowOff>
    </xdr:to>
    <xdr:sp macro="" textlink="">
      <xdr:nvSpPr>
        <xdr:cNvPr id="350" name="楕円 349"/>
        <xdr:cNvSpPr/>
      </xdr:nvSpPr>
      <xdr:spPr>
        <a:xfrm>
          <a:off x="4584700" y="178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4463</xdr:rowOff>
    </xdr:from>
    <xdr:ext cx="405111" cy="259045"/>
    <xdr:sp macro="" textlink="">
      <xdr:nvSpPr>
        <xdr:cNvPr id="351" name="【市民会館】&#10;有形固定資産減価償却率該当値テキスト"/>
        <xdr:cNvSpPr txBox="1"/>
      </xdr:nvSpPr>
      <xdr:spPr>
        <a:xfrm>
          <a:off x="4673600"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23495</xdr:rowOff>
    </xdr:from>
    <xdr:to>
      <xdr:col>20</xdr:col>
      <xdr:colOff>38100</xdr:colOff>
      <xdr:row>104</xdr:row>
      <xdr:rowOff>125095</xdr:rowOff>
    </xdr:to>
    <xdr:sp macro="" textlink="">
      <xdr:nvSpPr>
        <xdr:cNvPr id="352" name="楕円 351"/>
        <xdr:cNvSpPr/>
      </xdr:nvSpPr>
      <xdr:spPr>
        <a:xfrm>
          <a:off x="3746500" y="1785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32386</xdr:rowOff>
    </xdr:from>
    <xdr:to>
      <xdr:col>24</xdr:col>
      <xdr:colOff>63500</xdr:colOff>
      <xdr:row>104</xdr:row>
      <xdr:rowOff>74295</xdr:rowOff>
    </xdr:to>
    <xdr:cxnSp macro="">
      <xdr:nvCxnSpPr>
        <xdr:cNvPr id="353" name="直線コネクタ 352"/>
        <xdr:cNvCxnSpPr/>
      </xdr:nvCxnSpPr>
      <xdr:spPr>
        <a:xfrm flipV="1">
          <a:off x="3797300" y="178631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55880</xdr:rowOff>
    </xdr:from>
    <xdr:to>
      <xdr:col>15</xdr:col>
      <xdr:colOff>101600</xdr:colOff>
      <xdr:row>104</xdr:row>
      <xdr:rowOff>157480</xdr:rowOff>
    </xdr:to>
    <xdr:sp macro="" textlink="">
      <xdr:nvSpPr>
        <xdr:cNvPr id="354" name="楕円 353"/>
        <xdr:cNvSpPr/>
      </xdr:nvSpPr>
      <xdr:spPr>
        <a:xfrm>
          <a:off x="2857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74295</xdr:rowOff>
    </xdr:from>
    <xdr:to>
      <xdr:col>19</xdr:col>
      <xdr:colOff>177800</xdr:colOff>
      <xdr:row>104</xdr:row>
      <xdr:rowOff>106680</xdr:rowOff>
    </xdr:to>
    <xdr:cxnSp macro="">
      <xdr:nvCxnSpPr>
        <xdr:cNvPr id="355" name="直線コネクタ 354"/>
        <xdr:cNvCxnSpPr/>
      </xdr:nvCxnSpPr>
      <xdr:spPr>
        <a:xfrm flipV="1">
          <a:off x="2908300" y="17905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5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357" name="n_2aveValue【市民会館】&#10;有形固定資産減価償却率"/>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141622</xdr:rowOff>
    </xdr:from>
    <xdr:ext cx="405111" cy="259045"/>
    <xdr:sp macro="" textlink="">
      <xdr:nvSpPr>
        <xdr:cNvPr id="358" name="n_1mainValue【市民会館】&#10;有形固定資産減価償却率"/>
        <xdr:cNvSpPr txBox="1"/>
      </xdr:nvSpPr>
      <xdr:spPr>
        <a:xfrm>
          <a:off x="3582044" y="1762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2557</xdr:rowOff>
    </xdr:from>
    <xdr:ext cx="405111" cy="259045"/>
    <xdr:sp macro="" textlink="">
      <xdr:nvSpPr>
        <xdr:cNvPr id="359" name="n_2mainValue【市民会館】&#10;有形固定資産減価償却率"/>
        <xdr:cNvSpPr txBox="1"/>
      </xdr:nvSpPr>
      <xdr:spPr>
        <a:xfrm>
          <a:off x="2705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0" name="正方形/長方形 3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1" name="正方形/長方形 3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2" name="正方形/長方形 3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3" name="正方形/長方形 3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4" name="正方形/長方形 3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5" name="正方形/長方形 3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6" name="正方形/長方形 3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7" name="正方形/長方形 3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8" name="テキスト ボックス 3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9" name="直線コネクタ 3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0" name="直線コネクタ 3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1" name="テキスト ボックス 3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2" name="直線コネクタ 3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3" name="テキスト ボックス 3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4" name="直線コネクタ 3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5" name="テキスト ボックス 3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6" name="直線コネクタ 3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7" name="テキスト ボックス 3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8" name="直線コネクタ 3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9" name="テキスト ボックス 3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83" name="直線コネクタ 382"/>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8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85" name="直線コネクタ 38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86"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87" name="直線コネクタ 3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88" name="【市民会館】&#10;一人当たり面積平均値テキスト"/>
        <xdr:cNvSpPr txBox="1"/>
      </xdr:nvSpPr>
      <xdr:spPr>
        <a:xfrm>
          <a:off x="10515600"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89" name="フローチャート: 判断 388"/>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90" name="フローチャート: 判断 389"/>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91" name="フローチャート: 判断 390"/>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120650</xdr:rowOff>
    </xdr:from>
    <xdr:to>
      <xdr:col>55</xdr:col>
      <xdr:colOff>50800</xdr:colOff>
      <xdr:row>104</xdr:row>
      <xdr:rowOff>50800</xdr:rowOff>
    </xdr:to>
    <xdr:sp macro="" textlink="">
      <xdr:nvSpPr>
        <xdr:cNvPr id="397" name="楕円 396"/>
        <xdr:cNvSpPr/>
      </xdr:nvSpPr>
      <xdr:spPr>
        <a:xfrm>
          <a:off x="104267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143527</xdr:rowOff>
    </xdr:from>
    <xdr:ext cx="469744" cy="259045"/>
    <xdr:sp macro="" textlink="">
      <xdr:nvSpPr>
        <xdr:cNvPr id="398" name="【市民会館】&#10;一人当たり面積該当値テキスト"/>
        <xdr:cNvSpPr txBox="1"/>
      </xdr:nvSpPr>
      <xdr:spPr>
        <a:xfrm>
          <a:off x="10515600"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120650</xdr:rowOff>
    </xdr:from>
    <xdr:to>
      <xdr:col>50</xdr:col>
      <xdr:colOff>165100</xdr:colOff>
      <xdr:row>104</xdr:row>
      <xdr:rowOff>50800</xdr:rowOff>
    </xdr:to>
    <xdr:sp macro="" textlink="">
      <xdr:nvSpPr>
        <xdr:cNvPr id="399" name="楕円 398"/>
        <xdr:cNvSpPr/>
      </xdr:nvSpPr>
      <xdr:spPr>
        <a:xfrm>
          <a:off x="9588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0</xdr:rowOff>
    </xdr:from>
    <xdr:to>
      <xdr:col>55</xdr:col>
      <xdr:colOff>0</xdr:colOff>
      <xdr:row>104</xdr:row>
      <xdr:rowOff>0</xdr:rowOff>
    </xdr:to>
    <xdr:cxnSp macro="">
      <xdr:nvCxnSpPr>
        <xdr:cNvPr id="400" name="直線コネクタ 399"/>
        <xdr:cNvCxnSpPr/>
      </xdr:nvCxnSpPr>
      <xdr:spPr>
        <a:xfrm>
          <a:off x="9639300" y="1783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166370</xdr:rowOff>
    </xdr:from>
    <xdr:to>
      <xdr:col>46</xdr:col>
      <xdr:colOff>38100</xdr:colOff>
      <xdr:row>104</xdr:row>
      <xdr:rowOff>96520</xdr:rowOff>
    </xdr:to>
    <xdr:sp macro="" textlink="">
      <xdr:nvSpPr>
        <xdr:cNvPr id="401" name="楕円 400"/>
        <xdr:cNvSpPr/>
      </xdr:nvSpPr>
      <xdr:spPr>
        <a:xfrm>
          <a:off x="8699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0</xdr:rowOff>
    </xdr:from>
    <xdr:to>
      <xdr:col>50</xdr:col>
      <xdr:colOff>114300</xdr:colOff>
      <xdr:row>104</xdr:row>
      <xdr:rowOff>45720</xdr:rowOff>
    </xdr:to>
    <xdr:cxnSp macro="">
      <xdr:nvCxnSpPr>
        <xdr:cNvPr id="402" name="直線コネクタ 401"/>
        <xdr:cNvCxnSpPr/>
      </xdr:nvCxnSpPr>
      <xdr:spPr>
        <a:xfrm flipV="1">
          <a:off x="8750300" y="17830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152416</xdr:rowOff>
    </xdr:from>
    <xdr:ext cx="469744" cy="259045"/>
    <xdr:sp macro="" textlink="">
      <xdr:nvSpPr>
        <xdr:cNvPr id="403" name="n_1aveValue【市民会館】&#10;一人当たり面積"/>
        <xdr:cNvSpPr txBox="1"/>
      </xdr:nvSpPr>
      <xdr:spPr>
        <a:xfrm>
          <a:off x="9391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167657</xdr:rowOff>
    </xdr:from>
    <xdr:ext cx="469744" cy="259045"/>
    <xdr:sp macro="" textlink="">
      <xdr:nvSpPr>
        <xdr:cNvPr id="404" name="n_2aveValue【市民会館】&#10;一人当たり面積"/>
        <xdr:cNvSpPr txBox="1"/>
      </xdr:nvSpPr>
      <xdr:spPr>
        <a:xfrm>
          <a:off x="8515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67327</xdr:rowOff>
    </xdr:from>
    <xdr:ext cx="469744" cy="259045"/>
    <xdr:sp macro="" textlink="">
      <xdr:nvSpPr>
        <xdr:cNvPr id="405" name="n_1mainValue【市民会館】&#10;一人当たり面積"/>
        <xdr:cNvSpPr txBox="1"/>
      </xdr:nvSpPr>
      <xdr:spPr>
        <a:xfrm>
          <a:off x="9391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113047</xdr:rowOff>
    </xdr:from>
    <xdr:ext cx="469744" cy="259045"/>
    <xdr:sp macro="" textlink="">
      <xdr:nvSpPr>
        <xdr:cNvPr id="406" name="n_2mainValue【市民会館】&#10;一人当たり面積"/>
        <xdr:cNvSpPr txBox="1"/>
      </xdr:nvSpPr>
      <xdr:spPr>
        <a:xfrm>
          <a:off x="85154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31" name="直線コネクタ 430"/>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32"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33" name="直線コネクタ 432"/>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34"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35" name="直線コネクタ 434"/>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36"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37" name="フローチャート: 判断 436"/>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38" name="フローチャート: 判断 437"/>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39" name="フローチャート: 判断 438"/>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45" name="楕円 444"/>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116857</xdr:rowOff>
    </xdr:from>
    <xdr:ext cx="405111" cy="259045"/>
    <xdr:sp macro="" textlink="">
      <xdr:nvSpPr>
        <xdr:cNvPr id="446" name="【一般廃棄物処理施設】&#10;有形固定資産減価償却率該当値テキスト"/>
        <xdr:cNvSpPr txBox="1"/>
      </xdr:nvSpPr>
      <xdr:spPr>
        <a:xfrm>
          <a:off x="16357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47" name="楕円 446"/>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20955</xdr:rowOff>
    </xdr:to>
    <xdr:cxnSp macro="">
      <xdr:nvCxnSpPr>
        <xdr:cNvPr id="448" name="直線コネクタ 447"/>
        <xdr:cNvCxnSpPr/>
      </xdr:nvCxnSpPr>
      <xdr:spPr>
        <a:xfrm flipV="1">
          <a:off x="15481300" y="64884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27305</xdr:rowOff>
    </xdr:from>
    <xdr:to>
      <xdr:col>76</xdr:col>
      <xdr:colOff>165100</xdr:colOff>
      <xdr:row>38</xdr:row>
      <xdr:rowOff>128905</xdr:rowOff>
    </xdr:to>
    <xdr:sp macro="" textlink="">
      <xdr:nvSpPr>
        <xdr:cNvPr id="449" name="楕円 448"/>
        <xdr:cNvSpPr/>
      </xdr:nvSpPr>
      <xdr:spPr>
        <a:xfrm>
          <a:off x="14541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20955</xdr:rowOff>
    </xdr:from>
    <xdr:to>
      <xdr:col>81</xdr:col>
      <xdr:colOff>50800</xdr:colOff>
      <xdr:row>38</xdr:row>
      <xdr:rowOff>78105</xdr:rowOff>
    </xdr:to>
    <xdr:cxnSp macro="">
      <xdr:nvCxnSpPr>
        <xdr:cNvPr id="450" name="直線コネクタ 449"/>
        <xdr:cNvCxnSpPr/>
      </xdr:nvCxnSpPr>
      <xdr:spPr>
        <a:xfrm flipV="1">
          <a:off x="14592300" y="6536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51"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52"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88282</xdr:rowOff>
    </xdr:from>
    <xdr:ext cx="405111" cy="259045"/>
    <xdr:sp macro="" textlink="">
      <xdr:nvSpPr>
        <xdr:cNvPr id="453" name="n_1mainValue【一般廃棄物処理施設】&#10;有形固定資産減価償却率"/>
        <xdr:cNvSpPr txBox="1"/>
      </xdr:nvSpPr>
      <xdr:spPr>
        <a:xfrm>
          <a:off x="15266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120032</xdr:rowOff>
    </xdr:from>
    <xdr:ext cx="405111" cy="259045"/>
    <xdr:sp macro="" textlink="">
      <xdr:nvSpPr>
        <xdr:cNvPr id="454" name="n_2mainValue【一般廃棄物処理施設】&#10;有形固定資産減価償却率"/>
        <xdr:cNvSpPr txBox="1"/>
      </xdr:nvSpPr>
      <xdr:spPr>
        <a:xfrm>
          <a:off x="14389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78" name="直線コネクタ 477"/>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79"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80" name="直線コネクタ 479"/>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81"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82" name="直線コネクタ 481"/>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83"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84" name="フローチャート: 判断 483"/>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85" name="フローチャート: 判断 484"/>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86" name="フローチャート: 判断 485"/>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71806</xdr:rowOff>
    </xdr:from>
    <xdr:to>
      <xdr:col>116</xdr:col>
      <xdr:colOff>114300</xdr:colOff>
      <xdr:row>41</xdr:row>
      <xdr:rowOff>1956</xdr:rowOff>
    </xdr:to>
    <xdr:sp macro="" textlink="">
      <xdr:nvSpPr>
        <xdr:cNvPr id="492" name="楕円 491"/>
        <xdr:cNvSpPr/>
      </xdr:nvSpPr>
      <xdr:spPr>
        <a:xfrm>
          <a:off x="22110700" y="692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50233</xdr:rowOff>
    </xdr:from>
    <xdr:ext cx="534377" cy="259045"/>
    <xdr:sp macro="" textlink="">
      <xdr:nvSpPr>
        <xdr:cNvPr id="493" name="【一般廃棄物処理施設】&#10;一人当たり有形固定資産（償却資産）額該当値テキスト"/>
        <xdr:cNvSpPr txBox="1"/>
      </xdr:nvSpPr>
      <xdr:spPr>
        <a:xfrm>
          <a:off x="22199600" y="690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72301</xdr:rowOff>
    </xdr:from>
    <xdr:to>
      <xdr:col>112</xdr:col>
      <xdr:colOff>38100</xdr:colOff>
      <xdr:row>41</xdr:row>
      <xdr:rowOff>2451</xdr:rowOff>
    </xdr:to>
    <xdr:sp macro="" textlink="">
      <xdr:nvSpPr>
        <xdr:cNvPr id="494" name="楕円 493"/>
        <xdr:cNvSpPr/>
      </xdr:nvSpPr>
      <xdr:spPr>
        <a:xfrm>
          <a:off x="21272500" y="69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122606</xdr:rowOff>
    </xdr:from>
    <xdr:to>
      <xdr:col>116</xdr:col>
      <xdr:colOff>63500</xdr:colOff>
      <xdr:row>40</xdr:row>
      <xdr:rowOff>123101</xdr:rowOff>
    </xdr:to>
    <xdr:cxnSp macro="">
      <xdr:nvCxnSpPr>
        <xdr:cNvPr id="495" name="直線コネクタ 494"/>
        <xdr:cNvCxnSpPr/>
      </xdr:nvCxnSpPr>
      <xdr:spPr>
        <a:xfrm flipV="1">
          <a:off x="21323300" y="6980606"/>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64313</xdr:rowOff>
    </xdr:from>
    <xdr:to>
      <xdr:col>107</xdr:col>
      <xdr:colOff>101600</xdr:colOff>
      <xdr:row>40</xdr:row>
      <xdr:rowOff>165913</xdr:rowOff>
    </xdr:to>
    <xdr:sp macro="" textlink="">
      <xdr:nvSpPr>
        <xdr:cNvPr id="496" name="楕円 495"/>
        <xdr:cNvSpPr/>
      </xdr:nvSpPr>
      <xdr:spPr>
        <a:xfrm>
          <a:off x="20383500" y="69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115113</xdr:rowOff>
    </xdr:from>
    <xdr:to>
      <xdr:col>111</xdr:col>
      <xdr:colOff>177800</xdr:colOff>
      <xdr:row>40</xdr:row>
      <xdr:rowOff>123101</xdr:rowOff>
    </xdr:to>
    <xdr:cxnSp macro="">
      <xdr:nvCxnSpPr>
        <xdr:cNvPr id="497" name="直線コネクタ 496"/>
        <xdr:cNvCxnSpPr/>
      </xdr:nvCxnSpPr>
      <xdr:spPr>
        <a:xfrm>
          <a:off x="20434300" y="6973113"/>
          <a:ext cx="889000" cy="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98"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99"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165028</xdr:rowOff>
    </xdr:from>
    <xdr:ext cx="534377" cy="259045"/>
    <xdr:sp macro="" textlink="">
      <xdr:nvSpPr>
        <xdr:cNvPr id="500" name="n_1mainValue【一般廃棄物処理施設】&#10;一人当たり有形固定資産（償却資産）額"/>
        <xdr:cNvSpPr txBox="1"/>
      </xdr:nvSpPr>
      <xdr:spPr>
        <a:xfrm>
          <a:off x="21043411" y="70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157040</xdr:rowOff>
    </xdr:from>
    <xdr:ext cx="534377" cy="259045"/>
    <xdr:sp macro="" textlink="">
      <xdr:nvSpPr>
        <xdr:cNvPr id="501" name="n_2mainValue【一般廃棄物処理施設】&#10;一人当たり有形固定資産（償却資産）額"/>
        <xdr:cNvSpPr txBox="1"/>
      </xdr:nvSpPr>
      <xdr:spPr>
        <a:xfrm>
          <a:off x="20167111" y="701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2" name="テキスト ボックス 51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4" name="テキスト ボックス 5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4" name="テキスト ボックス 5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528" name="直線コネクタ 52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52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30" name="直線コネクタ 52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3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32" name="直線コネクタ 53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48821</xdr:rowOff>
    </xdr:from>
    <xdr:ext cx="405111" cy="259045"/>
    <xdr:sp macro="" textlink="">
      <xdr:nvSpPr>
        <xdr:cNvPr id="533" name="【保健センター・保健所】&#10;有形固定資産減価償却率平均値テキスト"/>
        <xdr:cNvSpPr txBox="1"/>
      </xdr:nvSpPr>
      <xdr:spPr>
        <a:xfrm>
          <a:off x="16357600" y="9992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34" name="フローチャート: 判断 53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5" name="フローチャート: 判断 53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フローチャート: 判断 53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115751</xdr:rowOff>
    </xdr:from>
    <xdr:to>
      <xdr:col>85</xdr:col>
      <xdr:colOff>177800</xdr:colOff>
      <xdr:row>63</xdr:row>
      <xdr:rowOff>45901</xdr:rowOff>
    </xdr:to>
    <xdr:sp macro="" textlink="">
      <xdr:nvSpPr>
        <xdr:cNvPr id="542" name="楕円 541"/>
        <xdr:cNvSpPr/>
      </xdr:nvSpPr>
      <xdr:spPr>
        <a:xfrm>
          <a:off x="16268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94178</xdr:rowOff>
    </xdr:from>
    <xdr:ext cx="405111" cy="259045"/>
    <xdr:sp macro="" textlink="">
      <xdr:nvSpPr>
        <xdr:cNvPr id="543" name="【保健センター・保健所】&#10;有形固定資産減価償却率該当値テキスト"/>
        <xdr:cNvSpPr txBox="1"/>
      </xdr:nvSpPr>
      <xdr:spPr>
        <a:xfrm>
          <a:off x="16357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544" name="楕円 543"/>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166551</xdr:rowOff>
    </xdr:from>
    <xdr:to>
      <xdr:col>85</xdr:col>
      <xdr:colOff>127000</xdr:colOff>
      <xdr:row>63</xdr:row>
      <xdr:rowOff>60416</xdr:rowOff>
    </xdr:to>
    <xdr:cxnSp macro="">
      <xdr:nvCxnSpPr>
        <xdr:cNvPr id="545" name="直線コネクタ 544"/>
        <xdr:cNvCxnSpPr/>
      </xdr:nvCxnSpPr>
      <xdr:spPr>
        <a:xfrm flipV="1">
          <a:off x="15481300" y="1079645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110853</xdr:rowOff>
    </xdr:from>
    <xdr:to>
      <xdr:col>76</xdr:col>
      <xdr:colOff>165100</xdr:colOff>
      <xdr:row>64</xdr:row>
      <xdr:rowOff>41003</xdr:rowOff>
    </xdr:to>
    <xdr:sp macro="" textlink="">
      <xdr:nvSpPr>
        <xdr:cNvPr id="546" name="楕円 545"/>
        <xdr:cNvSpPr/>
      </xdr:nvSpPr>
      <xdr:spPr>
        <a:xfrm>
          <a:off x="145415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161653</xdr:rowOff>
    </xdr:to>
    <xdr:cxnSp macro="">
      <xdr:nvCxnSpPr>
        <xdr:cNvPr id="547" name="直線コネクタ 546"/>
        <xdr:cNvCxnSpPr/>
      </xdr:nvCxnSpPr>
      <xdr:spPr>
        <a:xfrm flipV="1">
          <a:off x="14592300" y="1086176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48" name="n_1aveValue【保健センター・保健所】&#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49"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550" name="n_1mainValue【保健センター・保健所】&#10;有形固定資産減価償却率"/>
        <xdr:cNvSpPr txBox="1"/>
      </xdr:nvSpPr>
      <xdr:spPr>
        <a:xfrm>
          <a:off x="15266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32130</xdr:rowOff>
    </xdr:from>
    <xdr:ext cx="405111" cy="259045"/>
    <xdr:sp macro="" textlink="">
      <xdr:nvSpPr>
        <xdr:cNvPr id="551" name="n_2mainValue【保健センター・保健所】&#10;有形固定資産減価償却率"/>
        <xdr:cNvSpPr txBox="1"/>
      </xdr:nvSpPr>
      <xdr:spPr>
        <a:xfrm>
          <a:off x="14389744" y="1100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2" name="正方形/長方形 5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3" name="正方形/長方形 5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4" name="正方形/長方形 5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5" name="正方形/長方形 5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6" name="正方形/長方形 5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7" name="正方形/長方形 5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8" name="正方形/長方形 5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9" name="正方形/長方形 5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0" name="テキスト ボックス 5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1" name="直線コネクタ 5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2" name="直線コネクタ 56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3" name="テキスト ボックス 56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4" name="直線コネクタ 56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5" name="テキスト ボックス 56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6" name="直線コネクタ 56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7" name="テキスト ボックス 56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8" name="直線コネクタ 56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9" name="テキスト ボックス 56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0" name="直線コネクタ 56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1" name="テキスト ボックス 57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58</xdr:row>
      <xdr:rowOff>165100</xdr:rowOff>
    </xdr:from>
    <xdr:to>
      <xdr:col>116</xdr:col>
      <xdr:colOff>62864</xdr:colOff>
      <xdr:row>64</xdr:row>
      <xdr:rowOff>50800</xdr:rowOff>
    </xdr:to>
    <xdr:cxnSp macro="">
      <xdr:nvCxnSpPr>
        <xdr:cNvPr id="575" name="直線コネクタ 574"/>
        <xdr:cNvCxnSpPr/>
      </xdr:nvCxnSpPr>
      <xdr:spPr>
        <a:xfrm flipV="1">
          <a:off x="22160864" y="1010920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7" name="直線コネクタ 57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111777</xdr:rowOff>
    </xdr:from>
    <xdr:ext cx="469744" cy="259045"/>
    <xdr:sp macro="" textlink="">
      <xdr:nvSpPr>
        <xdr:cNvPr id="578" name="【保健センター・保健所】&#10;一人当たり面積最大値テキスト"/>
        <xdr:cNvSpPr txBox="1"/>
      </xdr:nvSpPr>
      <xdr:spPr>
        <a:xfrm>
          <a:off x="22199600"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165100</xdr:rowOff>
    </xdr:from>
    <xdr:to>
      <xdr:col>116</xdr:col>
      <xdr:colOff>152400</xdr:colOff>
      <xdr:row>58</xdr:row>
      <xdr:rowOff>165100</xdr:rowOff>
    </xdr:to>
    <xdr:cxnSp macro="">
      <xdr:nvCxnSpPr>
        <xdr:cNvPr id="579" name="直線コネクタ 578"/>
        <xdr:cNvCxnSpPr/>
      </xdr:nvCxnSpPr>
      <xdr:spPr>
        <a:xfrm>
          <a:off x="22072600" y="1010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16527</xdr:rowOff>
    </xdr:from>
    <xdr:ext cx="469744" cy="259045"/>
    <xdr:sp macro="" textlink="">
      <xdr:nvSpPr>
        <xdr:cNvPr id="580" name="【保健センター・保健所】&#10;一人当たり面積平均値テキスト"/>
        <xdr:cNvSpPr txBox="1"/>
      </xdr:nvSpPr>
      <xdr:spPr>
        <a:xfrm>
          <a:off x="22199600" y="10646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38100</xdr:rowOff>
    </xdr:from>
    <xdr:to>
      <xdr:col>116</xdr:col>
      <xdr:colOff>114300</xdr:colOff>
      <xdr:row>62</xdr:row>
      <xdr:rowOff>139700</xdr:rowOff>
    </xdr:to>
    <xdr:sp macro="" textlink="">
      <xdr:nvSpPr>
        <xdr:cNvPr id="581" name="フローチャート: 判断 580"/>
        <xdr:cNvSpPr/>
      </xdr:nvSpPr>
      <xdr:spPr>
        <a:xfrm>
          <a:off x="221107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582" name="フローチャート: 判断 581"/>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0</xdr:rowOff>
    </xdr:from>
    <xdr:to>
      <xdr:col>107</xdr:col>
      <xdr:colOff>101600</xdr:colOff>
      <xdr:row>62</xdr:row>
      <xdr:rowOff>101600</xdr:rowOff>
    </xdr:to>
    <xdr:sp macro="" textlink="">
      <xdr:nvSpPr>
        <xdr:cNvPr id="583" name="フローチャート: 判断 582"/>
        <xdr:cNvSpPr/>
      </xdr:nvSpPr>
      <xdr:spPr>
        <a:xfrm>
          <a:off x="20383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4" name="テキスト ボックス 5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5" name="テキスト ボックス 5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6" name="テキスト ボックス 5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7" name="テキスト ボックス 5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8" name="テキスト ボックス 5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114300</xdr:rowOff>
    </xdr:from>
    <xdr:to>
      <xdr:col>116</xdr:col>
      <xdr:colOff>114300</xdr:colOff>
      <xdr:row>59</xdr:row>
      <xdr:rowOff>44450</xdr:rowOff>
    </xdr:to>
    <xdr:sp macro="" textlink="">
      <xdr:nvSpPr>
        <xdr:cNvPr id="589" name="楕円 588"/>
        <xdr:cNvSpPr/>
      </xdr:nvSpPr>
      <xdr:spPr>
        <a:xfrm>
          <a:off x="221107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67327</xdr:rowOff>
    </xdr:from>
    <xdr:ext cx="469744" cy="259045"/>
    <xdr:sp macro="" textlink="">
      <xdr:nvSpPr>
        <xdr:cNvPr id="590" name="【保健センター・保健所】&#10;一人当たり面積該当値テキスト"/>
        <xdr:cNvSpPr txBox="1"/>
      </xdr:nvSpPr>
      <xdr:spPr>
        <a:xfrm>
          <a:off x="22199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127000</xdr:rowOff>
    </xdr:from>
    <xdr:to>
      <xdr:col>112</xdr:col>
      <xdr:colOff>38100</xdr:colOff>
      <xdr:row>59</xdr:row>
      <xdr:rowOff>57150</xdr:rowOff>
    </xdr:to>
    <xdr:sp macro="" textlink="">
      <xdr:nvSpPr>
        <xdr:cNvPr id="591" name="楕円 590"/>
        <xdr:cNvSpPr/>
      </xdr:nvSpPr>
      <xdr:spPr>
        <a:xfrm>
          <a:off x="21272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165100</xdr:rowOff>
    </xdr:from>
    <xdr:to>
      <xdr:col>116</xdr:col>
      <xdr:colOff>63500</xdr:colOff>
      <xdr:row>59</xdr:row>
      <xdr:rowOff>6350</xdr:rowOff>
    </xdr:to>
    <xdr:cxnSp macro="">
      <xdr:nvCxnSpPr>
        <xdr:cNvPr id="592" name="直線コネクタ 591"/>
        <xdr:cNvCxnSpPr/>
      </xdr:nvCxnSpPr>
      <xdr:spPr>
        <a:xfrm flipV="1">
          <a:off x="21323300" y="10109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88900</xdr:rowOff>
    </xdr:from>
    <xdr:to>
      <xdr:col>107</xdr:col>
      <xdr:colOff>101600</xdr:colOff>
      <xdr:row>57</xdr:row>
      <xdr:rowOff>19050</xdr:rowOff>
    </xdr:to>
    <xdr:sp macro="" textlink="">
      <xdr:nvSpPr>
        <xdr:cNvPr id="593" name="楕円 592"/>
        <xdr:cNvSpPr/>
      </xdr:nvSpPr>
      <xdr:spPr>
        <a:xfrm>
          <a:off x="20383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139700</xdr:rowOff>
    </xdr:from>
    <xdr:to>
      <xdr:col>111</xdr:col>
      <xdr:colOff>177800</xdr:colOff>
      <xdr:row>59</xdr:row>
      <xdr:rowOff>6350</xdr:rowOff>
    </xdr:to>
    <xdr:cxnSp macro="">
      <xdr:nvCxnSpPr>
        <xdr:cNvPr id="594" name="直線コネクタ 593"/>
        <xdr:cNvCxnSpPr/>
      </xdr:nvCxnSpPr>
      <xdr:spPr>
        <a:xfrm>
          <a:off x="204343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595"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92727</xdr:rowOff>
    </xdr:from>
    <xdr:ext cx="469744" cy="259045"/>
    <xdr:sp macro="" textlink="">
      <xdr:nvSpPr>
        <xdr:cNvPr id="596" name="n_2aveValue【保健センター・保健所】&#10;一人当たり面積"/>
        <xdr:cNvSpPr txBox="1"/>
      </xdr:nvSpPr>
      <xdr:spPr>
        <a:xfrm>
          <a:off x="20199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73677</xdr:rowOff>
    </xdr:from>
    <xdr:ext cx="469744" cy="259045"/>
    <xdr:sp macro="" textlink="">
      <xdr:nvSpPr>
        <xdr:cNvPr id="597" name="n_1mainValue【保健センター・保健所】&#10;一人当たり面積"/>
        <xdr:cNvSpPr txBox="1"/>
      </xdr:nvSpPr>
      <xdr:spPr>
        <a:xfrm>
          <a:off x="21075727" y="984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35577</xdr:rowOff>
    </xdr:from>
    <xdr:ext cx="469744" cy="259045"/>
    <xdr:sp macro="" textlink="">
      <xdr:nvSpPr>
        <xdr:cNvPr id="598" name="n_2mainValue【保健センター・保健所】&#10;一人当たり面積"/>
        <xdr:cNvSpPr txBox="1"/>
      </xdr:nvSpPr>
      <xdr:spPr>
        <a:xfrm>
          <a:off x="201994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9" name="正方形/長方形 59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0" name="正方形/長方形 59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1" name="正方形/長方形 60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2" name="正方形/長方形 60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3" name="正方形/長方形 60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4" name="正方形/長方形 60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5" name="正方形/長方形 60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9" name="テキスト ボックス 60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7" name="テキスト ボックス 61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621" name="直線コネクタ 620"/>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622"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623" name="直線コネクタ 622"/>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624"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625" name="直線コネクタ 624"/>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626"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627" name="フローチャート: 判断 626"/>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628" name="フローチャート: 判断 627"/>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29" name="フローチャート: 判断 628"/>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0" name="テキスト ボックス 6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1" name="テキスト ボックス 6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2" name="テキスト ボックス 6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3" name="テキスト ボックス 6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4" name="テキスト ボックス 6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58165</xdr:rowOff>
    </xdr:from>
    <xdr:to>
      <xdr:col>85</xdr:col>
      <xdr:colOff>177800</xdr:colOff>
      <xdr:row>78</xdr:row>
      <xdr:rowOff>159765</xdr:rowOff>
    </xdr:to>
    <xdr:sp macro="" textlink="">
      <xdr:nvSpPr>
        <xdr:cNvPr id="635" name="楕円 634"/>
        <xdr:cNvSpPr/>
      </xdr:nvSpPr>
      <xdr:spPr>
        <a:xfrm>
          <a:off x="16268700" y="134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11192</xdr:rowOff>
    </xdr:from>
    <xdr:ext cx="405111" cy="259045"/>
    <xdr:sp macro="" textlink="">
      <xdr:nvSpPr>
        <xdr:cNvPr id="636" name="【消防施設】&#10;有形固定資産減価償却率該当値テキスト"/>
        <xdr:cNvSpPr txBox="1"/>
      </xdr:nvSpPr>
      <xdr:spPr>
        <a:xfrm>
          <a:off x="16357600" y="1338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85598</xdr:rowOff>
    </xdr:from>
    <xdr:to>
      <xdr:col>81</xdr:col>
      <xdr:colOff>101600</xdr:colOff>
      <xdr:row>79</xdr:row>
      <xdr:rowOff>15748</xdr:rowOff>
    </xdr:to>
    <xdr:sp macro="" textlink="">
      <xdr:nvSpPr>
        <xdr:cNvPr id="637" name="楕円 636"/>
        <xdr:cNvSpPr/>
      </xdr:nvSpPr>
      <xdr:spPr>
        <a:xfrm>
          <a:off x="15430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108965</xdr:rowOff>
    </xdr:from>
    <xdr:to>
      <xdr:col>85</xdr:col>
      <xdr:colOff>127000</xdr:colOff>
      <xdr:row>78</xdr:row>
      <xdr:rowOff>136398</xdr:rowOff>
    </xdr:to>
    <xdr:cxnSp macro="">
      <xdr:nvCxnSpPr>
        <xdr:cNvPr id="638" name="直線コネクタ 637"/>
        <xdr:cNvCxnSpPr/>
      </xdr:nvCxnSpPr>
      <xdr:spPr>
        <a:xfrm flipV="1">
          <a:off x="15481300" y="1348206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145035</xdr:rowOff>
    </xdr:from>
    <xdr:to>
      <xdr:col>76</xdr:col>
      <xdr:colOff>165100</xdr:colOff>
      <xdr:row>80</xdr:row>
      <xdr:rowOff>75185</xdr:rowOff>
    </xdr:to>
    <xdr:sp macro="" textlink="">
      <xdr:nvSpPr>
        <xdr:cNvPr id="639" name="楕円 638"/>
        <xdr:cNvSpPr/>
      </xdr:nvSpPr>
      <xdr:spPr>
        <a:xfrm>
          <a:off x="14541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136398</xdr:rowOff>
    </xdr:from>
    <xdr:to>
      <xdr:col>81</xdr:col>
      <xdr:colOff>50800</xdr:colOff>
      <xdr:row>80</xdr:row>
      <xdr:rowOff>24385</xdr:rowOff>
    </xdr:to>
    <xdr:cxnSp macro="">
      <xdr:nvCxnSpPr>
        <xdr:cNvPr id="640" name="直線コネクタ 639"/>
        <xdr:cNvCxnSpPr/>
      </xdr:nvCxnSpPr>
      <xdr:spPr>
        <a:xfrm flipV="1">
          <a:off x="14592300" y="13509498"/>
          <a:ext cx="8890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34307</xdr:rowOff>
    </xdr:from>
    <xdr:ext cx="405111" cy="259045"/>
    <xdr:sp macro="" textlink="">
      <xdr:nvSpPr>
        <xdr:cNvPr id="641" name="n_1aveValue【消防施設】&#10;有形固定資産減価償却率"/>
        <xdr:cNvSpPr txBox="1"/>
      </xdr:nvSpPr>
      <xdr:spPr>
        <a:xfrm>
          <a:off x="15266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102888</xdr:rowOff>
    </xdr:from>
    <xdr:ext cx="405111" cy="259045"/>
    <xdr:sp macro="" textlink="">
      <xdr:nvSpPr>
        <xdr:cNvPr id="642"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32275</xdr:rowOff>
    </xdr:from>
    <xdr:ext cx="405111" cy="259045"/>
    <xdr:sp macro="" textlink="">
      <xdr:nvSpPr>
        <xdr:cNvPr id="643" name="n_1mainValue【消防施設】&#10;有形固定資産減価償却率"/>
        <xdr:cNvSpPr txBox="1"/>
      </xdr:nvSpPr>
      <xdr:spPr>
        <a:xfrm>
          <a:off x="15266044"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91712</xdr:rowOff>
    </xdr:from>
    <xdr:ext cx="405111" cy="259045"/>
    <xdr:sp macro="" textlink="">
      <xdr:nvSpPr>
        <xdr:cNvPr id="644" name="n_2mainValue【消防施設】&#10;有形固定資産減価償却率"/>
        <xdr:cNvSpPr txBox="1"/>
      </xdr:nvSpPr>
      <xdr:spPr>
        <a:xfrm>
          <a:off x="14389744" y="1346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5" name="直線コネクタ 65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6" name="テキスト ボックス 65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7" name="直線コネクタ 65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8" name="テキスト ボックス 65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9" name="直線コネクタ 65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0" name="テキスト ボックス 65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1" name="直線コネクタ 66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2" name="テキスト ボックス 66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3" name="直線コネクタ 66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4" name="テキスト ボックス 66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5" name="直線コネクタ 66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6" name="テキスト ボックス 66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70" name="直線コネクタ 669"/>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71"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72" name="直線コネクタ 671"/>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73"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74" name="直線コネクタ 673"/>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75"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76" name="フローチャート: 判断 675"/>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77" name="フローチャート: 判断 676"/>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78" name="フローチャート: 判断 677"/>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684" name="楕円 683"/>
        <xdr:cNvSpPr/>
      </xdr:nvSpPr>
      <xdr:spPr>
        <a:xfrm>
          <a:off x="221107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63698</xdr:rowOff>
    </xdr:from>
    <xdr:ext cx="469744" cy="259045"/>
    <xdr:sp macro="" textlink="">
      <xdr:nvSpPr>
        <xdr:cNvPr id="685" name="【消防施設】&#10;一人当たり面積該当値テキスト"/>
        <xdr:cNvSpPr txBox="1"/>
      </xdr:nvSpPr>
      <xdr:spPr>
        <a:xfrm>
          <a:off x="22199600"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85271</xdr:rowOff>
    </xdr:from>
    <xdr:to>
      <xdr:col>112</xdr:col>
      <xdr:colOff>38100</xdr:colOff>
      <xdr:row>85</xdr:row>
      <xdr:rowOff>15421</xdr:rowOff>
    </xdr:to>
    <xdr:sp macro="" textlink="">
      <xdr:nvSpPr>
        <xdr:cNvPr id="686" name="楕円 685"/>
        <xdr:cNvSpPr/>
      </xdr:nvSpPr>
      <xdr:spPr>
        <a:xfrm>
          <a:off x="21272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136071</xdr:rowOff>
    </xdr:from>
    <xdr:to>
      <xdr:col>116</xdr:col>
      <xdr:colOff>63500</xdr:colOff>
      <xdr:row>84</xdr:row>
      <xdr:rowOff>136071</xdr:rowOff>
    </xdr:to>
    <xdr:cxnSp macro="">
      <xdr:nvCxnSpPr>
        <xdr:cNvPr id="687" name="直線コネクタ 686"/>
        <xdr:cNvCxnSpPr/>
      </xdr:nvCxnSpPr>
      <xdr:spPr>
        <a:xfrm>
          <a:off x="21323300" y="145378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126093</xdr:rowOff>
    </xdr:from>
    <xdr:to>
      <xdr:col>107</xdr:col>
      <xdr:colOff>101600</xdr:colOff>
      <xdr:row>82</xdr:row>
      <xdr:rowOff>56243</xdr:rowOff>
    </xdr:to>
    <xdr:sp macro="" textlink="">
      <xdr:nvSpPr>
        <xdr:cNvPr id="688" name="楕円 687"/>
        <xdr:cNvSpPr/>
      </xdr:nvSpPr>
      <xdr:spPr>
        <a:xfrm>
          <a:off x="20383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5443</xdr:rowOff>
    </xdr:from>
    <xdr:to>
      <xdr:col>111</xdr:col>
      <xdr:colOff>177800</xdr:colOff>
      <xdr:row>84</xdr:row>
      <xdr:rowOff>136071</xdr:rowOff>
    </xdr:to>
    <xdr:cxnSp macro="">
      <xdr:nvCxnSpPr>
        <xdr:cNvPr id="689" name="直線コネクタ 688"/>
        <xdr:cNvCxnSpPr/>
      </xdr:nvCxnSpPr>
      <xdr:spPr>
        <a:xfrm>
          <a:off x="20434300" y="14064343"/>
          <a:ext cx="889000" cy="4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170741</xdr:rowOff>
    </xdr:from>
    <xdr:ext cx="469744" cy="259045"/>
    <xdr:sp macro="" textlink="">
      <xdr:nvSpPr>
        <xdr:cNvPr id="690" name="n_1aveValue【消防施設】&#10;一人当たり面積"/>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39206</xdr:rowOff>
    </xdr:from>
    <xdr:ext cx="469744" cy="259045"/>
    <xdr:sp macro="" textlink="">
      <xdr:nvSpPr>
        <xdr:cNvPr id="691" name="n_2aveValue【消防施設】&#10;一人当たり面積"/>
        <xdr:cNvSpPr txBox="1"/>
      </xdr:nvSpPr>
      <xdr:spPr>
        <a:xfrm>
          <a:off x="2019942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6548</xdr:rowOff>
    </xdr:from>
    <xdr:ext cx="469744" cy="259045"/>
    <xdr:sp macro="" textlink="">
      <xdr:nvSpPr>
        <xdr:cNvPr id="692" name="n_1mainValue【消防施設】&#10;一人当たり面積"/>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693" name="n_2mainValue【消防施設】&#10;一人当たり面積"/>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5" name="正方形/長方形 6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6" name="正方形/長方形 6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7" name="正方形/長方形 6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8" name="正方形/長方形 6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9" name="正方形/長方形 6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0" name="正方形/長方形 6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1" name="正方形/長方形 7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2" name="テキスト ボックス 7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3" name="直線コネクタ 7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4" name="テキスト ボックス 7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5" name="直線コネクタ 7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6" name="テキスト ボックス 7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7" name="直線コネクタ 7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8" name="テキスト ボックス 7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9" name="直線コネクタ 7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0" name="テキスト ボックス 7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1" name="直線コネクタ 7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2" name="テキスト ボックス 7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3" name="直線コネクタ 7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14" name="テキスト ボックス 7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6" name="テキスト ボックス 7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718" name="直線コネクタ 717"/>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19"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20" name="直線コネクタ 719"/>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21"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22" name="直線コネクタ 721"/>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154957</xdr:rowOff>
    </xdr:from>
    <xdr:ext cx="405111" cy="259045"/>
    <xdr:sp macro="" textlink="">
      <xdr:nvSpPr>
        <xdr:cNvPr id="723" name="【庁舎】&#10;有形固定資産減価償却率平均値テキスト"/>
        <xdr:cNvSpPr txBox="1"/>
      </xdr:nvSpPr>
      <xdr:spPr>
        <a:xfrm>
          <a:off x="16357600" y="17814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724" name="フローチャート: 判断 723"/>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725" name="フローチャート: 判断 724"/>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26" name="フローチャート: 判断 725"/>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7" name="テキスト ボックス 7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8" name="テキスト ボックス 7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9" name="テキスト ボックス 7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0" name="テキスト ボックス 7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1" name="テキスト ボックス 7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32" name="楕円 731"/>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33" name="【庁舎】&#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734" name="楕円 733"/>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102870</xdr:rowOff>
    </xdr:to>
    <xdr:cxnSp macro="">
      <xdr:nvCxnSpPr>
        <xdr:cNvPr id="735" name="直線コネクタ 734"/>
        <xdr:cNvCxnSpPr/>
      </xdr:nvCxnSpPr>
      <xdr:spPr>
        <a:xfrm flipV="1">
          <a:off x="15481300" y="1823847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90170</xdr:rowOff>
    </xdr:from>
    <xdr:to>
      <xdr:col>76</xdr:col>
      <xdr:colOff>165100</xdr:colOff>
      <xdr:row>107</xdr:row>
      <xdr:rowOff>20320</xdr:rowOff>
    </xdr:to>
    <xdr:sp macro="" textlink="">
      <xdr:nvSpPr>
        <xdr:cNvPr id="736" name="楕円 735"/>
        <xdr:cNvSpPr/>
      </xdr:nvSpPr>
      <xdr:spPr>
        <a:xfrm>
          <a:off x="14541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106</xdr:row>
      <xdr:rowOff>140970</xdr:rowOff>
    </xdr:to>
    <xdr:cxnSp macro="">
      <xdr:nvCxnSpPr>
        <xdr:cNvPr id="737" name="直線コネクタ 736"/>
        <xdr:cNvCxnSpPr/>
      </xdr:nvCxnSpPr>
      <xdr:spPr>
        <a:xfrm flipV="1">
          <a:off x="14592300" y="182765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105427</xdr:rowOff>
    </xdr:from>
    <xdr:ext cx="405111" cy="259045"/>
    <xdr:sp macro="" textlink="">
      <xdr:nvSpPr>
        <xdr:cNvPr id="738" name="n_1aveValue【庁舎】&#10;有形固定資産減価償却率"/>
        <xdr:cNvSpPr txBox="1"/>
      </xdr:nvSpPr>
      <xdr:spPr>
        <a:xfrm>
          <a:off x="152660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739"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740" name="n_1mainValue【庁舎】&#10;有形固定資産減価償却率"/>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11447</xdr:rowOff>
    </xdr:from>
    <xdr:ext cx="405111" cy="259045"/>
    <xdr:sp macro="" textlink="">
      <xdr:nvSpPr>
        <xdr:cNvPr id="741" name="n_2mainValue【庁舎】&#10;有形固定資産減価償却率"/>
        <xdr:cNvSpPr txBox="1"/>
      </xdr:nvSpPr>
      <xdr:spPr>
        <a:xfrm>
          <a:off x="14389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2" name="直線コネクタ 7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3" name="テキスト ボックス 7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4" name="直線コネクタ 7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5" name="テキスト ボックス 7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6" name="直線コネクタ 7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7" name="テキスト ボックス 7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8" name="直線コネクタ 7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9" name="テキスト ボックス 7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63" name="直線コネクタ 762"/>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64"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65" name="直線コネクタ 764"/>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66"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67" name="直線コネクタ 766"/>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68"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69" name="フローチャート: 判断 768"/>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70" name="フローチャート: 判断 769"/>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71" name="フローチャート: 判断 770"/>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130556</xdr:rowOff>
    </xdr:from>
    <xdr:to>
      <xdr:col>116</xdr:col>
      <xdr:colOff>114300</xdr:colOff>
      <xdr:row>103</xdr:row>
      <xdr:rowOff>60706</xdr:rowOff>
    </xdr:to>
    <xdr:sp macro="" textlink="">
      <xdr:nvSpPr>
        <xdr:cNvPr id="777" name="楕円 776"/>
        <xdr:cNvSpPr/>
      </xdr:nvSpPr>
      <xdr:spPr>
        <a:xfrm>
          <a:off x="221107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153433</xdr:rowOff>
    </xdr:from>
    <xdr:ext cx="469744" cy="259045"/>
    <xdr:sp macro="" textlink="">
      <xdr:nvSpPr>
        <xdr:cNvPr id="778" name="【庁舎】&#10;一人当たり面積該当値テキスト"/>
        <xdr:cNvSpPr txBox="1"/>
      </xdr:nvSpPr>
      <xdr:spPr>
        <a:xfrm>
          <a:off x="22199600" y="1746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779" name="楕円 778"/>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xdr:rowOff>
    </xdr:from>
    <xdr:to>
      <xdr:col>116</xdr:col>
      <xdr:colOff>63500</xdr:colOff>
      <xdr:row>103</xdr:row>
      <xdr:rowOff>9906</xdr:rowOff>
    </xdr:to>
    <xdr:cxnSp macro="">
      <xdr:nvCxnSpPr>
        <xdr:cNvPr id="780" name="直線コネクタ 779"/>
        <xdr:cNvCxnSpPr/>
      </xdr:nvCxnSpPr>
      <xdr:spPr>
        <a:xfrm>
          <a:off x="21323300" y="17669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103124</xdr:rowOff>
    </xdr:from>
    <xdr:to>
      <xdr:col>107</xdr:col>
      <xdr:colOff>101600</xdr:colOff>
      <xdr:row>101</xdr:row>
      <xdr:rowOff>33274</xdr:rowOff>
    </xdr:to>
    <xdr:sp macro="" textlink="">
      <xdr:nvSpPr>
        <xdr:cNvPr id="781" name="楕円 780"/>
        <xdr:cNvSpPr/>
      </xdr:nvSpPr>
      <xdr:spPr>
        <a:xfrm>
          <a:off x="20383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153924</xdr:rowOff>
    </xdr:from>
    <xdr:to>
      <xdr:col>111</xdr:col>
      <xdr:colOff>177800</xdr:colOff>
      <xdr:row>103</xdr:row>
      <xdr:rowOff>9906</xdr:rowOff>
    </xdr:to>
    <xdr:cxnSp macro="">
      <xdr:nvCxnSpPr>
        <xdr:cNvPr id="782" name="直線コネクタ 781"/>
        <xdr:cNvCxnSpPr/>
      </xdr:nvCxnSpPr>
      <xdr:spPr>
        <a:xfrm>
          <a:off x="20434300" y="17298924"/>
          <a:ext cx="889000" cy="3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83"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33545</xdr:rowOff>
    </xdr:from>
    <xdr:ext cx="469744" cy="259045"/>
    <xdr:sp macro="" textlink="">
      <xdr:nvSpPr>
        <xdr:cNvPr id="784" name="n_2aveValue【庁舎】&#10;一人当たり面積"/>
        <xdr:cNvSpPr txBox="1"/>
      </xdr:nvSpPr>
      <xdr:spPr>
        <a:xfrm>
          <a:off x="2019942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785"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49801</xdr:rowOff>
    </xdr:from>
    <xdr:ext cx="469744" cy="259045"/>
    <xdr:sp macro="" textlink="">
      <xdr:nvSpPr>
        <xdr:cNvPr id="786" name="n_2mainValue【庁舎】&#10;一人当たり面積"/>
        <xdr:cNvSpPr txBox="1"/>
      </xdr:nvSpPr>
      <xdr:spPr>
        <a:xfrm>
          <a:off x="20199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　</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類似団体と比較し特に有形固定資産減価償却率が高くなっている施設は市民会館、消防施設であり、低くなっている施設は</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体育館・プール、</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図書館、福祉施設、保健センター、庁舎といった結果である。</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それぞれの減価償却率の伸び率については類似団体平均と同程度の推移であると考える。</a:t>
          </a:r>
          <a:endParaRPr kumimoji="0" lang="ja-JP"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まず市民会館について</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は</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築年数が</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から</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30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年の建物が殆どであり</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、既に減価償却を</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割ほど終えてしまっている状況のため減価償却率が高くなっていると考えられる。</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しかし各施設それぞれが、必要に応じ適宜、建替えや耐震改修、補修・改善を行なっている状況であり、問題は無いと考えられる。</a:t>
          </a:r>
          <a:endParaRPr kumimoji="0" lang="ja-JP"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昨年まで減価償却率が高かった体育館・プールについて、平成</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年度中に大規模な体育館を建設・供用開始したため、相対的な減価償却率が減少したものと考えられる。</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図書館については、市内</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6</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件あるが、内</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3</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件は</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10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年以内に建替えている状況であり、減価償却率が抑えられている。保健センターも同様に、</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2000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年以降に</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件建替えている中でも総合保健センターは規模も大きく、減価償却率を下げる一因と考えられる。</a:t>
          </a:r>
          <a:endParaRPr kumimoji="0" lang="ja-JP"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庁舎においては、ほぼ全ての庁舎が鉄筋コンクリート造であり、耐用年数が</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50</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年となる。その殆どが築</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25</a:t>
          </a:r>
          <a:r>
            <a:rPr kumimoji="1" lang="ja-JP" altLang="ja-JP" sz="1200" b="0" i="0" u="none" strike="noStrike" kern="0" cap="none" spc="0" normalizeH="0" baseline="0" noProof="0">
              <a:ln>
                <a:noFill/>
              </a:ln>
              <a:solidFill>
                <a:sysClr val="windowText" lastClr="000000"/>
              </a:solidFill>
              <a:effectLst/>
              <a:uLnTx/>
              <a:uFillTx/>
              <a:latin typeface="+mn-lt"/>
              <a:ea typeface="ＭＳ Ｐゴシック"/>
              <a:cs typeface="+mn-cs"/>
            </a:rPr>
            <a:t>年以内であり、減価償却率も抑えられているものと考えられる。</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体育館について、築年数が既に</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20</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年から</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35</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年経過している建物が殆どであり、構造も鉄骨造が主であるため耐用年数も</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34</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年と短く、既に減価償却を</a:t>
          </a:r>
          <a:r>
            <a:rPr kumimoji="1" lang="en-US" altLang="ja-JP" sz="1200" b="0" i="0" u="none" strike="noStrike" kern="0" cap="none" spc="0" normalizeH="0" baseline="0" noProof="0">
              <a:ln>
                <a:noFill/>
              </a:ln>
              <a:solidFill>
                <a:sysClr val="windowText" lastClr="000000"/>
              </a:solidFill>
              <a:effectLst/>
              <a:uLnTx/>
              <a:uFillTx/>
              <a:latin typeface="+mn-lt"/>
              <a:ea typeface="ＭＳ Ｐゴシック"/>
              <a:cs typeface="+mn-cs"/>
            </a:rPr>
            <a:t>7</a:t>
          </a:r>
          <a:r>
            <a:rPr kumimoji="1" lang="ja-JP" altLang="en-US" sz="1200" b="0" i="0" u="none" strike="noStrike" kern="0" cap="none" spc="0" normalizeH="0" baseline="0" noProof="0">
              <a:ln>
                <a:noFill/>
              </a:ln>
              <a:solidFill>
                <a:sysClr val="windowText" lastClr="000000"/>
              </a:solidFill>
              <a:effectLst/>
              <a:uLnTx/>
              <a:uFillTx/>
              <a:latin typeface="+mn-lt"/>
              <a:ea typeface="ＭＳ Ｐゴシック"/>
              <a:cs typeface="+mn-cs"/>
            </a:rPr>
            <a:t>割ほど終えてしまっている状況のため減価償却率が高くなっていると考えられる。</a:t>
          </a:r>
          <a:endParaRPr kumimoji="0" lang="ja-JP" altLang="ja-JP" sz="1600" b="0" i="0" u="none" strike="noStrike" kern="0" cap="none" spc="0" normalizeH="0" baseline="0" noProof="0">
            <a:ln>
              <a:noFill/>
            </a:ln>
            <a:solidFill>
              <a:sysClr val="windowText" lastClr="000000"/>
            </a:solidFill>
            <a:effectLst/>
            <a:uLnTx/>
            <a:uFillTx/>
            <a:latin typeface="+mn-lt"/>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前年度と同水準。（小数点以下３位まで見ると、前年度と比べ０．００５ポイントの向上）</a:t>
          </a:r>
        </a:p>
        <a:p>
          <a:r>
            <a:rPr kumimoji="1" lang="ja-JP" altLang="en-US" sz="1300">
              <a:latin typeface="ＭＳ Ｐゴシック" panose="020B0600070205080204" pitchFamily="50" charset="-128"/>
              <a:ea typeface="ＭＳ Ｐゴシック" panose="020B0600070205080204" pitchFamily="50" charset="-128"/>
            </a:rPr>
            <a:t>　地方消費税交付金や市税等の基準財政収入額が増加したことが要因と考えられる。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０５ポイント上回っており、比較的良好な数値ではあるが、今後も徹底した事業の見直しや適正な職員配置等による歳出削減及び市税収入等の確保の強化、未利用公有地の処分・活用の促進等による歳入確保策に取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前年度と比べ、１．１ポイントの増加。</a:t>
          </a:r>
        </a:p>
        <a:p>
          <a:r>
            <a:rPr kumimoji="1" lang="ja-JP" altLang="en-US" sz="1300">
              <a:latin typeface="ＭＳ Ｐゴシック" panose="020B0600070205080204" pitchFamily="50" charset="-128"/>
              <a:ea typeface="ＭＳ Ｐゴシック" panose="020B0600070205080204" pitchFamily="50" charset="-128"/>
            </a:rPr>
            <a:t>　新規施設の運営に伴う物件費の増加及び児童福祉にかかる扶助費の増加等により、経常経費充当一般財源が増加したことが要因と考えられる。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類似団体と比べると２．６ポイント上回っており、今後も社会保障費の増加が見込まれることから、より一層の歳入確保、経費削減に努める。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70612</xdr:rowOff>
    </xdr:from>
    <xdr:to>
      <xdr:col>23</xdr:col>
      <xdr:colOff>133350</xdr:colOff>
      <xdr:row>65</xdr:row>
      <xdr:rowOff>123698</xdr:rowOff>
    </xdr:to>
    <xdr:cxnSp macro="">
      <xdr:nvCxnSpPr>
        <xdr:cNvPr id="130" name="直線コネクタ 129"/>
        <xdr:cNvCxnSpPr/>
      </xdr:nvCxnSpPr>
      <xdr:spPr>
        <a:xfrm>
          <a:off x="4114800" y="11214862"/>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116586</xdr:rowOff>
    </xdr:from>
    <xdr:to>
      <xdr:col>19</xdr:col>
      <xdr:colOff>133350</xdr:colOff>
      <xdr:row>65</xdr:row>
      <xdr:rowOff>70612</xdr:rowOff>
    </xdr:to>
    <xdr:cxnSp macro="">
      <xdr:nvCxnSpPr>
        <xdr:cNvPr id="133" name="直線コネクタ 132"/>
        <xdr:cNvCxnSpPr/>
      </xdr:nvCxnSpPr>
      <xdr:spPr>
        <a:xfrm>
          <a:off x="3225800" y="1108938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116586</xdr:rowOff>
    </xdr:to>
    <xdr:cxnSp macro="">
      <xdr:nvCxnSpPr>
        <xdr:cNvPr id="136" name="直線コネクタ 135"/>
        <xdr:cNvCxnSpPr/>
      </xdr:nvCxnSpPr>
      <xdr:spPr>
        <a:xfrm>
          <a:off x="2336800" y="110652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64</xdr:row>
      <xdr:rowOff>92456</xdr:rowOff>
    </xdr:to>
    <xdr:cxnSp macro="">
      <xdr:nvCxnSpPr>
        <xdr:cNvPr id="139" name="直線コネクタ 138"/>
        <xdr:cNvCxnSpPr/>
      </xdr:nvCxnSpPr>
      <xdr:spPr>
        <a:xfrm>
          <a:off x="1447800" y="110025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49" name="楕円 148"/>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0" name="財政構造の弾力性該当値テキスト"/>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19812</xdr:rowOff>
    </xdr:from>
    <xdr:to>
      <xdr:col>19</xdr:col>
      <xdr:colOff>184150</xdr:colOff>
      <xdr:row>65</xdr:row>
      <xdr:rowOff>121412</xdr:rowOff>
    </xdr:to>
    <xdr:sp macro="" textlink="">
      <xdr:nvSpPr>
        <xdr:cNvPr id="151" name="楕円 150"/>
        <xdr:cNvSpPr/>
      </xdr:nvSpPr>
      <xdr:spPr>
        <a:xfrm>
          <a:off x="4064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106189</xdr:rowOff>
    </xdr:from>
    <xdr:ext cx="736600" cy="259045"/>
    <xdr:sp macro="" textlink="">
      <xdr:nvSpPr>
        <xdr:cNvPr id="152" name="テキスト ボックス 151"/>
        <xdr:cNvSpPr txBox="1"/>
      </xdr:nvSpPr>
      <xdr:spPr>
        <a:xfrm>
          <a:off x="3733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65786</xdr:rowOff>
    </xdr:from>
    <xdr:to>
      <xdr:col>15</xdr:col>
      <xdr:colOff>133350</xdr:colOff>
      <xdr:row>64</xdr:row>
      <xdr:rowOff>167386</xdr:rowOff>
    </xdr:to>
    <xdr:sp macro="" textlink="">
      <xdr:nvSpPr>
        <xdr:cNvPr id="153" name="楕円 152"/>
        <xdr:cNvSpPr/>
      </xdr:nvSpPr>
      <xdr:spPr>
        <a:xfrm>
          <a:off x="3175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54" name="テキスト ボックス 153"/>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41656</xdr:rowOff>
    </xdr:from>
    <xdr:to>
      <xdr:col>11</xdr:col>
      <xdr:colOff>82550</xdr:colOff>
      <xdr:row>64</xdr:row>
      <xdr:rowOff>143256</xdr:rowOff>
    </xdr:to>
    <xdr:sp macro="" textlink="">
      <xdr:nvSpPr>
        <xdr:cNvPr id="155" name="楕円 154"/>
        <xdr:cNvSpPr/>
      </xdr:nvSpPr>
      <xdr:spPr>
        <a:xfrm>
          <a:off x="2286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128033</xdr:rowOff>
    </xdr:from>
    <xdr:ext cx="762000" cy="259045"/>
    <xdr:sp macro="" textlink="">
      <xdr:nvSpPr>
        <xdr:cNvPr id="156" name="テキスト ボックス 155"/>
        <xdr:cNvSpPr txBox="1"/>
      </xdr:nvSpPr>
      <xdr:spPr>
        <a:xfrm>
          <a:off x="1955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150368</xdr:rowOff>
    </xdr:from>
    <xdr:to>
      <xdr:col>7</xdr:col>
      <xdr:colOff>31750</xdr:colOff>
      <xdr:row>64</xdr:row>
      <xdr:rowOff>80518</xdr:rowOff>
    </xdr:to>
    <xdr:sp macro="" textlink="">
      <xdr:nvSpPr>
        <xdr:cNvPr id="157" name="楕円 156"/>
        <xdr:cNvSpPr/>
      </xdr:nvSpPr>
      <xdr:spPr>
        <a:xfrm>
          <a:off x="1397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90695</xdr:rowOff>
    </xdr:from>
    <xdr:ext cx="762000" cy="259045"/>
    <xdr:sp macro="" textlink="">
      <xdr:nvSpPr>
        <xdr:cNvPr id="158" name="テキスト ボックス 157"/>
        <xdr:cNvSpPr txBox="1"/>
      </xdr:nvSpPr>
      <xdr:spPr>
        <a:xfrm>
          <a:off x="1066800" y="1072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前年度と比べ２，５１５円の増加。</a:t>
          </a:r>
        </a:p>
        <a:p>
          <a:r>
            <a:rPr kumimoji="1" lang="ja-JP" altLang="en-US" sz="1300">
              <a:latin typeface="ＭＳ Ｐゴシック" panose="020B0600070205080204" pitchFamily="50" charset="-128"/>
              <a:ea typeface="ＭＳ Ｐゴシック" panose="020B0600070205080204" pitchFamily="50" charset="-128"/>
            </a:rPr>
            <a:t>　新規施設の運営に伴う物件費の増加及び住民基本台帳人口の減少（△７１２人）が要因と考えられる。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類似団体と同水準で比較的良好な数値ではあるが、今後も市有施設の維持管理等の増加が見込まれることから、事業の見直しや適正な職員配置等を実施し、より一層の削減に努める。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46693</xdr:rowOff>
    </xdr:from>
    <xdr:to>
      <xdr:col>23</xdr:col>
      <xdr:colOff>133350</xdr:colOff>
      <xdr:row>84</xdr:row>
      <xdr:rowOff>107379</xdr:rowOff>
    </xdr:to>
    <xdr:cxnSp macro="">
      <xdr:nvCxnSpPr>
        <xdr:cNvPr id="191" name="直線コネクタ 190"/>
        <xdr:cNvCxnSpPr/>
      </xdr:nvCxnSpPr>
      <xdr:spPr>
        <a:xfrm>
          <a:off x="4114800" y="14448493"/>
          <a:ext cx="838200" cy="6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45389</xdr:rowOff>
    </xdr:from>
    <xdr:to>
      <xdr:col>19</xdr:col>
      <xdr:colOff>133350</xdr:colOff>
      <xdr:row>84</xdr:row>
      <xdr:rowOff>46693</xdr:rowOff>
    </xdr:to>
    <xdr:cxnSp macro="">
      <xdr:nvCxnSpPr>
        <xdr:cNvPr id="194" name="直線コネクタ 193"/>
        <xdr:cNvCxnSpPr/>
      </xdr:nvCxnSpPr>
      <xdr:spPr>
        <a:xfrm>
          <a:off x="3225800" y="14447189"/>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155239</xdr:rowOff>
    </xdr:from>
    <xdr:ext cx="736600" cy="259045"/>
    <xdr:sp macro="" textlink="">
      <xdr:nvSpPr>
        <xdr:cNvPr id="196" name="テキスト ボックス 195"/>
        <xdr:cNvSpPr txBox="1"/>
      </xdr:nvSpPr>
      <xdr:spPr>
        <a:xfrm>
          <a:off x="3733800" y="14557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14937</xdr:rowOff>
    </xdr:from>
    <xdr:to>
      <xdr:col>15</xdr:col>
      <xdr:colOff>82550</xdr:colOff>
      <xdr:row>84</xdr:row>
      <xdr:rowOff>45389</xdr:rowOff>
    </xdr:to>
    <xdr:cxnSp macro="">
      <xdr:nvCxnSpPr>
        <xdr:cNvPr id="197" name="直線コネクタ 196"/>
        <xdr:cNvCxnSpPr/>
      </xdr:nvCxnSpPr>
      <xdr:spPr>
        <a:xfrm>
          <a:off x="2336800" y="14416737"/>
          <a:ext cx="889000" cy="3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141171</xdr:rowOff>
    </xdr:from>
    <xdr:ext cx="762000" cy="259045"/>
    <xdr:sp macro="" textlink="">
      <xdr:nvSpPr>
        <xdr:cNvPr id="199" name="テキスト ボックス 198"/>
        <xdr:cNvSpPr txBox="1"/>
      </xdr:nvSpPr>
      <xdr:spPr>
        <a:xfrm>
          <a:off x="2844800" y="1454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97903</xdr:rowOff>
    </xdr:from>
    <xdr:to>
      <xdr:col>11</xdr:col>
      <xdr:colOff>31750</xdr:colOff>
      <xdr:row>84</xdr:row>
      <xdr:rowOff>14937</xdr:rowOff>
    </xdr:to>
    <xdr:cxnSp macro="">
      <xdr:nvCxnSpPr>
        <xdr:cNvPr id="200" name="直線コネクタ 199"/>
        <xdr:cNvCxnSpPr/>
      </xdr:nvCxnSpPr>
      <xdr:spPr>
        <a:xfrm>
          <a:off x="1447800" y="14328253"/>
          <a:ext cx="889000" cy="8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56579</xdr:rowOff>
    </xdr:from>
    <xdr:to>
      <xdr:col>23</xdr:col>
      <xdr:colOff>184150</xdr:colOff>
      <xdr:row>84</xdr:row>
      <xdr:rowOff>158179</xdr:rowOff>
    </xdr:to>
    <xdr:sp macro="" textlink="">
      <xdr:nvSpPr>
        <xdr:cNvPr id="210" name="楕円 209"/>
        <xdr:cNvSpPr/>
      </xdr:nvSpPr>
      <xdr:spPr>
        <a:xfrm>
          <a:off x="4902200" y="1445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28656</xdr:rowOff>
    </xdr:from>
    <xdr:ext cx="762000" cy="259045"/>
    <xdr:sp macro="" textlink="">
      <xdr:nvSpPr>
        <xdr:cNvPr id="211" name="人件費・物件費等の状況該当値テキスト"/>
        <xdr:cNvSpPr txBox="1"/>
      </xdr:nvSpPr>
      <xdr:spPr>
        <a:xfrm>
          <a:off x="5041900" y="1443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167343</xdr:rowOff>
    </xdr:from>
    <xdr:to>
      <xdr:col>19</xdr:col>
      <xdr:colOff>184150</xdr:colOff>
      <xdr:row>84</xdr:row>
      <xdr:rowOff>97493</xdr:rowOff>
    </xdr:to>
    <xdr:sp macro="" textlink="">
      <xdr:nvSpPr>
        <xdr:cNvPr id="212" name="楕円 211"/>
        <xdr:cNvSpPr/>
      </xdr:nvSpPr>
      <xdr:spPr>
        <a:xfrm>
          <a:off x="4064000" y="14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107670</xdr:rowOff>
    </xdr:from>
    <xdr:ext cx="736600" cy="259045"/>
    <xdr:sp macro="" textlink="">
      <xdr:nvSpPr>
        <xdr:cNvPr id="213" name="テキスト ボックス 212"/>
        <xdr:cNvSpPr txBox="1"/>
      </xdr:nvSpPr>
      <xdr:spPr>
        <a:xfrm>
          <a:off x="3733800" y="1416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166039</xdr:rowOff>
    </xdr:from>
    <xdr:to>
      <xdr:col>15</xdr:col>
      <xdr:colOff>133350</xdr:colOff>
      <xdr:row>84</xdr:row>
      <xdr:rowOff>96189</xdr:rowOff>
    </xdr:to>
    <xdr:sp macro="" textlink="">
      <xdr:nvSpPr>
        <xdr:cNvPr id="214" name="楕円 213"/>
        <xdr:cNvSpPr/>
      </xdr:nvSpPr>
      <xdr:spPr>
        <a:xfrm>
          <a:off x="3175000" y="143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106366</xdr:rowOff>
    </xdr:from>
    <xdr:ext cx="762000" cy="259045"/>
    <xdr:sp macro="" textlink="">
      <xdr:nvSpPr>
        <xdr:cNvPr id="215" name="テキスト ボックス 214"/>
        <xdr:cNvSpPr txBox="1"/>
      </xdr:nvSpPr>
      <xdr:spPr>
        <a:xfrm>
          <a:off x="2844800" y="1416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135587</xdr:rowOff>
    </xdr:from>
    <xdr:to>
      <xdr:col>11</xdr:col>
      <xdr:colOff>82550</xdr:colOff>
      <xdr:row>84</xdr:row>
      <xdr:rowOff>65737</xdr:rowOff>
    </xdr:to>
    <xdr:sp macro="" textlink="">
      <xdr:nvSpPr>
        <xdr:cNvPr id="216" name="楕円 215"/>
        <xdr:cNvSpPr/>
      </xdr:nvSpPr>
      <xdr:spPr>
        <a:xfrm>
          <a:off x="2286000" y="143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75914</xdr:rowOff>
    </xdr:from>
    <xdr:ext cx="762000" cy="259045"/>
    <xdr:sp macro="" textlink="">
      <xdr:nvSpPr>
        <xdr:cNvPr id="217" name="テキスト ボックス 216"/>
        <xdr:cNvSpPr txBox="1"/>
      </xdr:nvSpPr>
      <xdr:spPr>
        <a:xfrm>
          <a:off x="1955800" y="14134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47103</xdr:rowOff>
    </xdr:from>
    <xdr:to>
      <xdr:col>7</xdr:col>
      <xdr:colOff>31750</xdr:colOff>
      <xdr:row>83</xdr:row>
      <xdr:rowOff>148703</xdr:rowOff>
    </xdr:to>
    <xdr:sp macro="" textlink="">
      <xdr:nvSpPr>
        <xdr:cNvPr id="218" name="楕円 217"/>
        <xdr:cNvSpPr/>
      </xdr:nvSpPr>
      <xdr:spPr>
        <a:xfrm>
          <a:off x="1397000" y="142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158880</xdr:rowOff>
    </xdr:from>
    <xdr:ext cx="762000" cy="259045"/>
    <xdr:sp macro="" textlink="">
      <xdr:nvSpPr>
        <xdr:cNvPr id="219" name="テキスト ボックス 218"/>
        <xdr:cNvSpPr txBox="1"/>
      </xdr:nvSpPr>
      <xdr:spPr>
        <a:xfrm>
          <a:off x="1066800" y="1404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２９年度数値は、当該資料作成時点（１月末時点）において、平成３０年給与実態調査が未公表のため、前年度の数値を引用している。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類似団と比べ同水準で推移している。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２６年度以降、給与構造の見直し及び給与制度の総合的見直しに伴う経過措置対象者の退職により減少傾向にある。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今後も勤務実績を的確に反映させるなど、給与の適正化に努める。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58" name="直線コネクタ 257"/>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49893</xdr:rowOff>
    </xdr:to>
    <xdr:cxnSp macro="">
      <xdr:nvCxnSpPr>
        <xdr:cNvPr id="261" name="直線コネクタ 260"/>
        <xdr:cNvCxnSpPr/>
      </xdr:nvCxnSpPr>
      <xdr:spPr>
        <a:xfrm flipV="1">
          <a:off x="14401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49893</xdr:rowOff>
    </xdr:to>
    <xdr:cxnSp macro="">
      <xdr:nvCxnSpPr>
        <xdr:cNvPr id="264" name="直線コネクタ 263"/>
        <xdr:cNvCxnSpPr/>
      </xdr:nvCxnSpPr>
      <xdr:spPr>
        <a:xfrm>
          <a:off x="13512800" y="1472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100891</xdr:rowOff>
    </xdr:from>
    <xdr:ext cx="762000" cy="259045"/>
    <xdr:sp macro="" textlink="">
      <xdr:nvSpPr>
        <xdr:cNvPr id="275" name="給与水準   （国との比較）該当値テキスト"/>
        <xdr:cNvSpPr txBox="1"/>
      </xdr:nvSpPr>
      <xdr:spPr>
        <a:xfrm>
          <a:off x="171069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77" name="テキスト ボックス 276"/>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79" name="テキスト ボックス 27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0" name="楕円 279"/>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1" name="テキスト ボックス 280"/>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2" name="楕円 28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3" name="テキスト ボックス 282"/>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２９年度数値は、当該資料作成時点（１月末時点）において、平成３０年給与実態調査が未公表のため、前年度の数値を引用している。</a:t>
          </a:r>
        </a:p>
        <a:p>
          <a:r>
            <a:rPr kumimoji="1" lang="ja-JP" altLang="en-US" sz="1300">
              <a:latin typeface="ＭＳ Ｐゴシック" panose="020B0600070205080204" pitchFamily="50" charset="-128"/>
              <a:ea typeface="ＭＳ Ｐゴシック" panose="020B0600070205080204" pitchFamily="50" charset="-128"/>
            </a:rPr>
            <a:t>　２５年度以降、組織の統廃合や業務委託の拡大に伴う職員の減員を図ったことにより減少傾向にある。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類似団体よりも下回っており、比較的良好な数値ではあるが、今後も引き続き職員数の適正化に努める。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132504</xdr:rowOff>
    </xdr:from>
    <xdr:to>
      <xdr:col>81</xdr:col>
      <xdr:colOff>44450</xdr:colOff>
      <xdr:row>59</xdr:row>
      <xdr:rowOff>136525</xdr:rowOff>
    </xdr:to>
    <xdr:cxnSp macro="">
      <xdr:nvCxnSpPr>
        <xdr:cNvPr id="318" name="直線コネクタ 317"/>
        <xdr:cNvCxnSpPr/>
      </xdr:nvCxnSpPr>
      <xdr:spPr>
        <a:xfrm>
          <a:off x="16179800" y="1024805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132504</xdr:rowOff>
    </xdr:from>
    <xdr:to>
      <xdr:col>77</xdr:col>
      <xdr:colOff>44450</xdr:colOff>
      <xdr:row>59</xdr:row>
      <xdr:rowOff>136525</xdr:rowOff>
    </xdr:to>
    <xdr:cxnSp macro="">
      <xdr:nvCxnSpPr>
        <xdr:cNvPr id="321" name="直線コネクタ 320"/>
        <xdr:cNvCxnSpPr/>
      </xdr:nvCxnSpPr>
      <xdr:spPr>
        <a:xfrm flipV="1">
          <a:off x="15290800" y="1024805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140546</xdr:rowOff>
    </xdr:to>
    <xdr:cxnSp macro="">
      <xdr:nvCxnSpPr>
        <xdr:cNvPr id="324" name="直線コネクタ 323"/>
        <xdr:cNvCxnSpPr/>
      </xdr:nvCxnSpPr>
      <xdr:spPr>
        <a:xfrm flipV="1">
          <a:off x="14401800" y="102520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148590</xdr:rowOff>
    </xdr:to>
    <xdr:cxnSp macro="">
      <xdr:nvCxnSpPr>
        <xdr:cNvPr id="327" name="直線コネクタ 326"/>
        <xdr:cNvCxnSpPr/>
      </xdr:nvCxnSpPr>
      <xdr:spPr>
        <a:xfrm flipV="1">
          <a:off x="13512800" y="102560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37" name="楕円 336"/>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38" name="定員管理の状況該当値テキスト"/>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81704</xdr:rowOff>
    </xdr:from>
    <xdr:to>
      <xdr:col>77</xdr:col>
      <xdr:colOff>95250</xdr:colOff>
      <xdr:row>60</xdr:row>
      <xdr:rowOff>11854</xdr:rowOff>
    </xdr:to>
    <xdr:sp macro="" textlink="">
      <xdr:nvSpPr>
        <xdr:cNvPr id="339" name="楕円 338"/>
        <xdr:cNvSpPr/>
      </xdr:nvSpPr>
      <xdr:spPr>
        <a:xfrm>
          <a:off x="16129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22031</xdr:rowOff>
    </xdr:from>
    <xdr:ext cx="736600" cy="259045"/>
    <xdr:sp macro="" textlink="">
      <xdr:nvSpPr>
        <xdr:cNvPr id="340" name="テキスト ボックス 339"/>
        <xdr:cNvSpPr txBox="1"/>
      </xdr:nvSpPr>
      <xdr:spPr>
        <a:xfrm>
          <a:off x="15798800" y="996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1" name="楕円 340"/>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2" name="テキスト ボックス 341"/>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89746</xdr:rowOff>
    </xdr:from>
    <xdr:to>
      <xdr:col>68</xdr:col>
      <xdr:colOff>203200</xdr:colOff>
      <xdr:row>60</xdr:row>
      <xdr:rowOff>19896</xdr:rowOff>
    </xdr:to>
    <xdr:sp macro="" textlink="">
      <xdr:nvSpPr>
        <xdr:cNvPr id="343" name="楕円 342"/>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30073</xdr:rowOff>
    </xdr:from>
    <xdr:ext cx="762000" cy="259045"/>
    <xdr:sp macro="" textlink="">
      <xdr:nvSpPr>
        <xdr:cNvPr id="344" name="テキスト ボックス 343"/>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5" name="楕円 344"/>
        <xdr:cNvSpPr/>
      </xdr:nvSpPr>
      <xdr:spPr>
        <a:xfrm>
          <a:off x="13462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46" name="テキスト ボックス 345"/>
        <xdr:cNvSpPr txBox="1"/>
      </xdr:nvSpPr>
      <xdr:spPr>
        <a:xfrm>
          <a:off x="13131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前年度に比べ、０．１ポイントの向上。</a:t>
          </a:r>
        </a:p>
        <a:p>
          <a:r>
            <a:rPr kumimoji="1" lang="ja-JP" altLang="en-US" sz="1300">
              <a:latin typeface="ＭＳ Ｐゴシック" panose="020B0600070205080204" pitchFamily="50" charset="-128"/>
              <a:ea typeface="ＭＳ Ｐゴシック" panose="020B0600070205080204" pitchFamily="50" charset="-128"/>
            </a:rPr>
            <a:t>　公営企業債償還に対する繰入額が減少傾向にあることが要因と考えられる。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０．１ポイント下回っているが、今後大型の施設整備事業が予定されており、臨時財政対策債の発行も続く見込みであることから、徹底した事業の見直し等を行い適正な市債発行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163322</xdr:rowOff>
    </xdr:to>
    <xdr:cxnSp macro="">
      <xdr:nvCxnSpPr>
        <xdr:cNvPr id="378" name="直線コネクタ 377"/>
        <xdr:cNvCxnSpPr/>
      </xdr:nvCxnSpPr>
      <xdr:spPr>
        <a:xfrm flipV="1">
          <a:off x="16179800" y="684022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20828</xdr:rowOff>
    </xdr:to>
    <xdr:cxnSp macro="">
      <xdr:nvCxnSpPr>
        <xdr:cNvPr id="381" name="直線コネクタ 380"/>
        <xdr:cNvCxnSpPr/>
      </xdr:nvCxnSpPr>
      <xdr:spPr>
        <a:xfrm flipV="1">
          <a:off x="15290800" y="684987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20828</xdr:rowOff>
    </xdr:from>
    <xdr:to>
      <xdr:col>72</xdr:col>
      <xdr:colOff>203200</xdr:colOff>
      <xdr:row>40</xdr:row>
      <xdr:rowOff>78740</xdr:rowOff>
    </xdr:to>
    <xdr:cxnSp macro="">
      <xdr:nvCxnSpPr>
        <xdr:cNvPr id="384" name="直線コネクタ 383"/>
        <xdr:cNvCxnSpPr/>
      </xdr:nvCxnSpPr>
      <xdr:spPr>
        <a:xfrm flipV="1">
          <a:off x="14401800" y="68788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146304</xdr:rowOff>
    </xdr:to>
    <xdr:cxnSp macro="">
      <xdr:nvCxnSpPr>
        <xdr:cNvPr id="387" name="直線コネクタ 386"/>
        <xdr:cNvCxnSpPr/>
      </xdr:nvCxnSpPr>
      <xdr:spPr>
        <a:xfrm flipV="1">
          <a:off x="13512800" y="693674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9" name="テキスト ボックス 388"/>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1" name="テキスト ボックス 390"/>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97" name="楕円 396"/>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8"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141478</xdr:rowOff>
    </xdr:from>
    <xdr:to>
      <xdr:col>73</xdr:col>
      <xdr:colOff>44450</xdr:colOff>
      <xdr:row>40</xdr:row>
      <xdr:rowOff>71628</xdr:rowOff>
    </xdr:to>
    <xdr:sp macro="" textlink="">
      <xdr:nvSpPr>
        <xdr:cNvPr id="401" name="楕円 400"/>
        <xdr:cNvSpPr/>
      </xdr:nvSpPr>
      <xdr:spPr>
        <a:xfrm>
          <a:off x="15240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402" name="テキスト ボックス 401"/>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3" name="楕円 402"/>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4" name="テキスト ボックス 403"/>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前年度と比べ１．５ポイントの増加。</a:t>
          </a:r>
        </a:p>
        <a:p>
          <a:r>
            <a:rPr kumimoji="1" lang="ja-JP" altLang="en-US" sz="1300">
              <a:latin typeface="ＭＳ Ｐゴシック" panose="020B0600070205080204" pitchFamily="50" charset="-128"/>
              <a:ea typeface="ＭＳ Ｐゴシック" panose="020B0600070205080204" pitchFamily="50" charset="-128"/>
            </a:rPr>
            <a:t>　地方債現在高の増（＋２２億円）による将来負担額の増加及び財政調整基金・都市集客施設等建設基金等の取崩しによる充当可能基金の減（△１４億円）が要因と考えられる。</a:t>
          </a:r>
        </a:p>
        <a:p>
          <a:r>
            <a:rPr kumimoji="1" lang="ja-JP" altLang="en-US" sz="1300">
              <a:latin typeface="ＭＳ Ｐゴシック" panose="020B0600070205080204" pitchFamily="50" charset="-128"/>
              <a:ea typeface="ＭＳ Ｐゴシック" panose="020B0600070205080204" pitchFamily="50" charset="-128"/>
            </a:rPr>
            <a:t>　類似団体と比べると５．１ポイント下回っており、比較的良好な数値ではあるが、今後も徹底した事業の見直し等により適正な市債発行を行い、将来負担額の更なる改善に努める。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48260</xdr:rowOff>
    </xdr:from>
    <xdr:to>
      <xdr:col>81</xdr:col>
      <xdr:colOff>44450</xdr:colOff>
      <xdr:row>15</xdr:row>
      <xdr:rowOff>60325</xdr:rowOff>
    </xdr:to>
    <xdr:cxnSp macro="">
      <xdr:nvCxnSpPr>
        <xdr:cNvPr id="440" name="直線コネクタ 439"/>
        <xdr:cNvCxnSpPr/>
      </xdr:nvCxnSpPr>
      <xdr:spPr>
        <a:xfrm>
          <a:off x="16179800" y="262001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39412</xdr:rowOff>
    </xdr:from>
    <xdr:to>
      <xdr:col>77</xdr:col>
      <xdr:colOff>44450</xdr:colOff>
      <xdr:row>15</xdr:row>
      <xdr:rowOff>48260</xdr:rowOff>
    </xdr:to>
    <xdr:cxnSp macro="">
      <xdr:nvCxnSpPr>
        <xdr:cNvPr id="443" name="直線コネクタ 442"/>
        <xdr:cNvCxnSpPr/>
      </xdr:nvCxnSpPr>
      <xdr:spPr>
        <a:xfrm>
          <a:off x="15290800" y="2611162"/>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15</xdr:row>
      <xdr:rowOff>84455</xdr:rowOff>
    </xdr:to>
    <xdr:cxnSp macro="">
      <xdr:nvCxnSpPr>
        <xdr:cNvPr id="446" name="直線コネクタ 445"/>
        <xdr:cNvCxnSpPr/>
      </xdr:nvCxnSpPr>
      <xdr:spPr>
        <a:xfrm flipV="1">
          <a:off x="14401800" y="2611162"/>
          <a:ext cx="8890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84455</xdr:rowOff>
    </xdr:from>
    <xdr:to>
      <xdr:col>68</xdr:col>
      <xdr:colOff>152400</xdr:colOff>
      <xdr:row>15</xdr:row>
      <xdr:rowOff>93303</xdr:rowOff>
    </xdr:to>
    <xdr:cxnSp macro="">
      <xdr:nvCxnSpPr>
        <xdr:cNvPr id="449" name="直線コネクタ 448"/>
        <xdr:cNvCxnSpPr/>
      </xdr:nvCxnSpPr>
      <xdr:spPr>
        <a:xfrm flipV="1">
          <a:off x="13512800" y="2656205"/>
          <a:ext cx="8890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9525</xdr:rowOff>
    </xdr:from>
    <xdr:to>
      <xdr:col>81</xdr:col>
      <xdr:colOff>95250</xdr:colOff>
      <xdr:row>15</xdr:row>
      <xdr:rowOff>111125</xdr:rowOff>
    </xdr:to>
    <xdr:sp macro="" textlink="">
      <xdr:nvSpPr>
        <xdr:cNvPr id="459" name="楕円 458"/>
        <xdr:cNvSpPr/>
      </xdr:nvSpPr>
      <xdr:spPr>
        <a:xfrm>
          <a:off x="169672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26052</xdr:rowOff>
    </xdr:from>
    <xdr:ext cx="762000" cy="259045"/>
    <xdr:sp macro="" textlink="">
      <xdr:nvSpPr>
        <xdr:cNvPr id="460" name="将来負担の状況該当値テキスト"/>
        <xdr:cNvSpPr txBox="1"/>
      </xdr:nvSpPr>
      <xdr:spPr>
        <a:xfrm>
          <a:off x="17106900" y="242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168910</xdr:rowOff>
    </xdr:from>
    <xdr:to>
      <xdr:col>77</xdr:col>
      <xdr:colOff>95250</xdr:colOff>
      <xdr:row>15</xdr:row>
      <xdr:rowOff>99060</xdr:rowOff>
    </xdr:to>
    <xdr:sp macro="" textlink="">
      <xdr:nvSpPr>
        <xdr:cNvPr id="461" name="楕円 460"/>
        <xdr:cNvSpPr/>
      </xdr:nvSpPr>
      <xdr:spPr>
        <a:xfrm>
          <a:off x="16129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109237</xdr:rowOff>
    </xdr:from>
    <xdr:ext cx="736600" cy="259045"/>
    <xdr:sp macro="" textlink="">
      <xdr:nvSpPr>
        <xdr:cNvPr id="462" name="テキスト ボックス 461"/>
        <xdr:cNvSpPr txBox="1"/>
      </xdr:nvSpPr>
      <xdr:spPr>
        <a:xfrm>
          <a:off x="15798800" y="233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160062</xdr:rowOff>
    </xdr:from>
    <xdr:to>
      <xdr:col>73</xdr:col>
      <xdr:colOff>44450</xdr:colOff>
      <xdr:row>15</xdr:row>
      <xdr:rowOff>90212</xdr:rowOff>
    </xdr:to>
    <xdr:sp macro="" textlink="">
      <xdr:nvSpPr>
        <xdr:cNvPr id="463" name="楕円 462"/>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100389</xdr:rowOff>
    </xdr:from>
    <xdr:ext cx="762000" cy="259045"/>
    <xdr:sp macro="" textlink="">
      <xdr:nvSpPr>
        <xdr:cNvPr id="464" name="テキスト ボックス 463"/>
        <xdr:cNvSpPr txBox="1"/>
      </xdr:nvSpPr>
      <xdr:spPr>
        <a:xfrm>
          <a:off x="14909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33655</xdr:rowOff>
    </xdr:from>
    <xdr:to>
      <xdr:col>68</xdr:col>
      <xdr:colOff>203200</xdr:colOff>
      <xdr:row>15</xdr:row>
      <xdr:rowOff>135255</xdr:rowOff>
    </xdr:to>
    <xdr:sp macro="" textlink="">
      <xdr:nvSpPr>
        <xdr:cNvPr id="465" name="楕円 464"/>
        <xdr:cNvSpPr/>
      </xdr:nvSpPr>
      <xdr:spPr>
        <a:xfrm>
          <a:off x="14351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145432</xdr:rowOff>
    </xdr:from>
    <xdr:ext cx="762000" cy="259045"/>
    <xdr:sp macro="" textlink="">
      <xdr:nvSpPr>
        <xdr:cNvPr id="466" name="テキスト ボックス 465"/>
        <xdr:cNvSpPr txBox="1"/>
      </xdr:nvSpPr>
      <xdr:spPr>
        <a:xfrm>
          <a:off x="14020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42503</xdr:rowOff>
    </xdr:from>
    <xdr:to>
      <xdr:col>64</xdr:col>
      <xdr:colOff>152400</xdr:colOff>
      <xdr:row>15</xdr:row>
      <xdr:rowOff>144103</xdr:rowOff>
    </xdr:to>
    <xdr:sp macro="" textlink="">
      <xdr:nvSpPr>
        <xdr:cNvPr id="467" name="楕円 466"/>
        <xdr:cNvSpPr/>
      </xdr:nvSpPr>
      <xdr:spPr>
        <a:xfrm>
          <a:off x="134620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154280</xdr:rowOff>
    </xdr:from>
    <xdr:ext cx="762000" cy="259045"/>
    <xdr:sp macro="" textlink="">
      <xdr:nvSpPr>
        <xdr:cNvPr id="468" name="テキスト ボックス 467"/>
        <xdr:cNvSpPr txBox="1"/>
      </xdr:nvSpPr>
      <xdr:spPr>
        <a:xfrm>
          <a:off x="13131800" y="238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類似団と比べると１．９ポイント低く、前年度より０．７ポイントの減少。</a:t>
          </a:r>
        </a:p>
        <a:p>
          <a:r>
            <a:rPr kumimoji="1" lang="ja-JP" altLang="en-US" sz="1300">
              <a:latin typeface="ＭＳ Ｐゴシック" panose="020B0600070205080204" pitchFamily="50" charset="-128"/>
              <a:ea typeface="ＭＳ Ｐゴシック" panose="020B0600070205080204" pitchFamily="50" charset="-128"/>
            </a:rPr>
            <a:t>　退職者の減少に伴う退職金の減が大きな要因と考えられる。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今後も引き続き、組織の統廃合等により職員の減員を行うなど、職員数の適正化に努める。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50800</xdr:rowOff>
    </xdr:to>
    <xdr:cxnSp macro="">
      <xdr:nvCxnSpPr>
        <xdr:cNvPr id="66" name="直線コネクタ 65"/>
        <xdr:cNvCxnSpPr/>
      </xdr:nvCxnSpPr>
      <xdr:spPr>
        <a:xfrm flipV="1">
          <a:off x="3987800" y="61696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50800</xdr:rowOff>
    </xdr:to>
    <xdr:cxnSp macro="">
      <xdr:nvCxnSpPr>
        <xdr:cNvPr id="69" name="直線コネクタ 68"/>
        <xdr:cNvCxnSpPr/>
      </xdr:nvCxnSpPr>
      <xdr:spPr>
        <a:xfrm>
          <a:off x="3098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xdr:rowOff>
    </xdr:to>
    <xdr:cxnSp macro="">
      <xdr:nvCxnSpPr>
        <xdr:cNvPr id="72" name="直線コネクタ 71"/>
        <xdr:cNvCxnSpPr/>
      </xdr:nvCxnSpPr>
      <xdr:spPr>
        <a:xfrm>
          <a:off x="2209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xdr:cNvCxnSpPr/>
      </xdr:nvCxnSpPr>
      <xdr:spPr>
        <a:xfrm>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88" name="テキスト ボックス 87"/>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80010</xdr:rowOff>
    </xdr:from>
    <xdr:to>
      <xdr:col>6</xdr:col>
      <xdr:colOff>171450</xdr:colOff>
      <xdr:row>36</xdr:row>
      <xdr:rowOff>10160</xdr:rowOff>
    </xdr:to>
    <xdr:sp macro="" textlink="">
      <xdr:nvSpPr>
        <xdr:cNvPr id="93" name="楕円 92"/>
        <xdr:cNvSpPr/>
      </xdr:nvSpPr>
      <xdr:spPr>
        <a:xfrm>
          <a:off x="1270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20337</xdr:rowOff>
    </xdr:from>
    <xdr:ext cx="762000" cy="259045"/>
    <xdr:sp macro="" textlink="">
      <xdr:nvSpPr>
        <xdr:cNvPr id="94" name="テキスト ボックス 93"/>
        <xdr:cNvSpPr txBox="1"/>
      </xdr:nvSpPr>
      <xdr:spPr>
        <a:xfrm>
          <a:off x="939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類似団体と比べると１．３ポイント高く、前年度より０．６ポイントの増加。</a:t>
          </a:r>
        </a:p>
        <a:p>
          <a:r>
            <a:rPr kumimoji="1" lang="ja-JP" altLang="en-US" sz="1300">
              <a:latin typeface="ＭＳ Ｐゴシック" panose="020B0600070205080204" pitchFamily="50" charset="-128"/>
              <a:ea typeface="ＭＳ Ｐゴシック" panose="020B0600070205080204" pitchFamily="50" charset="-128"/>
            </a:rPr>
            <a:t>　新規施設の運営に伴う物件費の決算額増加が大きな要因と考えられる。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今後も引き続き、事務事業コストの縮減等により、物件費の抑制に努める。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24130</xdr:rowOff>
    </xdr:to>
    <xdr:cxnSp macro="">
      <xdr:nvCxnSpPr>
        <xdr:cNvPr id="125" name="直線コネクタ 124"/>
        <xdr:cNvCxnSpPr/>
      </xdr:nvCxnSpPr>
      <xdr:spPr>
        <a:xfrm>
          <a:off x="15671800" y="28473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104140</xdr:rowOff>
    </xdr:to>
    <xdr:cxnSp macro="">
      <xdr:nvCxnSpPr>
        <xdr:cNvPr id="128" name="直線コネクタ 127"/>
        <xdr:cNvCxnSpPr/>
      </xdr:nvCxnSpPr>
      <xdr:spPr>
        <a:xfrm>
          <a:off x="14782800" y="2801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134620</xdr:rowOff>
    </xdr:to>
    <xdr:cxnSp macro="">
      <xdr:nvCxnSpPr>
        <xdr:cNvPr id="131" name="直線コネクタ 130"/>
        <xdr:cNvCxnSpPr/>
      </xdr:nvCxnSpPr>
      <xdr:spPr>
        <a:xfrm flipV="1">
          <a:off x="13893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4" name="直線コネクタ 133"/>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4" name="楕円 143"/>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5"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6" name="楕円 145"/>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139717</xdr:rowOff>
    </xdr:from>
    <xdr:ext cx="736600" cy="259045"/>
    <xdr:sp macro="" textlink="">
      <xdr:nvSpPr>
        <xdr:cNvPr id="147" name="テキスト ボックス 146"/>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0" name="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2" name="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類似団体と比べると２ポイント低く、前年度より０．６ポイントの増加。</a:t>
          </a:r>
        </a:p>
        <a:p>
          <a:r>
            <a:rPr kumimoji="1" lang="ja-JP" altLang="en-US" sz="1300">
              <a:latin typeface="ＭＳ Ｐゴシック" panose="020B0600070205080204" pitchFamily="50" charset="-128"/>
              <a:ea typeface="ＭＳ Ｐゴシック" panose="020B0600070205080204" pitchFamily="50" charset="-128"/>
            </a:rPr>
            <a:t>　児童福祉費（保育給付費等）の決算額の増加が大きな要因と考えられる。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扶助費の性質上、今後も増加傾向にあると推測されるため、経費の適正な執行に努める。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12700</xdr:rowOff>
    </xdr:to>
    <xdr:cxnSp macro="">
      <xdr:nvCxnSpPr>
        <xdr:cNvPr id="186" name="直線コネクタ 185"/>
        <xdr:cNvCxnSpPr/>
      </xdr:nvCxnSpPr>
      <xdr:spPr>
        <a:xfrm>
          <a:off x="3987800" y="953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107950</xdr:rowOff>
    </xdr:to>
    <xdr:cxnSp macro="">
      <xdr:nvCxnSpPr>
        <xdr:cNvPr id="189" name="直線コネクタ 188"/>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57150</xdr:rowOff>
    </xdr:to>
    <xdr:cxnSp macro="">
      <xdr:nvCxnSpPr>
        <xdr:cNvPr id="192" name="直線コネクタ 191"/>
        <xdr:cNvCxnSpPr/>
      </xdr:nvCxnSpPr>
      <xdr:spPr>
        <a:xfrm>
          <a:off x="2209800" y="9436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44450</xdr:rowOff>
    </xdr:to>
    <xdr:cxnSp macro="">
      <xdr:nvCxnSpPr>
        <xdr:cNvPr id="195" name="直線コネクタ 194"/>
        <xdr:cNvCxnSpPr/>
      </xdr:nvCxnSpPr>
      <xdr:spPr>
        <a:xfrm flipV="1">
          <a:off x="1320800" y="943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5" name="楕円 204"/>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6"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7" name="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8" name="テキスト ボックス 207"/>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6350</xdr:rowOff>
    </xdr:from>
    <xdr:to>
      <xdr:col>15</xdr:col>
      <xdr:colOff>149225</xdr:colOff>
      <xdr:row>55</xdr:row>
      <xdr:rowOff>107950</xdr:rowOff>
    </xdr:to>
    <xdr:sp macro="" textlink="">
      <xdr:nvSpPr>
        <xdr:cNvPr id="209" name="楕円 208"/>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118127</xdr:rowOff>
    </xdr:from>
    <xdr:ext cx="762000" cy="259045"/>
    <xdr:sp macro="" textlink="">
      <xdr:nvSpPr>
        <xdr:cNvPr id="210" name="テキスト ボックス 209"/>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1" name="楕円 210"/>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2" name="テキスト ボックス 211"/>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4" name="テキスト ボックス 213"/>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類似団体と比べると１．６ポイント低く、前年度より０．３ポイントの増加。</a:t>
          </a:r>
        </a:p>
        <a:p>
          <a:r>
            <a:rPr kumimoji="1" lang="ja-JP" altLang="en-US" sz="1300">
              <a:latin typeface="ＭＳ Ｐゴシック" panose="020B0600070205080204" pitchFamily="50" charset="-128"/>
              <a:ea typeface="ＭＳ Ｐゴシック" panose="020B0600070205080204" pitchFamily="50" charset="-128"/>
            </a:rPr>
            <a:t>　介護保険特別会計等の繰出金の決算額増加が大きな要因と考えられる。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7" name="直線コネクタ 246"/>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48"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153670</xdr:rowOff>
    </xdr:to>
    <xdr:cxnSp macro="">
      <xdr:nvCxnSpPr>
        <xdr:cNvPr id="250" name="直線コネクタ 249"/>
        <xdr:cNvCxnSpPr/>
      </xdr:nvCxnSpPr>
      <xdr:spPr>
        <a:xfrm>
          <a:off x="14782800" y="9552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123190</xdr:rowOff>
    </xdr:to>
    <xdr:cxnSp macro="">
      <xdr:nvCxnSpPr>
        <xdr:cNvPr id="253" name="直線コネクタ 252"/>
        <xdr:cNvCxnSpPr/>
      </xdr:nvCxnSpPr>
      <xdr:spPr>
        <a:xfrm>
          <a:off x="13893800" y="9507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77470</xdr:rowOff>
    </xdr:to>
    <xdr:cxnSp macro="">
      <xdr:nvCxnSpPr>
        <xdr:cNvPr id="256" name="直線コネクタ 255"/>
        <xdr:cNvCxnSpPr/>
      </xdr:nvCxnSpPr>
      <xdr:spPr>
        <a:xfrm>
          <a:off x="13004800" y="9476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2" name="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4" name="楕円 273"/>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5" name="テキスト ボックス 274"/>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類似団体と比べると７．５ポイント高く、前年度より０．１ポイントの増加。</a:t>
          </a:r>
        </a:p>
        <a:p>
          <a:r>
            <a:rPr kumimoji="1" lang="ja-JP" altLang="en-US" sz="1300">
              <a:latin typeface="ＭＳ Ｐゴシック" panose="020B0600070205080204" pitchFamily="50" charset="-128"/>
              <a:ea typeface="ＭＳ Ｐゴシック" panose="020B0600070205080204" pitchFamily="50" charset="-128"/>
            </a:rPr>
            <a:t>　新規事業の開始に伴う経常的経費の増加が大きな要因と考えられる。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補助金については、必要性や効果について引き続き検証を行い、適切な補助金執行に努める。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121557</xdr:rowOff>
    </xdr:from>
    <xdr:to>
      <xdr:col>82</xdr:col>
      <xdr:colOff>107950</xdr:colOff>
      <xdr:row>40</xdr:row>
      <xdr:rowOff>132443</xdr:rowOff>
    </xdr:to>
    <xdr:cxnSp macro="">
      <xdr:nvCxnSpPr>
        <xdr:cNvPr id="310" name="直線コネクタ 309"/>
        <xdr:cNvCxnSpPr/>
      </xdr:nvCxnSpPr>
      <xdr:spPr>
        <a:xfrm>
          <a:off x="15671800" y="6979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138991</xdr:rowOff>
    </xdr:from>
    <xdr:ext cx="762000" cy="259045"/>
    <xdr:sp macro="" textlink="">
      <xdr:nvSpPr>
        <xdr:cNvPr id="311" name="補助費等平均値テキスト"/>
        <xdr:cNvSpPr txBox="1"/>
      </xdr:nvSpPr>
      <xdr:spPr>
        <a:xfrm>
          <a:off x="16598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78015</xdr:rowOff>
    </xdr:from>
    <xdr:to>
      <xdr:col>78</xdr:col>
      <xdr:colOff>69850</xdr:colOff>
      <xdr:row>40</xdr:row>
      <xdr:rowOff>121557</xdr:rowOff>
    </xdr:to>
    <xdr:cxnSp macro="">
      <xdr:nvCxnSpPr>
        <xdr:cNvPr id="313" name="直線コネクタ 312"/>
        <xdr:cNvCxnSpPr/>
      </xdr:nvCxnSpPr>
      <xdr:spPr>
        <a:xfrm>
          <a:off x="14782800" y="69360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5" name="テキスト ボックス 314"/>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67128</xdr:rowOff>
    </xdr:from>
    <xdr:to>
      <xdr:col>73</xdr:col>
      <xdr:colOff>180975</xdr:colOff>
      <xdr:row>40</xdr:row>
      <xdr:rowOff>78015</xdr:rowOff>
    </xdr:to>
    <xdr:cxnSp macro="">
      <xdr:nvCxnSpPr>
        <xdr:cNvPr id="316" name="直線コネクタ 315"/>
        <xdr:cNvCxnSpPr/>
      </xdr:nvCxnSpPr>
      <xdr:spPr>
        <a:xfrm>
          <a:off x="13893800" y="6925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67128</xdr:rowOff>
    </xdr:from>
    <xdr:to>
      <xdr:col>69</xdr:col>
      <xdr:colOff>92075</xdr:colOff>
      <xdr:row>40</xdr:row>
      <xdr:rowOff>67128</xdr:rowOff>
    </xdr:to>
    <xdr:cxnSp macro="">
      <xdr:nvCxnSpPr>
        <xdr:cNvPr id="319" name="直線コネクタ 318"/>
        <xdr:cNvCxnSpPr/>
      </xdr:nvCxnSpPr>
      <xdr:spPr>
        <a:xfrm>
          <a:off x="13004800" y="6925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81643</xdr:rowOff>
    </xdr:from>
    <xdr:to>
      <xdr:col>82</xdr:col>
      <xdr:colOff>158750</xdr:colOff>
      <xdr:row>41</xdr:row>
      <xdr:rowOff>11793</xdr:rowOff>
    </xdr:to>
    <xdr:sp macro="" textlink="">
      <xdr:nvSpPr>
        <xdr:cNvPr id="329" name="楕円 328"/>
        <xdr:cNvSpPr/>
      </xdr:nvSpPr>
      <xdr:spPr>
        <a:xfrm>
          <a:off x="164592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161670</xdr:rowOff>
    </xdr:from>
    <xdr:ext cx="762000" cy="259045"/>
    <xdr:sp macro="" textlink="">
      <xdr:nvSpPr>
        <xdr:cNvPr id="330" name="補助費等該当値テキスト"/>
        <xdr:cNvSpPr txBox="1"/>
      </xdr:nvSpPr>
      <xdr:spPr>
        <a:xfrm>
          <a:off x="16598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70757</xdr:rowOff>
    </xdr:from>
    <xdr:to>
      <xdr:col>78</xdr:col>
      <xdr:colOff>120650</xdr:colOff>
      <xdr:row>41</xdr:row>
      <xdr:rowOff>907</xdr:rowOff>
    </xdr:to>
    <xdr:sp macro="" textlink="">
      <xdr:nvSpPr>
        <xdr:cNvPr id="331" name="楕円 330"/>
        <xdr:cNvSpPr/>
      </xdr:nvSpPr>
      <xdr:spPr>
        <a:xfrm>
          <a:off x="15621000" y="69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157134</xdr:rowOff>
    </xdr:from>
    <xdr:ext cx="736600" cy="259045"/>
    <xdr:sp macro="" textlink="">
      <xdr:nvSpPr>
        <xdr:cNvPr id="332" name="テキスト ボックス 331"/>
        <xdr:cNvSpPr txBox="1"/>
      </xdr:nvSpPr>
      <xdr:spPr>
        <a:xfrm>
          <a:off x="15290800" y="70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27215</xdr:rowOff>
    </xdr:from>
    <xdr:to>
      <xdr:col>74</xdr:col>
      <xdr:colOff>31750</xdr:colOff>
      <xdr:row>40</xdr:row>
      <xdr:rowOff>128815</xdr:rowOff>
    </xdr:to>
    <xdr:sp macro="" textlink="">
      <xdr:nvSpPr>
        <xdr:cNvPr id="333" name="楕円 332"/>
        <xdr:cNvSpPr/>
      </xdr:nvSpPr>
      <xdr:spPr>
        <a:xfrm>
          <a:off x="14732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113592</xdr:rowOff>
    </xdr:from>
    <xdr:ext cx="762000" cy="259045"/>
    <xdr:sp macro="" textlink="">
      <xdr:nvSpPr>
        <xdr:cNvPr id="334" name="テキスト ボックス 333"/>
        <xdr:cNvSpPr txBox="1"/>
      </xdr:nvSpPr>
      <xdr:spPr>
        <a:xfrm>
          <a:off x="14401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16328</xdr:rowOff>
    </xdr:from>
    <xdr:to>
      <xdr:col>69</xdr:col>
      <xdr:colOff>142875</xdr:colOff>
      <xdr:row>40</xdr:row>
      <xdr:rowOff>117928</xdr:rowOff>
    </xdr:to>
    <xdr:sp macro="" textlink="">
      <xdr:nvSpPr>
        <xdr:cNvPr id="335" name="楕円 334"/>
        <xdr:cNvSpPr/>
      </xdr:nvSpPr>
      <xdr:spPr>
        <a:xfrm>
          <a:off x="13843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102705</xdr:rowOff>
    </xdr:from>
    <xdr:ext cx="762000" cy="259045"/>
    <xdr:sp macro="" textlink="">
      <xdr:nvSpPr>
        <xdr:cNvPr id="336" name="テキスト ボックス 335"/>
        <xdr:cNvSpPr txBox="1"/>
      </xdr:nvSpPr>
      <xdr:spPr>
        <a:xfrm>
          <a:off x="13512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16328</xdr:rowOff>
    </xdr:from>
    <xdr:to>
      <xdr:col>65</xdr:col>
      <xdr:colOff>53975</xdr:colOff>
      <xdr:row>40</xdr:row>
      <xdr:rowOff>117928</xdr:rowOff>
    </xdr:to>
    <xdr:sp macro="" textlink="">
      <xdr:nvSpPr>
        <xdr:cNvPr id="337" name="楕円 336"/>
        <xdr:cNvSpPr/>
      </xdr:nvSpPr>
      <xdr:spPr>
        <a:xfrm>
          <a:off x="129540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102705</xdr:rowOff>
    </xdr:from>
    <xdr:ext cx="762000" cy="259045"/>
    <xdr:sp macro="" textlink="">
      <xdr:nvSpPr>
        <xdr:cNvPr id="338" name="テキスト ボックス 337"/>
        <xdr:cNvSpPr txBox="1"/>
      </xdr:nvSpPr>
      <xdr:spPr>
        <a:xfrm>
          <a:off x="12623800" y="696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類似団体と比べると０．７ポイント低く、前年度より０．２ポイントの増加。</a:t>
          </a:r>
        </a:p>
        <a:p>
          <a:r>
            <a:rPr kumimoji="1" lang="ja-JP" altLang="en-US" sz="1300">
              <a:latin typeface="ＭＳ Ｐゴシック" panose="020B0600070205080204" pitchFamily="50" charset="-128"/>
              <a:ea typeface="ＭＳ Ｐゴシック" panose="020B0600070205080204" pitchFamily="50" charset="-128"/>
            </a:rPr>
            <a:t>　臨時財政対策債（＋４．４億円）等の定期償還元金の増加が大きな要因と考えられる。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今後、大型の施設整備事業が予定されているため、適正な市債発行に努める。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123189</xdr:rowOff>
    </xdr:from>
    <xdr:to>
      <xdr:col>24</xdr:col>
      <xdr:colOff>25400</xdr:colOff>
      <xdr:row>77</xdr:row>
      <xdr:rowOff>138430</xdr:rowOff>
    </xdr:to>
    <xdr:cxnSp macro="">
      <xdr:nvCxnSpPr>
        <xdr:cNvPr id="371" name="直線コネクタ 370"/>
        <xdr:cNvCxnSpPr/>
      </xdr:nvCxnSpPr>
      <xdr:spPr>
        <a:xfrm>
          <a:off x="3987800" y="133248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123189</xdr:rowOff>
    </xdr:to>
    <xdr:cxnSp macro="">
      <xdr:nvCxnSpPr>
        <xdr:cNvPr id="374" name="直線コネクタ 373"/>
        <xdr:cNvCxnSpPr/>
      </xdr:nvCxnSpPr>
      <xdr:spPr>
        <a:xfrm>
          <a:off x="3098800" y="13286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92711</xdr:rowOff>
    </xdr:to>
    <xdr:cxnSp macro="">
      <xdr:nvCxnSpPr>
        <xdr:cNvPr id="377" name="直線コネクタ 376"/>
        <xdr:cNvCxnSpPr/>
      </xdr:nvCxnSpPr>
      <xdr:spPr>
        <a:xfrm flipV="1">
          <a:off x="2209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85089</xdr:rowOff>
    </xdr:from>
    <xdr:to>
      <xdr:col>11</xdr:col>
      <xdr:colOff>9525</xdr:colOff>
      <xdr:row>77</xdr:row>
      <xdr:rowOff>92711</xdr:rowOff>
    </xdr:to>
    <xdr:cxnSp macro="">
      <xdr:nvCxnSpPr>
        <xdr:cNvPr id="380" name="直線コネクタ 379"/>
        <xdr:cNvCxnSpPr/>
      </xdr:nvCxnSpPr>
      <xdr:spPr>
        <a:xfrm>
          <a:off x="1320800" y="13286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90" name="楕円 389"/>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104157</xdr:rowOff>
    </xdr:from>
    <xdr:ext cx="762000" cy="259045"/>
    <xdr:sp macro="" textlink="">
      <xdr:nvSpPr>
        <xdr:cNvPr id="391" name="公債費該当値テキスト"/>
        <xdr:cNvSpPr txBox="1"/>
      </xdr:nvSpPr>
      <xdr:spPr>
        <a:xfrm>
          <a:off x="49149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2" name="楕円 391"/>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12716</xdr:rowOff>
    </xdr:from>
    <xdr:ext cx="736600" cy="259045"/>
    <xdr:sp macro="" textlink="">
      <xdr:nvSpPr>
        <xdr:cNvPr id="393" name="テキスト ボックス 392"/>
        <xdr:cNvSpPr txBox="1"/>
      </xdr:nvSpPr>
      <xdr:spPr>
        <a:xfrm>
          <a:off x="3606800" y="13042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94" name="楕円 393"/>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95" name="テキスト ボックス 394"/>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7" name="テキスト ボックス 396"/>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8" name="楕円 397"/>
        <xdr:cNvSpPr/>
      </xdr:nvSpPr>
      <xdr:spPr>
        <a:xfrm>
          <a:off x="1270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99" name="テキスト ボックス 398"/>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類似団体と比べると３．３ポイント高く、前年度より０．９ポイントの増加。</a:t>
          </a:r>
        </a:p>
        <a:p>
          <a:r>
            <a:rPr kumimoji="1" lang="ja-JP" altLang="en-US" sz="1300">
              <a:latin typeface="ＭＳ Ｐゴシック" panose="020B0600070205080204" pitchFamily="50" charset="-128"/>
              <a:ea typeface="ＭＳ Ｐゴシック" panose="020B0600070205080204" pitchFamily="50" charset="-128"/>
            </a:rPr>
            <a:t>　扶助費や施設管理等に伴う物件費が今後も増加していくことが見込まれる中、「徹底した事業費の削減」、「重点事業の積極的な推進」、「人件費の圧縮」の３つの柱を基本方針とし、適正な執行に努める。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24130</xdr:rowOff>
    </xdr:to>
    <xdr:cxnSp macro="">
      <xdr:nvCxnSpPr>
        <xdr:cNvPr id="432" name="直線コネクタ 431"/>
        <xdr:cNvCxnSpPr/>
      </xdr:nvCxnSpPr>
      <xdr:spPr>
        <a:xfrm>
          <a:off x="15671800" y="13500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78</xdr:row>
      <xdr:rowOff>127000</xdr:rowOff>
    </xdr:to>
    <xdr:cxnSp macro="">
      <xdr:nvCxnSpPr>
        <xdr:cNvPr id="435" name="直線コネクタ 434"/>
        <xdr:cNvCxnSpPr/>
      </xdr:nvCxnSpPr>
      <xdr:spPr>
        <a:xfrm>
          <a:off x="14782800" y="13340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138430</xdr:rowOff>
    </xdr:to>
    <xdr:cxnSp macro="">
      <xdr:nvCxnSpPr>
        <xdr:cNvPr id="438" name="直線コネクタ 437"/>
        <xdr:cNvCxnSpPr/>
      </xdr:nvCxnSpPr>
      <xdr:spPr>
        <a:xfrm>
          <a:off x="13893800" y="13294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92711</xdr:rowOff>
    </xdr:to>
    <xdr:cxnSp macro="">
      <xdr:nvCxnSpPr>
        <xdr:cNvPr id="441" name="直線コネクタ 440"/>
        <xdr:cNvCxnSpPr/>
      </xdr:nvCxnSpPr>
      <xdr:spPr>
        <a:xfrm>
          <a:off x="13004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144780</xdr:rowOff>
    </xdr:from>
    <xdr:to>
      <xdr:col>82</xdr:col>
      <xdr:colOff>158750</xdr:colOff>
      <xdr:row>79</xdr:row>
      <xdr:rowOff>74930</xdr:rowOff>
    </xdr:to>
    <xdr:sp macro="" textlink="">
      <xdr:nvSpPr>
        <xdr:cNvPr id="451" name="楕円 450"/>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116857</xdr:rowOff>
    </xdr:from>
    <xdr:ext cx="762000" cy="259045"/>
    <xdr:sp macro="" textlink="">
      <xdr:nvSpPr>
        <xdr:cNvPr id="452"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3" name="楕円 452"/>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4" name="テキスト ボックス 453"/>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56" name="テキスト ボックス 455"/>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7" name="楕円 456"/>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8" name="テキスト ボックス 457"/>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9" name="楕円 458"/>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60" name="テキスト ボックス 459"/>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26721</xdr:rowOff>
    </xdr:from>
    <xdr:to>
      <xdr:col>29</xdr:col>
      <xdr:colOff>127000</xdr:colOff>
      <xdr:row>16</xdr:row>
      <xdr:rowOff>27727</xdr:rowOff>
    </xdr:to>
    <xdr:cxnSp macro="">
      <xdr:nvCxnSpPr>
        <xdr:cNvPr id="48" name="直線コネクタ 47"/>
        <xdr:cNvCxnSpPr/>
      </xdr:nvCxnSpPr>
      <xdr:spPr bwMode="auto">
        <a:xfrm>
          <a:off x="5003800" y="2817546"/>
          <a:ext cx="647700" cy="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26264</xdr:rowOff>
    </xdr:from>
    <xdr:to>
      <xdr:col>26</xdr:col>
      <xdr:colOff>50800</xdr:colOff>
      <xdr:row>16</xdr:row>
      <xdr:rowOff>26721</xdr:rowOff>
    </xdr:to>
    <xdr:cxnSp macro="">
      <xdr:nvCxnSpPr>
        <xdr:cNvPr id="51" name="直線コネクタ 50"/>
        <xdr:cNvCxnSpPr/>
      </xdr:nvCxnSpPr>
      <xdr:spPr bwMode="auto">
        <a:xfrm>
          <a:off x="4305300" y="2817089"/>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26264</xdr:rowOff>
    </xdr:from>
    <xdr:to>
      <xdr:col>22</xdr:col>
      <xdr:colOff>114300</xdr:colOff>
      <xdr:row>16</xdr:row>
      <xdr:rowOff>81356</xdr:rowOff>
    </xdr:to>
    <xdr:cxnSp macro="">
      <xdr:nvCxnSpPr>
        <xdr:cNvPr id="54" name="直線コネクタ 53"/>
        <xdr:cNvCxnSpPr/>
      </xdr:nvCxnSpPr>
      <xdr:spPr bwMode="auto">
        <a:xfrm flipV="1">
          <a:off x="3606800" y="2817089"/>
          <a:ext cx="698500" cy="55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81356</xdr:rowOff>
    </xdr:from>
    <xdr:to>
      <xdr:col>18</xdr:col>
      <xdr:colOff>177800</xdr:colOff>
      <xdr:row>17</xdr:row>
      <xdr:rowOff>78567</xdr:rowOff>
    </xdr:to>
    <xdr:cxnSp macro="">
      <xdr:nvCxnSpPr>
        <xdr:cNvPr id="57" name="直線コネクタ 56"/>
        <xdr:cNvCxnSpPr/>
      </xdr:nvCxnSpPr>
      <xdr:spPr bwMode="auto">
        <a:xfrm flipV="1">
          <a:off x="2908300" y="2872181"/>
          <a:ext cx="698500" cy="168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148377</xdr:rowOff>
    </xdr:from>
    <xdr:to>
      <xdr:col>29</xdr:col>
      <xdr:colOff>177800</xdr:colOff>
      <xdr:row>16</xdr:row>
      <xdr:rowOff>78527</xdr:rowOff>
    </xdr:to>
    <xdr:sp macro="" textlink="">
      <xdr:nvSpPr>
        <xdr:cNvPr id="67" name="楕円 66"/>
        <xdr:cNvSpPr/>
      </xdr:nvSpPr>
      <xdr:spPr bwMode="auto">
        <a:xfrm>
          <a:off x="5600700" y="2767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164904</xdr:rowOff>
    </xdr:from>
    <xdr:ext cx="762000" cy="259045"/>
    <xdr:sp macro="" textlink="">
      <xdr:nvSpPr>
        <xdr:cNvPr id="68" name="人口1人当たり決算額の推移該当値テキスト130"/>
        <xdr:cNvSpPr txBox="1"/>
      </xdr:nvSpPr>
      <xdr:spPr>
        <a:xfrm>
          <a:off x="5740400" y="26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147371</xdr:rowOff>
    </xdr:from>
    <xdr:to>
      <xdr:col>26</xdr:col>
      <xdr:colOff>101600</xdr:colOff>
      <xdr:row>16</xdr:row>
      <xdr:rowOff>77521</xdr:rowOff>
    </xdr:to>
    <xdr:sp macro="" textlink="">
      <xdr:nvSpPr>
        <xdr:cNvPr id="69" name="楕円 68"/>
        <xdr:cNvSpPr/>
      </xdr:nvSpPr>
      <xdr:spPr bwMode="auto">
        <a:xfrm>
          <a:off x="4953000" y="2766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87698</xdr:rowOff>
    </xdr:from>
    <xdr:ext cx="736600" cy="259045"/>
    <xdr:sp macro="" textlink="">
      <xdr:nvSpPr>
        <xdr:cNvPr id="70" name="テキスト ボックス 69"/>
        <xdr:cNvSpPr txBox="1"/>
      </xdr:nvSpPr>
      <xdr:spPr>
        <a:xfrm>
          <a:off x="4622800" y="253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146914</xdr:rowOff>
    </xdr:from>
    <xdr:to>
      <xdr:col>22</xdr:col>
      <xdr:colOff>165100</xdr:colOff>
      <xdr:row>16</xdr:row>
      <xdr:rowOff>77064</xdr:rowOff>
    </xdr:to>
    <xdr:sp macro="" textlink="">
      <xdr:nvSpPr>
        <xdr:cNvPr id="71" name="楕円 70"/>
        <xdr:cNvSpPr/>
      </xdr:nvSpPr>
      <xdr:spPr bwMode="auto">
        <a:xfrm>
          <a:off x="4254500" y="2766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87241</xdr:rowOff>
    </xdr:from>
    <xdr:ext cx="762000" cy="259045"/>
    <xdr:sp macro="" textlink="">
      <xdr:nvSpPr>
        <xdr:cNvPr id="72" name="テキスト ボックス 71"/>
        <xdr:cNvSpPr txBox="1"/>
      </xdr:nvSpPr>
      <xdr:spPr>
        <a:xfrm>
          <a:off x="3924300" y="253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30556</xdr:rowOff>
    </xdr:from>
    <xdr:to>
      <xdr:col>19</xdr:col>
      <xdr:colOff>38100</xdr:colOff>
      <xdr:row>16</xdr:row>
      <xdr:rowOff>132156</xdr:rowOff>
    </xdr:to>
    <xdr:sp macro="" textlink="">
      <xdr:nvSpPr>
        <xdr:cNvPr id="73" name="楕円 72"/>
        <xdr:cNvSpPr/>
      </xdr:nvSpPr>
      <xdr:spPr bwMode="auto">
        <a:xfrm>
          <a:off x="3556000" y="282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142333</xdr:rowOff>
    </xdr:from>
    <xdr:ext cx="762000" cy="259045"/>
    <xdr:sp macro="" textlink="">
      <xdr:nvSpPr>
        <xdr:cNvPr id="74" name="テキスト ボックス 73"/>
        <xdr:cNvSpPr txBox="1"/>
      </xdr:nvSpPr>
      <xdr:spPr>
        <a:xfrm>
          <a:off x="3225800" y="259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27767</xdr:rowOff>
    </xdr:from>
    <xdr:to>
      <xdr:col>15</xdr:col>
      <xdr:colOff>101600</xdr:colOff>
      <xdr:row>17</xdr:row>
      <xdr:rowOff>129367</xdr:rowOff>
    </xdr:to>
    <xdr:sp macro="" textlink="">
      <xdr:nvSpPr>
        <xdr:cNvPr id="75" name="楕円 74"/>
        <xdr:cNvSpPr/>
      </xdr:nvSpPr>
      <xdr:spPr bwMode="auto">
        <a:xfrm>
          <a:off x="2857500" y="2990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139544</xdr:rowOff>
    </xdr:from>
    <xdr:ext cx="762000" cy="259045"/>
    <xdr:sp macro="" textlink="">
      <xdr:nvSpPr>
        <xdr:cNvPr id="76" name="テキスト ボックス 75"/>
        <xdr:cNvSpPr txBox="1"/>
      </xdr:nvSpPr>
      <xdr:spPr>
        <a:xfrm>
          <a:off x="2527300" y="27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124143</xdr:rowOff>
    </xdr:from>
    <xdr:to>
      <xdr:col>29</xdr:col>
      <xdr:colOff>127000</xdr:colOff>
      <xdr:row>35</xdr:row>
      <xdr:rowOff>135877</xdr:rowOff>
    </xdr:to>
    <xdr:cxnSp macro="">
      <xdr:nvCxnSpPr>
        <xdr:cNvPr id="109" name="直線コネクタ 108"/>
        <xdr:cNvCxnSpPr/>
      </xdr:nvCxnSpPr>
      <xdr:spPr bwMode="auto">
        <a:xfrm flipV="1">
          <a:off x="5003800" y="6734493"/>
          <a:ext cx="647700" cy="1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108920</xdr:rowOff>
    </xdr:from>
    <xdr:ext cx="762000" cy="259045"/>
    <xdr:sp macro="" textlink="">
      <xdr:nvSpPr>
        <xdr:cNvPr id="110" name="人口1人当たり決算額の推移平均値テキスト445"/>
        <xdr:cNvSpPr txBox="1"/>
      </xdr:nvSpPr>
      <xdr:spPr>
        <a:xfrm>
          <a:off x="57404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107379</xdr:rowOff>
    </xdr:from>
    <xdr:to>
      <xdr:col>26</xdr:col>
      <xdr:colOff>50800</xdr:colOff>
      <xdr:row>35</xdr:row>
      <xdr:rowOff>135877</xdr:rowOff>
    </xdr:to>
    <xdr:cxnSp macro="">
      <xdr:nvCxnSpPr>
        <xdr:cNvPr id="112" name="直線コネクタ 111"/>
        <xdr:cNvCxnSpPr/>
      </xdr:nvCxnSpPr>
      <xdr:spPr bwMode="auto">
        <a:xfrm>
          <a:off x="4305300" y="6717729"/>
          <a:ext cx="698500" cy="2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107379</xdr:rowOff>
    </xdr:from>
    <xdr:to>
      <xdr:col>22</xdr:col>
      <xdr:colOff>114300</xdr:colOff>
      <xdr:row>35</xdr:row>
      <xdr:rowOff>110693</xdr:rowOff>
    </xdr:to>
    <xdr:cxnSp macro="">
      <xdr:nvCxnSpPr>
        <xdr:cNvPr id="115" name="直線コネクタ 114"/>
        <xdr:cNvCxnSpPr/>
      </xdr:nvCxnSpPr>
      <xdr:spPr bwMode="auto">
        <a:xfrm flipV="1">
          <a:off x="3606800" y="6717729"/>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65050</xdr:rowOff>
    </xdr:from>
    <xdr:to>
      <xdr:col>18</xdr:col>
      <xdr:colOff>177800</xdr:colOff>
      <xdr:row>35</xdr:row>
      <xdr:rowOff>110693</xdr:rowOff>
    </xdr:to>
    <xdr:cxnSp macro="">
      <xdr:nvCxnSpPr>
        <xdr:cNvPr id="118" name="直線コネクタ 117"/>
        <xdr:cNvCxnSpPr/>
      </xdr:nvCxnSpPr>
      <xdr:spPr bwMode="auto">
        <a:xfrm>
          <a:off x="2908300" y="6675400"/>
          <a:ext cx="698500" cy="45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105224</xdr:rowOff>
    </xdr:from>
    <xdr:ext cx="762000" cy="259045"/>
    <xdr:sp macro="" textlink="">
      <xdr:nvSpPr>
        <xdr:cNvPr id="122" name="テキスト ボックス 121"/>
        <xdr:cNvSpPr txBox="1"/>
      </xdr:nvSpPr>
      <xdr:spPr>
        <a:xfrm>
          <a:off x="2527300" y="637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73343</xdr:rowOff>
    </xdr:from>
    <xdr:to>
      <xdr:col>29</xdr:col>
      <xdr:colOff>177800</xdr:colOff>
      <xdr:row>35</xdr:row>
      <xdr:rowOff>174943</xdr:rowOff>
    </xdr:to>
    <xdr:sp macro="" textlink="">
      <xdr:nvSpPr>
        <xdr:cNvPr id="128" name="楕円 127"/>
        <xdr:cNvSpPr/>
      </xdr:nvSpPr>
      <xdr:spPr bwMode="auto">
        <a:xfrm>
          <a:off x="5600700" y="6683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261320</xdr:rowOff>
    </xdr:from>
    <xdr:ext cx="762000" cy="259045"/>
    <xdr:sp macro="" textlink="">
      <xdr:nvSpPr>
        <xdr:cNvPr id="129" name="人口1人当たり決算額の推移該当値テキスト445"/>
        <xdr:cNvSpPr txBox="1"/>
      </xdr:nvSpPr>
      <xdr:spPr>
        <a:xfrm>
          <a:off x="5740400" y="652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85077</xdr:rowOff>
    </xdr:from>
    <xdr:to>
      <xdr:col>26</xdr:col>
      <xdr:colOff>101600</xdr:colOff>
      <xdr:row>35</xdr:row>
      <xdr:rowOff>186677</xdr:rowOff>
    </xdr:to>
    <xdr:sp macro="" textlink="">
      <xdr:nvSpPr>
        <xdr:cNvPr id="130" name="楕円 129"/>
        <xdr:cNvSpPr/>
      </xdr:nvSpPr>
      <xdr:spPr bwMode="auto">
        <a:xfrm>
          <a:off x="4953000" y="669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171454</xdr:rowOff>
    </xdr:from>
    <xdr:ext cx="736600" cy="259045"/>
    <xdr:sp macro="" textlink="">
      <xdr:nvSpPr>
        <xdr:cNvPr id="131" name="テキスト ボックス 130"/>
        <xdr:cNvSpPr txBox="1"/>
      </xdr:nvSpPr>
      <xdr:spPr>
        <a:xfrm>
          <a:off x="4622800" y="6781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56579</xdr:rowOff>
    </xdr:from>
    <xdr:to>
      <xdr:col>22</xdr:col>
      <xdr:colOff>165100</xdr:colOff>
      <xdr:row>35</xdr:row>
      <xdr:rowOff>158179</xdr:rowOff>
    </xdr:to>
    <xdr:sp macro="" textlink="">
      <xdr:nvSpPr>
        <xdr:cNvPr id="132" name="楕円 131"/>
        <xdr:cNvSpPr/>
      </xdr:nvSpPr>
      <xdr:spPr bwMode="auto">
        <a:xfrm>
          <a:off x="4254500" y="6666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168355</xdr:rowOff>
    </xdr:from>
    <xdr:ext cx="762000" cy="259045"/>
    <xdr:sp macro="" textlink="">
      <xdr:nvSpPr>
        <xdr:cNvPr id="133" name="テキスト ボックス 132"/>
        <xdr:cNvSpPr txBox="1"/>
      </xdr:nvSpPr>
      <xdr:spPr>
        <a:xfrm>
          <a:off x="3924300" y="643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59893</xdr:rowOff>
    </xdr:from>
    <xdr:to>
      <xdr:col>19</xdr:col>
      <xdr:colOff>38100</xdr:colOff>
      <xdr:row>35</xdr:row>
      <xdr:rowOff>161493</xdr:rowOff>
    </xdr:to>
    <xdr:sp macro="" textlink="">
      <xdr:nvSpPr>
        <xdr:cNvPr id="134" name="楕円 133"/>
        <xdr:cNvSpPr/>
      </xdr:nvSpPr>
      <xdr:spPr bwMode="auto">
        <a:xfrm>
          <a:off x="3556000" y="667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146270</xdr:rowOff>
    </xdr:from>
    <xdr:ext cx="762000" cy="259045"/>
    <xdr:sp macro="" textlink="">
      <xdr:nvSpPr>
        <xdr:cNvPr id="135" name="テキスト ボックス 134"/>
        <xdr:cNvSpPr txBox="1"/>
      </xdr:nvSpPr>
      <xdr:spPr>
        <a:xfrm>
          <a:off x="3225800" y="675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14250</xdr:rowOff>
    </xdr:from>
    <xdr:to>
      <xdr:col>15</xdr:col>
      <xdr:colOff>101600</xdr:colOff>
      <xdr:row>35</xdr:row>
      <xdr:rowOff>115850</xdr:rowOff>
    </xdr:to>
    <xdr:sp macro="" textlink="">
      <xdr:nvSpPr>
        <xdr:cNvPr id="136" name="楕円 135"/>
        <xdr:cNvSpPr/>
      </xdr:nvSpPr>
      <xdr:spPr bwMode="auto">
        <a:xfrm>
          <a:off x="2857500" y="662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100627</xdr:rowOff>
    </xdr:from>
    <xdr:ext cx="762000" cy="259045"/>
    <xdr:sp macro="" textlink="">
      <xdr:nvSpPr>
        <xdr:cNvPr id="137" name="テキスト ボックス 136"/>
        <xdr:cNvSpPr txBox="1"/>
      </xdr:nvSpPr>
      <xdr:spPr>
        <a:xfrm>
          <a:off x="2527300" y="67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166027</xdr:rowOff>
    </xdr:from>
    <xdr:to>
      <xdr:col>24</xdr:col>
      <xdr:colOff>63500</xdr:colOff>
      <xdr:row>36</xdr:row>
      <xdr:rowOff>28296</xdr:rowOff>
    </xdr:to>
    <xdr:cxnSp macro="">
      <xdr:nvCxnSpPr>
        <xdr:cNvPr id="61" name="直線コネクタ 60"/>
        <xdr:cNvCxnSpPr/>
      </xdr:nvCxnSpPr>
      <xdr:spPr>
        <a:xfrm>
          <a:off x="3797300" y="6166777"/>
          <a:ext cx="8382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534377" cy="259045"/>
    <xdr:sp macro="" textlink="">
      <xdr:nvSpPr>
        <xdr:cNvPr id="62" name="人件費平均値テキスト"/>
        <xdr:cNvSpPr txBox="1"/>
      </xdr:nvSpPr>
      <xdr:spPr>
        <a:xfrm>
          <a:off x="4686300" y="585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156883</xdr:rowOff>
    </xdr:from>
    <xdr:to>
      <xdr:col>19</xdr:col>
      <xdr:colOff>177800</xdr:colOff>
      <xdr:row>35</xdr:row>
      <xdr:rowOff>166027</xdr:rowOff>
    </xdr:to>
    <xdr:cxnSp macro="">
      <xdr:nvCxnSpPr>
        <xdr:cNvPr id="64" name="直線コネクタ 63"/>
        <xdr:cNvCxnSpPr/>
      </xdr:nvCxnSpPr>
      <xdr:spPr>
        <a:xfrm>
          <a:off x="2908300" y="6157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126788</xdr:rowOff>
    </xdr:from>
    <xdr:ext cx="534377" cy="259045"/>
    <xdr:sp macro="" textlink="">
      <xdr:nvSpPr>
        <xdr:cNvPr id="66" name="テキスト ボックス 65"/>
        <xdr:cNvSpPr txBox="1"/>
      </xdr:nvSpPr>
      <xdr:spPr>
        <a:xfrm>
          <a:off x="3530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156883</xdr:rowOff>
    </xdr:from>
    <xdr:to>
      <xdr:col>15</xdr:col>
      <xdr:colOff>50800</xdr:colOff>
      <xdr:row>35</xdr:row>
      <xdr:rowOff>171323</xdr:rowOff>
    </xdr:to>
    <xdr:cxnSp macro="">
      <xdr:nvCxnSpPr>
        <xdr:cNvPr id="67" name="直線コネクタ 66"/>
        <xdr:cNvCxnSpPr/>
      </xdr:nvCxnSpPr>
      <xdr:spPr>
        <a:xfrm flipV="1">
          <a:off x="2019300" y="6157633"/>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113911</xdr:rowOff>
    </xdr:from>
    <xdr:ext cx="534377" cy="259045"/>
    <xdr:sp macro="" textlink="">
      <xdr:nvSpPr>
        <xdr:cNvPr id="69" name="テキスト ボックス 68"/>
        <xdr:cNvSpPr txBox="1"/>
      </xdr:nvSpPr>
      <xdr:spPr>
        <a:xfrm>
          <a:off x="2641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171323</xdr:rowOff>
    </xdr:from>
    <xdr:to>
      <xdr:col>10</xdr:col>
      <xdr:colOff>114300</xdr:colOff>
      <xdr:row>36</xdr:row>
      <xdr:rowOff>76149</xdr:rowOff>
    </xdr:to>
    <xdr:cxnSp macro="">
      <xdr:nvCxnSpPr>
        <xdr:cNvPr id="70" name="直線コネクタ 69"/>
        <xdr:cNvCxnSpPr/>
      </xdr:nvCxnSpPr>
      <xdr:spPr>
        <a:xfrm flipV="1">
          <a:off x="1130300" y="6172073"/>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123740</xdr:rowOff>
    </xdr:from>
    <xdr:ext cx="534377" cy="259045"/>
    <xdr:sp macro="" textlink="">
      <xdr:nvSpPr>
        <xdr:cNvPr id="72" name="テキスト ボックス 71"/>
        <xdr:cNvSpPr txBox="1"/>
      </xdr:nvSpPr>
      <xdr:spPr>
        <a:xfrm>
          <a:off x="1752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148946</xdr:rowOff>
    </xdr:from>
    <xdr:to>
      <xdr:col>24</xdr:col>
      <xdr:colOff>114300</xdr:colOff>
      <xdr:row>36</xdr:row>
      <xdr:rowOff>79096</xdr:rowOff>
    </xdr:to>
    <xdr:sp macro="" textlink="">
      <xdr:nvSpPr>
        <xdr:cNvPr id="80" name="楕円 79"/>
        <xdr:cNvSpPr/>
      </xdr:nvSpPr>
      <xdr:spPr>
        <a:xfrm>
          <a:off x="4584700" y="614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127373</xdr:rowOff>
    </xdr:from>
    <xdr:ext cx="534377" cy="259045"/>
    <xdr:sp macro="" textlink="">
      <xdr:nvSpPr>
        <xdr:cNvPr id="81" name="人件費該当値テキスト"/>
        <xdr:cNvSpPr txBox="1"/>
      </xdr:nvSpPr>
      <xdr:spPr>
        <a:xfrm>
          <a:off x="4686300" y="612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115227</xdr:rowOff>
    </xdr:from>
    <xdr:to>
      <xdr:col>20</xdr:col>
      <xdr:colOff>38100</xdr:colOff>
      <xdr:row>36</xdr:row>
      <xdr:rowOff>45377</xdr:rowOff>
    </xdr:to>
    <xdr:sp macro="" textlink="">
      <xdr:nvSpPr>
        <xdr:cNvPr id="82" name="楕円 81"/>
        <xdr:cNvSpPr/>
      </xdr:nvSpPr>
      <xdr:spPr>
        <a:xfrm>
          <a:off x="3746500" y="61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36504</xdr:rowOff>
    </xdr:from>
    <xdr:ext cx="534377" cy="259045"/>
    <xdr:sp macro="" textlink="">
      <xdr:nvSpPr>
        <xdr:cNvPr id="83" name="テキスト ボックス 82"/>
        <xdr:cNvSpPr txBox="1"/>
      </xdr:nvSpPr>
      <xdr:spPr>
        <a:xfrm>
          <a:off x="3530111" y="620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106083</xdr:rowOff>
    </xdr:from>
    <xdr:to>
      <xdr:col>15</xdr:col>
      <xdr:colOff>101600</xdr:colOff>
      <xdr:row>36</xdr:row>
      <xdr:rowOff>36233</xdr:rowOff>
    </xdr:to>
    <xdr:sp macro="" textlink="">
      <xdr:nvSpPr>
        <xdr:cNvPr id="84" name="楕円 83"/>
        <xdr:cNvSpPr/>
      </xdr:nvSpPr>
      <xdr:spPr>
        <a:xfrm>
          <a:off x="2857500" y="61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27360</xdr:rowOff>
    </xdr:from>
    <xdr:ext cx="534377" cy="259045"/>
    <xdr:sp macro="" textlink="">
      <xdr:nvSpPr>
        <xdr:cNvPr id="85" name="テキスト ボックス 84"/>
        <xdr:cNvSpPr txBox="1"/>
      </xdr:nvSpPr>
      <xdr:spPr>
        <a:xfrm>
          <a:off x="2641111" y="619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120523</xdr:rowOff>
    </xdr:from>
    <xdr:to>
      <xdr:col>10</xdr:col>
      <xdr:colOff>165100</xdr:colOff>
      <xdr:row>36</xdr:row>
      <xdr:rowOff>50673</xdr:rowOff>
    </xdr:to>
    <xdr:sp macro="" textlink="">
      <xdr:nvSpPr>
        <xdr:cNvPr id="86" name="楕円 85"/>
        <xdr:cNvSpPr/>
      </xdr:nvSpPr>
      <xdr:spPr>
        <a:xfrm>
          <a:off x="1968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41800</xdr:rowOff>
    </xdr:from>
    <xdr:ext cx="534377" cy="259045"/>
    <xdr:sp macro="" textlink="">
      <xdr:nvSpPr>
        <xdr:cNvPr id="87" name="テキスト ボックス 86"/>
        <xdr:cNvSpPr txBox="1"/>
      </xdr:nvSpPr>
      <xdr:spPr>
        <a:xfrm>
          <a:off x="1752111" y="62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25349</xdr:rowOff>
    </xdr:from>
    <xdr:to>
      <xdr:col>6</xdr:col>
      <xdr:colOff>38100</xdr:colOff>
      <xdr:row>36</xdr:row>
      <xdr:rowOff>126949</xdr:rowOff>
    </xdr:to>
    <xdr:sp macro="" textlink="">
      <xdr:nvSpPr>
        <xdr:cNvPr id="88" name="楕円 87"/>
        <xdr:cNvSpPr/>
      </xdr:nvSpPr>
      <xdr:spPr>
        <a:xfrm>
          <a:off x="1079500" y="6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118076</xdr:rowOff>
    </xdr:from>
    <xdr:ext cx="534377" cy="259045"/>
    <xdr:sp macro="" textlink="">
      <xdr:nvSpPr>
        <xdr:cNvPr id="89" name="テキスト ボックス 88"/>
        <xdr:cNvSpPr txBox="1"/>
      </xdr:nvSpPr>
      <xdr:spPr>
        <a:xfrm>
          <a:off x="863111" y="62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139738</xdr:rowOff>
    </xdr:from>
    <xdr:to>
      <xdr:col>24</xdr:col>
      <xdr:colOff>63500</xdr:colOff>
      <xdr:row>55</xdr:row>
      <xdr:rowOff>50965</xdr:rowOff>
    </xdr:to>
    <xdr:cxnSp macro="">
      <xdr:nvCxnSpPr>
        <xdr:cNvPr id="119" name="直線コネクタ 118"/>
        <xdr:cNvCxnSpPr/>
      </xdr:nvCxnSpPr>
      <xdr:spPr>
        <a:xfrm flipV="1">
          <a:off x="3797300" y="9398038"/>
          <a:ext cx="8382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50965</xdr:rowOff>
    </xdr:from>
    <xdr:to>
      <xdr:col>19</xdr:col>
      <xdr:colOff>177800</xdr:colOff>
      <xdr:row>55</xdr:row>
      <xdr:rowOff>55156</xdr:rowOff>
    </xdr:to>
    <xdr:cxnSp macro="">
      <xdr:nvCxnSpPr>
        <xdr:cNvPr id="122" name="直線コネクタ 121"/>
        <xdr:cNvCxnSpPr/>
      </xdr:nvCxnSpPr>
      <xdr:spPr>
        <a:xfrm flipV="1">
          <a:off x="2908300" y="948071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44755</xdr:rowOff>
    </xdr:from>
    <xdr:to>
      <xdr:col>15</xdr:col>
      <xdr:colOff>50800</xdr:colOff>
      <xdr:row>55</xdr:row>
      <xdr:rowOff>55156</xdr:rowOff>
    </xdr:to>
    <xdr:cxnSp macro="">
      <xdr:nvCxnSpPr>
        <xdr:cNvPr id="125" name="直線コネクタ 124"/>
        <xdr:cNvCxnSpPr/>
      </xdr:nvCxnSpPr>
      <xdr:spPr>
        <a:xfrm>
          <a:off x="2019300" y="947450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44755</xdr:rowOff>
    </xdr:from>
    <xdr:to>
      <xdr:col>10</xdr:col>
      <xdr:colOff>114300</xdr:colOff>
      <xdr:row>55</xdr:row>
      <xdr:rowOff>127318</xdr:rowOff>
    </xdr:to>
    <xdr:cxnSp macro="">
      <xdr:nvCxnSpPr>
        <xdr:cNvPr id="128" name="直線コネクタ 127"/>
        <xdr:cNvCxnSpPr/>
      </xdr:nvCxnSpPr>
      <xdr:spPr>
        <a:xfrm flipV="1">
          <a:off x="1130300" y="9474505"/>
          <a:ext cx="889000" cy="8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109275</xdr:rowOff>
    </xdr:from>
    <xdr:ext cx="534377" cy="259045"/>
    <xdr:sp macro="" textlink="">
      <xdr:nvSpPr>
        <xdr:cNvPr id="130" name="テキスト ボックス 129"/>
        <xdr:cNvSpPr txBox="1"/>
      </xdr:nvSpPr>
      <xdr:spPr>
        <a:xfrm>
          <a:off x="1752111" y="95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47362</xdr:rowOff>
    </xdr:from>
    <xdr:ext cx="534377" cy="259045"/>
    <xdr:sp macro="" textlink="">
      <xdr:nvSpPr>
        <xdr:cNvPr id="132" name="テキスト ボックス 131"/>
        <xdr:cNvSpPr txBox="1"/>
      </xdr:nvSpPr>
      <xdr:spPr>
        <a:xfrm>
          <a:off x="863111" y="96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88938</xdr:rowOff>
    </xdr:from>
    <xdr:to>
      <xdr:col>24</xdr:col>
      <xdr:colOff>114300</xdr:colOff>
      <xdr:row>55</xdr:row>
      <xdr:rowOff>19088</xdr:rowOff>
    </xdr:to>
    <xdr:sp macro="" textlink="">
      <xdr:nvSpPr>
        <xdr:cNvPr id="138" name="楕円 137"/>
        <xdr:cNvSpPr/>
      </xdr:nvSpPr>
      <xdr:spPr>
        <a:xfrm>
          <a:off x="4584700" y="934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111815</xdr:rowOff>
    </xdr:from>
    <xdr:ext cx="534377" cy="259045"/>
    <xdr:sp macro="" textlink="">
      <xdr:nvSpPr>
        <xdr:cNvPr id="139" name="物件費該当値テキスト"/>
        <xdr:cNvSpPr txBox="1"/>
      </xdr:nvSpPr>
      <xdr:spPr>
        <a:xfrm>
          <a:off x="4686300" y="919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xdr:rowOff>
    </xdr:from>
    <xdr:to>
      <xdr:col>20</xdr:col>
      <xdr:colOff>38100</xdr:colOff>
      <xdr:row>55</xdr:row>
      <xdr:rowOff>101765</xdr:rowOff>
    </xdr:to>
    <xdr:sp macro="" textlink="">
      <xdr:nvSpPr>
        <xdr:cNvPr id="140" name="楕円 139"/>
        <xdr:cNvSpPr/>
      </xdr:nvSpPr>
      <xdr:spPr>
        <a:xfrm>
          <a:off x="3746500" y="94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92892</xdr:rowOff>
    </xdr:from>
    <xdr:ext cx="534377" cy="259045"/>
    <xdr:sp macro="" textlink="">
      <xdr:nvSpPr>
        <xdr:cNvPr id="141" name="テキスト ボックス 140"/>
        <xdr:cNvSpPr txBox="1"/>
      </xdr:nvSpPr>
      <xdr:spPr>
        <a:xfrm>
          <a:off x="3530111" y="95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4356</xdr:rowOff>
    </xdr:from>
    <xdr:to>
      <xdr:col>15</xdr:col>
      <xdr:colOff>101600</xdr:colOff>
      <xdr:row>55</xdr:row>
      <xdr:rowOff>105956</xdr:rowOff>
    </xdr:to>
    <xdr:sp macro="" textlink="">
      <xdr:nvSpPr>
        <xdr:cNvPr id="142" name="楕円 141"/>
        <xdr:cNvSpPr/>
      </xdr:nvSpPr>
      <xdr:spPr>
        <a:xfrm>
          <a:off x="2857500" y="94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122483</xdr:rowOff>
    </xdr:from>
    <xdr:ext cx="534377" cy="259045"/>
    <xdr:sp macro="" textlink="">
      <xdr:nvSpPr>
        <xdr:cNvPr id="143" name="テキスト ボックス 142"/>
        <xdr:cNvSpPr txBox="1"/>
      </xdr:nvSpPr>
      <xdr:spPr>
        <a:xfrm>
          <a:off x="2641111" y="920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165405</xdr:rowOff>
    </xdr:from>
    <xdr:to>
      <xdr:col>10</xdr:col>
      <xdr:colOff>165100</xdr:colOff>
      <xdr:row>55</xdr:row>
      <xdr:rowOff>95555</xdr:rowOff>
    </xdr:to>
    <xdr:sp macro="" textlink="">
      <xdr:nvSpPr>
        <xdr:cNvPr id="144" name="楕円 143"/>
        <xdr:cNvSpPr/>
      </xdr:nvSpPr>
      <xdr:spPr>
        <a:xfrm>
          <a:off x="1968500" y="94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112082</xdr:rowOff>
    </xdr:from>
    <xdr:ext cx="534377" cy="259045"/>
    <xdr:sp macro="" textlink="">
      <xdr:nvSpPr>
        <xdr:cNvPr id="145" name="テキスト ボックス 144"/>
        <xdr:cNvSpPr txBox="1"/>
      </xdr:nvSpPr>
      <xdr:spPr>
        <a:xfrm>
          <a:off x="1752111" y="919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76518</xdr:rowOff>
    </xdr:from>
    <xdr:to>
      <xdr:col>6</xdr:col>
      <xdr:colOff>38100</xdr:colOff>
      <xdr:row>56</xdr:row>
      <xdr:rowOff>6668</xdr:rowOff>
    </xdr:to>
    <xdr:sp macro="" textlink="">
      <xdr:nvSpPr>
        <xdr:cNvPr id="146" name="楕円 145"/>
        <xdr:cNvSpPr/>
      </xdr:nvSpPr>
      <xdr:spPr>
        <a:xfrm>
          <a:off x="1079500" y="95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23195</xdr:rowOff>
    </xdr:from>
    <xdr:ext cx="534377" cy="259045"/>
    <xdr:sp macro="" textlink="">
      <xdr:nvSpPr>
        <xdr:cNvPr id="147" name="テキスト ボックス 146"/>
        <xdr:cNvSpPr txBox="1"/>
      </xdr:nvSpPr>
      <xdr:spPr>
        <a:xfrm>
          <a:off x="863111" y="928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133573</xdr:rowOff>
    </xdr:from>
    <xdr:to>
      <xdr:col>24</xdr:col>
      <xdr:colOff>63500</xdr:colOff>
      <xdr:row>76</xdr:row>
      <xdr:rowOff>158445</xdr:rowOff>
    </xdr:to>
    <xdr:cxnSp macro="">
      <xdr:nvCxnSpPr>
        <xdr:cNvPr id="174" name="直線コネクタ 173"/>
        <xdr:cNvCxnSpPr/>
      </xdr:nvCxnSpPr>
      <xdr:spPr>
        <a:xfrm>
          <a:off x="3797300" y="13163773"/>
          <a:ext cx="838200" cy="2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133573</xdr:rowOff>
    </xdr:from>
    <xdr:to>
      <xdr:col>19</xdr:col>
      <xdr:colOff>177800</xdr:colOff>
      <xdr:row>76</xdr:row>
      <xdr:rowOff>150399</xdr:rowOff>
    </xdr:to>
    <xdr:cxnSp macro="">
      <xdr:nvCxnSpPr>
        <xdr:cNvPr id="177" name="直線コネクタ 176"/>
        <xdr:cNvCxnSpPr/>
      </xdr:nvCxnSpPr>
      <xdr:spPr>
        <a:xfrm flipV="1">
          <a:off x="2908300" y="13163773"/>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150399</xdr:rowOff>
    </xdr:from>
    <xdr:to>
      <xdr:col>15</xdr:col>
      <xdr:colOff>50800</xdr:colOff>
      <xdr:row>77</xdr:row>
      <xdr:rowOff>6747</xdr:rowOff>
    </xdr:to>
    <xdr:cxnSp macro="">
      <xdr:nvCxnSpPr>
        <xdr:cNvPr id="180" name="直線コネクタ 179"/>
        <xdr:cNvCxnSpPr/>
      </xdr:nvCxnSpPr>
      <xdr:spPr>
        <a:xfrm flipV="1">
          <a:off x="2019300" y="13180599"/>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125619</xdr:rowOff>
    </xdr:from>
    <xdr:to>
      <xdr:col>10</xdr:col>
      <xdr:colOff>114300</xdr:colOff>
      <xdr:row>77</xdr:row>
      <xdr:rowOff>6747</xdr:rowOff>
    </xdr:to>
    <xdr:cxnSp macro="">
      <xdr:nvCxnSpPr>
        <xdr:cNvPr id="183" name="直線コネクタ 182"/>
        <xdr:cNvCxnSpPr/>
      </xdr:nvCxnSpPr>
      <xdr:spPr>
        <a:xfrm>
          <a:off x="1130300" y="13155819"/>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107645</xdr:rowOff>
    </xdr:from>
    <xdr:to>
      <xdr:col>24</xdr:col>
      <xdr:colOff>114300</xdr:colOff>
      <xdr:row>77</xdr:row>
      <xdr:rowOff>37795</xdr:rowOff>
    </xdr:to>
    <xdr:sp macro="" textlink="">
      <xdr:nvSpPr>
        <xdr:cNvPr id="193" name="楕円 192"/>
        <xdr:cNvSpPr/>
      </xdr:nvSpPr>
      <xdr:spPr>
        <a:xfrm>
          <a:off x="45847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86072</xdr:rowOff>
    </xdr:from>
    <xdr:ext cx="469744" cy="259045"/>
    <xdr:sp macro="" textlink="">
      <xdr:nvSpPr>
        <xdr:cNvPr id="194" name="維持補修費該当値テキスト"/>
        <xdr:cNvSpPr txBox="1"/>
      </xdr:nvSpPr>
      <xdr:spPr>
        <a:xfrm>
          <a:off x="4686300" y="1311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82773</xdr:rowOff>
    </xdr:from>
    <xdr:to>
      <xdr:col>20</xdr:col>
      <xdr:colOff>38100</xdr:colOff>
      <xdr:row>77</xdr:row>
      <xdr:rowOff>12923</xdr:rowOff>
    </xdr:to>
    <xdr:sp macro="" textlink="">
      <xdr:nvSpPr>
        <xdr:cNvPr id="195" name="楕円 194"/>
        <xdr:cNvSpPr/>
      </xdr:nvSpPr>
      <xdr:spPr>
        <a:xfrm>
          <a:off x="3746500" y="13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4050</xdr:rowOff>
    </xdr:from>
    <xdr:ext cx="469744" cy="259045"/>
    <xdr:sp macro="" textlink="">
      <xdr:nvSpPr>
        <xdr:cNvPr id="196" name="テキスト ボックス 195"/>
        <xdr:cNvSpPr txBox="1"/>
      </xdr:nvSpPr>
      <xdr:spPr>
        <a:xfrm>
          <a:off x="3562428" y="13205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99599</xdr:rowOff>
    </xdr:from>
    <xdr:to>
      <xdr:col>15</xdr:col>
      <xdr:colOff>101600</xdr:colOff>
      <xdr:row>77</xdr:row>
      <xdr:rowOff>29749</xdr:rowOff>
    </xdr:to>
    <xdr:sp macro="" textlink="">
      <xdr:nvSpPr>
        <xdr:cNvPr id="197" name="楕円 196"/>
        <xdr:cNvSpPr/>
      </xdr:nvSpPr>
      <xdr:spPr>
        <a:xfrm>
          <a:off x="2857500" y="131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20876</xdr:rowOff>
    </xdr:from>
    <xdr:ext cx="469744" cy="259045"/>
    <xdr:sp macro="" textlink="">
      <xdr:nvSpPr>
        <xdr:cNvPr id="198" name="テキスト ボックス 197"/>
        <xdr:cNvSpPr txBox="1"/>
      </xdr:nvSpPr>
      <xdr:spPr>
        <a:xfrm>
          <a:off x="2673428" y="132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127397</xdr:rowOff>
    </xdr:from>
    <xdr:to>
      <xdr:col>10</xdr:col>
      <xdr:colOff>165100</xdr:colOff>
      <xdr:row>77</xdr:row>
      <xdr:rowOff>57547</xdr:rowOff>
    </xdr:to>
    <xdr:sp macro="" textlink="">
      <xdr:nvSpPr>
        <xdr:cNvPr id="199" name="楕円 198"/>
        <xdr:cNvSpPr/>
      </xdr:nvSpPr>
      <xdr:spPr>
        <a:xfrm>
          <a:off x="1968500" y="1315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48674</xdr:rowOff>
    </xdr:from>
    <xdr:ext cx="469744" cy="259045"/>
    <xdr:sp macro="" textlink="">
      <xdr:nvSpPr>
        <xdr:cNvPr id="200" name="テキスト ボックス 199"/>
        <xdr:cNvSpPr txBox="1"/>
      </xdr:nvSpPr>
      <xdr:spPr>
        <a:xfrm>
          <a:off x="1784428" y="1325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74819</xdr:rowOff>
    </xdr:from>
    <xdr:to>
      <xdr:col>6</xdr:col>
      <xdr:colOff>38100</xdr:colOff>
      <xdr:row>77</xdr:row>
      <xdr:rowOff>4969</xdr:rowOff>
    </xdr:to>
    <xdr:sp macro="" textlink="">
      <xdr:nvSpPr>
        <xdr:cNvPr id="201" name="楕円 200"/>
        <xdr:cNvSpPr/>
      </xdr:nvSpPr>
      <xdr:spPr>
        <a:xfrm>
          <a:off x="1079500" y="131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167546</xdr:rowOff>
    </xdr:from>
    <xdr:ext cx="469744" cy="259045"/>
    <xdr:sp macro="" textlink="">
      <xdr:nvSpPr>
        <xdr:cNvPr id="202" name="テキスト ボックス 201"/>
        <xdr:cNvSpPr txBox="1"/>
      </xdr:nvSpPr>
      <xdr:spPr>
        <a:xfrm>
          <a:off x="895428" y="1319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162370</xdr:rowOff>
    </xdr:from>
    <xdr:to>
      <xdr:col>24</xdr:col>
      <xdr:colOff>63500</xdr:colOff>
      <xdr:row>97</xdr:row>
      <xdr:rowOff>3353</xdr:rowOff>
    </xdr:to>
    <xdr:cxnSp macro="">
      <xdr:nvCxnSpPr>
        <xdr:cNvPr id="232" name="直線コネクタ 231"/>
        <xdr:cNvCxnSpPr/>
      </xdr:nvCxnSpPr>
      <xdr:spPr>
        <a:xfrm flipV="1">
          <a:off x="3797300" y="16621570"/>
          <a:ext cx="838200" cy="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3353</xdr:rowOff>
    </xdr:from>
    <xdr:to>
      <xdr:col>19</xdr:col>
      <xdr:colOff>177800</xdr:colOff>
      <xdr:row>97</xdr:row>
      <xdr:rowOff>70929</xdr:rowOff>
    </xdr:to>
    <xdr:cxnSp macro="">
      <xdr:nvCxnSpPr>
        <xdr:cNvPr id="235" name="直線コネクタ 234"/>
        <xdr:cNvCxnSpPr/>
      </xdr:nvCxnSpPr>
      <xdr:spPr>
        <a:xfrm flipV="1">
          <a:off x="2908300" y="16634003"/>
          <a:ext cx="889000" cy="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70929</xdr:rowOff>
    </xdr:from>
    <xdr:to>
      <xdr:col>15</xdr:col>
      <xdr:colOff>50800</xdr:colOff>
      <xdr:row>97</xdr:row>
      <xdr:rowOff>112573</xdr:rowOff>
    </xdr:to>
    <xdr:cxnSp macro="">
      <xdr:nvCxnSpPr>
        <xdr:cNvPr id="238" name="直線コネクタ 237"/>
        <xdr:cNvCxnSpPr/>
      </xdr:nvCxnSpPr>
      <xdr:spPr>
        <a:xfrm flipV="1">
          <a:off x="2019300" y="16701579"/>
          <a:ext cx="8890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112573</xdr:rowOff>
    </xdr:from>
    <xdr:to>
      <xdr:col>10</xdr:col>
      <xdr:colOff>114300</xdr:colOff>
      <xdr:row>98</xdr:row>
      <xdr:rowOff>10680</xdr:rowOff>
    </xdr:to>
    <xdr:cxnSp macro="">
      <xdr:nvCxnSpPr>
        <xdr:cNvPr id="241" name="直線コネクタ 240"/>
        <xdr:cNvCxnSpPr/>
      </xdr:nvCxnSpPr>
      <xdr:spPr>
        <a:xfrm flipV="1">
          <a:off x="1130300" y="16743223"/>
          <a:ext cx="889000" cy="6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111570</xdr:rowOff>
    </xdr:from>
    <xdr:to>
      <xdr:col>24</xdr:col>
      <xdr:colOff>114300</xdr:colOff>
      <xdr:row>97</xdr:row>
      <xdr:rowOff>41720</xdr:rowOff>
    </xdr:to>
    <xdr:sp macro="" textlink="">
      <xdr:nvSpPr>
        <xdr:cNvPr id="251" name="楕円 250"/>
        <xdr:cNvSpPr/>
      </xdr:nvSpPr>
      <xdr:spPr>
        <a:xfrm>
          <a:off x="4584700" y="165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89997</xdr:rowOff>
    </xdr:from>
    <xdr:ext cx="534377" cy="259045"/>
    <xdr:sp macro="" textlink="">
      <xdr:nvSpPr>
        <xdr:cNvPr id="252" name="扶助費該当値テキスト"/>
        <xdr:cNvSpPr txBox="1"/>
      </xdr:nvSpPr>
      <xdr:spPr>
        <a:xfrm>
          <a:off x="4686300" y="1654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124003</xdr:rowOff>
    </xdr:from>
    <xdr:to>
      <xdr:col>20</xdr:col>
      <xdr:colOff>38100</xdr:colOff>
      <xdr:row>97</xdr:row>
      <xdr:rowOff>54153</xdr:rowOff>
    </xdr:to>
    <xdr:sp macro="" textlink="">
      <xdr:nvSpPr>
        <xdr:cNvPr id="253" name="楕円 252"/>
        <xdr:cNvSpPr/>
      </xdr:nvSpPr>
      <xdr:spPr>
        <a:xfrm>
          <a:off x="3746500" y="1658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45280</xdr:rowOff>
    </xdr:from>
    <xdr:ext cx="534377" cy="259045"/>
    <xdr:sp macro="" textlink="">
      <xdr:nvSpPr>
        <xdr:cNvPr id="254" name="テキスト ボックス 253"/>
        <xdr:cNvSpPr txBox="1"/>
      </xdr:nvSpPr>
      <xdr:spPr>
        <a:xfrm>
          <a:off x="3530111" y="166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20129</xdr:rowOff>
    </xdr:from>
    <xdr:to>
      <xdr:col>15</xdr:col>
      <xdr:colOff>101600</xdr:colOff>
      <xdr:row>97</xdr:row>
      <xdr:rowOff>121729</xdr:rowOff>
    </xdr:to>
    <xdr:sp macro="" textlink="">
      <xdr:nvSpPr>
        <xdr:cNvPr id="255" name="楕円 254"/>
        <xdr:cNvSpPr/>
      </xdr:nvSpPr>
      <xdr:spPr>
        <a:xfrm>
          <a:off x="2857500" y="166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112856</xdr:rowOff>
    </xdr:from>
    <xdr:ext cx="534377" cy="259045"/>
    <xdr:sp macro="" textlink="">
      <xdr:nvSpPr>
        <xdr:cNvPr id="256" name="テキスト ボックス 255"/>
        <xdr:cNvSpPr txBox="1"/>
      </xdr:nvSpPr>
      <xdr:spPr>
        <a:xfrm>
          <a:off x="2641111" y="1674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61773</xdr:rowOff>
    </xdr:from>
    <xdr:to>
      <xdr:col>10</xdr:col>
      <xdr:colOff>165100</xdr:colOff>
      <xdr:row>97</xdr:row>
      <xdr:rowOff>163373</xdr:rowOff>
    </xdr:to>
    <xdr:sp macro="" textlink="">
      <xdr:nvSpPr>
        <xdr:cNvPr id="257" name="楕円 256"/>
        <xdr:cNvSpPr/>
      </xdr:nvSpPr>
      <xdr:spPr>
        <a:xfrm>
          <a:off x="1968500" y="166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154500</xdr:rowOff>
    </xdr:from>
    <xdr:ext cx="534377" cy="259045"/>
    <xdr:sp macro="" textlink="">
      <xdr:nvSpPr>
        <xdr:cNvPr id="258" name="テキスト ボックス 257"/>
        <xdr:cNvSpPr txBox="1"/>
      </xdr:nvSpPr>
      <xdr:spPr>
        <a:xfrm>
          <a:off x="1752111" y="1678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131330</xdr:rowOff>
    </xdr:from>
    <xdr:to>
      <xdr:col>6</xdr:col>
      <xdr:colOff>38100</xdr:colOff>
      <xdr:row>98</xdr:row>
      <xdr:rowOff>61480</xdr:rowOff>
    </xdr:to>
    <xdr:sp macro="" textlink="">
      <xdr:nvSpPr>
        <xdr:cNvPr id="259" name="楕円 258"/>
        <xdr:cNvSpPr/>
      </xdr:nvSpPr>
      <xdr:spPr>
        <a:xfrm>
          <a:off x="1079500" y="16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52607</xdr:rowOff>
    </xdr:from>
    <xdr:ext cx="534377" cy="259045"/>
    <xdr:sp macro="" textlink="">
      <xdr:nvSpPr>
        <xdr:cNvPr id="260" name="テキスト ボックス 259"/>
        <xdr:cNvSpPr txBox="1"/>
      </xdr:nvSpPr>
      <xdr:spPr>
        <a:xfrm>
          <a:off x="863111" y="1685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100185</xdr:rowOff>
    </xdr:from>
    <xdr:to>
      <xdr:col>55</xdr:col>
      <xdr:colOff>0</xdr:colOff>
      <xdr:row>32</xdr:row>
      <xdr:rowOff>139537</xdr:rowOff>
    </xdr:to>
    <xdr:cxnSp macro="">
      <xdr:nvCxnSpPr>
        <xdr:cNvPr id="292" name="直線コネクタ 291"/>
        <xdr:cNvCxnSpPr/>
      </xdr:nvCxnSpPr>
      <xdr:spPr>
        <a:xfrm>
          <a:off x="9639300" y="5586585"/>
          <a:ext cx="8382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49566</xdr:rowOff>
    </xdr:from>
    <xdr:to>
      <xdr:col>50</xdr:col>
      <xdr:colOff>114300</xdr:colOff>
      <xdr:row>32</xdr:row>
      <xdr:rowOff>100185</xdr:rowOff>
    </xdr:to>
    <xdr:cxnSp macro="">
      <xdr:nvCxnSpPr>
        <xdr:cNvPr id="295" name="直線コネクタ 294"/>
        <xdr:cNvCxnSpPr/>
      </xdr:nvCxnSpPr>
      <xdr:spPr>
        <a:xfrm>
          <a:off x="8750300" y="553596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169255</xdr:rowOff>
    </xdr:from>
    <xdr:to>
      <xdr:col>45</xdr:col>
      <xdr:colOff>177800</xdr:colOff>
      <xdr:row>32</xdr:row>
      <xdr:rowOff>49566</xdr:rowOff>
    </xdr:to>
    <xdr:cxnSp macro="">
      <xdr:nvCxnSpPr>
        <xdr:cNvPr id="298" name="直線コネクタ 297"/>
        <xdr:cNvCxnSpPr/>
      </xdr:nvCxnSpPr>
      <xdr:spPr>
        <a:xfrm>
          <a:off x="7861300" y="5484205"/>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169255</xdr:rowOff>
    </xdr:from>
    <xdr:to>
      <xdr:col>41</xdr:col>
      <xdr:colOff>50800</xdr:colOff>
      <xdr:row>33</xdr:row>
      <xdr:rowOff>18052</xdr:rowOff>
    </xdr:to>
    <xdr:cxnSp macro="">
      <xdr:nvCxnSpPr>
        <xdr:cNvPr id="301" name="直線コネクタ 300"/>
        <xdr:cNvCxnSpPr/>
      </xdr:nvCxnSpPr>
      <xdr:spPr>
        <a:xfrm flipV="1">
          <a:off x="6972300" y="5484205"/>
          <a:ext cx="889000" cy="1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88737</xdr:rowOff>
    </xdr:from>
    <xdr:to>
      <xdr:col>55</xdr:col>
      <xdr:colOff>50800</xdr:colOff>
      <xdr:row>33</xdr:row>
      <xdr:rowOff>18887</xdr:rowOff>
    </xdr:to>
    <xdr:sp macro="" textlink="">
      <xdr:nvSpPr>
        <xdr:cNvPr id="311" name="楕円 310"/>
        <xdr:cNvSpPr/>
      </xdr:nvSpPr>
      <xdr:spPr>
        <a:xfrm>
          <a:off x="10426700" y="55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111614</xdr:rowOff>
    </xdr:from>
    <xdr:ext cx="534377" cy="259045"/>
    <xdr:sp macro="" textlink="">
      <xdr:nvSpPr>
        <xdr:cNvPr id="312" name="補助費等該当値テキスト"/>
        <xdr:cNvSpPr txBox="1"/>
      </xdr:nvSpPr>
      <xdr:spPr>
        <a:xfrm>
          <a:off x="10528300" y="542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49385</xdr:rowOff>
    </xdr:from>
    <xdr:to>
      <xdr:col>50</xdr:col>
      <xdr:colOff>165100</xdr:colOff>
      <xdr:row>32</xdr:row>
      <xdr:rowOff>150985</xdr:rowOff>
    </xdr:to>
    <xdr:sp macro="" textlink="">
      <xdr:nvSpPr>
        <xdr:cNvPr id="313" name="楕円 312"/>
        <xdr:cNvSpPr/>
      </xdr:nvSpPr>
      <xdr:spPr>
        <a:xfrm>
          <a:off x="9588500" y="55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167512</xdr:rowOff>
    </xdr:from>
    <xdr:ext cx="534377" cy="259045"/>
    <xdr:sp macro="" textlink="">
      <xdr:nvSpPr>
        <xdr:cNvPr id="314" name="テキスト ボックス 313"/>
        <xdr:cNvSpPr txBox="1"/>
      </xdr:nvSpPr>
      <xdr:spPr>
        <a:xfrm>
          <a:off x="9372111" y="531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170216</xdr:rowOff>
    </xdr:from>
    <xdr:to>
      <xdr:col>46</xdr:col>
      <xdr:colOff>38100</xdr:colOff>
      <xdr:row>32</xdr:row>
      <xdr:rowOff>100366</xdr:rowOff>
    </xdr:to>
    <xdr:sp macro="" textlink="">
      <xdr:nvSpPr>
        <xdr:cNvPr id="315" name="楕円 314"/>
        <xdr:cNvSpPr/>
      </xdr:nvSpPr>
      <xdr:spPr>
        <a:xfrm>
          <a:off x="8699500" y="548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116893</xdr:rowOff>
    </xdr:from>
    <xdr:ext cx="534377" cy="259045"/>
    <xdr:sp macro="" textlink="">
      <xdr:nvSpPr>
        <xdr:cNvPr id="316" name="テキスト ボックス 315"/>
        <xdr:cNvSpPr txBox="1"/>
      </xdr:nvSpPr>
      <xdr:spPr>
        <a:xfrm>
          <a:off x="8483111" y="526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118455</xdr:rowOff>
    </xdr:from>
    <xdr:to>
      <xdr:col>41</xdr:col>
      <xdr:colOff>101600</xdr:colOff>
      <xdr:row>32</xdr:row>
      <xdr:rowOff>48605</xdr:rowOff>
    </xdr:to>
    <xdr:sp macro="" textlink="">
      <xdr:nvSpPr>
        <xdr:cNvPr id="317" name="楕円 316"/>
        <xdr:cNvSpPr/>
      </xdr:nvSpPr>
      <xdr:spPr>
        <a:xfrm>
          <a:off x="7810500" y="54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65132</xdr:rowOff>
    </xdr:from>
    <xdr:ext cx="534377" cy="259045"/>
    <xdr:sp macro="" textlink="">
      <xdr:nvSpPr>
        <xdr:cNvPr id="318" name="テキスト ボックス 317"/>
        <xdr:cNvSpPr txBox="1"/>
      </xdr:nvSpPr>
      <xdr:spPr>
        <a:xfrm>
          <a:off x="7594111" y="520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138702</xdr:rowOff>
    </xdr:from>
    <xdr:to>
      <xdr:col>36</xdr:col>
      <xdr:colOff>165100</xdr:colOff>
      <xdr:row>33</xdr:row>
      <xdr:rowOff>68852</xdr:rowOff>
    </xdr:to>
    <xdr:sp macro="" textlink="">
      <xdr:nvSpPr>
        <xdr:cNvPr id="319" name="楕円 318"/>
        <xdr:cNvSpPr/>
      </xdr:nvSpPr>
      <xdr:spPr>
        <a:xfrm>
          <a:off x="6921500" y="56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85379</xdr:rowOff>
    </xdr:from>
    <xdr:ext cx="534377" cy="259045"/>
    <xdr:sp macro="" textlink="">
      <xdr:nvSpPr>
        <xdr:cNvPr id="320" name="テキスト ボックス 319"/>
        <xdr:cNvSpPr txBox="1"/>
      </xdr:nvSpPr>
      <xdr:spPr>
        <a:xfrm>
          <a:off x="6705111" y="54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79331</xdr:rowOff>
    </xdr:from>
    <xdr:to>
      <xdr:col>55</xdr:col>
      <xdr:colOff>0</xdr:colOff>
      <xdr:row>53</xdr:row>
      <xdr:rowOff>145053</xdr:rowOff>
    </xdr:to>
    <xdr:cxnSp macro="">
      <xdr:nvCxnSpPr>
        <xdr:cNvPr id="350" name="直線コネクタ 349"/>
        <xdr:cNvCxnSpPr/>
      </xdr:nvCxnSpPr>
      <xdr:spPr>
        <a:xfrm>
          <a:off x="9639300" y="9166181"/>
          <a:ext cx="8382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122800</xdr:rowOff>
    </xdr:from>
    <xdr:ext cx="534377" cy="259045"/>
    <xdr:sp macro="" textlink="">
      <xdr:nvSpPr>
        <xdr:cNvPr id="351" name="普通建設事業費平均値テキスト"/>
        <xdr:cNvSpPr txBox="1"/>
      </xdr:nvSpPr>
      <xdr:spPr>
        <a:xfrm>
          <a:off x="10528300" y="9552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79331</xdr:rowOff>
    </xdr:from>
    <xdr:to>
      <xdr:col>50</xdr:col>
      <xdr:colOff>114300</xdr:colOff>
      <xdr:row>55</xdr:row>
      <xdr:rowOff>22999</xdr:rowOff>
    </xdr:to>
    <xdr:cxnSp macro="">
      <xdr:nvCxnSpPr>
        <xdr:cNvPr id="353" name="直線コネクタ 352"/>
        <xdr:cNvCxnSpPr/>
      </xdr:nvCxnSpPr>
      <xdr:spPr>
        <a:xfrm flipV="1">
          <a:off x="8750300" y="9166181"/>
          <a:ext cx="889000" cy="2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18961</xdr:rowOff>
    </xdr:from>
    <xdr:to>
      <xdr:col>45</xdr:col>
      <xdr:colOff>177800</xdr:colOff>
      <xdr:row>55</xdr:row>
      <xdr:rowOff>22999</xdr:rowOff>
    </xdr:to>
    <xdr:cxnSp macro="">
      <xdr:nvCxnSpPr>
        <xdr:cNvPr id="356" name="直線コネクタ 355"/>
        <xdr:cNvCxnSpPr/>
      </xdr:nvCxnSpPr>
      <xdr:spPr>
        <a:xfrm>
          <a:off x="7861300" y="9448711"/>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18961</xdr:rowOff>
    </xdr:from>
    <xdr:to>
      <xdr:col>41</xdr:col>
      <xdr:colOff>50800</xdr:colOff>
      <xdr:row>55</xdr:row>
      <xdr:rowOff>157779</xdr:rowOff>
    </xdr:to>
    <xdr:cxnSp macro="">
      <xdr:nvCxnSpPr>
        <xdr:cNvPr id="359" name="直線コネクタ 358"/>
        <xdr:cNvCxnSpPr/>
      </xdr:nvCxnSpPr>
      <xdr:spPr>
        <a:xfrm flipV="1">
          <a:off x="6972300" y="9448711"/>
          <a:ext cx="889000" cy="1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169949</xdr:rowOff>
    </xdr:from>
    <xdr:ext cx="534377" cy="259045"/>
    <xdr:sp macro="" textlink="">
      <xdr:nvSpPr>
        <xdr:cNvPr id="361" name="テキスト ボックス 360"/>
        <xdr:cNvSpPr txBox="1"/>
      </xdr:nvSpPr>
      <xdr:spPr>
        <a:xfrm>
          <a:off x="7594111" y="95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73480</xdr:rowOff>
    </xdr:from>
    <xdr:ext cx="534377" cy="259045"/>
    <xdr:sp macro="" textlink="">
      <xdr:nvSpPr>
        <xdr:cNvPr id="363" name="テキスト ボックス 362"/>
        <xdr:cNvSpPr txBox="1"/>
      </xdr:nvSpPr>
      <xdr:spPr>
        <a:xfrm>
          <a:off x="6705111" y="96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94253</xdr:rowOff>
    </xdr:from>
    <xdr:to>
      <xdr:col>55</xdr:col>
      <xdr:colOff>50800</xdr:colOff>
      <xdr:row>54</xdr:row>
      <xdr:rowOff>24403</xdr:rowOff>
    </xdr:to>
    <xdr:sp macro="" textlink="">
      <xdr:nvSpPr>
        <xdr:cNvPr id="369" name="楕円 368"/>
        <xdr:cNvSpPr/>
      </xdr:nvSpPr>
      <xdr:spPr>
        <a:xfrm>
          <a:off x="10426700" y="918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117130</xdr:rowOff>
    </xdr:from>
    <xdr:ext cx="534377" cy="259045"/>
    <xdr:sp macro="" textlink="">
      <xdr:nvSpPr>
        <xdr:cNvPr id="370" name="普通建設事業費該当値テキスト"/>
        <xdr:cNvSpPr txBox="1"/>
      </xdr:nvSpPr>
      <xdr:spPr>
        <a:xfrm>
          <a:off x="10528300" y="903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28531</xdr:rowOff>
    </xdr:from>
    <xdr:to>
      <xdr:col>50</xdr:col>
      <xdr:colOff>165100</xdr:colOff>
      <xdr:row>53</xdr:row>
      <xdr:rowOff>130131</xdr:rowOff>
    </xdr:to>
    <xdr:sp macro="" textlink="">
      <xdr:nvSpPr>
        <xdr:cNvPr id="371" name="楕円 370"/>
        <xdr:cNvSpPr/>
      </xdr:nvSpPr>
      <xdr:spPr>
        <a:xfrm>
          <a:off x="9588500" y="911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146658</xdr:rowOff>
    </xdr:from>
    <xdr:ext cx="534377" cy="259045"/>
    <xdr:sp macro="" textlink="">
      <xdr:nvSpPr>
        <xdr:cNvPr id="372" name="テキスト ボックス 371"/>
        <xdr:cNvSpPr txBox="1"/>
      </xdr:nvSpPr>
      <xdr:spPr>
        <a:xfrm>
          <a:off x="9372111" y="889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143649</xdr:rowOff>
    </xdr:from>
    <xdr:to>
      <xdr:col>46</xdr:col>
      <xdr:colOff>38100</xdr:colOff>
      <xdr:row>55</xdr:row>
      <xdr:rowOff>73799</xdr:rowOff>
    </xdr:to>
    <xdr:sp macro="" textlink="">
      <xdr:nvSpPr>
        <xdr:cNvPr id="373" name="楕円 372"/>
        <xdr:cNvSpPr/>
      </xdr:nvSpPr>
      <xdr:spPr>
        <a:xfrm>
          <a:off x="8699500" y="94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90326</xdr:rowOff>
    </xdr:from>
    <xdr:ext cx="534377" cy="259045"/>
    <xdr:sp macro="" textlink="">
      <xdr:nvSpPr>
        <xdr:cNvPr id="374" name="テキスト ボックス 373"/>
        <xdr:cNvSpPr txBox="1"/>
      </xdr:nvSpPr>
      <xdr:spPr>
        <a:xfrm>
          <a:off x="8483111" y="917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139611</xdr:rowOff>
    </xdr:from>
    <xdr:to>
      <xdr:col>41</xdr:col>
      <xdr:colOff>101600</xdr:colOff>
      <xdr:row>55</xdr:row>
      <xdr:rowOff>69761</xdr:rowOff>
    </xdr:to>
    <xdr:sp macro="" textlink="">
      <xdr:nvSpPr>
        <xdr:cNvPr id="375" name="楕円 374"/>
        <xdr:cNvSpPr/>
      </xdr:nvSpPr>
      <xdr:spPr>
        <a:xfrm>
          <a:off x="7810500" y="93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86288</xdr:rowOff>
    </xdr:from>
    <xdr:ext cx="534377" cy="259045"/>
    <xdr:sp macro="" textlink="">
      <xdr:nvSpPr>
        <xdr:cNvPr id="376" name="テキスト ボックス 375"/>
        <xdr:cNvSpPr txBox="1"/>
      </xdr:nvSpPr>
      <xdr:spPr>
        <a:xfrm>
          <a:off x="7594111" y="91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106979</xdr:rowOff>
    </xdr:from>
    <xdr:to>
      <xdr:col>36</xdr:col>
      <xdr:colOff>165100</xdr:colOff>
      <xdr:row>56</xdr:row>
      <xdr:rowOff>37129</xdr:rowOff>
    </xdr:to>
    <xdr:sp macro="" textlink="">
      <xdr:nvSpPr>
        <xdr:cNvPr id="377" name="楕円 376"/>
        <xdr:cNvSpPr/>
      </xdr:nvSpPr>
      <xdr:spPr>
        <a:xfrm>
          <a:off x="6921500" y="95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53656</xdr:rowOff>
    </xdr:from>
    <xdr:ext cx="534377" cy="259045"/>
    <xdr:sp macro="" textlink="">
      <xdr:nvSpPr>
        <xdr:cNvPr id="378" name="テキスト ボックス 377"/>
        <xdr:cNvSpPr txBox="1"/>
      </xdr:nvSpPr>
      <xdr:spPr>
        <a:xfrm>
          <a:off x="6705111" y="931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135586</xdr:rowOff>
    </xdr:from>
    <xdr:to>
      <xdr:col>54</xdr:col>
      <xdr:colOff>189865</xdr:colOff>
      <xdr:row>79</xdr:row>
      <xdr:rowOff>90746</xdr:rowOff>
    </xdr:to>
    <xdr:cxnSp macro="">
      <xdr:nvCxnSpPr>
        <xdr:cNvPr id="404" name="直線コネクタ 403"/>
        <xdr:cNvCxnSpPr/>
      </xdr:nvCxnSpPr>
      <xdr:spPr>
        <a:xfrm flipV="1">
          <a:off x="10475595" y="12308536"/>
          <a:ext cx="1270" cy="132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94573</xdr:rowOff>
    </xdr:from>
    <xdr:ext cx="378565" cy="259045"/>
    <xdr:sp macro="" textlink="">
      <xdr:nvSpPr>
        <xdr:cNvPr id="405" name="普通建設事業費 （ うち新規整備　）最小値テキスト"/>
        <xdr:cNvSpPr txBox="1"/>
      </xdr:nvSpPr>
      <xdr:spPr>
        <a:xfrm>
          <a:off x="10528300" y="13639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90746</xdr:rowOff>
    </xdr:from>
    <xdr:to>
      <xdr:col>55</xdr:col>
      <xdr:colOff>88900</xdr:colOff>
      <xdr:row>79</xdr:row>
      <xdr:rowOff>90746</xdr:rowOff>
    </xdr:to>
    <xdr:cxnSp macro="">
      <xdr:nvCxnSpPr>
        <xdr:cNvPr id="406" name="直線コネクタ 405"/>
        <xdr:cNvCxnSpPr/>
      </xdr:nvCxnSpPr>
      <xdr:spPr>
        <a:xfrm>
          <a:off x="10388600" y="1363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82263</xdr:rowOff>
    </xdr:from>
    <xdr:ext cx="534377" cy="259045"/>
    <xdr:sp macro="" textlink="">
      <xdr:nvSpPr>
        <xdr:cNvPr id="407" name="普通建設事業費 （ うち新規整備　）最大値テキスト"/>
        <xdr:cNvSpPr txBox="1"/>
      </xdr:nvSpPr>
      <xdr:spPr>
        <a:xfrm>
          <a:off x="10528300" y="1208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135586</xdr:rowOff>
    </xdr:from>
    <xdr:to>
      <xdr:col>55</xdr:col>
      <xdr:colOff>88900</xdr:colOff>
      <xdr:row>71</xdr:row>
      <xdr:rowOff>135586</xdr:rowOff>
    </xdr:to>
    <xdr:cxnSp macro="">
      <xdr:nvCxnSpPr>
        <xdr:cNvPr id="408" name="直線コネクタ 407"/>
        <xdr:cNvCxnSpPr/>
      </xdr:nvCxnSpPr>
      <xdr:spPr>
        <a:xfrm>
          <a:off x="10388600" y="1230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36275</xdr:rowOff>
    </xdr:from>
    <xdr:to>
      <xdr:col>55</xdr:col>
      <xdr:colOff>0</xdr:colOff>
      <xdr:row>72</xdr:row>
      <xdr:rowOff>42414</xdr:rowOff>
    </xdr:to>
    <xdr:cxnSp macro="">
      <xdr:nvCxnSpPr>
        <xdr:cNvPr id="409" name="直線コネクタ 408"/>
        <xdr:cNvCxnSpPr/>
      </xdr:nvCxnSpPr>
      <xdr:spPr>
        <a:xfrm>
          <a:off x="9639300" y="12209225"/>
          <a:ext cx="838200" cy="17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446</xdr:rowOff>
    </xdr:from>
    <xdr:ext cx="534377" cy="259045"/>
    <xdr:sp macro="" textlink="">
      <xdr:nvSpPr>
        <xdr:cNvPr id="410" name="普通建設事業費 （ うち新規整備　）平均値テキスト"/>
        <xdr:cNvSpPr txBox="1"/>
      </xdr:nvSpPr>
      <xdr:spPr>
        <a:xfrm>
          <a:off x="10528300" y="13202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22019</xdr:rowOff>
    </xdr:from>
    <xdr:to>
      <xdr:col>55</xdr:col>
      <xdr:colOff>50800</xdr:colOff>
      <xdr:row>77</xdr:row>
      <xdr:rowOff>123619</xdr:rowOff>
    </xdr:to>
    <xdr:sp macro="" textlink="">
      <xdr:nvSpPr>
        <xdr:cNvPr id="411" name="フローチャート: 判断 410"/>
        <xdr:cNvSpPr/>
      </xdr:nvSpPr>
      <xdr:spPr>
        <a:xfrm>
          <a:off x="104267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36275</xdr:rowOff>
    </xdr:from>
    <xdr:to>
      <xdr:col>50</xdr:col>
      <xdr:colOff>114300</xdr:colOff>
      <xdr:row>74</xdr:row>
      <xdr:rowOff>13284</xdr:rowOff>
    </xdr:to>
    <xdr:cxnSp macro="">
      <xdr:nvCxnSpPr>
        <xdr:cNvPr id="412" name="直線コネクタ 411"/>
        <xdr:cNvCxnSpPr/>
      </xdr:nvCxnSpPr>
      <xdr:spPr>
        <a:xfrm flipV="1">
          <a:off x="8750300" y="12209225"/>
          <a:ext cx="889000" cy="49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142163</xdr:rowOff>
    </xdr:from>
    <xdr:to>
      <xdr:col>50</xdr:col>
      <xdr:colOff>165100</xdr:colOff>
      <xdr:row>77</xdr:row>
      <xdr:rowOff>72313</xdr:rowOff>
    </xdr:to>
    <xdr:sp macro="" textlink="">
      <xdr:nvSpPr>
        <xdr:cNvPr id="413" name="フローチャート: 判断 412"/>
        <xdr:cNvSpPr/>
      </xdr:nvSpPr>
      <xdr:spPr>
        <a:xfrm>
          <a:off x="9588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63440</xdr:rowOff>
    </xdr:from>
    <xdr:ext cx="534377" cy="259045"/>
    <xdr:sp macro="" textlink="">
      <xdr:nvSpPr>
        <xdr:cNvPr id="414" name="テキスト ボックス 413"/>
        <xdr:cNvSpPr txBox="1"/>
      </xdr:nvSpPr>
      <xdr:spPr>
        <a:xfrm>
          <a:off x="9372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13284</xdr:rowOff>
    </xdr:from>
    <xdr:to>
      <xdr:col>45</xdr:col>
      <xdr:colOff>177800</xdr:colOff>
      <xdr:row>76</xdr:row>
      <xdr:rowOff>97867</xdr:rowOff>
    </xdr:to>
    <xdr:cxnSp macro="">
      <xdr:nvCxnSpPr>
        <xdr:cNvPr id="415" name="直線コネクタ 414"/>
        <xdr:cNvCxnSpPr/>
      </xdr:nvCxnSpPr>
      <xdr:spPr>
        <a:xfrm flipV="1">
          <a:off x="7861300" y="12700584"/>
          <a:ext cx="889000" cy="42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143928</xdr:rowOff>
    </xdr:from>
    <xdr:to>
      <xdr:col>46</xdr:col>
      <xdr:colOff>38100</xdr:colOff>
      <xdr:row>76</xdr:row>
      <xdr:rowOff>74078</xdr:rowOff>
    </xdr:to>
    <xdr:sp macro="" textlink="">
      <xdr:nvSpPr>
        <xdr:cNvPr id="416" name="フローチャート: 判断 415"/>
        <xdr:cNvSpPr/>
      </xdr:nvSpPr>
      <xdr:spPr>
        <a:xfrm>
          <a:off x="8699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65205</xdr:rowOff>
    </xdr:from>
    <xdr:ext cx="534377" cy="259045"/>
    <xdr:sp macro="" textlink="">
      <xdr:nvSpPr>
        <xdr:cNvPr id="417" name="テキスト ボックス 416"/>
        <xdr:cNvSpPr txBox="1"/>
      </xdr:nvSpPr>
      <xdr:spPr>
        <a:xfrm>
          <a:off x="8483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114928</xdr:rowOff>
    </xdr:from>
    <xdr:to>
      <xdr:col>41</xdr:col>
      <xdr:colOff>101600</xdr:colOff>
      <xdr:row>76</xdr:row>
      <xdr:rowOff>45078</xdr:rowOff>
    </xdr:to>
    <xdr:sp macro="" textlink="">
      <xdr:nvSpPr>
        <xdr:cNvPr id="418" name="フローチャート: 判断 417"/>
        <xdr:cNvSpPr/>
      </xdr:nvSpPr>
      <xdr:spPr>
        <a:xfrm>
          <a:off x="7810500" y="1297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61605</xdr:rowOff>
    </xdr:from>
    <xdr:ext cx="534377" cy="259045"/>
    <xdr:sp macro="" textlink="">
      <xdr:nvSpPr>
        <xdr:cNvPr id="419" name="テキスト ボックス 418"/>
        <xdr:cNvSpPr txBox="1"/>
      </xdr:nvSpPr>
      <xdr:spPr>
        <a:xfrm>
          <a:off x="7594111" y="127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163064</xdr:rowOff>
    </xdr:from>
    <xdr:to>
      <xdr:col>55</xdr:col>
      <xdr:colOff>50800</xdr:colOff>
      <xdr:row>72</xdr:row>
      <xdr:rowOff>93214</xdr:rowOff>
    </xdr:to>
    <xdr:sp macro="" textlink="">
      <xdr:nvSpPr>
        <xdr:cNvPr id="425" name="楕円 424"/>
        <xdr:cNvSpPr/>
      </xdr:nvSpPr>
      <xdr:spPr>
        <a:xfrm>
          <a:off x="10426700" y="123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77991</xdr:rowOff>
    </xdr:from>
    <xdr:ext cx="534377" cy="259045"/>
    <xdr:sp macro="" textlink="">
      <xdr:nvSpPr>
        <xdr:cNvPr id="426" name="普通建設事業費 （ うち新規整備　）該当値テキスト"/>
        <xdr:cNvSpPr txBox="1"/>
      </xdr:nvSpPr>
      <xdr:spPr>
        <a:xfrm>
          <a:off x="10528300" y="1225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156925</xdr:rowOff>
    </xdr:from>
    <xdr:to>
      <xdr:col>50</xdr:col>
      <xdr:colOff>165100</xdr:colOff>
      <xdr:row>71</xdr:row>
      <xdr:rowOff>87075</xdr:rowOff>
    </xdr:to>
    <xdr:sp macro="" textlink="">
      <xdr:nvSpPr>
        <xdr:cNvPr id="427" name="楕円 426"/>
        <xdr:cNvSpPr/>
      </xdr:nvSpPr>
      <xdr:spPr>
        <a:xfrm>
          <a:off x="9588500" y="121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103602</xdr:rowOff>
    </xdr:from>
    <xdr:ext cx="534377" cy="259045"/>
    <xdr:sp macro="" textlink="">
      <xdr:nvSpPr>
        <xdr:cNvPr id="428" name="テキスト ボックス 427"/>
        <xdr:cNvSpPr txBox="1"/>
      </xdr:nvSpPr>
      <xdr:spPr>
        <a:xfrm>
          <a:off x="9372111" y="119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133934</xdr:rowOff>
    </xdr:from>
    <xdr:to>
      <xdr:col>46</xdr:col>
      <xdr:colOff>38100</xdr:colOff>
      <xdr:row>74</xdr:row>
      <xdr:rowOff>64084</xdr:rowOff>
    </xdr:to>
    <xdr:sp macro="" textlink="">
      <xdr:nvSpPr>
        <xdr:cNvPr id="429" name="楕円 428"/>
        <xdr:cNvSpPr/>
      </xdr:nvSpPr>
      <xdr:spPr>
        <a:xfrm>
          <a:off x="8699500" y="126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80611</xdr:rowOff>
    </xdr:from>
    <xdr:ext cx="534377" cy="259045"/>
    <xdr:sp macro="" textlink="">
      <xdr:nvSpPr>
        <xdr:cNvPr id="430" name="テキスト ボックス 429"/>
        <xdr:cNvSpPr txBox="1"/>
      </xdr:nvSpPr>
      <xdr:spPr>
        <a:xfrm>
          <a:off x="8483111" y="1242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47067</xdr:rowOff>
    </xdr:from>
    <xdr:to>
      <xdr:col>41</xdr:col>
      <xdr:colOff>101600</xdr:colOff>
      <xdr:row>76</xdr:row>
      <xdr:rowOff>148667</xdr:rowOff>
    </xdr:to>
    <xdr:sp macro="" textlink="">
      <xdr:nvSpPr>
        <xdr:cNvPr id="431" name="楕円 430"/>
        <xdr:cNvSpPr/>
      </xdr:nvSpPr>
      <xdr:spPr>
        <a:xfrm>
          <a:off x="7810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139794</xdr:rowOff>
    </xdr:from>
    <xdr:ext cx="534377" cy="259045"/>
    <xdr:sp macro="" textlink="">
      <xdr:nvSpPr>
        <xdr:cNvPr id="432" name="テキスト ボックス 431"/>
        <xdr:cNvSpPr txBox="1"/>
      </xdr:nvSpPr>
      <xdr:spPr>
        <a:xfrm>
          <a:off x="7594111"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6" name="テキスト ボックス 44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8" name="テキスト ボックス 44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0" name="テキスト ボックス 44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4" name="直線コネクタ 453"/>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5"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6" name="直線コネクタ 455"/>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7"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8" name="直線コネクタ 457"/>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120132</xdr:rowOff>
    </xdr:from>
    <xdr:to>
      <xdr:col>55</xdr:col>
      <xdr:colOff>0</xdr:colOff>
      <xdr:row>96</xdr:row>
      <xdr:rowOff>126693</xdr:rowOff>
    </xdr:to>
    <xdr:cxnSp macro="">
      <xdr:nvCxnSpPr>
        <xdr:cNvPr id="459" name="直線コネクタ 458"/>
        <xdr:cNvCxnSpPr/>
      </xdr:nvCxnSpPr>
      <xdr:spPr>
        <a:xfrm flipV="1">
          <a:off x="9639300" y="16579332"/>
          <a:ext cx="838200" cy="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60"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61" name="フローチャート: 判断 460"/>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126693</xdr:rowOff>
    </xdr:from>
    <xdr:to>
      <xdr:col>50</xdr:col>
      <xdr:colOff>114300</xdr:colOff>
      <xdr:row>97</xdr:row>
      <xdr:rowOff>5443</xdr:rowOff>
    </xdr:to>
    <xdr:cxnSp macro="">
      <xdr:nvCxnSpPr>
        <xdr:cNvPr id="462" name="直線コネクタ 461"/>
        <xdr:cNvCxnSpPr/>
      </xdr:nvCxnSpPr>
      <xdr:spPr>
        <a:xfrm flipV="1">
          <a:off x="8750300" y="16585893"/>
          <a:ext cx="8890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3" name="フローチャート: 判断 462"/>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4" name="テキスト ボックス 463"/>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108176</xdr:rowOff>
    </xdr:from>
    <xdr:to>
      <xdr:col>45</xdr:col>
      <xdr:colOff>177800</xdr:colOff>
      <xdr:row>97</xdr:row>
      <xdr:rowOff>5443</xdr:rowOff>
    </xdr:to>
    <xdr:cxnSp macro="">
      <xdr:nvCxnSpPr>
        <xdr:cNvPr id="465" name="直線コネクタ 464"/>
        <xdr:cNvCxnSpPr/>
      </xdr:nvCxnSpPr>
      <xdr:spPr>
        <a:xfrm>
          <a:off x="7861300" y="16224476"/>
          <a:ext cx="889000" cy="41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6" name="フローチャート: 判断 465"/>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7" name="テキスト ボックス 466"/>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8" name="フローチャート: 判断 467"/>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19321</xdr:rowOff>
    </xdr:from>
    <xdr:ext cx="534377" cy="259045"/>
    <xdr:sp macro="" textlink="">
      <xdr:nvSpPr>
        <xdr:cNvPr id="469" name="テキスト ボックス 468"/>
        <xdr:cNvSpPr txBox="1"/>
      </xdr:nvSpPr>
      <xdr:spPr>
        <a:xfrm>
          <a:off x="7594111" y="164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69332</xdr:rowOff>
    </xdr:from>
    <xdr:to>
      <xdr:col>55</xdr:col>
      <xdr:colOff>50800</xdr:colOff>
      <xdr:row>96</xdr:row>
      <xdr:rowOff>170932</xdr:rowOff>
    </xdr:to>
    <xdr:sp macro="" textlink="">
      <xdr:nvSpPr>
        <xdr:cNvPr id="475" name="楕円 474"/>
        <xdr:cNvSpPr/>
      </xdr:nvSpPr>
      <xdr:spPr>
        <a:xfrm>
          <a:off x="10426700" y="1652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47759</xdr:rowOff>
    </xdr:from>
    <xdr:ext cx="534377" cy="259045"/>
    <xdr:sp macro="" textlink="">
      <xdr:nvSpPr>
        <xdr:cNvPr id="476" name="普通建設事業費 （ うち更新整備　）該当値テキスト"/>
        <xdr:cNvSpPr txBox="1"/>
      </xdr:nvSpPr>
      <xdr:spPr>
        <a:xfrm>
          <a:off x="10528300" y="165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75893</xdr:rowOff>
    </xdr:from>
    <xdr:to>
      <xdr:col>50</xdr:col>
      <xdr:colOff>165100</xdr:colOff>
      <xdr:row>97</xdr:row>
      <xdr:rowOff>6043</xdr:rowOff>
    </xdr:to>
    <xdr:sp macro="" textlink="">
      <xdr:nvSpPr>
        <xdr:cNvPr id="477" name="楕円 476"/>
        <xdr:cNvSpPr/>
      </xdr:nvSpPr>
      <xdr:spPr>
        <a:xfrm>
          <a:off x="9588500" y="1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168620</xdr:rowOff>
    </xdr:from>
    <xdr:ext cx="534377" cy="259045"/>
    <xdr:sp macro="" textlink="">
      <xdr:nvSpPr>
        <xdr:cNvPr id="478" name="テキスト ボックス 477"/>
        <xdr:cNvSpPr txBox="1"/>
      </xdr:nvSpPr>
      <xdr:spPr>
        <a:xfrm>
          <a:off x="9372111" y="1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126093</xdr:rowOff>
    </xdr:from>
    <xdr:to>
      <xdr:col>46</xdr:col>
      <xdr:colOff>38100</xdr:colOff>
      <xdr:row>97</xdr:row>
      <xdr:rowOff>56243</xdr:rowOff>
    </xdr:to>
    <xdr:sp macro="" textlink="">
      <xdr:nvSpPr>
        <xdr:cNvPr id="479" name="楕円 478"/>
        <xdr:cNvSpPr/>
      </xdr:nvSpPr>
      <xdr:spPr>
        <a:xfrm>
          <a:off x="8699500" y="165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47370</xdr:rowOff>
    </xdr:from>
    <xdr:ext cx="534377" cy="259045"/>
    <xdr:sp macro="" textlink="">
      <xdr:nvSpPr>
        <xdr:cNvPr id="480" name="テキスト ボックス 479"/>
        <xdr:cNvSpPr txBox="1"/>
      </xdr:nvSpPr>
      <xdr:spPr>
        <a:xfrm>
          <a:off x="8483111" y="1667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57376</xdr:rowOff>
    </xdr:from>
    <xdr:to>
      <xdr:col>41</xdr:col>
      <xdr:colOff>101600</xdr:colOff>
      <xdr:row>94</xdr:row>
      <xdr:rowOff>158976</xdr:rowOff>
    </xdr:to>
    <xdr:sp macro="" textlink="">
      <xdr:nvSpPr>
        <xdr:cNvPr id="481" name="楕円 480"/>
        <xdr:cNvSpPr/>
      </xdr:nvSpPr>
      <xdr:spPr>
        <a:xfrm>
          <a:off x="7810500" y="1617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4053</xdr:rowOff>
    </xdr:from>
    <xdr:ext cx="534377" cy="259045"/>
    <xdr:sp macro="" textlink="">
      <xdr:nvSpPr>
        <xdr:cNvPr id="482" name="テキスト ボックス 481"/>
        <xdr:cNvSpPr txBox="1"/>
      </xdr:nvSpPr>
      <xdr:spPr>
        <a:xfrm>
          <a:off x="7594111" y="1594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4" name="テキスト ボックス 50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8" name="直線コネクタ 507"/>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9"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11"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2" name="直線コネクタ 511"/>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98617</xdr:rowOff>
    </xdr:from>
    <xdr:to>
      <xdr:col>85</xdr:col>
      <xdr:colOff>127000</xdr:colOff>
      <xdr:row>39</xdr:row>
      <xdr:rowOff>98650</xdr:rowOff>
    </xdr:to>
    <xdr:cxnSp macro="">
      <xdr:nvCxnSpPr>
        <xdr:cNvPr id="513" name="直線コネクタ 512"/>
        <xdr:cNvCxnSpPr/>
      </xdr:nvCxnSpPr>
      <xdr:spPr>
        <a:xfrm flipV="1">
          <a:off x="15481300" y="678516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25921</xdr:rowOff>
    </xdr:from>
    <xdr:ext cx="469744" cy="259045"/>
    <xdr:sp macro="" textlink="">
      <xdr:nvSpPr>
        <xdr:cNvPr id="514" name="災害復旧事業費平均値テキスト"/>
        <xdr:cNvSpPr txBox="1"/>
      </xdr:nvSpPr>
      <xdr:spPr>
        <a:xfrm>
          <a:off x="16370300" y="654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5" name="フローチャート: 判断 514"/>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98650</xdr:rowOff>
    </xdr:from>
    <xdr:to>
      <xdr:col>81</xdr:col>
      <xdr:colOff>50800</xdr:colOff>
      <xdr:row>39</xdr:row>
      <xdr:rowOff>98715</xdr:rowOff>
    </xdr:to>
    <xdr:cxnSp macro="">
      <xdr:nvCxnSpPr>
        <xdr:cNvPr id="516" name="直線コネクタ 515"/>
        <xdr:cNvCxnSpPr/>
      </xdr:nvCxnSpPr>
      <xdr:spPr>
        <a:xfrm flipV="1">
          <a:off x="14592300" y="6785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7" name="フローチャート: 判断 516"/>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8" name="テキスト ボックス 517"/>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95809</xdr:rowOff>
    </xdr:from>
    <xdr:to>
      <xdr:col>76</xdr:col>
      <xdr:colOff>114300</xdr:colOff>
      <xdr:row>39</xdr:row>
      <xdr:rowOff>98715</xdr:rowOff>
    </xdr:to>
    <xdr:cxnSp macro="">
      <xdr:nvCxnSpPr>
        <xdr:cNvPr id="519" name="直線コネクタ 518"/>
        <xdr:cNvCxnSpPr/>
      </xdr:nvCxnSpPr>
      <xdr:spPr>
        <a:xfrm>
          <a:off x="13703300" y="6782359"/>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20" name="フローチャート: 判断 519"/>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21" name="テキスト ボックス 520"/>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91792</xdr:rowOff>
    </xdr:from>
    <xdr:to>
      <xdr:col>71</xdr:col>
      <xdr:colOff>177800</xdr:colOff>
      <xdr:row>39</xdr:row>
      <xdr:rowOff>95809</xdr:rowOff>
    </xdr:to>
    <xdr:cxnSp macro="">
      <xdr:nvCxnSpPr>
        <xdr:cNvPr id="522" name="直線コネクタ 521"/>
        <xdr:cNvCxnSpPr/>
      </xdr:nvCxnSpPr>
      <xdr:spPr>
        <a:xfrm>
          <a:off x="12814300" y="6778342"/>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3" name="フローチャート: 判断 522"/>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4" name="テキスト ボックス 523"/>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5" name="フローチャート: 判断 524"/>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6" name="テキスト ボックス 525"/>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47817</xdr:rowOff>
    </xdr:from>
    <xdr:to>
      <xdr:col>85</xdr:col>
      <xdr:colOff>177800</xdr:colOff>
      <xdr:row>39</xdr:row>
      <xdr:rowOff>149417</xdr:rowOff>
    </xdr:to>
    <xdr:sp macro="" textlink="">
      <xdr:nvSpPr>
        <xdr:cNvPr id="532" name="楕円 531"/>
        <xdr:cNvSpPr/>
      </xdr:nvSpPr>
      <xdr:spPr>
        <a:xfrm>
          <a:off x="16268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152921</xdr:rowOff>
    </xdr:from>
    <xdr:ext cx="249299" cy="259045"/>
    <xdr:sp macro="" textlink="">
      <xdr:nvSpPr>
        <xdr:cNvPr id="533" name="災害復旧事業費該当値テキスト"/>
        <xdr:cNvSpPr txBox="1"/>
      </xdr:nvSpPr>
      <xdr:spPr>
        <a:xfrm>
          <a:off x="16370300" y="6668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47850</xdr:rowOff>
    </xdr:from>
    <xdr:to>
      <xdr:col>81</xdr:col>
      <xdr:colOff>101600</xdr:colOff>
      <xdr:row>39</xdr:row>
      <xdr:rowOff>149450</xdr:rowOff>
    </xdr:to>
    <xdr:sp macro="" textlink="">
      <xdr:nvSpPr>
        <xdr:cNvPr id="534" name="楕円 533"/>
        <xdr:cNvSpPr/>
      </xdr:nvSpPr>
      <xdr:spPr>
        <a:xfrm>
          <a:off x="15430500" y="673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140577</xdr:rowOff>
    </xdr:from>
    <xdr:ext cx="249299" cy="259045"/>
    <xdr:sp macro="" textlink="">
      <xdr:nvSpPr>
        <xdr:cNvPr id="535" name="テキスト ボックス 534"/>
        <xdr:cNvSpPr txBox="1"/>
      </xdr:nvSpPr>
      <xdr:spPr>
        <a:xfrm>
          <a:off x="15356650" y="682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47915</xdr:rowOff>
    </xdr:from>
    <xdr:to>
      <xdr:col>76</xdr:col>
      <xdr:colOff>165100</xdr:colOff>
      <xdr:row>39</xdr:row>
      <xdr:rowOff>149515</xdr:rowOff>
    </xdr:to>
    <xdr:sp macro="" textlink="">
      <xdr:nvSpPr>
        <xdr:cNvPr id="536" name="楕円 535"/>
        <xdr:cNvSpPr/>
      </xdr:nvSpPr>
      <xdr:spPr>
        <a:xfrm>
          <a:off x="1454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140642</xdr:rowOff>
    </xdr:from>
    <xdr:ext cx="249299" cy="259045"/>
    <xdr:sp macro="" textlink="">
      <xdr:nvSpPr>
        <xdr:cNvPr id="537" name="テキスト ボックス 536"/>
        <xdr:cNvSpPr txBox="1"/>
      </xdr:nvSpPr>
      <xdr:spPr>
        <a:xfrm>
          <a:off x="14467650" y="682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45009</xdr:rowOff>
    </xdr:from>
    <xdr:to>
      <xdr:col>72</xdr:col>
      <xdr:colOff>38100</xdr:colOff>
      <xdr:row>39</xdr:row>
      <xdr:rowOff>146609</xdr:rowOff>
    </xdr:to>
    <xdr:sp macro="" textlink="">
      <xdr:nvSpPr>
        <xdr:cNvPr id="538" name="楕円 537"/>
        <xdr:cNvSpPr/>
      </xdr:nvSpPr>
      <xdr:spPr>
        <a:xfrm>
          <a:off x="13652500" y="67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137736</xdr:rowOff>
    </xdr:from>
    <xdr:ext cx="313932" cy="259045"/>
    <xdr:sp macro="" textlink="">
      <xdr:nvSpPr>
        <xdr:cNvPr id="539" name="テキスト ボックス 538"/>
        <xdr:cNvSpPr txBox="1"/>
      </xdr:nvSpPr>
      <xdr:spPr>
        <a:xfrm>
          <a:off x="13546333" y="68242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40992</xdr:rowOff>
    </xdr:from>
    <xdr:to>
      <xdr:col>67</xdr:col>
      <xdr:colOff>101600</xdr:colOff>
      <xdr:row>39</xdr:row>
      <xdr:rowOff>142592</xdr:rowOff>
    </xdr:to>
    <xdr:sp macro="" textlink="">
      <xdr:nvSpPr>
        <xdr:cNvPr id="540" name="楕円 539"/>
        <xdr:cNvSpPr/>
      </xdr:nvSpPr>
      <xdr:spPr>
        <a:xfrm>
          <a:off x="12763500" y="672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133719</xdr:rowOff>
    </xdr:from>
    <xdr:ext cx="378565" cy="259045"/>
    <xdr:sp macro="" textlink="">
      <xdr:nvSpPr>
        <xdr:cNvPr id="541" name="テキスト ボックス 540"/>
        <xdr:cNvSpPr txBox="1"/>
      </xdr:nvSpPr>
      <xdr:spPr>
        <a:xfrm>
          <a:off x="12625017" y="6820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7" name="直線コネクタ 616"/>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8"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9" name="直線コネクタ 618"/>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20"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21" name="直線コネクタ 620"/>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74810</xdr:rowOff>
    </xdr:from>
    <xdr:to>
      <xdr:col>85</xdr:col>
      <xdr:colOff>127000</xdr:colOff>
      <xdr:row>74</xdr:row>
      <xdr:rowOff>104529</xdr:rowOff>
    </xdr:to>
    <xdr:cxnSp macro="">
      <xdr:nvCxnSpPr>
        <xdr:cNvPr id="622" name="直線コネクタ 621"/>
        <xdr:cNvCxnSpPr/>
      </xdr:nvCxnSpPr>
      <xdr:spPr>
        <a:xfrm flipV="1">
          <a:off x="15481300" y="12762110"/>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3"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4" name="フローチャート: 判断 623"/>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104529</xdr:rowOff>
    </xdr:from>
    <xdr:to>
      <xdr:col>81</xdr:col>
      <xdr:colOff>50800</xdr:colOff>
      <xdr:row>74</xdr:row>
      <xdr:rowOff>116905</xdr:rowOff>
    </xdr:to>
    <xdr:cxnSp macro="">
      <xdr:nvCxnSpPr>
        <xdr:cNvPr id="625" name="直線コネクタ 624"/>
        <xdr:cNvCxnSpPr/>
      </xdr:nvCxnSpPr>
      <xdr:spPr>
        <a:xfrm flipV="1">
          <a:off x="14592300" y="12791829"/>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6" name="フローチャート: 判断 625"/>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7" name="テキスト ボックス 626"/>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104724</xdr:rowOff>
    </xdr:from>
    <xdr:to>
      <xdr:col>76</xdr:col>
      <xdr:colOff>114300</xdr:colOff>
      <xdr:row>74</xdr:row>
      <xdr:rowOff>116905</xdr:rowOff>
    </xdr:to>
    <xdr:cxnSp macro="">
      <xdr:nvCxnSpPr>
        <xdr:cNvPr id="628" name="直線コネクタ 627"/>
        <xdr:cNvCxnSpPr/>
      </xdr:nvCxnSpPr>
      <xdr:spPr>
        <a:xfrm>
          <a:off x="13703300" y="1279202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9" name="フローチャート: 判断 628"/>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30" name="テキスト ボックス 629"/>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104724</xdr:rowOff>
    </xdr:from>
    <xdr:to>
      <xdr:col>71</xdr:col>
      <xdr:colOff>177800</xdr:colOff>
      <xdr:row>74</xdr:row>
      <xdr:rowOff>120628</xdr:rowOff>
    </xdr:to>
    <xdr:cxnSp macro="">
      <xdr:nvCxnSpPr>
        <xdr:cNvPr id="631" name="直線コネクタ 630"/>
        <xdr:cNvCxnSpPr/>
      </xdr:nvCxnSpPr>
      <xdr:spPr>
        <a:xfrm flipV="1">
          <a:off x="12814300" y="12792024"/>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2" name="フローチャート: 判断 631"/>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3" name="テキスト ボックス 632"/>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4" name="フローチャート: 判断 633"/>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5" name="テキスト ボックス 634"/>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24010</xdr:rowOff>
    </xdr:from>
    <xdr:to>
      <xdr:col>85</xdr:col>
      <xdr:colOff>177800</xdr:colOff>
      <xdr:row>74</xdr:row>
      <xdr:rowOff>125610</xdr:rowOff>
    </xdr:to>
    <xdr:sp macro="" textlink="">
      <xdr:nvSpPr>
        <xdr:cNvPr id="641" name="楕円 640"/>
        <xdr:cNvSpPr/>
      </xdr:nvSpPr>
      <xdr:spPr>
        <a:xfrm>
          <a:off x="16268700" y="127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2437</xdr:rowOff>
    </xdr:from>
    <xdr:ext cx="534377" cy="259045"/>
    <xdr:sp macro="" textlink="">
      <xdr:nvSpPr>
        <xdr:cNvPr id="642" name="公債費該当値テキスト"/>
        <xdr:cNvSpPr txBox="1"/>
      </xdr:nvSpPr>
      <xdr:spPr>
        <a:xfrm>
          <a:off x="16370300" y="126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53729</xdr:rowOff>
    </xdr:from>
    <xdr:to>
      <xdr:col>81</xdr:col>
      <xdr:colOff>101600</xdr:colOff>
      <xdr:row>74</xdr:row>
      <xdr:rowOff>155329</xdr:rowOff>
    </xdr:to>
    <xdr:sp macro="" textlink="">
      <xdr:nvSpPr>
        <xdr:cNvPr id="643" name="楕円 642"/>
        <xdr:cNvSpPr/>
      </xdr:nvSpPr>
      <xdr:spPr>
        <a:xfrm>
          <a:off x="15430500" y="1274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146456</xdr:rowOff>
    </xdr:from>
    <xdr:ext cx="534377" cy="259045"/>
    <xdr:sp macro="" textlink="">
      <xdr:nvSpPr>
        <xdr:cNvPr id="644" name="テキスト ボックス 643"/>
        <xdr:cNvSpPr txBox="1"/>
      </xdr:nvSpPr>
      <xdr:spPr>
        <a:xfrm>
          <a:off x="15214111" y="1283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66105</xdr:rowOff>
    </xdr:from>
    <xdr:to>
      <xdr:col>76</xdr:col>
      <xdr:colOff>165100</xdr:colOff>
      <xdr:row>74</xdr:row>
      <xdr:rowOff>167705</xdr:rowOff>
    </xdr:to>
    <xdr:sp macro="" textlink="">
      <xdr:nvSpPr>
        <xdr:cNvPr id="645" name="楕円 644"/>
        <xdr:cNvSpPr/>
      </xdr:nvSpPr>
      <xdr:spPr>
        <a:xfrm>
          <a:off x="14541500" y="127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158832</xdr:rowOff>
    </xdr:from>
    <xdr:ext cx="534377" cy="259045"/>
    <xdr:sp macro="" textlink="">
      <xdr:nvSpPr>
        <xdr:cNvPr id="646" name="テキスト ボックス 645"/>
        <xdr:cNvSpPr txBox="1"/>
      </xdr:nvSpPr>
      <xdr:spPr>
        <a:xfrm>
          <a:off x="14325111" y="128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53924</xdr:rowOff>
    </xdr:from>
    <xdr:to>
      <xdr:col>72</xdr:col>
      <xdr:colOff>38100</xdr:colOff>
      <xdr:row>74</xdr:row>
      <xdr:rowOff>155524</xdr:rowOff>
    </xdr:to>
    <xdr:sp macro="" textlink="">
      <xdr:nvSpPr>
        <xdr:cNvPr id="647" name="楕円 646"/>
        <xdr:cNvSpPr/>
      </xdr:nvSpPr>
      <xdr:spPr>
        <a:xfrm>
          <a:off x="13652500" y="127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146651</xdr:rowOff>
    </xdr:from>
    <xdr:ext cx="534377" cy="259045"/>
    <xdr:sp macro="" textlink="">
      <xdr:nvSpPr>
        <xdr:cNvPr id="648" name="テキスト ボックス 647"/>
        <xdr:cNvSpPr txBox="1"/>
      </xdr:nvSpPr>
      <xdr:spPr>
        <a:xfrm>
          <a:off x="13436111" y="128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69828</xdr:rowOff>
    </xdr:from>
    <xdr:to>
      <xdr:col>67</xdr:col>
      <xdr:colOff>101600</xdr:colOff>
      <xdr:row>74</xdr:row>
      <xdr:rowOff>171428</xdr:rowOff>
    </xdr:to>
    <xdr:sp macro="" textlink="">
      <xdr:nvSpPr>
        <xdr:cNvPr id="649" name="楕円 648"/>
        <xdr:cNvSpPr/>
      </xdr:nvSpPr>
      <xdr:spPr>
        <a:xfrm>
          <a:off x="12763500" y="1275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162555</xdr:rowOff>
    </xdr:from>
    <xdr:ext cx="534377" cy="259045"/>
    <xdr:sp macro="" textlink="">
      <xdr:nvSpPr>
        <xdr:cNvPr id="650" name="テキスト ボックス 649"/>
        <xdr:cNvSpPr txBox="1"/>
      </xdr:nvSpPr>
      <xdr:spPr>
        <a:xfrm>
          <a:off x="12547111" y="1284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8" name="テキスト ボックス 66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2" name="直線コネクタ 671"/>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3"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4" name="直線コネクタ 673"/>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5"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6" name="直線コネクタ 675"/>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12233</xdr:rowOff>
    </xdr:from>
    <xdr:to>
      <xdr:col>85</xdr:col>
      <xdr:colOff>127000</xdr:colOff>
      <xdr:row>98</xdr:row>
      <xdr:rowOff>21788</xdr:rowOff>
    </xdr:to>
    <xdr:cxnSp macro="">
      <xdr:nvCxnSpPr>
        <xdr:cNvPr id="677" name="直線コネクタ 676"/>
        <xdr:cNvCxnSpPr/>
      </xdr:nvCxnSpPr>
      <xdr:spPr>
        <a:xfrm>
          <a:off x="15481300" y="16814333"/>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8"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9" name="フローチャート: 判断 678"/>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69931</xdr:rowOff>
    </xdr:from>
    <xdr:to>
      <xdr:col>81</xdr:col>
      <xdr:colOff>50800</xdr:colOff>
      <xdr:row>98</xdr:row>
      <xdr:rowOff>12233</xdr:rowOff>
    </xdr:to>
    <xdr:cxnSp macro="">
      <xdr:nvCxnSpPr>
        <xdr:cNvPr id="680" name="直線コネクタ 679"/>
        <xdr:cNvCxnSpPr/>
      </xdr:nvCxnSpPr>
      <xdr:spPr>
        <a:xfrm>
          <a:off x="14592300" y="16700581"/>
          <a:ext cx="889000" cy="11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81" name="フローチャート: 判断 680"/>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2" name="テキスト ボックス 681"/>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69931</xdr:rowOff>
    </xdr:from>
    <xdr:to>
      <xdr:col>76</xdr:col>
      <xdr:colOff>114300</xdr:colOff>
      <xdr:row>98</xdr:row>
      <xdr:rowOff>81133</xdr:rowOff>
    </xdr:to>
    <xdr:cxnSp macro="">
      <xdr:nvCxnSpPr>
        <xdr:cNvPr id="683" name="直線コネクタ 682"/>
        <xdr:cNvCxnSpPr/>
      </xdr:nvCxnSpPr>
      <xdr:spPr>
        <a:xfrm flipV="1">
          <a:off x="13703300" y="16700581"/>
          <a:ext cx="889000" cy="18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4" name="フローチャート: 判断 683"/>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5" name="テキスト ボックス 684"/>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58227</xdr:rowOff>
    </xdr:from>
    <xdr:to>
      <xdr:col>71</xdr:col>
      <xdr:colOff>177800</xdr:colOff>
      <xdr:row>98</xdr:row>
      <xdr:rowOff>81133</xdr:rowOff>
    </xdr:to>
    <xdr:cxnSp macro="">
      <xdr:nvCxnSpPr>
        <xdr:cNvPr id="686" name="直線コネクタ 685"/>
        <xdr:cNvCxnSpPr/>
      </xdr:nvCxnSpPr>
      <xdr:spPr>
        <a:xfrm>
          <a:off x="12814300" y="16517427"/>
          <a:ext cx="889000" cy="36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7" name="フローチャート: 判断 686"/>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8" name="テキスト ボックス 687"/>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9" name="フローチャート: 判断 688"/>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90" name="テキスト ボックス 689"/>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142438</xdr:rowOff>
    </xdr:from>
    <xdr:to>
      <xdr:col>85</xdr:col>
      <xdr:colOff>177800</xdr:colOff>
      <xdr:row>98</xdr:row>
      <xdr:rowOff>72588</xdr:rowOff>
    </xdr:to>
    <xdr:sp macro="" textlink="">
      <xdr:nvSpPr>
        <xdr:cNvPr id="696" name="楕円 695"/>
        <xdr:cNvSpPr/>
      </xdr:nvSpPr>
      <xdr:spPr>
        <a:xfrm>
          <a:off x="16268700" y="167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57365</xdr:rowOff>
    </xdr:from>
    <xdr:ext cx="469744" cy="259045"/>
    <xdr:sp macro="" textlink="">
      <xdr:nvSpPr>
        <xdr:cNvPr id="697" name="積立金該当値テキスト"/>
        <xdr:cNvSpPr txBox="1"/>
      </xdr:nvSpPr>
      <xdr:spPr>
        <a:xfrm>
          <a:off x="16370300" y="1668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132883</xdr:rowOff>
    </xdr:from>
    <xdr:to>
      <xdr:col>81</xdr:col>
      <xdr:colOff>101600</xdr:colOff>
      <xdr:row>98</xdr:row>
      <xdr:rowOff>63033</xdr:rowOff>
    </xdr:to>
    <xdr:sp macro="" textlink="">
      <xdr:nvSpPr>
        <xdr:cNvPr id="698" name="楕円 697"/>
        <xdr:cNvSpPr/>
      </xdr:nvSpPr>
      <xdr:spPr>
        <a:xfrm>
          <a:off x="15430500" y="167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54160</xdr:rowOff>
    </xdr:from>
    <xdr:ext cx="469744" cy="259045"/>
    <xdr:sp macro="" textlink="">
      <xdr:nvSpPr>
        <xdr:cNvPr id="699" name="テキスト ボックス 698"/>
        <xdr:cNvSpPr txBox="1"/>
      </xdr:nvSpPr>
      <xdr:spPr>
        <a:xfrm>
          <a:off x="15246428" y="16856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19131</xdr:rowOff>
    </xdr:from>
    <xdr:to>
      <xdr:col>76</xdr:col>
      <xdr:colOff>165100</xdr:colOff>
      <xdr:row>97</xdr:row>
      <xdr:rowOff>120731</xdr:rowOff>
    </xdr:to>
    <xdr:sp macro="" textlink="">
      <xdr:nvSpPr>
        <xdr:cNvPr id="700" name="楕円 699"/>
        <xdr:cNvSpPr/>
      </xdr:nvSpPr>
      <xdr:spPr>
        <a:xfrm>
          <a:off x="14541500" y="166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111858</xdr:rowOff>
    </xdr:from>
    <xdr:ext cx="469744" cy="259045"/>
    <xdr:sp macro="" textlink="">
      <xdr:nvSpPr>
        <xdr:cNvPr id="701" name="テキスト ボックス 700"/>
        <xdr:cNvSpPr txBox="1"/>
      </xdr:nvSpPr>
      <xdr:spPr>
        <a:xfrm>
          <a:off x="14357428" y="1674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30333</xdr:rowOff>
    </xdr:from>
    <xdr:to>
      <xdr:col>72</xdr:col>
      <xdr:colOff>38100</xdr:colOff>
      <xdr:row>98</xdr:row>
      <xdr:rowOff>131933</xdr:rowOff>
    </xdr:to>
    <xdr:sp macro="" textlink="">
      <xdr:nvSpPr>
        <xdr:cNvPr id="702" name="楕円 701"/>
        <xdr:cNvSpPr/>
      </xdr:nvSpPr>
      <xdr:spPr>
        <a:xfrm>
          <a:off x="13652500" y="1683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123060</xdr:rowOff>
    </xdr:from>
    <xdr:ext cx="469744" cy="259045"/>
    <xdr:sp macro="" textlink="">
      <xdr:nvSpPr>
        <xdr:cNvPr id="703" name="テキスト ボックス 702"/>
        <xdr:cNvSpPr txBox="1"/>
      </xdr:nvSpPr>
      <xdr:spPr>
        <a:xfrm>
          <a:off x="13468428" y="1692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7427</xdr:rowOff>
    </xdr:from>
    <xdr:to>
      <xdr:col>67</xdr:col>
      <xdr:colOff>101600</xdr:colOff>
      <xdr:row>96</xdr:row>
      <xdr:rowOff>109027</xdr:rowOff>
    </xdr:to>
    <xdr:sp macro="" textlink="">
      <xdr:nvSpPr>
        <xdr:cNvPr id="704" name="楕円 703"/>
        <xdr:cNvSpPr/>
      </xdr:nvSpPr>
      <xdr:spPr>
        <a:xfrm>
          <a:off x="12763500" y="1646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100154</xdr:rowOff>
    </xdr:from>
    <xdr:ext cx="469744" cy="259045"/>
    <xdr:sp macro="" textlink="">
      <xdr:nvSpPr>
        <xdr:cNvPr id="705" name="テキスト ボックス 704"/>
        <xdr:cNvSpPr txBox="1"/>
      </xdr:nvSpPr>
      <xdr:spPr>
        <a:xfrm>
          <a:off x="12579428" y="16559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1" name="テキスト ボックス 72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3" name="テキスト ボックス 72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9" name="直線コネクタ 728"/>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2"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3" name="直線コネクタ 732"/>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30353</xdr:rowOff>
    </xdr:from>
    <xdr:to>
      <xdr:col>116</xdr:col>
      <xdr:colOff>63500</xdr:colOff>
      <xdr:row>39</xdr:row>
      <xdr:rowOff>32893</xdr:rowOff>
    </xdr:to>
    <xdr:cxnSp macro="">
      <xdr:nvCxnSpPr>
        <xdr:cNvPr id="734" name="直線コネクタ 733"/>
        <xdr:cNvCxnSpPr/>
      </xdr:nvCxnSpPr>
      <xdr:spPr>
        <a:xfrm flipV="1">
          <a:off x="21323300" y="6716903"/>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5"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6" name="フローチャート: 判断 735"/>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31242</xdr:rowOff>
    </xdr:from>
    <xdr:to>
      <xdr:col>111</xdr:col>
      <xdr:colOff>177800</xdr:colOff>
      <xdr:row>39</xdr:row>
      <xdr:rowOff>32893</xdr:rowOff>
    </xdr:to>
    <xdr:cxnSp macro="">
      <xdr:nvCxnSpPr>
        <xdr:cNvPr id="737" name="直線コネクタ 736"/>
        <xdr:cNvCxnSpPr/>
      </xdr:nvCxnSpPr>
      <xdr:spPr>
        <a:xfrm>
          <a:off x="20434300" y="6717792"/>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8" name="フローチャート: 判断 737"/>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9" name="テキスト ボックス 738"/>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31242</xdr:rowOff>
    </xdr:from>
    <xdr:to>
      <xdr:col>107</xdr:col>
      <xdr:colOff>50800</xdr:colOff>
      <xdr:row>39</xdr:row>
      <xdr:rowOff>32385</xdr:rowOff>
    </xdr:to>
    <xdr:cxnSp macro="">
      <xdr:nvCxnSpPr>
        <xdr:cNvPr id="740" name="直線コネクタ 739"/>
        <xdr:cNvCxnSpPr/>
      </xdr:nvCxnSpPr>
      <xdr:spPr>
        <a:xfrm flipV="1">
          <a:off x="19545300" y="67177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41" name="フローチャート: 判断 740"/>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2" name="テキスト ボックス 741"/>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32385</xdr:rowOff>
    </xdr:from>
    <xdr:to>
      <xdr:col>102</xdr:col>
      <xdr:colOff>114300</xdr:colOff>
      <xdr:row>39</xdr:row>
      <xdr:rowOff>36322</xdr:rowOff>
    </xdr:to>
    <xdr:cxnSp macro="">
      <xdr:nvCxnSpPr>
        <xdr:cNvPr id="743" name="直線コネクタ 742"/>
        <xdr:cNvCxnSpPr/>
      </xdr:nvCxnSpPr>
      <xdr:spPr>
        <a:xfrm flipV="1">
          <a:off x="18656300" y="6718935"/>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4" name="フローチャート: 判断 743"/>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5" name="テキスト ボックス 744"/>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6" name="フローチャート: 判断 745"/>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7" name="テキスト ボックス 746"/>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151003</xdr:rowOff>
    </xdr:from>
    <xdr:to>
      <xdr:col>116</xdr:col>
      <xdr:colOff>114300</xdr:colOff>
      <xdr:row>39</xdr:row>
      <xdr:rowOff>81153</xdr:rowOff>
    </xdr:to>
    <xdr:sp macro="" textlink="">
      <xdr:nvSpPr>
        <xdr:cNvPr id="753" name="楕円 752"/>
        <xdr:cNvSpPr/>
      </xdr:nvSpPr>
      <xdr:spPr>
        <a:xfrm>
          <a:off x="221107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65930</xdr:rowOff>
    </xdr:from>
    <xdr:ext cx="378565" cy="259045"/>
    <xdr:sp macro="" textlink="">
      <xdr:nvSpPr>
        <xdr:cNvPr id="754" name="投資及び出資金該当値テキスト"/>
        <xdr:cNvSpPr txBox="1"/>
      </xdr:nvSpPr>
      <xdr:spPr>
        <a:xfrm>
          <a:off x="22212300" y="6581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153543</xdr:rowOff>
    </xdr:from>
    <xdr:to>
      <xdr:col>112</xdr:col>
      <xdr:colOff>38100</xdr:colOff>
      <xdr:row>39</xdr:row>
      <xdr:rowOff>83693</xdr:rowOff>
    </xdr:to>
    <xdr:sp macro="" textlink="">
      <xdr:nvSpPr>
        <xdr:cNvPr id="755" name="楕円 754"/>
        <xdr:cNvSpPr/>
      </xdr:nvSpPr>
      <xdr:spPr>
        <a:xfrm>
          <a:off x="21272500" y="66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74820</xdr:rowOff>
    </xdr:from>
    <xdr:ext cx="313932" cy="259045"/>
    <xdr:sp macro="" textlink="">
      <xdr:nvSpPr>
        <xdr:cNvPr id="756" name="テキスト ボックス 755"/>
        <xdr:cNvSpPr txBox="1"/>
      </xdr:nvSpPr>
      <xdr:spPr>
        <a:xfrm>
          <a:off x="21166333" y="6761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151892</xdr:rowOff>
    </xdr:from>
    <xdr:to>
      <xdr:col>107</xdr:col>
      <xdr:colOff>101600</xdr:colOff>
      <xdr:row>39</xdr:row>
      <xdr:rowOff>82042</xdr:rowOff>
    </xdr:to>
    <xdr:sp macro="" textlink="">
      <xdr:nvSpPr>
        <xdr:cNvPr id="757" name="楕円 756"/>
        <xdr:cNvSpPr/>
      </xdr:nvSpPr>
      <xdr:spPr>
        <a:xfrm>
          <a:off x="20383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73169</xdr:rowOff>
    </xdr:from>
    <xdr:ext cx="378565" cy="259045"/>
    <xdr:sp macro="" textlink="">
      <xdr:nvSpPr>
        <xdr:cNvPr id="758" name="テキスト ボックス 757"/>
        <xdr:cNvSpPr txBox="1"/>
      </xdr:nvSpPr>
      <xdr:spPr>
        <a:xfrm>
          <a:off x="20245017" y="6759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153035</xdr:rowOff>
    </xdr:from>
    <xdr:to>
      <xdr:col>102</xdr:col>
      <xdr:colOff>165100</xdr:colOff>
      <xdr:row>39</xdr:row>
      <xdr:rowOff>83185</xdr:rowOff>
    </xdr:to>
    <xdr:sp macro="" textlink="">
      <xdr:nvSpPr>
        <xdr:cNvPr id="759" name="楕円 758"/>
        <xdr:cNvSpPr/>
      </xdr:nvSpPr>
      <xdr:spPr>
        <a:xfrm>
          <a:off x="19494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74312</xdr:rowOff>
    </xdr:from>
    <xdr:ext cx="313932" cy="259045"/>
    <xdr:sp macro="" textlink="">
      <xdr:nvSpPr>
        <xdr:cNvPr id="760" name="テキスト ボックス 759"/>
        <xdr:cNvSpPr txBox="1"/>
      </xdr:nvSpPr>
      <xdr:spPr>
        <a:xfrm>
          <a:off x="19388333" y="6760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156972</xdr:rowOff>
    </xdr:from>
    <xdr:to>
      <xdr:col>98</xdr:col>
      <xdr:colOff>38100</xdr:colOff>
      <xdr:row>39</xdr:row>
      <xdr:rowOff>87122</xdr:rowOff>
    </xdr:to>
    <xdr:sp macro="" textlink="">
      <xdr:nvSpPr>
        <xdr:cNvPr id="761" name="楕円 760"/>
        <xdr:cNvSpPr/>
      </xdr:nvSpPr>
      <xdr:spPr>
        <a:xfrm>
          <a:off x="18605500" y="66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78249</xdr:rowOff>
    </xdr:from>
    <xdr:ext cx="313932" cy="259045"/>
    <xdr:sp macro="" textlink="">
      <xdr:nvSpPr>
        <xdr:cNvPr id="762" name="テキスト ボックス 761"/>
        <xdr:cNvSpPr txBox="1"/>
      </xdr:nvSpPr>
      <xdr:spPr>
        <a:xfrm>
          <a:off x="18499333" y="67647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40625</xdr:rowOff>
    </xdr:from>
    <xdr:to>
      <xdr:col>116</xdr:col>
      <xdr:colOff>62864</xdr:colOff>
      <xdr:row>58</xdr:row>
      <xdr:rowOff>138511</xdr:rowOff>
    </xdr:to>
    <xdr:cxnSp macro="">
      <xdr:nvCxnSpPr>
        <xdr:cNvPr id="784" name="直線コネクタ 783"/>
        <xdr:cNvCxnSpPr/>
      </xdr:nvCxnSpPr>
      <xdr:spPr>
        <a:xfrm flipV="1">
          <a:off x="22159595" y="9127475"/>
          <a:ext cx="1269" cy="95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142338</xdr:rowOff>
    </xdr:from>
    <xdr:ext cx="313932" cy="259045"/>
    <xdr:sp macro="" textlink="">
      <xdr:nvSpPr>
        <xdr:cNvPr id="785" name="貸付金最小値テキスト"/>
        <xdr:cNvSpPr txBox="1"/>
      </xdr:nvSpPr>
      <xdr:spPr>
        <a:xfrm>
          <a:off x="22212300" y="100864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138511</xdr:rowOff>
    </xdr:from>
    <xdr:to>
      <xdr:col>116</xdr:col>
      <xdr:colOff>152400</xdr:colOff>
      <xdr:row>58</xdr:row>
      <xdr:rowOff>138511</xdr:rowOff>
    </xdr:to>
    <xdr:cxnSp macro="">
      <xdr:nvCxnSpPr>
        <xdr:cNvPr id="786" name="直線コネクタ 785"/>
        <xdr:cNvCxnSpPr/>
      </xdr:nvCxnSpPr>
      <xdr:spPr>
        <a:xfrm>
          <a:off x="22072600" y="1008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158752</xdr:rowOff>
    </xdr:from>
    <xdr:ext cx="534377" cy="259045"/>
    <xdr:sp macro="" textlink="">
      <xdr:nvSpPr>
        <xdr:cNvPr id="787" name="貸付金最大値テキスト"/>
        <xdr:cNvSpPr txBox="1"/>
      </xdr:nvSpPr>
      <xdr:spPr>
        <a:xfrm>
          <a:off x="22212300" y="89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40625</xdr:rowOff>
    </xdr:from>
    <xdr:to>
      <xdr:col>116</xdr:col>
      <xdr:colOff>152400</xdr:colOff>
      <xdr:row>53</xdr:row>
      <xdr:rowOff>40625</xdr:rowOff>
    </xdr:to>
    <xdr:cxnSp macro="">
      <xdr:nvCxnSpPr>
        <xdr:cNvPr id="788" name="直線コネクタ 787"/>
        <xdr:cNvCxnSpPr/>
      </xdr:nvCxnSpPr>
      <xdr:spPr>
        <a:xfrm>
          <a:off x="22072600" y="9127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110828</xdr:rowOff>
    </xdr:from>
    <xdr:to>
      <xdr:col>116</xdr:col>
      <xdr:colOff>63500</xdr:colOff>
      <xdr:row>53</xdr:row>
      <xdr:rowOff>40625</xdr:rowOff>
    </xdr:to>
    <xdr:cxnSp macro="">
      <xdr:nvCxnSpPr>
        <xdr:cNvPr id="789" name="直線コネクタ 788"/>
        <xdr:cNvCxnSpPr/>
      </xdr:nvCxnSpPr>
      <xdr:spPr>
        <a:xfrm>
          <a:off x="21323300" y="9026228"/>
          <a:ext cx="838200" cy="10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76174</xdr:rowOff>
    </xdr:from>
    <xdr:ext cx="469744" cy="259045"/>
    <xdr:sp macro="" textlink="">
      <xdr:nvSpPr>
        <xdr:cNvPr id="790" name="貸付金平均値テキスト"/>
        <xdr:cNvSpPr txBox="1"/>
      </xdr:nvSpPr>
      <xdr:spPr>
        <a:xfrm>
          <a:off x="22212300" y="9848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97747</xdr:rowOff>
    </xdr:from>
    <xdr:to>
      <xdr:col>116</xdr:col>
      <xdr:colOff>114300</xdr:colOff>
      <xdr:row>58</xdr:row>
      <xdr:rowOff>27897</xdr:rowOff>
    </xdr:to>
    <xdr:sp macro="" textlink="">
      <xdr:nvSpPr>
        <xdr:cNvPr id="791" name="フローチャート: 判断 790"/>
        <xdr:cNvSpPr/>
      </xdr:nvSpPr>
      <xdr:spPr>
        <a:xfrm>
          <a:off x="22110700" y="987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1923</xdr:rowOff>
    </xdr:from>
    <xdr:to>
      <xdr:col>111</xdr:col>
      <xdr:colOff>177800</xdr:colOff>
      <xdr:row>52</xdr:row>
      <xdr:rowOff>110828</xdr:rowOff>
    </xdr:to>
    <xdr:cxnSp macro="">
      <xdr:nvCxnSpPr>
        <xdr:cNvPr id="792" name="直線コネクタ 791"/>
        <xdr:cNvCxnSpPr/>
      </xdr:nvCxnSpPr>
      <xdr:spPr>
        <a:xfrm>
          <a:off x="20434300" y="8917323"/>
          <a:ext cx="889000" cy="10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80167</xdr:rowOff>
    </xdr:from>
    <xdr:to>
      <xdr:col>112</xdr:col>
      <xdr:colOff>38100</xdr:colOff>
      <xdr:row>58</xdr:row>
      <xdr:rowOff>10317</xdr:rowOff>
    </xdr:to>
    <xdr:sp macro="" textlink="">
      <xdr:nvSpPr>
        <xdr:cNvPr id="793" name="フローチャート: 判断 792"/>
        <xdr:cNvSpPr/>
      </xdr:nvSpPr>
      <xdr:spPr>
        <a:xfrm>
          <a:off x="21272500" y="985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1444</xdr:rowOff>
    </xdr:from>
    <xdr:ext cx="469744" cy="259045"/>
    <xdr:sp macro="" textlink="">
      <xdr:nvSpPr>
        <xdr:cNvPr id="794" name="テキスト ボックス 793"/>
        <xdr:cNvSpPr txBox="1"/>
      </xdr:nvSpPr>
      <xdr:spPr>
        <a:xfrm>
          <a:off x="21088428" y="994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37836</xdr:rowOff>
    </xdr:from>
    <xdr:to>
      <xdr:col>107</xdr:col>
      <xdr:colOff>50800</xdr:colOff>
      <xdr:row>52</xdr:row>
      <xdr:rowOff>1923</xdr:rowOff>
    </xdr:to>
    <xdr:cxnSp macro="">
      <xdr:nvCxnSpPr>
        <xdr:cNvPr id="795" name="直線コネクタ 794"/>
        <xdr:cNvCxnSpPr/>
      </xdr:nvCxnSpPr>
      <xdr:spPr>
        <a:xfrm>
          <a:off x="19545300" y="8781786"/>
          <a:ext cx="889000" cy="13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78864</xdr:rowOff>
    </xdr:from>
    <xdr:to>
      <xdr:col>107</xdr:col>
      <xdr:colOff>101600</xdr:colOff>
      <xdr:row>58</xdr:row>
      <xdr:rowOff>9014</xdr:rowOff>
    </xdr:to>
    <xdr:sp macro="" textlink="">
      <xdr:nvSpPr>
        <xdr:cNvPr id="796" name="フローチャート: 判断 795"/>
        <xdr:cNvSpPr/>
      </xdr:nvSpPr>
      <xdr:spPr>
        <a:xfrm>
          <a:off x="203835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141</xdr:rowOff>
    </xdr:from>
    <xdr:ext cx="469744" cy="259045"/>
    <xdr:sp macro="" textlink="">
      <xdr:nvSpPr>
        <xdr:cNvPr id="797" name="テキスト ボックス 796"/>
        <xdr:cNvSpPr txBox="1"/>
      </xdr:nvSpPr>
      <xdr:spPr>
        <a:xfrm>
          <a:off x="20199428" y="994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114943</xdr:rowOff>
    </xdr:from>
    <xdr:to>
      <xdr:col>102</xdr:col>
      <xdr:colOff>114300</xdr:colOff>
      <xdr:row>51</xdr:row>
      <xdr:rowOff>37836</xdr:rowOff>
    </xdr:to>
    <xdr:cxnSp macro="">
      <xdr:nvCxnSpPr>
        <xdr:cNvPr id="798" name="直線コネクタ 797"/>
        <xdr:cNvCxnSpPr/>
      </xdr:nvCxnSpPr>
      <xdr:spPr>
        <a:xfrm>
          <a:off x="18656300" y="8687443"/>
          <a:ext cx="889000" cy="9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50541</xdr:rowOff>
    </xdr:from>
    <xdr:to>
      <xdr:col>102</xdr:col>
      <xdr:colOff>165100</xdr:colOff>
      <xdr:row>57</xdr:row>
      <xdr:rowOff>152141</xdr:rowOff>
    </xdr:to>
    <xdr:sp macro="" textlink="">
      <xdr:nvSpPr>
        <xdr:cNvPr id="799" name="フローチャート: 判断 798"/>
        <xdr:cNvSpPr/>
      </xdr:nvSpPr>
      <xdr:spPr>
        <a:xfrm>
          <a:off x="19494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143268</xdr:rowOff>
    </xdr:from>
    <xdr:ext cx="469744" cy="259045"/>
    <xdr:sp macro="" textlink="">
      <xdr:nvSpPr>
        <xdr:cNvPr id="800" name="テキスト ボックス 799"/>
        <xdr:cNvSpPr txBox="1"/>
      </xdr:nvSpPr>
      <xdr:spPr>
        <a:xfrm>
          <a:off x="19310428" y="991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35796</xdr:rowOff>
    </xdr:from>
    <xdr:to>
      <xdr:col>98</xdr:col>
      <xdr:colOff>38100</xdr:colOff>
      <xdr:row>57</xdr:row>
      <xdr:rowOff>137396</xdr:rowOff>
    </xdr:to>
    <xdr:sp macro="" textlink="">
      <xdr:nvSpPr>
        <xdr:cNvPr id="801" name="フローチャート: 判断 800"/>
        <xdr:cNvSpPr/>
      </xdr:nvSpPr>
      <xdr:spPr>
        <a:xfrm>
          <a:off x="18605500" y="980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128523</xdr:rowOff>
    </xdr:from>
    <xdr:ext cx="469744" cy="259045"/>
    <xdr:sp macro="" textlink="">
      <xdr:nvSpPr>
        <xdr:cNvPr id="802" name="テキスト ボックス 801"/>
        <xdr:cNvSpPr txBox="1"/>
      </xdr:nvSpPr>
      <xdr:spPr>
        <a:xfrm>
          <a:off x="18421428" y="990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161275</xdr:rowOff>
    </xdr:from>
    <xdr:to>
      <xdr:col>116</xdr:col>
      <xdr:colOff>114300</xdr:colOff>
      <xdr:row>53</xdr:row>
      <xdr:rowOff>91425</xdr:rowOff>
    </xdr:to>
    <xdr:sp macro="" textlink="">
      <xdr:nvSpPr>
        <xdr:cNvPr id="808" name="楕円 807"/>
        <xdr:cNvSpPr/>
      </xdr:nvSpPr>
      <xdr:spPr>
        <a:xfrm>
          <a:off x="22110700" y="90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114302</xdr:rowOff>
    </xdr:from>
    <xdr:ext cx="534377" cy="259045"/>
    <xdr:sp macro="" textlink="">
      <xdr:nvSpPr>
        <xdr:cNvPr id="809" name="貸付金該当値テキスト"/>
        <xdr:cNvSpPr txBox="1"/>
      </xdr:nvSpPr>
      <xdr:spPr>
        <a:xfrm>
          <a:off x="22212300" y="902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60028</xdr:rowOff>
    </xdr:from>
    <xdr:to>
      <xdr:col>112</xdr:col>
      <xdr:colOff>38100</xdr:colOff>
      <xdr:row>52</xdr:row>
      <xdr:rowOff>161628</xdr:rowOff>
    </xdr:to>
    <xdr:sp macro="" textlink="">
      <xdr:nvSpPr>
        <xdr:cNvPr id="810" name="楕円 809"/>
        <xdr:cNvSpPr/>
      </xdr:nvSpPr>
      <xdr:spPr>
        <a:xfrm>
          <a:off x="21272500" y="897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6705</xdr:rowOff>
    </xdr:from>
    <xdr:ext cx="534377" cy="259045"/>
    <xdr:sp macro="" textlink="">
      <xdr:nvSpPr>
        <xdr:cNvPr id="811" name="テキスト ボックス 810"/>
        <xdr:cNvSpPr txBox="1"/>
      </xdr:nvSpPr>
      <xdr:spPr>
        <a:xfrm>
          <a:off x="21056111" y="875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122573</xdr:rowOff>
    </xdr:from>
    <xdr:to>
      <xdr:col>107</xdr:col>
      <xdr:colOff>101600</xdr:colOff>
      <xdr:row>52</xdr:row>
      <xdr:rowOff>52723</xdr:rowOff>
    </xdr:to>
    <xdr:sp macro="" textlink="">
      <xdr:nvSpPr>
        <xdr:cNvPr id="812" name="楕円 811"/>
        <xdr:cNvSpPr/>
      </xdr:nvSpPr>
      <xdr:spPr>
        <a:xfrm>
          <a:off x="20383500" y="88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69250</xdr:rowOff>
    </xdr:from>
    <xdr:ext cx="534377" cy="259045"/>
    <xdr:sp macro="" textlink="">
      <xdr:nvSpPr>
        <xdr:cNvPr id="813" name="テキスト ボックス 812"/>
        <xdr:cNvSpPr txBox="1"/>
      </xdr:nvSpPr>
      <xdr:spPr>
        <a:xfrm>
          <a:off x="20167111" y="864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158486</xdr:rowOff>
    </xdr:from>
    <xdr:to>
      <xdr:col>102</xdr:col>
      <xdr:colOff>165100</xdr:colOff>
      <xdr:row>51</xdr:row>
      <xdr:rowOff>88636</xdr:rowOff>
    </xdr:to>
    <xdr:sp macro="" textlink="">
      <xdr:nvSpPr>
        <xdr:cNvPr id="814" name="楕円 813"/>
        <xdr:cNvSpPr/>
      </xdr:nvSpPr>
      <xdr:spPr>
        <a:xfrm>
          <a:off x="19494500" y="87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105163</xdr:rowOff>
    </xdr:from>
    <xdr:ext cx="534377" cy="259045"/>
    <xdr:sp macro="" textlink="">
      <xdr:nvSpPr>
        <xdr:cNvPr id="815" name="テキスト ボックス 814"/>
        <xdr:cNvSpPr txBox="1"/>
      </xdr:nvSpPr>
      <xdr:spPr>
        <a:xfrm>
          <a:off x="19278111" y="850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64143</xdr:rowOff>
    </xdr:from>
    <xdr:to>
      <xdr:col>98</xdr:col>
      <xdr:colOff>38100</xdr:colOff>
      <xdr:row>50</xdr:row>
      <xdr:rowOff>165743</xdr:rowOff>
    </xdr:to>
    <xdr:sp macro="" textlink="">
      <xdr:nvSpPr>
        <xdr:cNvPr id="816" name="楕円 815"/>
        <xdr:cNvSpPr/>
      </xdr:nvSpPr>
      <xdr:spPr>
        <a:xfrm>
          <a:off x="18605500" y="863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10820</xdr:rowOff>
    </xdr:from>
    <xdr:ext cx="534377" cy="259045"/>
    <xdr:sp macro="" textlink="">
      <xdr:nvSpPr>
        <xdr:cNvPr id="817" name="テキスト ボックス 816"/>
        <xdr:cNvSpPr txBox="1"/>
      </xdr:nvSpPr>
      <xdr:spPr>
        <a:xfrm>
          <a:off x="18389111" y="841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85130</xdr:rowOff>
    </xdr:from>
    <xdr:to>
      <xdr:col>116</xdr:col>
      <xdr:colOff>63500</xdr:colOff>
      <xdr:row>77</xdr:row>
      <xdr:rowOff>100185</xdr:rowOff>
    </xdr:to>
    <xdr:cxnSp macro="">
      <xdr:nvCxnSpPr>
        <xdr:cNvPr id="849" name="直線コネクタ 848"/>
        <xdr:cNvCxnSpPr/>
      </xdr:nvCxnSpPr>
      <xdr:spPr>
        <a:xfrm flipV="1">
          <a:off x="21323300" y="13286780"/>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92543</xdr:rowOff>
    </xdr:from>
    <xdr:to>
      <xdr:col>111</xdr:col>
      <xdr:colOff>177800</xdr:colOff>
      <xdr:row>77</xdr:row>
      <xdr:rowOff>100185</xdr:rowOff>
    </xdr:to>
    <xdr:cxnSp macro="">
      <xdr:nvCxnSpPr>
        <xdr:cNvPr id="852" name="直線コネクタ 851"/>
        <xdr:cNvCxnSpPr/>
      </xdr:nvCxnSpPr>
      <xdr:spPr>
        <a:xfrm>
          <a:off x="20434300" y="13294193"/>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92543</xdr:rowOff>
    </xdr:from>
    <xdr:to>
      <xdr:col>107</xdr:col>
      <xdr:colOff>50800</xdr:colOff>
      <xdr:row>77</xdr:row>
      <xdr:rowOff>161679</xdr:rowOff>
    </xdr:to>
    <xdr:cxnSp macro="">
      <xdr:nvCxnSpPr>
        <xdr:cNvPr id="855" name="直線コネクタ 854"/>
        <xdr:cNvCxnSpPr/>
      </xdr:nvCxnSpPr>
      <xdr:spPr>
        <a:xfrm flipV="1">
          <a:off x="19545300" y="13294193"/>
          <a:ext cx="889000" cy="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161679</xdr:rowOff>
    </xdr:from>
    <xdr:to>
      <xdr:col>102</xdr:col>
      <xdr:colOff>114300</xdr:colOff>
      <xdr:row>78</xdr:row>
      <xdr:rowOff>38725</xdr:rowOff>
    </xdr:to>
    <xdr:cxnSp macro="">
      <xdr:nvCxnSpPr>
        <xdr:cNvPr id="858" name="直線コネクタ 857"/>
        <xdr:cNvCxnSpPr/>
      </xdr:nvCxnSpPr>
      <xdr:spPr>
        <a:xfrm flipV="1">
          <a:off x="18656300" y="13363329"/>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34330</xdr:rowOff>
    </xdr:from>
    <xdr:to>
      <xdr:col>116</xdr:col>
      <xdr:colOff>114300</xdr:colOff>
      <xdr:row>77</xdr:row>
      <xdr:rowOff>135930</xdr:rowOff>
    </xdr:to>
    <xdr:sp macro="" textlink="">
      <xdr:nvSpPr>
        <xdr:cNvPr id="868" name="楕円 867"/>
        <xdr:cNvSpPr/>
      </xdr:nvSpPr>
      <xdr:spPr>
        <a:xfrm>
          <a:off x="22110700" y="132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12757</xdr:rowOff>
    </xdr:from>
    <xdr:ext cx="534377" cy="259045"/>
    <xdr:sp macro="" textlink="">
      <xdr:nvSpPr>
        <xdr:cNvPr id="869" name="繰出金該当値テキスト"/>
        <xdr:cNvSpPr txBox="1"/>
      </xdr:nvSpPr>
      <xdr:spPr>
        <a:xfrm>
          <a:off x="22212300" y="132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49385</xdr:rowOff>
    </xdr:from>
    <xdr:to>
      <xdr:col>112</xdr:col>
      <xdr:colOff>38100</xdr:colOff>
      <xdr:row>77</xdr:row>
      <xdr:rowOff>150985</xdr:rowOff>
    </xdr:to>
    <xdr:sp macro="" textlink="">
      <xdr:nvSpPr>
        <xdr:cNvPr id="870" name="楕円 869"/>
        <xdr:cNvSpPr/>
      </xdr:nvSpPr>
      <xdr:spPr>
        <a:xfrm>
          <a:off x="21272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142112</xdr:rowOff>
    </xdr:from>
    <xdr:ext cx="534377" cy="259045"/>
    <xdr:sp macro="" textlink="">
      <xdr:nvSpPr>
        <xdr:cNvPr id="871" name="テキスト ボックス 870"/>
        <xdr:cNvSpPr txBox="1"/>
      </xdr:nvSpPr>
      <xdr:spPr>
        <a:xfrm>
          <a:off x="21056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41743</xdr:rowOff>
    </xdr:from>
    <xdr:to>
      <xdr:col>107</xdr:col>
      <xdr:colOff>101600</xdr:colOff>
      <xdr:row>77</xdr:row>
      <xdr:rowOff>143343</xdr:rowOff>
    </xdr:to>
    <xdr:sp macro="" textlink="">
      <xdr:nvSpPr>
        <xdr:cNvPr id="872" name="楕円 871"/>
        <xdr:cNvSpPr/>
      </xdr:nvSpPr>
      <xdr:spPr>
        <a:xfrm>
          <a:off x="20383500" y="132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134470</xdr:rowOff>
    </xdr:from>
    <xdr:ext cx="534377" cy="259045"/>
    <xdr:sp macro="" textlink="">
      <xdr:nvSpPr>
        <xdr:cNvPr id="873" name="テキスト ボックス 872"/>
        <xdr:cNvSpPr txBox="1"/>
      </xdr:nvSpPr>
      <xdr:spPr>
        <a:xfrm>
          <a:off x="20167111" y="1333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110879</xdr:rowOff>
    </xdr:from>
    <xdr:to>
      <xdr:col>102</xdr:col>
      <xdr:colOff>165100</xdr:colOff>
      <xdr:row>78</xdr:row>
      <xdr:rowOff>41029</xdr:rowOff>
    </xdr:to>
    <xdr:sp macro="" textlink="">
      <xdr:nvSpPr>
        <xdr:cNvPr id="874" name="楕円 873"/>
        <xdr:cNvSpPr/>
      </xdr:nvSpPr>
      <xdr:spPr>
        <a:xfrm>
          <a:off x="19494500" y="133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32156</xdr:rowOff>
    </xdr:from>
    <xdr:ext cx="534377" cy="259045"/>
    <xdr:sp macro="" textlink="">
      <xdr:nvSpPr>
        <xdr:cNvPr id="875" name="テキスト ボックス 874"/>
        <xdr:cNvSpPr txBox="1"/>
      </xdr:nvSpPr>
      <xdr:spPr>
        <a:xfrm>
          <a:off x="19278111" y="1340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159375</xdr:rowOff>
    </xdr:from>
    <xdr:to>
      <xdr:col>98</xdr:col>
      <xdr:colOff>38100</xdr:colOff>
      <xdr:row>78</xdr:row>
      <xdr:rowOff>89525</xdr:rowOff>
    </xdr:to>
    <xdr:sp macro="" textlink="">
      <xdr:nvSpPr>
        <xdr:cNvPr id="876" name="楕円 875"/>
        <xdr:cNvSpPr/>
      </xdr:nvSpPr>
      <xdr:spPr>
        <a:xfrm>
          <a:off x="18605500" y="13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80652</xdr:rowOff>
    </xdr:from>
    <xdr:ext cx="534377" cy="259045"/>
    <xdr:sp macro="" textlink="">
      <xdr:nvSpPr>
        <xdr:cNvPr id="877" name="テキスト ボックス 876"/>
        <xdr:cNvSpPr txBox="1"/>
      </xdr:nvSpPr>
      <xdr:spPr>
        <a:xfrm>
          <a:off x="18389111" y="1345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歳出決算総額は１，５９３億円であり、住民一人当たりのコストは４２５，３４７円となっている。</a:t>
          </a:r>
        </a:p>
        <a:p>
          <a:r>
            <a:rPr kumimoji="1" lang="ja-JP" altLang="en-US" sz="1300">
              <a:latin typeface="ＭＳ Ｐゴシック" panose="020B0600070205080204" pitchFamily="50" charset="-128"/>
              <a:ea typeface="ＭＳ Ｐゴシック" panose="020B0600070205080204" pitchFamily="50" charset="-128"/>
            </a:rPr>
            <a:t>　性質別毎に類似団体と比較すると、補助費等、普通建設事業、貸付金が高い水準となっている。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の要因として、補助費等については、消防業務を一部事務組合で実施していることによる負担金の支出や、企業誘致の促進、市内企業の定着を図るための奨励金等の商工関連施策によるもの、普通建設事業については、平成２８年度に着工した高崎芸術劇場及び高崎駅西口・東口ペデストリアンデッキ整備によるもの、貸付金については、預託金等により事業者の経営安定や成長・発展を金融面から支援する施策によるものであり、いずれも本市の産業振興及び都市基盤整備への取組みが特色として表れてい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374,543
369,448
459.16
164,450,254
159,310,714
3,967,163
82,416,869
143,458,256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32.5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105410</xdr:rowOff>
    </xdr:from>
    <xdr:to>
      <xdr:col>24</xdr:col>
      <xdr:colOff>63500</xdr:colOff>
      <xdr:row>35</xdr:row>
      <xdr:rowOff>120650</xdr:rowOff>
    </xdr:to>
    <xdr:cxnSp macro="">
      <xdr:nvCxnSpPr>
        <xdr:cNvPr id="63" name="直線コネクタ 62"/>
        <xdr:cNvCxnSpPr/>
      </xdr:nvCxnSpPr>
      <xdr:spPr>
        <a:xfrm flipV="1">
          <a:off x="3797300" y="61061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138611</xdr:rowOff>
    </xdr:from>
    <xdr:to>
      <xdr:col>19</xdr:col>
      <xdr:colOff>177800</xdr:colOff>
      <xdr:row>35</xdr:row>
      <xdr:rowOff>120650</xdr:rowOff>
    </xdr:to>
    <xdr:cxnSp macro="">
      <xdr:nvCxnSpPr>
        <xdr:cNvPr id="66" name="直線コネクタ 65"/>
        <xdr:cNvCxnSpPr/>
      </xdr:nvCxnSpPr>
      <xdr:spPr>
        <a:xfrm>
          <a:off x="2908300" y="5967911"/>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135726</xdr:rowOff>
    </xdr:from>
    <xdr:ext cx="469744" cy="259045"/>
    <xdr:sp macro="" textlink="">
      <xdr:nvSpPr>
        <xdr:cNvPr id="68" name="テキスト ボックス 67"/>
        <xdr:cNvSpPr txBox="1"/>
      </xdr:nvSpPr>
      <xdr:spPr>
        <a:xfrm>
          <a:off x="3562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138611</xdr:rowOff>
    </xdr:from>
    <xdr:to>
      <xdr:col>15</xdr:col>
      <xdr:colOff>50800</xdr:colOff>
      <xdr:row>34</xdr:row>
      <xdr:rowOff>150586</xdr:rowOff>
    </xdr:to>
    <xdr:cxnSp macro="">
      <xdr:nvCxnSpPr>
        <xdr:cNvPr id="69" name="直線コネクタ 68"/>
        <xdr:cNvCxnSpPr/>
      </xdr:nvCxnSpPr>
      <xdr:spPr>
        <a:xfrm flipV="1">
          <a:off x="2019300" y="5967911"/>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170016</xdr:rowOff>
    </xdr:from>
    <xdr:ext cx="469744" cy="259045"/>
    <xdr:sp macro="" textlink="">
      <xdr:nvSpPr>
        <xdr:cNvPr id="71" name="テキスト ボックス 70"/>
        <xdr:cNvSpPr txBox="1"/>
      </xdr:nvSpPr>
      <xdr:spPr>
        <a:xfrm>
          <a:off x="2673428" y="565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150586</xdr:rowOff>
    </xdr:from>
    <xdr:to>
      <xdr:col>10</xdr:col>
      <xdr:colOff>114300</xdr:colOff>
      <xdr:row>35</xdr:row>
      <xdr:rowOff>32476</xdr:rowOff>
    </xdr:to>
    <xdr:cxnSp macro="">
      <xdr:nvCxnSpPr>
        <xdr:cNvPr id="72" name="直線コネクタ 71"/>
        <xdr:cNvCxnSpPr/>
      </xdr:nvCxnSpPr>
      <xdr:spPr>
        <a:xfrm flipV="1">
          <a:off x="1130300" y="5979886"/>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39931</xdr:rowOff>
    </xdr:from>
    <xdr:ext cx="469744" cy="259045"/>
    <xdr:sp macro="" textlink="">
      <xdr:nvSpPr>
        <xdr:cNvPr id="74" name="テキスト ボックス 73"/>
        <xdr:cNvSpPr txBox="1"/>
      </xdr:nvSpPr>
      <xdr:spPr>
        <a:xfrm>
          <a:off x="1784428"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82" name="楕円 81"/>
        <xdr:cNvSpPr/>
      </xdr:nvSpPr>
      <xdr:spPr>
        <a:xfrm>
          <a:off x="45847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33037</xdr:rowOff>
    </xdr:from>
    <xdr:ext cx="469744" cy="259045"/>
    <xdr:sp macro="" textlink="">
      <xdr:nvSpPr>
        <xdr:cNvPr id="83" name="議会費該当値テキスト"/>
        <xdr:cNvSpPr txBox="1"/>
      </xdr:nvSpPr>
      <xdr:spPr>
        <a:xfrm>
          <a:off x="4686300" y="603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69850</xdr:rowOff>
    </xdr:from>
    <xdr:to>
      <xdr:col>20</xdr:col>
      <xdr:colOff>38100</xdr:colOff>
      <xdr:row>36</xdr:row>
      <xdr:rowOff>0</xdr:rowOff>
    </xdr:to>
    <xdr:sp macro="" textlink="">
      <xdr:nvSpPr>
        <xdr:cNvPr id="84" name="楕円 83"/>
        <xdr:cNvSpPr/>
      </xdr:nvSpPr>
      <xdr:spPr>
        <a:xfrm>
          <a:off x="3746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162577</xdr:rowOff>
    </xdr:from>
    <xdr:ext cx="469744" cy="259045"/>
    <xdr:sp macro="" textlink="">
      <xdr:nvSpPr>
        <xdr:cNvPr id="85" name="テキスト ボックス 84"/>
        <xdr:cNvSpPr txBox="1"/>
      </xdr:nvSpPr>
      <xdr:spPr>
        <a:xfrm>
          <a:off x="3562428"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87811</xdr:rowOff>
    </xdr:from>
    <xdr:to>
      <xdr:col>15</xdr:col>
      <xdr:colOff>101600</xdr:colOff>
      <xdr:row>35</xdr:row>
      <xdr:rowOff>17961</xdr:rowOff>
    </xdr:to>
    <xdr:sp macro="" textlink="">
      <xdr:nvSpPr>
        <xdr:cNvPr id="86" name="楕円 85"/>
        <xdr:cNvSpPr/>
      </xdr:nvSpPr>
      <xdr:spPr>
        <a:xfrm>
          <a:off x="2857500" y="59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9088</xdr:rowOff>
    </xdr:from>
    <xdr:ext cx="469744" cy="259045"/>
    <xdr:sp macro="" textlink="">
      <xdr:nvSpPr>
        <xdr:cNvPr id="87" name="テキスト ボックス 86"/>
        <xdr:cNvSpPr txBox="1"/>
      </xdr:nvSpPr>
      <xdr:spPr>
        <a:xfrm>
          <a:off x="2673428" y="600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99786</xdr:rowOff>
    </xdr:from>
    <xdr:to>
      <xdr:col>10</xdr:col>
      <xdr:colOff>165100</xdr:colOff>
      <xdr:row>35</xdr:row>
      <xdr:rowOff>29936</xdr:rowOff>
    </xdr:to>
    <xdr:sp macro="" textlink="">
      <xdr:nvSpPr>
        <xdr:cNvPr id="88" name="楕円 87"/>
        <xdr:cNvSpPr/>
      </xdr:nvSpPr>
      <xdr:spPr>
        <a:xfrm>
          <a:off x="1968500" y="59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21063</xdr:rowOff>
    </xdr:from>
    <xdr:ext cx="469744" cy="259045"/>
    <xdr:sp macro="" textlink="">
      <xdr:nvSpPr>
        <xdr:cNvPr id="89" name="テキスト ボックス 88"/>
        <xdr:cNvSpPr txBox="1"/>
      </xdr:nvSpPr>
      <xdr:spPr>
        <a:xfrm>
          <a:off x="1784428" y="60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153126</xdr:rowOff>
    </xdr:from>
    <xdr:to>
      <xdr:col>6</xdr:col>
      <xdr:colOff>38100</xdr:colOff>
      <xdr:row>35</xdr:row>
      <xdr:rowOff>83276</xdr:rowOff>
    </xdr:to>
    <xdr:sp macro="" textlink="">
      <xdr:nvSpPr>
        <xdr:cNvPr id="90" name="楕円 89"/>
        <xdr:cNvSpPr/>
      </xdr:nvSpPr>
      <xdr:spPr>
        <a:xfrm>
          <a:off x="1079500" y="598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74403</xdr:rowOff>
    </xdr:from>
    <xdr:ext cx="469744" cy="259045"/>
    <xdr:sp macro="" textlink="">
      <xdr:nvSpPr>
        <xdr:cNvPr id="91" name="テキスト ボックス 90"/>
        <xdr:cNvSpPr txBox="1"/>
      </xdr:nvSpPr>
      <xdr:spPr>
        <a:xfrm>
          <a:off x="895428" y="607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64883</xdr:rowOff>
    </xdr:from>
    <xdr:to>
      <xdr:col>24</xdr:col>
      <xdr:colOff>63500</xdr:colOff>
      <xdr:row>55</xdr:row>
      <xdr:rowOff>167263</xdr:rowOff>
    </xdr:to>
    <xdr:cxnSp macro="">
      <xdr:nvCxnSpPr>
        <xdr:cNvPr id="123" name="直線コネクタ 122"/>
        <xdr:cNvCxnSpPr/>
      </xdr:nvCxnSpPr>
      <xdr:spPr>
        <a:xfrm flipV="1">
          <a:off x="3797300" y="9151733"/>
          <a:ext cx="838200" cy="44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54591</xdr:rowOff>
    </xdr:from>
    <xdr:ext cx="534377" cy="259045"/>
    <xdr:sp macro="" textlink="">
      <xdr:nvSpPr>
        <xdr:cNvPr id="124" name="総務費平均値テキスト"/>
        <xdr:cNvSpPr txBox="1"/>
      </xdr:nvSpPr>
      <xdr:spPr>
        <a:xfrm>
          <a:off x="4686300" y="965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167263</xdr:rowOff>
    </xdr:from>
    <xdr:to>
      <xdr:col>19</xdr:col>
      <xdr:colOff>177800</xdr:colOff>
      <xdr:row>56</xdr:row>
      <xdr:rowOff>7667</xdr:rowOff>
    </xdr:to>
    <xdr:cxnSp macro="">
      <xdr:nvCxnSpPr>
        <xdr:cNvPr id="126" name="直線コネクタ 125"/>
        <xdr:cNvCxnSpPr/>
      </xdr:nvCxnSpPr>
      <xdr:spPr>
        <a:xfrm flipV="1">
          <a:off x="2908300" y="9597013"/>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113700</xdr:rowOff>
    </xdr:from>
    <xdr:ext cx="534377" cy="259045"/>
    <xdr:sp macro="" textlink="">
      <xdr:nvSpPr>
        <xdr:cNvPr id="128" name="テキスト ボックス 127"/>
        <xdr:cNvSpPr txBox="1"/>
      </xdr:nvSpPr>
      <xdr:spPr>
        <a:xfrm>
          <a:off x="3530111" y="971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7667</xdr:rowOff>
    </xdr:from>
    <xdr:to>
      <xdr:col>15</xdr:col>
      <xdr:colOff>50800</xdr:colOff>
      <xdr:row>57</xdr:row>
      <xdr:rowOff>8908</xdr:rowOff>
    </xdr:to>
    <xdr:cxnSp macro="">
      <xdr:nvCxnSpPr>
        <xdr:cNvPr id="129" name="直線コネクタ 128"/>
        <xdr:cNvCxnSpPr/>
      </xdr:nvCxnSpPr>
      <xdr:spPr>
        <a:xfrm flipV="1">
          <a:off x="2019300" y="9608867"/>
          <a:ext cx="889000" cy="17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89273</xdr:rowOff>
    </xdr:from>
    <xdr:ext cx="534377" cy="259045"/>
    <xdr:sp macro="" textlink="">
      <xdr:nvSpPr>
        <xdr:cNvPr id="131" name="テキスト ボックス 130"/>
        <xdr:cNvSpPr txBox="1"/>
      </xdr:nvSpPr>
      <xdr:spPr>
        <a:xfrm>
          <a:off x="2641111" y="96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104529</xdr:rowOff>
    </xdr:from>
    <xdr:to>
      <xdr:col>10</xdr:col>
      <xdr:colOff>114300</xdr:colOff>
      <xdr:row>57</xdr:row>
      <xdr:rowOff>8908</xdr:rowOff>
    </xdr:to>
    <xdr:cxnSp macro="">
      <xdr:nvCxnSpPr>
        <xdr:cNvPr id="132" name="直線コネクタ 131"/>
        <xdr:cNvCxnSpPr/>
      </xdr:nvCxnSpPr>
      <xdr:spPr>
        <a:xfrm>
          <a:off x="1130300" y="9705729"/>
          <a:ext cx="889000" cy="7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58829</xdr:rowOff>
    </xdr:from>
    <xdr:ext cx="534377" cy="259045"/>
    <xdr:sp macro="" textlink="">
      <xdr:nvSpPr>
        <xdr:cNvPr id="136" name="テキスト ボックス 135"/>
        <xdr:cNvSpPr txBox="1"/>
      </xdr:nvSpPr>
      <xdr:spPr>
        <a:xfrm>
          <a:off x="863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14083</xdr:rowOff>
    </xdr:from>
    <xdr:to>
      <xdr:col>24</xdr:col>
      <xdr:colOff>114300</xdr:colOff>
      <xdr:row>53</xdr:row>
      <xdr:rowOff>115683</xdr:rowOff>
    </xdr:to>
    <xdr:sp macro="" textlink="">
      <xdr:nvSpPr>
        <xdr:cNvPr id="142" name="楕円 141"/>
        <xdr:cNvSpPr/>
      </xdr:nvSpPr>
      <xdr:spPr>
        <a:xfrm>
          <a:off x="4584700" y="91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36960</xdr:rowOff>
    </xdr:from>
    <xdr:ext cx="534377" cy="259045"/>
    <xdr:sp macro="" textlink="">
      <xdr:nvSpPr>
        <xdr:cNvPr id="143" name="総務費該当値テキスト"/>
        <xdr:cNvSpPr txBox="1"/>
      </xdr:nvSpPr>
      <xdr:spPr>
        <a:xfrm>
          <a:off x="4686300" y="895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116463</xdr:rowOff>
    </xdr:from>
    <xdr:to>
      <xdr:col>20</xdr:col>
      <xdr:colOff>38100</xdr:colOff>
      <xdr:row>56</xdr:row>
      <xdr:rowOff>46613</xdr:rowOff>
    </xdr:to>
    <xdr:sp macro="" textlink="">
      <xdr:nvSpPr>
        <xdr:cNvPr id="144" name="楕円 143"/>
        <xdr:cNvSpPr/>
      </xdr:nvSpPr>
      <xdr:spPr>
        <a:xfrm>
          <a:off x="3746500" y="954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63140</xdr:rowOff>
    </xdr:from>
    <xdr:ext cx="534377" cy="259045"/>
    <xdr:sp macro="" textlink="">
      <xdr:nvSpPr>
        <xdr:cNvPr id="145" name="テキスト ボックス 144"/>
        <xdr:cNvSpPr txBox="1"/>
      </xdr:nvSpPr>
      <xdr:spPr>
        <a:xfrm>
          <a:off x="3530111" y="932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128317</xdr:rowOff>
    </xdr:from>
    <xdr:to>
      <xdr:col>15</xdr:col>
      <xdr:colOff>101600</xdr:colOff>
      <xdr:row>56</xdr:row>
      <xdr:rowOff>58467</xdr:rowOff>
    </xdr:to>
    <xdr:sp macro="" textlink="">
      <xdr:nvSpPr>
        <xdr:cNvPr id="146" name="楕円 145"/>
        <xdr:cNvSpPr/>
      </xdr:nvSpPr>
      <xdr:spPr>
        <a:xfrm>
          <a:off x="2857500" y="955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74994</xdr:rowOff>
    </xdr:from>
    <xdr:ext cx="534377" cy="259045"/>
    <xdr:sp macro="" textlink="">
      <xdr:nvSpPr>
        <xdr:cNvPr id="147" name="テキスト ボックス 146"/>
        <xdr:cNvSpPr txBox="1"/>
      </xdr:nvSpPr>
      <xdr:spPr>
        <a:xfrm>
          <a:off x="2641111" y="933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129558</xdr:rowOff>
    </xdr:from>
    <xdr:to>
      <xdr:col>10</xdr:col>
      <xdr:colOff>165100</xdr:colOff>
      <xdr:row>57</xdr:row>
      <xdr:rowOff>59708</xdr:rowOff>
    </xdr:to>
    <xdr:sp macro="" textlink="">
      <xdr:nvSpPr>
        <xdr:cNvPr id="148" name="楕円 147"/>
        <xdr:cNvSpPr/>
      </xdr:nvSpPr>
      <xdr:spPr>
        <a:xfrm>
          <a:off x="1968500" y="973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50835</xdr:rowOff>
    </xdr:from>
    <xdr:ext cx="534377" cy="259045"/>
    <xdr:sp macro="" textlink="">
      <xdr:nvSpPr>
        <xdr:cNvPr id="149" name="テキスト ボックス 148"/>
        <xdr:cNvSpPr txBox="1"/>
      </xdr:nvSpPr>
      <xdr:spPr>
        <a:xfrm>
          <a:off x="1752111" y="982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53729</xdr:rowOff>
    </xdr:from>
    <xdr:to>
      <xdr:col>6</xdr:col>
      <xdr:colOff>38100</xdr:colOff>
      <xdr:row>56</xdr:row>
      <xdr:rowOff>155329</xdr:rowOff>
    </xdr:to>
    <xdr:sp macro="" textlink="">
      <xdr:nvSpPr>
        <xdr:cNvPr id="150" name="楕円 149"/>
        <xdr:cNvSpPr/>
      </xdr:nvSpPr>
      <xdr:spPr>
        <a:xfrm>
          <a:off x="1079500" y="965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146456</xdr:rowOff>
    </xdr:from>
    <xdr:ext cx="534377" cy="259045"/>
    <xdr:sp macro="" textlink="">
      <xdr:nvSpPr>
        <xdr:cNvPr id="151" name="テキスト ボックス 150"/>
        <xdr:cNvSpPr txBox="1"/>
      </xdr:nvSpPr>
      <xdr:spPr>
        <a:xfrm>
          <a:off x="863111" y="974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101676</xdr:rowOff>
    </xdr:from>
    <xdr:to>
      <xdr:col>24</xdr:col>
      <xdr:colOff>63500</xdr:colOff>
      <xdr:row>77</xdr:row>
      <xdr:rowOff>138734</xdr:rowOff>
    </xdr:to>
    <xdr:cxnSp macro="">
      <xdr:nvCxnSpPr>
        <xdr:cNvPr id="181" name="直線コネクタ 180"/>
        <xdr:cNvCxnSpPr/>
      </xdr:nvCxnSpPr>
      <xdr:spPr>
        <a:xfrm flipV="1">
          <a:off x="3797300" y="13303326"/>
          <a:ext cx="838200" cy="3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138734</xdr:rowOff>
    </xdr:from>
    <xdr:to>
      <xdr:col>19</xdr:col>
      <xdr:colOff>177800</xdr:colOff>
      <xdr:row>78</xdr:row>
      <xdr:rowOff>27432</xdr:rowOff>
    </xdr:to>
    <xdr:cxnSp macro="">
      <xdr:nvCxnSpPr>
        <xdr:cNvPr id="184" name="直線コネクタ 183"/>
        <xdr:cNvCxnSpPr/>
      </xdr:nvCxnSpPr>
      <xdr:spPr>
        <a:xfrm flipV="1">
          <a:off x="2908300" y="13340384"/>
          <a:ext cx="889000" cy="6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27432</xdr:rowOff>
    </xdr:from>
    <xdr:to>
      <xdr:col>15</xdr:col>
      <xdr:colOff>50800</xdr:colOff>
      <xdr:row>78</xdr:row>
      <xdr:rowOff>51181</xdr:rowOff>
    </xdr:to>
    <xdr:cxnSp macro="">
      <xdr:nvCxnSpPr>
        <xdr:cNvPr id="187" name="直線コネクタ 186"/>
        <xdr:cNvCxnSpPr/>
      </xdr:nvCxnSpPr>
      <xdr:spPr>
        <a:xfrm flipV="1">
          <a:off x="2019300" y="13400532"/>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51181</xdr:rowOff>
    </xdr:from>
    <xdr:to>
      <xdr:col>10</xdr:col>
      <xdr:colOff>114300</xdr:colOff>
      <xdr:row>78</xdr:row>
      <xdr:rowOff>160998</xdr:rowOff>
    </xdr:to>
    <xdr:cxnSp macro="">
      <xdr:nvCxnSpPr>
        <xdr:cNvPr id="190" name="直線コネクタ 189"/>
        <xdr:cNvCxnSpPr/>
      </xdr:nvCxnSpPr>
      <xdr:spPr>
        <a:xfrm flipV="1">
          <a:off x="1130300" y="13424281"/>
          <a:ext cx="889000" cy="10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50876</xdr:rowOff>
    </xdr:from>
    <xdr:to>
      <xdr:col>24</xdr:col>
      <xdr:colOff>114300</xdr:colOff>
      <xdr:row>77</xdr:row>
      <xdr:rowOff>152476</xdr:rowOff>
    </xdr:to>
    <xdr:sp macro="" textlink="">
      <xdr:nvSpPr>
        <xdr:cNvPr id="200" name="楕円 199"/>
        <xdr:cNvSpPr/>
      </xdr:nvSpPr>
      <xdr:spPr>
        <a:xfrm>
          <a:off x="4584700" y="1325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29303</xdr:rowOff>
    </xdr:from>
    <xdr:ext cx="599010" cy="259045"/>
    <xdr:sp macro="" textlink="">
      <xdr:nvSpPr>
        <xdr:cNvPr id="201" name="民生費該当値テキスト"/>
        <xdr:cNvSpPr txBox="1"/>
      </xdr:nvSpPr>
      <xdr:spPr>
        <a:xfrm>
          <a:off x="4686300" y="1323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87934</xdr:rowOff>
    </xdr:from>
    <xdr:to>
      <xdr:col>20</xdr:col>
      <xdr:colOff>38100</xdr:colOff>
      <xdr:row>78</xdr:row>
      <xdr:rowOff>18084</xdr:rowOff>
    </xdr:to>
    <xdr:sp macro="" textlink="">
      <xdr:nvSpPr>
        <xdr:cNvPr id="202" name="楕円 201"/>
        <xdr:cNvSpPr/>
      </xdr:nvSpPr>
      <xdr:spPr>
        <a:xfrm>
          <a:off x="3746500" y="132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9211</xdr:rowOff>
    </xdr:from>
    <xdr:ext cx="599010" cy="259045"/>
    <xdr:sp macro="" textlink="">
      <xdr:nvSpPr>
        <xdr:cNvPr id="203" name="テキスト ボックス 202"/>
        <xdr:cNvSpPr txBox="1"/>
      </xdr:nvSpPr>
      <xdr:spPr>
        <a:xfrm>
          <a:off x="3497795" y="133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148082</xdr:rowOff>
    </xdr:from>
    <xdr:to>
      <xdr:col>15</xdr:col>
      <xdr:colOff>101600</xdr:colOff>
      <xdr:row>78</xdr:row>
      <xdr:rowOff>78232</xdr:rowOff>
    </xdr:to>
    <xdr:sp macro="" textlink="">
      <xdr:nvSpPr>
        <xdr:cNvPr id="204" name="楕円 203"/>
        <xdr:cNvSpPr/>
      </xdr:nvSpPr>
      <xdr:spPr>
        <a:xfrm>
          <a:off x="2857500" y="1334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69359</xdr:rowOff>
    </xdr:from>
    <xdr:ext cx="599010" cy="259045"/>
    <xdr:sp macro="" textlink="">
      <xdr:nvSpPr>
        <xdr:cNvPr id="205" name="テキスト ボックス 204"/>
        <xdr:cNvSpPr txBox="1"/>
      </xdr:nvSpPr>
      <xdr:spPr>
        <a:xfrm>
          <a:off x="2608795" y="134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381</xdr:rowOff>
    </xdr:from>
    <xdr:to>
      <xdr:col>10</xdr:col>
      <xdr:colOff>165100</xdr:colOff>
      <xdr:row>78</xdr:row>
      <xdr:rowOff>101981</xdr:rowOff>
    </xdr:to>
    <xdr:sp macro="" textlink="">
      <xdr:nvSpPr>
        <xdr:cNvPr id="206" name="楕円 205"/>
        <xdr:cNvSpPr/>
      </xdr:nvSpPr>
      <xdr:spPr>
        <a:xfrm>
          <a:off x="1968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93108</xdr:rowOff>
    </xdr:from>
    <xdr:ext cx="599010" cy="259045"/>
    <xdr:sp macro="" textlink="">
      <xdr:nvSpPr>
        <xdr:cNvPr id="207" name="テキスト ボックス 206"/>
        <xdr:cNvSpPr txBox="1"/>
      </xdr:nvSpPr>
      <xdr:spPr>
        <a:xfrm>
          <a:off x="1719795" y="134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110198</xdr:rowOff>
    </xdr:from>
    <xdr:to>
      <xdr:col>6</xdr:col>
      <xdr:colOff>38100</xdr:colOff>
      <xdr:row>79</xdr:row>
      <xdr:rowOff>40348</xdr:rowOff>
    </xdr:to>
    <xdr:sp macro="" textlink="">
      <xdr:nvSpPr>
        <xdr:cNvPr id="208" name="楕円 207"/>
        <xdr:cNvSpPr/>
      </xdr:nvSpPr>
      <xdr:spPr>
        <a:xfrm>
          <a:off x="1079500" y="134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31475</xdr:rowOff>
    </xdr:from>
    <xdr:ext cx="599010" cy="259045"/>
    <xdr:sp macro="" textlink="">
      <xdr:nvSpPr>
        <xdr:cNvPr id="209" name="テキスト ボックス 208"/>
        <xdr:cNvSpPr txBox="1"/>
      </xdr:nvSpPr>
      <xdr:spPr>
        <a:xfrm>
          <a:off x="830795" y="1357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33286</xdr:rowOff>
    </xdr:from>
    <xdr:to>
      <xdr:col>24</xdr:col>
      <xdr:colOff>63500</xdr:colOff>
      <xdr:row>98</xdr:row>
      <xdr:rowOff>44763</xdr:rowOff>
    </xdr:to>
    <xdr:cxnSp macro="">
      <xdr:nvCxnSpPr>
        <xdr:cNvPr id="237" name="直線コネクタ 236"/>
        <xdr:cNvCxnSpPr/>
      </xdr:nvCxnSpPr>
      <xdr:spPr>
        <a:xfrm>
          <a:off x="3797300" y="16835386"/>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65246</xdr:rowOff>
    </xdr:from>
    <xdr:to>
      <xdr:col>19</xdr:col>
      <xdr:colOff>177800</xdr:colOff>
      <xdr:row>98</xdr:row>
      <xdr:rowOff>33286</xdr:rowOff>
    </xdr:to>
    <xdr:cxnSp macro="">
      <xdr:nvCxnSpPr>
        <xdr:cNvPr id="240" name="直線コネクタ 239"/>
        <xdr:cNvCxnSpPr/>
      </xdr:nvCxnSpPr>
      <xdr:spPr>
        <a:xfrm>
          <a:off x="2908300" y="16695896"/>
          <a:ext cx="889000" cy="13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42" name="テキスト ボックス 241"/>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65246</xdr:rowOff>
    </xdr:from>
    <xdr:to>
      <xdr:col>15</xdr:col>
      <xdr:colOff>50800</xdr:colOff>
      <xdr:row>97</xdr:row>
      <xdr:rowOff>125847</xdr:rowOff>
    </xdr:to>
    <xdr:cxnSp macro="">
      <xdr:nvCxnSpPr>
        <xdr:cNvPr id="243" name="直線コネクタ 242"/>
        <xdr:cNvCxnSpPr/>
      </xdr:nvCxnSpPr>
      <xdr:spPr>
        <a:xfrm flipV="1">
          <a:off x="2019300" y="16695896"/>
          <a:ext cx="889000" cy="6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5" name="テキスト ボックス 244"/>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125847</xdr:rowOff>
    </xdr:from>
    <xdr:to>
      <xdr:col>10</xdr:col>
      <xdr:colOff>114300</xdr:colOff>
      <xdr:row>98</xdr:row>
      <xdr:rowOff>60193</xdr:rowOff>
    </xdr:to>
    <xdr:cxnSp macro="">
      <xdr:nvCxnSpPr>
        <xdr:cNvPr id="246" name="直線コネクタ 245"/>
        <xdr:cNvCxnSpPr/>
      </xdr:nvCxnSpPr>
      <xdr:spPr>
        <a:xfrm flipV="1">
          <a:off x="1130300" y="16756497"/>
          <a:ext cx="889000" cy="10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8" name="テキスト ボックス 247"/>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50" name="テキスト ボックス 249"/>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165413</xdr:rowOff>
    </xdr:from>
    <xdr:to>
      <xdr:col>24</xdr:col>
      <xdr:colOff>114300</xdr:colOff>
      <xdr:row>98</xdr:row>
      <xdr:rowOff>95563</xdr:rowOff>
    </xdr:to>
    <xdr:sp macro="" textlink="">
      <xdr:nvSpPr>
        <xdr:cNvPr id="256" name="楕円 255"/>
        <xdr:cNvSpPr/>
      </xdr:nvSpPr>
      <xdr:spPr>
        <a:xfrm>
          <a:off x="4584700" y="1679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80340</xdr:rowOff>
    </xdr:from>
    <xdr:ext cx="534377" cy="259045"/>
    <xdr:sp macro="" textlink="">
      <xdr:nvSpPr>
        <xdr:cNvPr id="257" name="衛生費該当値テキスト"/>
        <xdr:cNvSpPr txBox="1"/>
      </xdr:nvSpPr>
      <xdr:spPr>
        <a:xfrm>
          <a:off x="4686300" y="167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153936</xdr:rowOff>
    </xdr:from>
    <xdr:to>
      <xdr:col>20</xdr:col>
      <xdr:colOff>38100</xdr:colOff>
      <xdr:row>98</xdr:row>
      <xdr:rowOff>84086</xdr:rowOff>
    </xdr:to>
    <xdr:sp macro="" textlink="">
      <xdr:nvSpPr>
        <xdr:cNvPr id="258" name="楕円 257"/>
        <xdr:cNvSpPr/>
      </xdr:nvSpPr>
      <xdr:spPr>
        <a:xfrm>
          <a:off x="3746500" y="1678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75213</xdr:rowOff>
    </xdr:from>
    <xdr:ext cx="534377" cy="259045"/>
    <xdr:sp macro="" textlink="">
      <xdr:nvSpPr>
        <xdr:cNvPr id="259" name="テキスト ボックス 258"/>
        <xdr:cNvSpPr txBox="1"/>
      </xdr:nvSpPr>
      <xdr:spPr>
        <a:xfrm>
          <a:off x="3530111" y="168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14446</xdr:rowOff>
    </xdr:from>
    <xdr:to>
      <xdr:col>15</xdr:col>
      <xdr:colOff>101600</xdr:colOff>
      <xdr:row>97</xdr:row>
      <xdr:rowOff>116046</xdr:rowOff>
    </xdr:to>
    <xdr:sp macro="" textlink="">
      <xdr:nvSpPr>
        <xdr:cNvPr id="260" name="楕円 259"/>
        <xdr:cNvSpPr/>
      </xdr:nvSpPr>
      <xdr:spPr>
        <a:xfrm>
          <a:off x="2857500" y="166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107173</xdr:rowOff>
    </xdr:from>
    <xdr:ext cx="534377" cy="259045"/>
    <xdr:sp macro="" textlink="">
      <xdr:nvSpPr>
        <xdr:cNvPr id="261" name="テキスト ボックス 260"/>
        <xdr:cNvSpPr txBox="1"/>
      </xdr:nvSpPr>
      <xdr:spPr>
        <a:xfrm>
          <a:off x="2641111" y="1673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75047</xdr:rowOff>
    </xdr:from>
    <xdr:to>
      <xdr:col>10</xdr:col>
      <xdr:colOff>165100</xdr:colOff>
      <xdr:row>98</xdr:row>
      <xdr:rowOff>5197</xdr:rowOff>
    </xdr:to>
    <xdr:sp macro="" textlink="">
      <xdr:nvSpPr>
        <xdr:cNvPr id="262" name="楕円 261"/>
        <xdr:cNvSpPr/>
      </xdr:nvSpPr>
      <xdr:spPr>
        <a:xfrm>
          <a:off x="1968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167774</xdr:rowOff>
    </xdr:from>
    <xdr:ext cx="534377" cy="259045"/>
    <xdr:sp macro="" textlink="">
      <xdr:nvSpPr>
        <xdr:cNvPr id="263" name="テキスト ボックス 262"/>
        <xdr:cNvSpPr txBox="1"/>
      </xdr:nvSpPr>
      <xdr:spPr>
        <a:xfrm>
          <a:off x="1752111" y="167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9393</xdr:rowOff>
    </xdr:from>
    <xdr:to>
      <xdr:col>6</xdr:col>
      <xdr:colOff>38100</xdr:colOff>
      <xdr:row>98</xdr:row>
      <xdr:rowOff>110993</xdr:rowOff>
    </xdr:to>
    <xdr:sp macro="" textlink="">
      <xdr:nvSpPr>
        <xdr:cNvPr id="264" name="楕円 263"/>
        <xdr:cNvSpPr/>
      </xdr:nvSpPr>
      <xdr:spPr>
        <a:xfrm>
          <a:off x="1079500" y="168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102120</xdr:rowOff>
    </xdr:from>
    <xdr:ext cx="534377" cy="259045"/>
    <xdr:sp macro="" textlink="">
      <xdr:nvSpPr>
        <xdr:cNvPr id="265" name="テキスト ボックス 264"/>
        <xdr:cNvSpPr txBox="1"/>
      </xdr:nvSpPr>
      <xdr:spPr>
        <a:xfrm>
          <a:off x="863111" y="169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99009</xdr:rowOff>
    </xdr:from>
    <xdr:to>
      <xdr:col>55</xdr:col>
      <xdr:colOff>0</xdr:colOff>
      <xdr:row>37</xdr:row>
      <xdr:rowOff>104953</xdr:rowOff>
    </xdr:to>
    <xdr:cxnSp macro="">
      <xdr:nvCxnSpPr>
        <xdr:cNvPr id="292" name="直線コネクタ 291"/>
        <xdr:cNvCxnSpPr/>
      </xdr:nvCxnSpPr>
      <xdr:spPr>
        <a:xfrm flipV="1">
          <a:off x="9639300" y="644265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87122</xdr:rowOff>
    </xdr:from>
    <xdr:to>
      <xdr:col>50</xdr:col>
      <xdr:colOff>114300</xdr:colOff>
      <xdr:row>37</xdr:row>
      <xdr:rowOff>104953</xdr:rowOff>
    </xdr:to>
    <xdr:cxnSp macro="">
      <xdr:nvCxnSpPr>
        <xdr:cNvPr id="295" name="直線コネクタ 294"/>
        <xdr:cNvCxnSpPr/>
      </xdr:nvCxnSpPr>
      <xdr:spPr>
        <a:xfrm>
          <a:off x="8750300" y="6430772"/>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58319</xdr:rowOff>
    </xdr:from>
    <xdr:to>
      <xdr:col>45</xdr:col>
      <xdr:colOff>177800</xdr:colOff>
      <xdr:row>37</xdr:row>
      <xdr:rowOff>87122</xdr:rowOff>
    </xdr:to>
    <xdr:cxnSp macro="">
      <xdr:nvCxnSpPr>
        <xdr:cNvPr id="298" name="直線コネクタ 297"/>
        <xdr:cNvCxnSpPr/>
      </xdr:nvCxnSpPr>
      <xdr:spPr>
        <a:xfrm>
          <a:off x="7861300" y="640196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157531</xdr:rowOff>
    </xdr:from>
    <xdr:to>
      <xdr:col>41</xdr:col>
      <xdr:colOff>50800</xdr:colOff>
      <xdr:row>37</xdr:row>
      <xdr:rowOff>58319</xdr:rowOff>
    </xdr:to>
    <xdr:cxnSp macro="">
      <xdr:nvCxnSpPr>
        <xdr:cNvPr id="301" name="直線コネクタ 300"/>
        <xdr:cNvCxnSpPr/>
      </xdr:nvCxnSpPr>
      <xdr:spPr>
        <a:xfrm>
          <a:off x="6972300" y="6329731"/>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48209</xdr:rowOff>
    </xdr:from>
    <xdr:to>
      <xdr:col>55</xdr:col>
      <xdr:colOff>50800</xdr:colOff>
      <xdr:row>37</xdr:row>
      <xdr:rowOff>149809</xdr:rowOff>
    </xdr:to>
    <xdr:sp macro="" textlink="">
      <xdr:nvSpPr>
        <xdr:cNvPr id="311" name="楕円 310"/>
        <xdr:cNvSpPr/>
      </xdr:nvSpPr>
      <xdr:spPr>
        <a:xfrm>
          <a:off x="10426700" y="63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26636</xdr:rowOff>
    </xdr:from>
    <xdr:ext cx="378565" cy="259045"/>
    <xdr:sp macro="" textlink="">
      <xdr:nvSpPr>
        <xdr:cNvPr id="312" name="労働費該当値テキスト"/>
        <xdr:cNvSpPr txBox="1"/>
      </xdr:nvSpPr>
      <xdr:spPr>
        <a:xfrm>
          <a:off x="10528300" y="6370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54153</xdr:rowOff>
    </xdr:from>
    <xdr:to>
      <xdr:col>50</xdr:col>
      <xdr:colOff>165100</xdr:colOff>
      <xdr:row>37</xdr:row>
      <xdr:rowOff>155753</xdr:rowOff>
    </xdr:to>
    <xdr:sp macro="" textlink="">
      <xdr:nvSpPr>
        <xdr:cNvPr id="313" name="楕円 312"/>
        <xdr:cNvSpPr/>
      </xdr:nvSpPr>
      <xdr:spPr>
        <a:xfrm>
          <a:off x="9588500" y="63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146880</xdr:rowOff>
    </xdr:from>
    <xdr:ext cx="378565" cy="259045"/>
    <xdr:sp macro="" textlink="">
      <xdr:nvSpPr>
        <xdr:cNvPr id="314" name="テキスト ボックス 313"/>
        <xdr:cNvSpPr txBox="1"/>
      </xdr:nvSpPr>
      <xdr:spPr>
        <a:xfrm>
          <a:off x="9450017" y="64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36322</xdr:rowOff>
    </xdr:from>
    <xdr:to>
      <xdr:col>46</xdr:col>
      <xdr:colOff>38100</xdr:colOff>
      <xdr:row>37</xdr:row>
      <xdr:rowOff>137922</xdr:rowOff>
    </xdr:to>
    <xdr:sp macro="" textlink="">
      <xdr:nvSpPr>
        <xdr:cNvPr id="315" name="楕円 314"/>
        <xdr:cNvSpPr/>
      </xdr:nvSpPr>
      <xdr:spPr>
        <a:xfrm>
          <a:off x="8699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129049</xdr:rowOff>
    </xdr:from>
    <xdr:ext cx="378565" cy="259045"/>
    <xdr:sp macro="" textlink="">
      <xdr:nvSpPr>
        <xdr:cNvPr id="316" name="テキスト ボックス 315"/>
        <xdr:cNvSpPr txBox="1"/>
      </xdr:nvSpPr>
      <xdr:spPr>
        <a:xfrm>
          <a:off x="8561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7519</xdr:rowOff>
    </xdr:from>
    <xdr:to>
      <xdr:col>41</xdr:col>
      <xdr:colOff>101600</xdr:colOff>
      <xdr:row>37</xdr:row>
      <xdr:rowOff>109119</xdr:rowOff>
    </xdr:to>
    <xdr:sp macro="" textlink="">
      <xdr:nvSpPr>
        <xdr:cNvPr id="317" name="楕円 316"/>
        <xdr:cNvSpPr/>
      </xdr:nvSpPr>
      <xdr:spPr>
        <a:xfrm>
          <a:off x="7810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100246</xdr:rowOff>
    </xdr:from>
    <xdr:ext cx="378565" cy="259045"/>
    <xdr:sp macro="" textlink="">
      <xdr:nvSpPr>
        <xdr:cNvPr id="318" name="テキスト ボックス 317"/>
        <xdr:cNvSpPr txBox="1"/>
      </xdr:nvSpPr>
      <xdr:spPr>
        <a:xfrm>
          <a:off x="7672017" y="64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106731</xdr:rowOff>
    </xdr:from>
    <xdr:to>
      <xdr:col>36</xdr:col>
      <xdr:colOff>165100</xdr:colOff>
      <xdr:row>37</xdr:row>
      <xdr:rowOff>36881</xdr:rowOff>
    </xdr:to>
    <xdr:sp macro="" textlink="">
      <xdr:nvSpPr>
        <xdr:cNvPr id="319" name="楕円 318"/>
        <xdr:cNvSpPr/>
      </xdr:nvSpPr>
      <xdr:spPr>
        <a:xfrm>
          <a:off x="6921500" y="62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28008</xdr:rowOff>
    </xdr:from>
    <xdr:ext cx="378565" cy="259045"/>
    <xdr:sp macro="" textlink="">
      <xdr:nvSpPr>
        <xdr:cNvPr id="320" name="テキスト ボックス 319"/>
        <xdr:cNvSpPr txBox="1"/>
      </xdr:nvSpPr>
      <xdr:spPr>
        <a:xfrm>
          <a:off x="6783017" y="637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19639</xdr:rowOff>
    </xdr:from>
    <xdr:to>
      <xdr:col>55</xdr:col>
      <xdr:colOff>0</xdr:colOff>
      <xdr:row>55</xdr:row>
      <xdr:rowOff>21286</xdr:rowOff>
    </xdr:to>
    <xdr:cxnSp macro="">
      <xdr:nvCxnSpPr>
        <xdr:cNvPr id="347" name="直線コネクタ 346"/>
        <xdr:cNvCxnSpPr/>
      </xdr:nvCxnSpPr>
      <xdr:spPr>
        <a:xfrm>
          <a:off x="9639300" y="9449389"/>
          <a:ext cx="838200" cy="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8"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29241</xdr:rowOff>
    </xdr:from>
    <xdr:to>
      <xdr:col>50</xdr:col>
      <xdr:colOff>114300</xdr:colOff>
      <xdr:row>55</xdr:row>
      <xdr:rowOff>19639</xdr:rowOff>
    </xdr:to>
    <xdr:cxnSp macro="">
      <xdr:nvCxnSpPr>
        <xdr:cNvPr id="350" name="直線コネクタ 349"/>
        <xdr:cNvCxnSpPr/>
      </xdr:nvCxnSpPr>
      <xdr:spPr>
        <a:xfrm>
          <a:off x="8750300" y="9116091"/>
          <a:ext cx="889000" cy="3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52" name="テキスト ボックス 351"/>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29241</xdr:rowOff>
    </xdr:from>
    <xdr:to>
      <xdr:col>45</xdr:col>
      <xdr:colOff>177800</xdr:colOff>
      <xdr:row>53</xdr:row>
      <xdr:rowOff>158079</xdr:rowOff>
    </xdr:to>
    <xdr:cxnSp macro="">
      <xdr:nvCxnSpPr>
        <xdr:cNvPr id="353" name="直線コネクタ 352"/>
        <xdr:cNvCxnSpPr/>
      </xdr:nvCxnSpPr>
      <xdr:spPr>
        <a:xfrm flipV="1">
          <a:off x="7861300" y="9116091"/>
          <a:ext cx="8890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5" name="テキスト ボックス 354"/>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158079</xdr:rowOff>
    </xdr:from>
    <xdr:to>
      <xdr:col>41</xdr:col>
      <xdr:colOff>50800</xdr:colOff>
      <xdr:row>55</xdr:row>
      <xdr:rowOff>44786</xdr:rowOff>
    </xdr:to>
    <xdr:cxnSp macro="">
      <xdr:nvCxnSpPr>
        <xdr:cNvPr id="356" name="直線コネクタ 355"/>
        <xdr:cNvCxnSpPr/>
      </xdr:nvCxnSpPr>
      <xdr:spPr>
        <a:xfrm flipV="1">
          <a:off x="6972300" y="9244929"/>
          <a:ext cx="889000" cy="22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8" name="テキスト ボックス 357"/>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60" name="テキスト ボックス 359"/>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141936</xdr:rowOff>
    </xdr:from>
    <xdr:to>
      <xdr:col>55</xdr:col>
      <xdr:colOff>50800</xdr:colOff>
      <xdr:row>55</xdr:row>
      <xdr:rowOff>72086</xdr:rowOff>
    </xdr:to>
    <xdr:sp macro="" textlink="">
      <xdr:nvSpPr>
        <xdr:cNvPr id="366" name="楕円 365"/>
        <xdr:cNvSpPr/>
      </xdr:nvSpPr>
      <xdr:spPr>
        <a:xfrm>
          <a:off x="10426700" y="94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164813</xdr:rowOff>
    </xdr:from>
    <xdr:ext cx="469744" cy="259045"/>
    <xdr:sp macro="" textlink="">
      <xdr:nvSpPr>
        <xdr:cNvPr id="367" name="農林水産業費該当値テキスト"/>
        <xdr:cNvSpPr txBox="1"/>
      </xdr:nvSpPr>
      <xdr:spPr>
        <a:xfrm>
          <a:off x="10528300" y="925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140289</xdr:rowOff>
    </xdr:from>
    <xdr:to>
      <xdr:col>50</xdr:col>
      <xdr:colOff>165100</xdr:colOff>
      <xdr:row>55</xdr:row>
      <xdr:rowOff>70439</xdr:rowOff>
    </xdr:to>
    <xdr:sp macro="" textlink="">
      <xdr:nvSpPr>
        <xdr:cNvPr id="368" name="楕円 367"/>
        <xdr:cNvSpPr/>
      </xdr:nvSpPr>
      <xdr:spPr>
        <a:xfrm>
          <a:off x="9588500" y="939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86966</xdr:rowOff>
    </xdr:from>
    <xdr:ext cx="469744" cy="259045"/>
    <xdr:sp macro="" textlink="">
      <xdr:nvSpPr>
        <xdr:cNvPr id="369" name="テキスト ボックス 368"/>
        <xdr:cNvSpPr txBox="1"/>
      </xdr:nvSpPr>
      <xdr:spPr>
        <a:xfrm>
          <a:off x="9404428" y="91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149891</xdr:rowOff>
    </xdr:from>
    <xdr:to>
      <xdr:col>46</xdr:col>
      <xdr:colOff>38100</xdr:colOff>
      <xdr:row>53</xdr:row>
      <xdr:rowOff>80041</xdr:rowOff>
    </xdr:to>
    <xdr:sp macro="" textlink="">
      <xdr:nvSpPr>
        <xdr:cNvPr id="370" name="楕円 369"/>
        <xdr:cNvSpPr/>
      </xdr:nvSpPr>
      <xdr:spPr>
        <a:xfrm>
          <a:off x="8699500" y="906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96568</xdr:rowOff>
    </xdr:from>
    <xdr:ext cx="534377" cy="259045"/>
    <xdr:sp macro="" textlink="">
      <xdr:nvSpPr>
        <xdr:cNvPr id="371" name="テキスト ボックス 370"/>
        <xdr:cNvSpPr txBox="1"/>
      </xdr:nvSpPr>
      <xdr:spPr>
        <a:xfrm>
          <a:off x="8483111" y="88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107279</xdr:rowOff>
    </xdr:from>
    <xdr:to>
      <xdr:col>41</xdr:col>
      <xdr:colOff>101600</xdr:colOff>
      <xdr:row>54</xdr:row>
      <xdr:rowOff>37429</xdr:rowOff>
    </xdr:to>
    <xdr:sp macro="" textlink="">
      <xdr:nvSpPr>
        <xdr:cNvPr id="372" name="楕円 371"/>
        <xdr:cNvSpPr/>
      </xdr:nvSpPr>
      <xdr:spPr>
        <a:xfrm>
          <a:off x="7810500" y="91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53956</xdr:rowOff>
    </xdr:from>
    <xdr:ext cx="469744" cy="259045"/>
    <xdr:sp macro="" textlink="">
      <xdr:nvSpPr>
        <xdr:cNvPr id="373" name="テキスト ボックス 372"/>
        <xdr:cNvSpPr txBox="1"/>
      </xdr:nvSpPr>
      <xdr:spPr>
        <a:xfrm>
          <a:off x="7626428" y="896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165436</xdr:rowOff>
    </xdr:from>
    <xdr:to>
      <xdr:col>36</xdr:col>
      <xdr:colOff>165100</xdr:colOff>
      <xdr:row>55</xdr:row>
      <xdr:rowOff>95586</xdr:rowOff>
    </xdr:to>
    <xdr:sp macro="" textlink="">
      <xdr:nvSpPr>
        <xdr:cNvPr id="374" name="楕円 373"/>
        <xdr:cNvSpPr/>
      </xdr:nvSpPr>
      <xdr:spPr>
        <a:xfrm>
          <a:off x="6921500" y="94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112113</xdr:rowOff>
    </xdr:from>
    <xdr:ext cx="469744" cy="259045"/>
    <xdr:sp macro="" textlink="">
      <xdr:nvSpPr>
        <xdr:cNvPr id="375" name="テキスト ボックス 374"/>
        <xdr:cNvSpPr txBox="1"/>
      </xdr:nvSpPr>
      <xdr:spPr>
        <a:xfrm>
          <a:off x="6737428" y="91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160674</xdr:rowOff>
    </xdr:from>
    <xdr:to>
      <xdr:col>54</xdr:col>
      <xdr:colOff>189865</xdr:colOff>
      <xdr:row>79</xdr:row>
      <xdr:rowOff>31114</xdr:rowOff>
    </xdr:to>
    <xdr:cxnSp macro="">
      <xdr:nvCxnSpPr>
        <xdr:cNvPr id="399" name="直線コネクタ 398"/>
        <xdr:cNvCxnSpPr/>
      </xdr:nvCxnSpPr>
      <xdr:spPr>
        <a:xfrm flipV="1">
          <a:off x="10475595" y="12676524"/>
          <a:ext cx="1270" cy="899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34941</xdr:rowOff>
    </xdr:from>
    <xdr:ext cx="378565" cy="259045"/>
    <xdr:sp macro="" textlink="">
      <xdr:nvSpPr>
        <xdr:cNvPr id="400" name="商工費最小値テキスト"/>
        <xdr:cNvSpPr txBox="1"/>
      </xdr:nvSpPr>
      <xdr:spPr>
        <a:xfrm>
          <a:off x="10528300" y="13579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31114</xdr:rowOff>
    </xdr:from>
    <xdr:to>
      <xdr:col>55</xdr:col>
      <xdr:colOff>88900</xdr:colOff>
      <xdr:row>79</xdr:row>
      <xdr:rowOff>31114</xdr:rowOff>
    </xdr:to>
    <xdr:cxnSp macro="">
      <xdr:nvCxnSpPr>
        <xdr:cNvPr id="401" name="直線コネクタ 400"/>
        <xdr:cNvCxnSpPr/>
      </xdr:nvCxnSpPr>
      <xdr:spPr>
        <a:xfrm>
          <a:off x="10388600" y="1357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107351</xdr:rowOff>
    </xdr:from>
    <xdr:ext cx="534377" cy="259045"/>
    <xdr:sp macro="" textlink="">
      <xdr:nvSpPr>
        <xdr:cNvPr id="402" name="商工費最大値テキスト"/>
        <xdr:cNvSpPr txBox="1"/>
      </xdr:nvSpPr>
      <xdr:spPr>
        <a:xfrm>
          <a:off x="10528300" y="124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73</xdr:row>
      <xdr:rowOff>160674</xdr:rowOff>
    </xdr:from>
    <xdr:to>
      <xdr:col>55</xdr:col>
      <xdr:colOff>88900</xdr:colOff>
      <xdr:row>73</xdr:row>
      <xdr:rowOff>160674</xdr:rowOff>
    </xdr:to>
    <xdr:cxnSp macro="">
      <xdr:nvCxnSpPr>
        <xdr:cNvPr id="403" name="直線コネクタ 402"/>
        <xdr:cNvCxnSpPr/>
      </xdr:nvCxnSpPr>
      <xdr:spPr>
        <a:xfrm>
          <a:off x="10388600" y="1267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54756</xdr:rowOff>
    </xdr:from>
    <xdr:to>
      <xdr:col>55</xdr:col>
      <xdr:colOff>0</xdr:colOff>
      <xdr:row>73</xdr:row>
      <xdr:rowOff>160674</xdr:rowOff>
    </xdr:to>
    <xdr:cxnSp macro="">
      <xdr:nvCxnSpPr>
        <xdr:cNvPr id="404" name="直線コネクタ 403"/>
        <xdr:cNvCxnSpPr/>
      </xdr:nvCxnSpPr>
      <xdr:spPr>
        <a:xfrm>
          <a:off x="9639300" y="12570606"/>
          <a:ext cx="8382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111523</xdr:rowOff>
    </xdr:from>
    <xdr:ext cx="534377" cy="259045"/>
    <xdr:sp macro="" textlink="">
      <xdr:nvSpPr>
        <xdr:cNvPr id="405" name="商工費平均値テキスト"/>
        <xdr:cNvSpPr txBox="1"/>
      </xdr:nvSpPr>
      <xdr:spPr>
        <a:xfrm>
          <a:off x="10528300" y="13313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133096</xdr:rowOff>
    </xdr:from>
    <xdr:to>
      <xdr:col>55</xdr:col>
      <xdr:colOff>50800</xdr:colOff>
      <xdr:row>78</xdr:row>
      <xdr:rowOff>63246</xdr:rowOff>
    </xdr:to>
    <xdr:sp macro="" textlink="">
      <xdr:nvSpPr>
        <xdr:cNvPr id="406" name="フローチャート: 判断 405"/>
        <xdr:cNvSpPr/>
      </xdr:nvSpPr>
      <xdr:spPr>
        <a:xfrm>
          <a:off x="10426700" y="1333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88188</xdr:rowOff>
    </xdr:from>
    <xdr:to>
      <xdr:col>50</xdr:col>
      <xdr:colOff>114300</xdr:colOff>
      <xdr:row>73</xdr:row>
      <xdr:rowOff>54756</xdr:rowOff>
    </xdr:to>
    <xdr:cxnSp macro="">
      <xdr:nvCxnSpPr>
        <xdr:cNvPr id="407" name="直線コネクタ 406"/>
        <xdr:cNvCxnSpPr/>
      </xdr:nvCxnSpPr>
      <xdr:spPr>
        <a:xfrm>
          <a:off x="8750300" y="12432588"/>
          <a:ext cx="889000" cy="13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122752</xdr:rowOff>
    </xdr:from>
    <xdr:to>
      <xdr:col>50</xdr:col>
      <xdr:colOff>165100</xdr:colOff>
      <xdr:row>78</xdr:row>
      <xdr:rowOff>52902</xdr:rowOff>
    </xdr:to>
    <xdr:sp macro="" textlink="">
      <xdr:nvSpPr>
        <xdr:cNvPr id="408" name="フローチャート: 判断 407"/>
        <xdr:cNvSpPr/>
      </xdr:nvSpPr>
      <xdr:spPr>
        <a:xfrm>
          <a:off x="9588500" y="13324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44029</xdr:rowOff>
    </xdr:from>
    <xdr:ext cx="534377" cy="259045"/>
    <xdr:sp macro="" textlink="">
      <xdr:nvSpPr>
        <xdr:cNvPr id="409" name="テキスト ボックス 408"/>
        <xdr:cNvSpPr txBox="1"/>
      </xdr:nvSpPr>
      <xdr:spPr>
        <a:xfrm>
          <a:off x="9372111" y="134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23838</xdr:rowOff>
    </xdr:from>
    <xdr:to>
      <xdr:col>45</xdr:col>
      <xdr:colOff>177800</xdr:colOff>
      <xdr:row>72</xdr:row>
      <xdr:rowOff>88188</xdr:rowOff>
    </xdr:to>
    <xdr:cxnSp macro="">
      <xdr:nvCxnSpPr>
        <xdr:cNvPr id="410" name="直線コネクタ 409"/>
        <xdr:cNvCxnSpPr/>
      </xdr:nvCxnSpPr>
      <xdr:spPr>
        <a:xfrm>
          <a:off x="7861300" y="12368238"/>
          <a:ext cx="8890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101112</xdr:rowOff>
    </xdr:from>
    <xdr:to>
      <xdr:col>46</xdr:col>
      <xdr:colOff>38100</xdr:colOff>
      <xdr:row>78</xdr:row>
      <xdr:rowOff>31262</xdr:rowOff>
    </xdr:to>
    <xdr:sp macro="" textlink="">
      <xdr:nvSpPr>
        <xdr:cNvPr id="411" name="フローチャート: 判断 410"/>
        <xdr:cNvSpPr/>
      </xdr:nvSpPr>
      <xdr:spPr>
        <a:xfrm>
          <a:off x="8699500" y="133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22389</xdr:rowOff>
    </xdr:from>
    <xdr:ext cx="534377" cy="259045"/>
    <xdr:sp macro="" textlink="">
      <xdr:nvSpPr>
        <xdr:cNvPr id="412" name="テキスト ボックス 411"/>
        <xdr:cNvSpPr txBox="1"/>
      </xdr:nvSpPr>
      <xdr:spPr>
        <a:xfrm>
          <a:off x="8483111" y="133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136614</xdr:rowOff>
    </xdr:from>
    <xdr:to>
      <xdr:col>41</xdr:col>
      <xdr:colOff>50800</xdr:colOff>
      <xdr:row>72</xdr:row>
      <xdr:rowOff>23838</xdr:rowOff>
    </xdr:to>
    <xdr:cxnSp macro="">
      <xdr:nvCxnSpPr>
        <xdr:cNvPr id="413" name="直線コネクタ 412"/>
        <xdr:cNvCxnSpPr/>
      </xdr:nvCxnSpPr>
      <xdr:spPr>
        <a:xfrm>
          <a:off x="6972300" y="12309564"/>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104273</xdr:rowOff>
    </xdr:from>
    <xdr:to>
      <xdr:col>41</xdr:col>
      <xdr:colOff>101600</xdr:colOff>
      <xdr:row>78</xdr:row>
      <xdr:rowOff>34423</xdr:rowOff>
    </xdr:to>
    <xdr:sp macro="" textlink="">
      <xdr:nvSpPr>
        <xdr:cNvPr id="414" name="フローチャート: 判断 413"/>
        <xdr:cNvSpPr/>
      </xdr:nvSpPr>
      <xdr:spPr>
        <a:xfrm>
          <a:off x="7810500" y="133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25550</xdr:rowOff>
    </xdr:from>
    <xdr:ext cx="534377" cy="259045"/>
    <xdr:sp macro="" textlink="">
      <xdr:nvSpPr>
        <xdr:cNvPr id="415" name="テキスト ボックス 414"/>
        <xdr:cNvSpPr txBox="1"/>
      </xdr:nvSpPr>
      <xdr:spPr>
        <a:xfrm>
          <a:off x="7594111" y="1339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97625</xdr:rowOff>
    </xdr:from>
    <xdr:to>
      <xdr:col>36</xdr:col>
      <xdr:colOff>165100</xdr:colOff>
      <xdr:row>78</xdr:row>
      <xdr:rowOff>27775</xdr:rowOff>
    </xdr:to>
    <xdr:sp macro="" textlink="">
      <xdr:nvSpPr>
        <xdr:cNvPr id="416" name="フローチャート: 判断 415"/>
        <xdr:cNvSpPr/>
      </xdr:nvSpPr>
      <xdr:spPr>
        <a:xfrm>
          <a:off x="6921500" y="1329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18902</xdr:rowOff>
    </xdr:from>
    <xdr:ext cx="534377" cy="259045"/>
    <xdr:sp macro="" textlink="">
      <xdr:nvSpPr>
        <xdr:cNvPr id="417" name="テキスト ボックス 416"/>
        <xdr:cNvSpPr txBox="1"/>
      </xdr:nvSpPr>
      <xdr:spPr>
        <a:xfrm>
          <a:off x="6705111" y="133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109874</xdr:rowOff>
    </xdr:from>
    <xdr:to>
      <xdr:col>55</xdr:col>
      <xdr:colOff>50800</xdr:colOff>
      <xdr:row>74</xdr:row>
      <xdr:rowOff>40024</xdr:rowOff>
    </xdr:to>
    <xdr:sp macro="" textlink="">
      <xdr:nvSpPr>
        <xdr:cNvPr id="423" name="楕円 422"/>
        <xdr:cNvSpPr/>
      </xdr:nvSpPr>
      <xdr:spPr>
        <a:xfrm>
          <a:off x="10426700" y="126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62901</xdr:rowOff>
    </xdr:from>
    <xdr:ext cx="534377" cy="259045"/>
    <xdr:sp macro="" textlink="">
      <xdr:nvSpPr>
        <xdr:cNvPr id="424" name="商工費該当値テキスト"/>
        <xdr:cNvSpPr txBox="1"/>
      </xdr:nvSpPr>
      <xdr:spPr>
        <a:xfrm>
          <a:off x="10528300" y="1257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3956</xdr:rowOff>
    </xdr:from>
    <xdr:to>
      <xdr:col>50</xdr:col>
      <xdr:colOff>165100</xdr:colOff>
      <xdr:row>73</xdr:row>
      <xdr:rowOff>105556</xdr:rowOff>
    </xdr:to>
    <xdr:sp macro="" textlink="">
      <xdr:nvSpPr>
        <xdr:cNvPr id="425" name="楕円 424"/>
        <xdr:cNvSpPr/>
      </xdr:nvSpPr>
      <xdr:spPr>
        <a:xfrm>
          <a:off x="9588500" y="125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122083</xdr:rowOff>
    </xdr:from>
    <xdr:ext cx="534377" cy="259045"/>
    <xdr:sp macro="" textlink="">
      <xdr:nvSpPr>
        <xdr:cNvPr id="426" name="テキスト ボックス 425"/>
        <xdr:cNvSpPr txBox="1"/>
      </xdr:nvSpPr>
      <xdr:spPr>
        <a:xfrm>
          <a:off x="9372111" y="122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37388</xdr:rowOff>
    </xdr:from>
    <xdr:to>
      <xdr:col>46</xdr:col>
      <xdr:colOff>38100</xdr:colOff>
      <xdr:row>72</xdr:row>
      <xdr:rowOff>138988</xdr:rowOff>
    </xdr:to>
    <xdr:sp macro="" textlink="">
      <xdr:nvSpPr>
        <xdr:cNvPr id="427" name="楕円 426"/>
        <xdr:cNvSpPr/>
      </xdr:nvSpPr>
      <xdr:spPr>
        <a:xfrm>
          <a:off x="8699500" y="123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155515</xdr:rowOff>
    </xdr:from>
    <xdr:ext cx="534377" cy="259045"/>
    <xdr:sp macro="" textlink="">
      <xdr:nvSpPr>
        <xdr:cNvPr id="428" name="テキスト ボックス 427"/>
        <xdr:cNvSpPr txBox="1"/>
      </xdr:nvSpPr>
      <xdr:spPr>
        <a:xfrm>
          <a:off x="8483111" y="1215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144488</xdr:rowOff>
    </xdr:from>
    <xdr:to>
      <xdr:col>41</xdr:col>
      <xdr:colOff>101600</xdr:colOff>
      <xdr:row>72</xdr:row>
      <xdr:rowOff>74638</xdr:rowOff>
    </xdr:to>
    <xdr:sp macro="" textlink="">
      <xdr:nvSpPr>
        <xdr:cNvPr id="429" name="楕円 428"/>
        <xdr:cNvSpPr/>
      </xdr:nvSpPr>
      <xdr:spPr>
        <a:xfrm>
          <a:off x="7810500" y="1231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91165</xdr:rowOff>
    </xdr:from>
    <xdr:ext cx="534377" cy="259045"/>
    <xdr:sp macro="" textlink="">
      <xdr:nvSpPr>
        <xdr:cNvPr id="430" name="テキスト ボックス 429"/>
        <xdr:cNvSpPr txBox="1"/>
      </xdr:nvSpPr>
      <xdr:spPr>
        <a:xfrm>
          <a:off x="7594111" y="1209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85814</xdr:rowOff>
    </xdr:from>
    <xdr:to>
      <xdr:col>36</xdr:col>
      <xdr:colOff>165100</xdr:colOff>
      <xdr:row>72</xdr:row>
      <xdr:rowOff>15964</xdr:rowOff>
    </xdr:to>
    <xdr:sp macro="" textlink="">
      <xdr:nvSpPr>
        <xdr:cNvPr id="431" name="楕円 430"/>
        <xdr:cNvSpPr/>
      </xdr:nvSpPr>
      <xdr:spPr>
        <a:xfrm>
          <a:off x="6921500" y="122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32491</xdr:rowOff>
    </xdr:from>
    <xdr:ext cx="534377" cy="259045"/>
    <xdr:sp macro="" textlink="">
      <xdr:nvSpPr>
        <xdr:cNvPr id="432" name="テキスト ボックス 431"/>
        <xdr:cNvSpPr txBox="1"/>
      </xdr:nvSpPr>
      <xdr:spPr>
        <a:xfrm>
          <a:off x="6705111" y="1203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7" name="直線コネクタ 456"/>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58"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59" name="直線コネクタ 458"/>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0"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1" name="直線コネクタ 460"/>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166408</xdr:rowOff>
    </xdr:from>
    <xdr:to>
      <xdr:col>55</xdr:col>
      <xdr:colOff>0</xdr:colOff>
      <xdr:row>96</xdr:row>
      <xdr:rowOff>66433</xdr:rowOff>
    </xdr:to>
    <xdr:cxnSp macro="">
      <xdr:nvCxnSpPr>
        <xdr:cNvPr id="462" name="直線コネクタ 461"/>
        <xdr:cNvCxnSpPr/>
      </xdr:nvCxnSpPr>
      <xdr:spPr>
        <a:xfrm flipV="1">
          <a:off x="9639300" y="16454158"/>
          <a:ext cx="838200" cy="7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3"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4" name="フローチャート: 判断 463"/>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66433</xdr:rowOff>
    </xdr:from>
    <xdr:to>
      <xdr:col>50</xdr:col>
      <xdr:colOff>114300</xdr:colOff>
      <xdr:row>96</xdr:row>
      <xdr:rowOff>144520</xdr:rowOff>
    </xdr:to>
    <xdr:cxnSp macro="">
      <xdr:nvCxnSpPr>
        <xdr:cNvPr id="465" name="直線コネクタ 464"/>
        <xdr:cNvCxnSpPr/>
      </xdr:nvCxnSpPr>
      <xdr:spPr>
        <a:xfrm flipV="1">
          <a:off x="8750300" y="16525633"/>
          <a:ext cx="889000" cy="7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6" name="フローチャート: 判断 465"/>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7" name="テキスト ボックス 466"/>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129490</xdr:rowOff>
    </xdr:from>
    <xdr:to>
      <xdr:col>45</xdr:col>
      <xdr:colOff>177800</xdr:colOff>
      <xdr:row>96</xdr:row>
      <xdr:rowOff>144520</xdr:rowOff>
    </xdr:to>
    <xdr:cxnSp macro="">
      <xdr:nvCxnSpPr>
        <xdr:cNvPr id="468" name="直線コネクタ 467"/>
        <xdr:cNvCxnSpPr/>
      </xdr:nvCxnSpPr>
      <xdr:spPr>
        <a:xfrm>
          <a:off x="7861300" y="16588690"/>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69" name="フローチャート: 判断 468"/>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0" name="テキスト ボックス 469"/>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129108</xdr:rowOff>
    </xdr:from>
    <xdr:to>
      <xdr:col>41</xdr:col>
      <xdr:colOff>50800</xdr:colOff>
      <xdr:row>96</xdr:row>
      <xdr:rowOff>129490</xdr:rowOff>
    </xdr:to>
    <xdr:cxnSp macro="">
      <xdr:nvCxnSpPr>
        <xdr:cNvPr id="471" name="直線コネクタ 470"/>
        <xdr:cNvCxnSpPr/>
      </xdr:nvCxnSpPr>
      <xdr:spPr>
        <a:xfrm>
          <a:off x="6972300" y="16416858"/>
          <a:ext cx="889000" cy="17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2" name="フローチャート: 判断 471"/>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3" name="テキスト ボックス 472"/>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4" name="フローチャート: 判断 473"/>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5" name="テキスト ボックス 474"/>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115608</xdr:rowOff>
    </xdr:from>
    <xdr:to>
      <xdr:col>55</xdr:col>
      <xdr:colOff>50800</xdr:colOff>
      <xdr:row>96</xdr:row>
      <xdr:rowOff>45758</xdr:rowOff>
    </xdr:to>
    <xdr:sp macro="" textlink="">
      <xdr:nvSpPr>
        <xdr:cNvPr id="481" name="楕円 480"/>
        <xdr:cNvSpPr/>
      </xdr:nvSpPr>
      <xdr:spPr>
        <a:xfrm>
          <a:off x="10426700" y="1640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138485</xdr:rowOff>
    </xdr:from>
    <xdr:ext cx="534377" cy="259045"/>
    <xdr:sp macro="" textlink="">
      <xdr:nvSpPr>
        <xdr:cNvPr id="482" name="土木費該当値テキスト"/>
        <xdr:cNvSpPr txBox="1"/>
      </xdr:nvSpPr>
      <xdr:spPr>
        <a:xfrm>
          <a:off x="10528300" y="1625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15633</xdr:rowOff>
    </xdr:from>
    <xdr:to>
      <xdr:col>50</xdr:col>
      <xdr:colOff>165100</xdr:colOff>
      <xdr:row>96</xdr:row>
      <xdr:rowOff>117233</xdr:rowOff>
    </xdr:to>
    <xdr:sp macro="" textlink="">
      <xdr:nvSpPr>
        <xdr:cNvPr id="483" name="楕円 482"/>
        <xdr:cNvSpPr/>
      </xdr:nvSpPr>
      <xdr:spPr>
        <a:xfrm>
          <a:off x="9588500" y="164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133760</xdr:rowOff>
    </xdr:from>
    <xdr:ext cx="534377" cy="259045"/>
    <xdr:sp macro="" textlink="">
      <xdr:nvSpPr>
        <xdr:cNvPr id="484" name="テキスト ボックス 483"/>
        <xdr:cNvSpPr txBox="1"/>
      </xdr:nvSpPr>
      <xdr:spPr>
        <a:xfrm>
          <a:off x="9372111" y="162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93720</xdr:rowOff>
    </xdr:from>
    <xdr:to>
      <xdr:col>46</xdr:col>
      <xdr:colOff>38100</xdr:colOff>
      <xdr:row>97</xdr:row>
      <xdr:rowOff>23870</xdr:rowOff>
    </xdr:to>
    <xdr:sp macro="" textlink="">
      <xdr:nvSpPr>
        <xdr:cNvPr id="485" name="楕円 484"/>
        <xdr:cNvSpPr/>
      </xdr:nvSpPr>
      <xdr:spPr>
        <a:xfrm>
          <a:off x="8699500" y="165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14997</xdr:rowOff>
    </xdr:from>
    <xdr:ext cx="534377" cy="259045"/>
    <xdr:sp macro="" textlink="">
      <xdr:nvSpPr>
        <xdr:cNvPr id="486" name="テキスト ボックス 485"/>
        <xdr:cNvSpPr txBox="1"/>
      </xdr:nvSpPr>
      <xdr:spPr>
        <a:xfrm>
          <a:off x="8483111" y="166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78690</xdr:rowOff>
    </xdr:from>
    <xdr:to>
      <xdr:col>41</xdr:col>
      <xdr:colOff>101600</xdr:colOff>
      <xdr:row>97</xdr:row>
      <xdr:rowOff>8840</xdr:rowOff>
    </xdr:to>
    <xdr:sp macro="" textlink="">
      <xdr:nvSpPr>
        <xdr:cNvPr id="487" name="楕円 486"/>
        <xdr:cNvSpPr/>
      </xdr:nvSpPr>
      <xdr:spPr>
        <a:xfrm>
          <a:off x="7810500" y="165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171417</xdr:rowOff>
    </xdr:from>
    <xdr:ext cx="534377" cy="259045"/>
    <xdr:sp macro="" textlink="">
      <xdr:nvSpPr>
        <xdr:cNvPr id="488" name="テキスト ボックス 487"/>
        <xdr:cNvSpPr txBox="1"/>
      </xdr:nvSpPr>
      <xdr:spPr>
        <a:xfrm>
          <a:off x="7594111" y="166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78308</xdr:rowOff>
    </xdr:from>
    <xdr:to>
      <xdr:col>36</xdr:col>
      <xdr:colOff>165100</xdr:colOff>
      <xdr:row>96</xdr:row>
      <xdr:rowOff>8458</xdr:rowOff>
    </xdr:to>
    <xdr:sp macro="" textlink="">
      <xdr:nvSpPr>
        <xdr:cNvPr id="489" name="楕円 488"/>
        <xdr:cNvSpPr/>
      </xdr:nvSpPr>
      <xdr:spPr>
        <a:xfrm>
          <a:off x="6921500" y="1636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24985</xdr:rowOff>
    </xdr:from>
    <xdr:ext cx="534377" cy="259045"/>
    <xdr:sp macro="" textlink="">
      <xdr:nvSpPr>
        <xdr:cNvPr id="490" name="テキスト ボックス 489"/>
        <xdr:cNvSpPr txBox="1"/>
      </xdr:nvSpPr>
      <xdr:spPr>
        <a:xfrm>
          <a:off x="6705111" y="1614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7" name="直線コネクタ 516"/>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18"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19" name="直線コネクタ 518"/>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0"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1" name="直線コネクタ 520"/>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28666</xdr:rowOff>
    </xdr:from>
    <xdr:to>
      <xdr:col>85</xdr:col>
      <xdr:colOff>127000</xdr:colOff>
      <xdr:row>36</xdr:row>
      <xdr:rowOff>53975</xdr:rowOff>
    </xdr:to>
    <xdr:cxnSp macro="">
      <xdr:nvCxnSpPr>
        <xdr:cNvPr id="522" name="直線コネクタ 521"/>
        <xdr:cNvCxnSpPr/>
      </xdr:nvCxnSpPr>
      <xdr:spPr>
        <a:xfrm flipV="1">
          <a:off x="15481300" y="6200866"/>
          <a:ext cx="8382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3"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4" name="フローチャート: 判断 523"/>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38136</xdr:rowOff>
    </xdr:from>
    <xdr:to>
      <xdr:col>81</xdr:col>
      <xdr:colOff>50800</xdr:colOff>
      <xdr:row>36</xdr:row>
      <xdr:rowOff>53975</xdr:rowOff>
    </xdr:to>
    <xdr:cxnSp macro="">
      <xdr:nvCxnSpPr>
        <xdr:cNvPr id="525" name="直線コネクタ 524"/>
        <xdr:cNvCxnSpPr/>
      </xdr:nvCxnSpPr>
      <xdr:spPr>
        <a:xfrm>
          <a:off x="14592300" y="6210336"/>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6" name="フローチャート: 判断 525"/>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64642</xdr:rowOff>
    </xdr:from>
    <xdr:ext cx="534377" cy="259045"/>
    <xdr:sp macro="" textlink="">
      <xdr:nvSpPr>
        <xdr:cNvPr id="527" name="テキスト ボックス 526"/>
        <xdr:cNvSpPr txBox="1"/>
      </xdr:nvSpPr>
      <xdr:spPr>
        <a:xfrm>
          <a:off x="15214111" y="589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38136</xdr:rowOff>
    </xdr:from>
    <xdr:to>
      <xdr:col>76</xdr:col>
      <xdr:colOff>114300</xdr:colOff>
      <xdr:row>36</xdr:row>
      <xdr:rowOff>160111</xdr:rowOff>
    </xdr:to>
    <xdr:cxnSp macro="">
      <xdr:nvCxnSpPr>
        <xdr:cNvPr id="528" name="直線コネクタ 527"/>
        <xdr:cNvCxnSpPr/>
      </xdr:nvCxnSpPr>
      <xdr:spPr>
        <a:xfrm flipV="1">
          <a:off x="13703300" y="6210336"/>
          <a:ext cx="889000" cy="1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29" name="フローチャート: 判断 528"/>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0" name="テキスト ボックス 529"/>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160111</xdr:rowOff>
    </xdr:from>
    <xdr:to>
      <xdr:col>71</xdr:col>
      <xdr:colOff>177800</xdr:colOff>
      <xdr:row>37</xdr:row>
      <xdr:rowOff>17726</xdr:rowOff>
    </xdr:to>
    <xdr:cxnSp macro="">
      <xdr:nvCxnSpPr>
        <xdr:cNvPr id="531" name="直線コネクタ 530"/>
        <xdr:cNvCxnSpPr/>
      </xdr:nvCxnSpPr>
      <xdr:spPr>
        <a:xfrm flipV="1">
          <a:off x="12814300" y="6332311"/>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2" name="フローチャート: 判断 531"/>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3" name="テキスト ボックス 532"/>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4" name="フローチャート: 判断 533"/>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5" name="テキスト ボックス 534"/>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149316</xdr:rowOff>
    </xdr:from>
    <xdr:to>
      <xdr:col>85</xdr:col>
      <xdr:colOff>177800</xdr:colOff>
      <xdr:row>36</xdr:row>
      <xdr:rowOff>79466</xdr:rowOff>
    </xdr:to>
    <xdr:sp macro="" textlink="">
      <xdr:nvSpPr>
        <xdr:cNvPr id="541" name="楕円 540"/>
        <xdr:cNvSpPr/>
      </xdr:nvSpPr>
      <xdr:spPr>
        <a:xfrm>
          <a:off x="16268700" y="615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127743</xdr:rowOff>
    </xdr:from>
    <xdr:ext cx="534377" cy="259045"/>
    <xdr:sp macro="" textlink="">
      <xdr:nvSpPr>
        <xdr:cNvPr id="542" name="消防費該当値テキスト"/>
        <xdr:cNvSpPr txBox="1"/>
      </xdr:nvSpPr>
      <xdr:spPr>
        <a:xfrm>
          <a:off x="16370300" y="61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3175</xdr:rowOff>
    </xdr:from>
    <xdr:to>
      <xdr:col>81</xdr:col>
      <xdr:colOff>101600</xdr:colOff>
      <xdr:row>36</xdr:row>
      <xdr:rowOff>104775</xdr:rowOff>
    </xdr:to>
    <xdr:sp macro="" textlink="">
      <xdr:nvSpPr>
        <xdr:cNvPr id="543" name="楕円 542"/>
        <xdr:cNvSpPr/>
      </xdr:nvSpPr>
      <xdr:spPr>
        <a:xfrm>
          <a:off x="154305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95902</xdr:rowOff>
    </xdr:from>
    <xdr:ext cx="534377" cy="259045"/>
    <xdr:sp macro="" textlink="">
      <xdr:nvSpPr>
        <xdr:cNvPr id="544" name="テキスト ボックス 543"/>
        <xdr:cNvSpPr txBox="1"/>
      </xdr:nvSpPr>
      <xdr:spPr>
        <a:xfrm>
          <a:off x="15214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158786</xdr:rowOff>
    </xdr:from>
    <xdr:to>
      <xdr:col>76</xdr:col>
      <xdr:colOff>165100</xdr:colOff>
      <xdr:row>36</xdr:row>
      <xdr:rowOff>88936</xdr:rowOff>
    </xdr:to>
    <xdr:sp macro="" textlink="">
      <xdr:nvSpPr>
        <xdr:cNvPr id="545" name="楕円 544"/>
        <xdr:cNvSpPr/>
      </xdr:nvSpPr>
      <xdr:spPr>
        <a:xfrm>
          <a:off x="14541500" y="61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80063</xdr:rowOff>
    </xdr:from>
    <xdr:ext cx="534377" cy="259045"/>
    <xdr:sp macro="" textlink="">
      <xdr:nvSpPr>
        <xdr:cNvPr id="546" name="テキスト ボックス 545"/>
        <xdr:cNvSpPr txBox="1"/>
      </xdr:nvSpPr>
      <xdr:spPr>
        <a:xfrm>
          <a:off x="14325111" y="625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109311</xdr:rowOff>
    </xdr:from>
    <xdr:to>
      <xdr:col>72</xdr:col>
      <xdr:colOff>38100</xdr:colOff>
      <xdr:row>37</xdr:row>
      <xdr:rowOff>39461</xdr:rowOff>
    </xdr:to>
    <xdr:sp macro="" textlink="">
      <xdr:nvSpPr>
        <xdr:cNvPr id="547" name="楕円 546"/>
        <xdr:cNvSpPr/>
      </xdr:nvSpPr>
      <xdr:spPr>
        <a:xfrm>
          <a:off x="13652500" y="6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30588</xdr:rowOff>
    </xdr:from>
    <xdr:ext cx="534377" cy="259045"/>
    <xdr:sp macro="" textlink="">
      <xdr:nvSpPr>
        <xdr:cNvPr id="548" name="テキスト ボックス 547"/>
        <xdr:cNvSpPr txBox="1"/>
      </xdr:nvSpPr>
      <xdr:spPr>
        <a:xfrm>
          <a:off x="13436111" y="637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138376</xdr:rowOff>
    </xdr:from>
    <xdr:to>
      <xdr:col>67</xdr:col>
      <xdr:colOff>101600</xdr:colOff>
      <xdr:row>37</xdr:row>
      <xdr:rowOff>68526</xdr:rowOff>
    </xdr:to>
    <xdr:sp macro="" textlink="">
      <xdr:nvSpPr>
        <xdr:cNvPr id="549" name="楕円 548"/>
        <xdr:cNvSpPr/>
      </xdr:nvSpPr>
      <xdr:spPr>
        <a:xfrm>
          <a:off x="12763500" y="63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59653</xdr:rowOff>
    </xdr:from>
    <xdr:ext cx="534377" cy="259045"/>
    <xdr:sp macro="" textlink="">
      <xdr:nvSpPr>
        <xdr:cNvPr id="550" name="テキスト ボックス 549"/>
        <xdr:cNvSpPr txBox="1"/>
      </xdr:nvSpPr>
      <xdr:spPr>
        <a:xfrm>
          <a:off x="12547111" y="640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158064</xdr:rowOff>
    </xdr:from>
    <xdr:to>
      <xdr:col>85</xdr:col>
      <xdr:colOff>126364</xdr:colOff>
      <xdr:row>59</xdr:row>
      <xdr:rowOff>71806</xdr:rowOff>
    </xdr:to>
    <xdr:cxnSp macro="">
      <xdr:nvCxnSpPr>
        <xdr:cNvPr id="575" name="直線コネクタ 574"/>
        <xdr:cNvCxnSpPr/>
      </xdr:nvCxnSpPr>
      <xdr:spPr>
        <a:xfrm flipV="1">
          <a:off x="16317595" y="9073464"/>
          <a:ext cx="1269" cy="1113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75633</xdr:rowOff>
    </xdr:from>
    <xdr:ext cx="534377" cy="259045"/>
    <xdr:sp macro="" textlink="">
      <xdr:nvSpPr>
        <xdr:cNvPr id="576" name="教育費最小値テキスト"/>
        <xdr:cNvSpPr txBox="1"/>
      </xdr:nvSpPr>
      <xdr:spPr>
        <a:xfrm>
          <a:off x="16370300" y="1019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71806</xdr:rowOff>
    </xdr:from>
    <xdr:to>
      <xdr:col>86</xdr:col>
      <xdr:colOff>25400</xdr:colOff>
      <xdr:row>59</xdr:row>
      <xdr:rowOff>71806</xdr:rowOff>
    </xdr:to>
    <xdr:cxnSp macro="">
      <xdr:nvCxnSpPr>
        <xdr:cNvPr id="577" name="直線コネクタ 576"/>
        <xdr:cNvCxnSpPr/>
      </xdr:nvCxnSpPr>
      <xdr:spPr>
        <a:xfrm>
          <a:off x="16230600" y="10187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104741</xdr:rowOff>
    </xdr:from>
    <xdr:ext cx="534377" cy="259045"/>
    <xdr:sp macro="" textlink="">
      <xdr:nvSpPr>
        <xdr:cNvPr id="578" name="教育費最大値テキスト"/>
        <xdr:cNvSpPr txBox="1"/>
      </xdr:nvSpPr>
      <xdr:spPr>
        <a:xfrm>
          <a:off x="16370300" y="884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158064</xdr:rowOff>
    </xdr:from>
    <xdr:to>
      <xdr:col>86</xdr:col>
      <xdr:colOff>25400</xdr:colOff>
      <xdr:row>52</xdr:row>
      <xdr:rowOff>158064</xdr:rowOff>
    </xdr:to>
    <xdr:cxnSp macro="">
      <xdr:nvCxnSpPr>
        <xdr:cNvPr id="579" name="直線コネクタ 578"/>
        <xdr:cNvCxnSpPr/>
      </xdr:nvCxnSpPr>
      <xdr:spPr>
        <a:xfrm>
          <a:off x="16230600" y="907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154749</xdr:rowOff>
    </xdr:from>
    <xdr:to>
      <xdr:col>85</xdr:col>
      <xdr:colOff>127000</xdr:colOff>
      <xdr:row>54</xdr:row>
      <xdr:rowOff>106249</xdr:rowOff>
    </xdr:to>
    <xdr:cxnSp macro="">
      <xdr:nvCxnSpPr>
        <xdr:cNvPr id="580" name="直線コネクタ 579"/>
        <xdr:cNvCxnSpPr/>
      </xdr:nvCxnSpPr>
      <xdr:spPr>
        <a:xfrm>
          <a:off x="15481300" y="8555799"/>
          <a:ext cx="838200" cy="80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50372</xdr:rowOff>
    </xdr:from>
    <xdr:ext cx="534377" cy="259045"/>
    <xdr:sp macro="" textlink="">
      <xdr:nvSpPr>
        <xdr:cNvPr id="581" name="教育費平均値テキスト"/>
        <xdr:cNvSpPr txBox="1"/>
      </xdr:nvSpPr>
      <xdr:spPr>
        <a:xfrm>
          <a:off x="16370300" y="965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71945</xdr:rowOff>
    </xdr:from>
    <xdr:to>
      <xdr:col>85</xdr:col>
      <xdr:colOff>177800</xdr:colOff>
      <xdr:row>57</xdr:row>
      <xdr:rowOff>2095</xdr:rowOff>
    </xdr:to>
    <xdr:sp macro="" textlink="">
      <xdr:nvSpPr>
        <xdr:cNvPr id="582" name="フローチャート: 判断 581"/>
        <xdr:cNvSpPr/>
      </xdr:nvSpPr>
      <xdr:spPr>
        <a:xfrm>
          <a:off x="162687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154749</xdr:rowOff>
    </xdr:from>
    <xdr:to>
      <xdr:col>81</xdr:col>
      <xdr:colOff>50800</xdr:colOff>
      <xdr:row>54</xdr:row>
      <xdr:rowOff>38240</xdr:rowOff>
    </xdr:to>
    <xdr:cxnSp macro="">
      <xdr:nvCxnSpPr>
        <xdr:cNvPr id="583" name="直線コネクタ 582"/>
        <xdr:cNvCxnSpPr/>
      </xdr:nvCxnSpPr>
      <xdr:spPr>
        <a:xfrm flipV="1">
          <a:off x="14592300" y="8555799"/>
          <a:ext cx="889000" cy="74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116675</xdr:rowOff>
    </xdr:from>
    <xdr:to>
      <xdr:col>81</xdr:col>
      <xdr:colOff>101600</xdr:colOff>
      <xdr:row>57</xdr:row>
      <xdr:rowOff>46825</xdr:rowOff>
    </xdr:to>
    <xdr:sp macro="" textlink="">
      <xdr:nvSpPr>
        <xdr:cNvPr id="584" name="フローチャート: 判断 583"/>
        <xdr:cNvSpPr/>
      </xdr:nvSpPr>
      <xdr:spPr>
        <a:xfrm>
          <a:off x="15430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37952</xdr:rowOff>
    </xdr:from>
    <xdr:ext cx="534377" cy="259045"/>
    <xdr:sp macro="" textlink="">
      <xdr:nvSpPr>
        <xdr:cNvPr id="585" name="テキスト ボックス 584"/>
        <xdr:cNvSpPr txBox="1"/>
      </xdr:nvSpPr>
      <xdr:spPr>
        <a:xfrm>
          <a:off x="15214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165303</xdr:rowOff>
    </xdr:from>
    <xdr:to>
      <xdr:col>76</xdr:col>
      <xdr:colOff>114300</xdr:colOff>
      <xdr:row>54</xdr:row>
      <xdr:rowOff>38240</xdr:rowOff>
    </xdr:to>
    <xdr:cxnSp macro="">
      <xdr:nvCxnSpPr>
        <xdr:cNvPr id="586" name="直線コネクタ 585"/>
        <xdr:cNvCxnSpPr/>
      </xdr:nvCxnSpPr>
      <xdr:spPr>
        <a:xfrm>
          <a:off x="13703300" y="9080703"/>
          <a:ext cx="889000" cy="2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14719</xdr:rowOff>
    </xdr:from>
    <xdr:to>
      <xdr:col>76</xdr:col>
      <xdr:colOff>165100</xdr:colOff>
      <xdr:row>56</xdr:row>
      <xdr:rowOff>116319</xdr:rowOff>
    </xdr:to>
    <xdr:sp macro="" textlink="">
      <xdr:nvSpPr>
        <xdr:cNvPr id="587" name="フローチャート: 判断 586"/>
        <xdr:cNvSpPr/>
      </xdr:nvSpPr>
      <xdr:spPr>
        <a:xfrm>
          <a:off x="14541500" y="961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107446</xdr:rowOff>
    </xdr:from>
    <xdr:ext cx="534377" cy="259045"/>
    <xdr:sp macro="" textlink="">
      <xdr:nvSpPr>
        <xdr:cNvPr id="588" name="テキスト ボックス 587"/>
        <xdr:cNvSpPr txBox="1"/>
      </xdr:nvSpPr>
      <xdr:spPr>
        <a:xfrm>
          <a:off x="14325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165303</xdr:rowOff>
    </xdr:from>
    <xdr:to>
      <xdr:col>71</xdr:col>
      <xdr:colOff>177800</xdr:colOff>
      <xdr:row>55</xdr:row>
      <xdr:rowOff>39078</xdr:rowOff>
    </xdr:to>
    <xdr:cxnSp macro="">
      <xdr:nvCxnSpPr>
        <xdr:cNvPr id="589" name="直線コネクタ 588"/>
        <xdr:cNvCxnSpPr/>
      </xdr:nvCxnSpPr>
      <xdr:spPr>
        <a:xfrm flipV="1">
          <a:off x="12814300" y="9080703"/>
          <a:ext cx="889000" cy="38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73584</xdr:rowOff>
    </xdr:from>
    <xdr:to>
      <xdr:col>72</xdr:col>
      <xdr:colOff>38100</xdr:colOff>
      <xdr:row>57</xdr:row>
      <xdr:rowOff>3734</xdr:rowOff>
    </xdr:to>
    <xdr:sp macro="" textlink="">
      <xdr:nvSpPr>
        <xdr:cNvPr id="590" name="フローチャート: 判断 589"/>
        <xdr:cNvSpPr/>
      </xdr:nvSpPr>
      <xdr:spPr>
        <a:xfrm>
          <a:off x="13652500" y="967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166311</xdr:rowOff>
    </xdr:from>
    <xdr:ext cx="534377" cy="259045"/>
    <xdr:sp macro="" textlink="">
      <xdr:nvSpPr>
        <xdr:cNvPr id="591" name="テキスト ボックス 590"/>
        <xdr:cNvSpPr txBox="1"/>
      </xdr:nvSpPr>
      <xdr:spPr>
        <a:xfrm>
          <a:off x="13436111" y="97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165100</xdr:rowOff>
    </xdr:from>
    <xdr:to>
      <xdr:col>67</xdr:col>
      <xdr:colOff>101600</xdr:colOff>
      <xdr:row>57</xdr:row>
      <xdr:rowOff>95250</xdr:rowOff>
    </xdr:to>
    <xdr:sp macro="" textlink="">
      <xdr:nvSpPr>
        <xdr:cNvPr id="592" name="フローチャート: 判断 591"/>
        <xdr:cNvSpPr/>
      </xdr:nvSpPr>
      <xdr:spPr>
        <a:xfrm>
          <a:off x="127635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86377</xdr:rowOff>
    </xdr:from>
    <xdr:ext cx="534377" cy="259045"/>
    <xdr:sp macro="" textlink="">
      <xdr:nvSpPr>
        <xdr:cNvPr id="593" name="テキスト ボックス 592"/>
        <xdr:cNvSpPr txBox="1"/>
      </xdr:nvSpPr>
      <xdr:spPr>
        <a:xfrm>
          <a:off x="12547111" y="98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55449</xdr:rowOff>
    </xdr:from>
    <xdr:to>
      <xdr:col>85</xdr:col>
      <xdr:colOff>177800</xdr:colOff>
      <xdr:row>54</xdr:row>
      <xdr:rowOff>157049</xdr:rowOff>
    </xdr:to>
    <xdr:sp macro="" textlink="">
      <xdr:nvSpPr>
        <xdr:cNvPr id="599" name="楕円 598"/>
        <xdr:cNvSpPr/>
      </xdr:nvSpPr>
      <xdr:spPr>
        <a:xfrm>
          <a:off x="16268700" y="931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78326</xdr:rowOff>
    </xdr:from>
    <xdr:ext cx="534377" cy="259045"/>
    <xdr:sp macro="" textlink="">
      <xdr:nvSpPr>
        <xdr:cNvPr id="600" name="教育費該当値テキスト"/>
        <xdr:cNvSpPr txBox="1"/>
      </xdr:nvSpPr>
      <xdr:spPr>
        <a:xfrm>
          <a:off x="16370300" y="916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49</xdr:row>
      <xdr:rowOff>103949</xdr:rowOff>
    </xdr:from>
    <xdr:to>
      <xdr:col>81</xdr:col>
      <xdr:colOff>101600</xdr:colOff>
      <xdr:row>50</xdr:row>
      <xdr:rowOff>34099</xdr:rowOff>
    </xdr:to>
    <xdr:sp macro="" textlink="">
      <xdr:nvSpPr>
        <xdr:cNvPr id="601" name="楕円 600"/>
        <xdr:cNvSpPr/>
      </xdr:nvSpPr>
      <xdr:spPr>
        <a:xfrm>
          <a:off x="15430500" y="850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48</xdr:row>
      <xdr:rowOff>50626</xdr:rowOff>
    </xdr:from>
    <xdr:ext cx="534377" cy="259045"/>
    <xdr:sp macro="" textlink="">
      <xdr:nvSpPr>
        <xdr:cNvPr id="602" name="テキスト ボックス 601"/>
        <xdr:cNvSpPr txBox="1"/>
      </xdr:nvSpPr>
      <xdr:spPr>
        <a:xfrm>
          <a:off x="15214111" y="828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158890</xdr:rowOff>
    </xdr:from>
    <xdr:to>
      <xdr:col>76</xdr:col>
      <xdr:colOff>165100</xdr:colOff>
      <xdr:row>54</xdr:row>
      <xdr:rowOff>89040</xdr:rowOff>
    </xdr:to>
    <xdr:sp macro="" textlink="">
      <xdr:nvSpPr>
        <xdr:cNvPr id="603" name="楕円 602"/>
        <xdr:cNvSpPr/>
      </xdr:nvSpPr>
      <xdr:spPr>
        <a:xfrm>
          <a:off x="14541500" y="924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105567</xdr:rowOff>
    </xdr:from>
    <xdr:ext cx="534377" cy="259045"/>
    <xdr:sp macro="" textlink="">
      <xdr:nvSpPr>
        <xdr:cNvPr id="604" name="テキスト ボックス 603"/>
        <xdr:cNvSpPr txBox="1"/>
      </xdr:nvSpPr>
      <xdr:spPr>
        <a:xfrm>
          <a:off x="14325111" y="902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114503</xdr:rowOff>
    </xdr:from>
    <xdr:to>
      <xdr:col>72</xdr:col>
      <xdr:colOff>38100</xdr:colOff>
      <xdr:row>53</xdr:row>
      <xdr:rowOff>44653</xdr:rowOff>
    </xdr:to>
    <xdr:sp macro="" textlink="">
      <xdr:nvSpPr>
        <xdr:cNvPr id="605" name="楕円 604"/>
        <xdr:cNvSpPr/>
      </xdr:nvSpPr>
      <xdr:spPr>
        <a:xfrm>
          <a:off x="13652500" y="902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61180</xdr:rowOff>
    </xdr:from>
    <xdr:ext cx="534377" cy="259045"/>
    <xdr:sp macro="" textlink="">
      <xdr:nvSpPr>
        <xdr:cNvPr id="606" name="テキスト ボックス 605"/>
        <xdr:cNvSpPr txBox="1"/>
      </xdr:nvSpPr>
      <xdr:spPr>
        <a:xfrm>
          <a:off x="13436111" y="88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159728</xdr:rowOff>
    </xdr:from>
    <xdr:to>
      <xdr:col>67</xdr:col>
      <xdr:colOff>101600</xdr:colOff>
      <xdr:row>55</xdr:row>
      <xdr:rowOff>89878</xdr:rowOff>
    </xdr:to>
    <xdr:sp macro="" textlink="">
      <xdr:nvSpPr>
        <xdr:cNvPr id="607" name="楕円 606"/>
        <xdr:cNvSpPr/>
      </xdr:nvSpPr>
      <xdr:spPr>
        <a:xfrm>
          <a:off x="12763500" y="94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106405</xdr:rowOff>
    </xdr:from>
    <xdr:ext cx="534377" cy="259045"/>
    <xdr:sp macro="" textlink="">
      <xdr:nvSpPr>
        <xdr:cNvPr id="608" name="テキスト ボックス 607"/>
        <xdr:cNvSpPr txBox="1"/>
      </xdr:nvSpPr>
      <xdr:spPr>
        <a:xfrm>
          <a:off x="12547111" y="91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98617</xdr:rowOff>
    </xdr:from>
    <xdr:to>
      <xdr:col>85</xdr:col>
      <xdr:colOff>127000</xdr:colOff>
      <xdr:row>79</xdr:row>
      <xdr:rowOff>98650</xdr:rowOff>
    </xdr:to>
    <xdr:cxnSp macro="">
      <xdr:nvCxnSpPr>
        <xdr:cNvPr id="639" name="直線コネクタ 638"/>
        <xdr:cNvCxnSpPr/>
      </xdr:nvCxnSpPr>
      <xdr:spPr>
        <a:xfrm flipV="1">
          <a:off x="15481300" y="13643167"/>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25922</xdr:rowOff>
    </xdr:from>
    <xdr:ext cx="469744" cy="259045"/>
    <xdr:sp macro="" textlink="">
      <xdr:nvSpPr>
        <xdr:cNvPr id="640" name="災害復旧費平均値テキスト"/>
        <xdr:cNvSpPr txBox="1"/>
      </xdr:nvSpPr>
      <xdr:spPr>
        <a:xfrm>
          <a:off x="16370300" y="1339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98650</xdr:rowOff>
    </xdr:from>
    <xdr:to>
      <xdr:col>81</xdr:col>
      <xdr:colOff>50800</xdr:colOff>
      <xdr:row>79</xdr:row>
      <xdr:rowOff>98715</xdr:rowOff>
    </xdr:to>
    <xdr:cxnSp macro="">
      <xdr:nvCxnSpPr>
        <xdr:cNvPr id="642" name="直線コネクタ 641"/>
        <xdr:cNvCxnSpPr/>
      </xdr:nvCxnSpPr>
      <xdr:spPr>
        <a:xfrm flipV="1">
          <a:off x="14592300" y="13643200"/>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95808</xdr:rowOff>
    </xdr:from>
    <xdr:to>
      <xdr:col>76</xdr:col>
      <xdr:colOff>114300</xdr:colOff>
      <xdr:row>79</xdr:row>
      <xdr:rowOff>98715</xdr:rowOff>
    </xdr:to>
    <xdr:cxnSp macro="">
      <xdr:nvCxnSpPr>
        <xdr:cNvPr id="645" name="直線コネクタ 644"/>
        <xdr:cNvCxnSpPr/>
      </xdr:nvCxnSpPr>
      <xdr:spPr>
        <a:xfrm>
          <a:off x="13703300" y="1364035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91791</xdr:rowOff>
    </xdr:from>
    <xdr:to>
      <xdr:col>71</xdr:col>
      <xdr:colOff>177800</xdr:colOff>
      <xdr:row>79</xdr:row>
      <xdr:rowOff>95808</xdr:rowOff>
    </xdr:to>
    <xdr:cxnSp macro="">
      <xdr:nvCxnSpPr>
        <xdr:cNvPr id="648" name="直線コネクタ 647"/>
        <xdr:cNvCxnSpPr/>
      </xdr:nvCxnSpPr>
      <xdr:spPr>
        <a:xfrm>
          <a:off x="12814300" y="1363634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50" name="テキスト ボックス 649"/>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52" name="テキスト ボックス 651"/>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47817</xdr:rowOff>
    </xdr:from>
    <xdr:to>
      <xdr:col>85</xdr:col>
      <xdr:colOff>177800</xdr:colOff>
      <xdr:row>79</xdr:row>
      <xdr:rowOff>149417</xdr:rowOff>
    </xdr:to>
    <xdr:sp macro="" textlink="">
      <xdr:nvSpPr>
        <xdr:cNvPr id="658" name="楕円 657"/>
        <xdr:cNvSpPr/>
      </xdr:nvSpPr>
      <xdr:spPr>
        <a:xfrm>
          <a:off x="16268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152921</xdr:rowOff>
    </xdr:from>
    <xdr:ext cx="249299" cy="259045"/>
    <xdr:sp macro="" textlink="">
      <xdr:nvSpPr>
        <xdr:cNvPr id="659" name="災害復旧費該当値テキスト"/>
        <xdr:cNvSpPr txBox="1"/>
      </xdr:nvSpPr>
      <xdr:spPr>
        <a:xfrm>
          <a:off x="16370300" y="13526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47850</xdr:rowOff>
    </xdr:from>
    <xdr:to>
      <xdr:col>81</xdr:col>
      <xdr:colOff>101600</xdr:colOff>
      <xdr:row>79</xdr:row>
      <xdr:rowOff>149450</xdr:rowOff>
    </xdr:to>
    <xdr:sp macro="" textlink="">
      <xdr:nvSpPr>
        <xdr:cNvPr id="660" name="楕円 659"/>
        <xdr:cNvSpPr/>
      </xdr:nvSpPr>
      <xdr:spPr>
        <a:xfrm>
          <a:off x="15430500" y="135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140577</xdr:rowOff>
    </xdr:from>
    <xdr:ext cx="249299" cy="259045"/>
    <xdr:sp macro="" textlink="">
      <xdr:nvSpPr>
        <xdr:cNvPr id="661" name="テキスト ボックス 660"/>
        <xdr:cNvSpPr txBox="1"/>
      </xdr:nvSpPr>
      <xdr:spPr>
        <a:xfrm>
          <a:off x="15356650" y="1368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47915</xdr:rowOff>
    </xdr:from>
    <xdr:to>
      <xdr:col>76</xdr:col>
      <xdr:colOff>165100</xdr:colOff>
      <xdr:row>79</xdr:row>
      <xdr:rowOff>149515</xdr:rowOff>
    </xdr:to>
    <xdr:sp macro="" textlink="">
      <xdr:nvSpPr>
        <xdr:cNvPr id="662" name="楕円 661"/>
        <xdr:cNvSpPr/>
      </xdr:nvSpPr>
      <xdr:spPr>
        <a:xfrm>
          <a:off x="14541500" y="1359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140642</xdr:rowOff>
    </xdr:from>
    <xdr:ext cx="249299" cy="259045"/>
    <xdr:sp macro="" textlink="">
      <xdr:nvSpPr>
        <xdr:cNvPr id="663" name="テキスト ボックス 662"/>
        <xdr:cNvSpPr txBox="1"/>
      </xdr:nvSpPr>
      <xdr:spPr>
        <a:xfrm>
          <a:off x="14467650" y="13685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45008</xdr:rowOff>
    </xdr:from>
    <xdr:to>
      <xdr:col>72</xdr:col>
      <xdr:colOff>38100</xdr:colOff>
      <xdr:row>79</xdr:row>
      <xdr:rowOff>146608</xdr:rowOff>
    </xdr:to>
    <xdr:sp macro="" textlink="">
      <xdr:nvSpPr>
        <xdr:cNvPr id="664" name="楕円 663"/>
        <xdr:cNvSpPr/>
      </xdr:nvSpPr>
      <xdr:spPr>
        <a:xfrm>
          <a:off x="13652500" y="1358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137735</xdr:rowOff>
    </xdr:from>
    <xdr:ext cx="313932" cy="259045"/>
    <xdr:sp macro="" textlink="">
      <xdr:nvSpPr>
        <xdr:cNvPr id="665" name="テキスト ボックス 664"/>
        <xdr:cNvSpPr txBox="1"/>
      </xdr:nvSpPr>
      <xdr:spPr>
        <a:xfrm>
          <a:off x="13546333" y="136822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40991</xdr:rowOff>
    </xdr:from>
    <xdr:to>
      <xdr:col>67</xdr:col>
      <xdr:colOff>101600</xdr:colOff>
      <xdr:row>79</xdr:row>
      <xdr:rowOff>142591</xdr:rowOff>
    </xdr:to>
    <xdr:sp macro="" textlink="">
      <xdr:nvSpPr>
        <xdr:cNvPr id="666" name="楕円 665"/>
        <xdr:cNvSpPr/>
      </xdr:nvSpPr>
      <xdr:spPr>
        <a:xfrm>
          <a:off x="12763500" y="1358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133718</xdr:rowOff>
    </xdr:from>
    <xdr:ext cx="378565" cy="259045"/>
    <xdr:sp macro="" textlink="">
      <xdr:nvSpPr>
        <xdr:cNvPr id="667" name="テキスト ボックス 666"/>
        <xdr:cNvSpPr txBox="1"/>
      </xdr:nvSpPr>
      <xdr:spPr>
        <a:xfrm>
          <a:off x="12625017" y="1367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74811</xdr:rowOff>
    </xdr:from>
    <xdr:to>
      <xdr:col>85</xdr:col>
      <xdr:colOff>127000</xdr:colOff>
      <xdr:row>94</xdr:row>
      <xdr:rowOff>104529</xdr:rowOff>
    </xdr:to>
    <xdr:cxnSp macro="">
      <xdr:nvCxnSpPr>
        <xdr:cNvPr id="699" name="直線コネクタ 698"/>
        <xdr:cNvCxnSpPr/>
      </xdr:nvCxnSpPr>
      <xdr:spPr>
        <a:xfrm flipV="1">
          <a:off x="15481300" y="1619111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104529</xdr:rowOff>
    </xdr:from>
    <xdr:to>
      <xdr:col>81</xdr:col>
      <xdr:colOff>50800</xdr:colOff>
      <xdr:row>94</xdr:row>
      <xdr:rowOff>116906</xdr:rowOff>
    </xdr:to>
    <xdr:cxnSp macro="">
      <xdr:nvCxnSpPr>
        <xdr:cNvPr id="702" name="直線コネクタ 701"/>
        <xdr:cNvCxnSpPr/>
      </xdr:nvCxnSpPr>
      <xdr:spPr>
        <a:xfrm flipV="1">
          <a:off x="14592300" y="16220829"/>
          <a:ext cx="889000" cy="1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104724</xdr:rowOff>
    </xdr:from>
    <xdr:to>
      <xdr:col>76</xdr:col>
      <xdr:colOff>114300</xdr:colOff>
      <xdr:row>94</xdr:row>
      <xdr:rowOff>116906</xdr:rowOff>
    </xdr:to>
    <xdr:cxnSp macro="">
      <xdr:nvCxnSpPr>
        <xdr:cNvPr id="705" name="直線コネクタ 704"/>
        <xdr:cNvCxnSpPr/>
      </xdr:nvCxnSpPr>
      <xdr:spPr>
        <a:xfrm>
          <a:off x="13703300" y="16221024"/>
          <a:ext cx="889000" cy="1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104724</xdr:rowOff>
    </xdr:from>
    <xdr:to>
      <xdr:col>71</xdr:col>
      <xdr:colOff>177800</xdr:colOff>
      <xdr:row>94</xdr:row>
      <xdr:rowOff>120628</xdr:rowOff>
    </xdr:to>
    <xdr:cxnSp macro="">
      <xdr:nvCxnSpPr>
        <xdr:cNvPr id="708" name="直線コネクタ 707"/>
        <xdr:cNvCxnSpPr/>
      </xdr:nvCxnSpPr>
      <xdr:spPr>
        <a:xfrm flipV="1">
          <a:off x="12814300" y="16221024"/>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24011</xdr:rowOff>
    </xdr:from>
    <xdr:to>
      <xdr:col>85</xdr:col>
      <xdr:colOff>177800</xdr:colOff>
      <xdr:row>94</xdr:row>
      <xdr:rowOff>125611</xdr:rowOff>
    </xdr:to>
    <xdr:sp macro="" textlink="">
      <xdr:nvSpPr>
        <xdr:cNvPr id="718" name="楕円 717"/>
        <xdr:cNvSpPr/>
      </xdr:nvSpPr>
      <xdr:spPr>
        <a:xfrm>
          <a:off x="16268700" y="1614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2438</xdr:rowOff>
    </xdr:from>
    <xdr:ext cx="534377" cy="259045"/>
    <xdr:sp macro="" textlink="">
      <xdr:nvSpPr>
        <xdr:cNvPr id="719" name="公債費該当値テキスト"/>
        <xdr:cNvSpPr txBox="1"/>
      </xdr:nvSpPr>
      <xdr:spPr>
        <a:xfrm>
          <a:off x="16370300" y="161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53729</xdr:rowOff>
    </xdr:from>
    <xdr:to>
      <xdr:col>81</xdr:col>
      <xdr:colOff>101600</xdr:colOff>
      <xdr:row>94</xdr:row>
      <xdr:rowOff>155329</xdr:rowOff>
    </xdr:to>
    <xdr:sp macro="" textlink="">
      <xdr:nvSpPr>
        <xdr:cNvPr id="720" name="楕円 719"/>
        <xdr:cNvSpPr/>
      </xdr:nvSpPr>
      <xdr:spPr>
        <a:xfrm>
          <a:off x="15430500" y="1617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146456</xdr:rowOff>
    </xdr:from>
    <xdr:ext cx="534377" cy="259045"/>
    <xdr:sp macro="" textlink="">
      <xdr:nvSpPr>
        <xdr:cNvPr id="721" name="テキスト ボックス 720"/>
        <xdr:cNvSpPr txBox="1"/>
      </xdr:nvSpPr>
      <xdr:spPr>
        <a:xfrm>
          <a:off x="15214111" y="1626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66106</xdr:rowOff>
    </xdr:from>
    <xdr:to>
      <xdr:col>76</xdr:col>
      <xdr:colOff>165100</xdr:colOff>
      <xdr:row>94</xdr:row>
      <xdr:rowOff>167706</xdr:rowOff>
    </xdr:to>
    <xdr:sp macro="" textlink="">
      <xdr:nvSpPr>
        <xdr:cNvPr id="722" name="楕円 721"/>
        <xdr:cNvSpPr/>
      </xdr:nvSpPr>
      <xdr:spPr>
        <a:xfrm>
          <a:off x="14541500" y="16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158833</xdr:rowOff>
    </xdr:from>
    <xdr:ext cx="534377" cy="259045"/>
    <xdr:sp macro="" textlink="">
      <xdr:nvSpPr>
        <xdr:cNvPr id="723" name="テキスト ボックス 722"/>
        <xdr:cNvSpPr txBox="1"/>
      </xdr:nvSpPr>
      <xdr:spPr>
        <a:xfrm>
          <a:off x="14325111" y="162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53924</xdr:rowOff>
    </xdr:from>
    <xdr:to>
      <xdr:col>72</xdr:col>
      <xdr:colOff>38100</xdr:colOff>
      <xdr:row>94</xdr:row>
      <xdr:rowOff>155524</xdr:rowOff>
    </xdr:to>
    <xdr:sp macro="" textlink="">
      <xdr:nvSpPr>
        <xdr:cNvPr id="724" name="楕円 723"/>
        <xdr:cNvSpPr/>
      </xdr:nvSpPr>
      <xdr:spPr>
        <a:xfrm>
          <a:off x="13652500" y="161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146651</xdr:rowOff>
    </xdr:from>
    <xdr:ext cx="534377" cy="259045"/>
    <xdr:sp macro="" textlink="">
      <xdr:nvSpPr>
        <xdr:cNvPr id="725" name="テキスト ボックス 724"/>
        <xdr:cNvSpPr txBox="1"/>
      </xdr:nvSpPr>
      <xdr:spPr>
        <a:xfrm>
          <a:off x="13436111" y="162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69828</xdr:rowOff>
    </xdr:from>
    <xdr:to>
      <xdr:col>67</xdr:col>
      <xdr:colOff>101600</xdr:colOff>
      <xdr:row>94</xdr:row>
      <xdr:rowOff>171428</xdr:rowOff>
    </xdr:to>
    <xdr:sp macro="" textlink="">
      <xdr:nvSpPr>
        <xdr:cNvPr id="726" name="楕円 725"/>
        <xdr:cNvSpPr/>
      </xdr:nvSpPr>
      <xdr:spPr>
        <a:xfrm>
          <a:off x="12763500" y="1618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162555</xdr:rowOff>
    </xdr:from>
    <xdr:ext cx="534377" cy="259045"/>
    <xdr:sp macro="" textlink="">
      <xdr:nvSpPr>
        <xdr:cNvPr id="727" name="テキスト ボックス 726"/>
        <xdr:cNvSpPr txBox="1"/>
      </xdr:nvSpPr>
      <xdr:spPr>
        <a:xfrm>
          <a:off x="12547111" y="1627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歳出決算総額は１，５９３億円であり、住民一人当たりのコストは４２５，３４７円となっている。</a:t>
          </a:r>
        </a:p>
        <a:p>
          <a:r>
            <a:rPr kumimoji="1" lang="ja-JP" altLang="en-US" sz="1300">
              <a:latin typeface="ＭＳ Ｐゴシック" panose="020B0600070205080204" pitchFamily="50" charset="-128"/>
              <a:ea typeface="ＭＳ Ｐゴシック" panose="020B0600070205080204" pitchFamily="50" charset="-128"/>
            </a:rPr>
            <a:t>　目的別毎に類似団体と比較すると、総務費、商工費、教育費が高い水準となっている。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高い水準の要因として、総務費については、高崎芸術劇場の建設によるもの、商工費については、企業誘致の促進、市内企業の定着を図るための奨励金や、預託金等により事業者の経営安定や成長・発展を金融面から支援する施策によるもの、教育費は学校校舎建設事業によるもの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実質収支額は前年比べるとほぼ横ばいで、それに伴い実質単年度収支も標準財政規模に占める割合では１．７８ポイントの増となっている。</a:t>
          </a:r>
        </a:p>
        <a:p>
          <a:r>
            <a:rPr kumimoji="1" lang="ja-JP" altLang="en-US" sz="1400">
              <a:latin typeface="ＭＳ ゴシック" pitchFamily="49" charset="-128"/>
              <a:ea typeface="ＭＳ ゴシック" pitchFamily="49" charset="-128"/>
            </a:rPr>
            <a:t>　財政調整基金残高は前年に比べると８．４億円減少しているが、実質収支比率については適正な比率の範囲内であると考えられる。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全ての会計において、黒字である。</a:t>
          </a:r>
        </a:p>
        <a:p>
          <a:r>
            <a:rPr kumimoji="1" lang="ja-JP" altLang="en-US" sz="1400">
              <a:latin typeface="ＭＳ ゴシック" pitchFamily="49" charset="-128"/>
              <a:ea typeface="ＭＳ ゴシック" pitchFamily="49" charset="-128"/>
            </a:rPr>
            <a:t>　一般会計は前年度と比べ、０．０４ポイント黒字額比率が減少している。</a:t>
          </a:r>
        </a:p>
        <a:p>
          <a:r>
            <a:rPr kumimoji="1" lang="ja-JP" altLang="en-US" sz="1400">
              <a:latin typeface="ＭＳ ゴシック" pitchFamily="49" charset="-128"/>
              <a:ea typeface="ＭＳ ゴシック" pitchFamily="49" charset="-128"/>
            </a:rPr>
            <a:t>　市税等の伸びにより標準財政収入額が増加したことが要因と考えられる。</a:t>
          </a:r>
        </a:p>
        <a:p>
          <a:r>
            <a:rPr kumimoji="1" lang="ja-JP" altLang="en-US" sz="1400">
              <a:latin typeface="ＭＳ ゴシック" pitchFamily="49" charset="-128"/>
              <a:ea typeface="ＭＳ ゴシック" pitchFamily="49" charset="-128"/>
            </a:rPr>
            <a:t>　今後、地方交付税の合併算定替の終了や大型の施設整備事業が予定されていることから、より一層の安定した財政運営に努める。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164450254</v>
      </c>
      <c r="BO4" s="410"/>
      <c r="BP4" s="410"/>
      <c r="BQ4" s="410"/>
      <c r="BR4" s="410"/>
      <c r="BS4" s="410"/>
      <c r="BT4" s="410"/>
      <c r="BU4" s="411"/>
      <c r="BV4" s="409">
        <v>166858011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4.8</v>
      </c>
      <c r="CU4" s="416"/>
      <c r="CV4" s="416"/>
      <c r="CW4" s="416"/>
      <c r="CX4" s="416"/>
      <c r="CY4" s="416"/>
      <c r="CZ4" s="416"/>
      <c r="DA4" s="417"/>
      <c r="DB4" s="415">
        <v>4.8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159310714</v>
      </c>
      <c r="BO5" s="447"/>
      <c r="BP5" s="447"/>
      <c r="BQ5" s="447"/>
      <c r="BR5" s="447"/>
      <c r="BS5" s="447"/>
      <c r="BT5" s="447"/>
      <c r="BU5" s="448"/>
      <c r="BV5" s="446">
        <v>161830632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94.8</v>
      </c>
      <c r="CU5" s="444"/>
      <c r="CV5" s="444"/>
      <c r="CW5" s="444"/>
      <c r="CX5" s="444"/>
      <c r="CY5" s="444"/>
      <c r="CZ5" s="444"/>
      <c r="DA5" s="445"/>
      <c r="DB5" s="443">
        <v>93.7</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5139540</v>
      </c>
      <c r="BO6" s="447"/>
      <c r="BP6" s="447"/>
      <c r="BQ6" s="447"/>
      <c r="BR6" s="447"/>
      <c r="BS6" s="447"/>
      <c r="BT6" s="447"/>
      <c r="BU6" s="448"/>
      <c r="BV6" s="446">
        <v>5027379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100.7</v>
      </c>
      <c r="CU6" s="484"/>
      <c r="CV6" s="484"/>
      <c r="CW6" s="484"/>
      <c r="CX6" s="484"/>
      <c r="CY6" s="484"/>
      <c r="CZ6" s="484"/>
      <c r="DA6" s="485"/>
      <c r="DB6" s="483">
        <v>99.5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1172377</v>
      </c>
      <c r="BO7" s="447"/>
      <c r="BP7" s="447"/>
      <c r="BQ7" s="447"/>
      <c r="BR7" s="447"/>
      <c r="BS7" s="447"/>
      <c r="BT7" s="447"/>
      <c r="BU7" s="448"/>
      <c r="BV7" s="446">
        <v>1071240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82416869</v>
      </c>
      <c r="CU7" s="447"/>
      <c r="CV7" s="447"/>
      <c r="CW7" s="447"/>
      <c r="CX7" s="447"/>
      <c r="CY7" s="447"/>
      <c r="CZ7" s="447"/>
      <c r="DA7" s="448"/>
      <c r="DB7" s="446">
        <v>81643724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3967163</v>
      </c>
      <c r="BO8" s="447"/>
      <c r="BP8" s="447"/>
      <c r="BQ8" s="447"/>
      <c r="BR8" s="447"/>
      <c r="BS8" s="447"/>
      <c r="BT8" s="447"/>
      <c r="BU8" s="448"/>
      <c r="BV8" s="446">
        <v>3956139</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0.85</v>
      </c>
      <c r="CU8" s="487"/>
      <c r="CV8" s="487"/>
      <c r="CW8" s="487"/>
      <c r="CX8" s="487"/>
      <c r="CY8" s="487"/>
      <c r="CZ8" s="487"/>
      <c r="DA8" s="488"/>
      <c r="DB8" s="486">
        <v>0.85</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370884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11024</v>
      </c>
      <c r="BO9" s="447"/>
      <c r="BP9" s="447"/>
      <c r="BQ9" s="447"/>
      <c r="BR9" s="447"/>
      <c r="BS9" s="447"/>
      <c r="BT9" s="447"/>
      <c r="BU9" s="448"/>
      <c r="BV9" s="446">
        <v>-1923858</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371302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9191</v>
      </c>
      <c r="BO10" s="447"/>
      <c r="BP10" s="447"/>
      <c r="BQ10" s="447"/>
      <c r="BR10" s="447"/>
      <c r="BS10" s="447"/>
      <c r="BT10" s="447"/>
      <c r="BU10" s="448"/>
      <c r="BV10" s="446">
        <v>9769</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374543</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114</v>
      </c>
      <c r="AV12" s="479"/>
      <c r="AW12" s="479"/>
      <c r="AX12" s="479"/>
      <c r="AY12" s="480" t="s">
        <v>130</v>
      </c>
      <c r="AZ12" s="481"/>
      <c r="BA12" s="481"/>
      <c r="BB12" s="481"/>
      <c r="BC12" s="481"/>
      <c r="BD12" s="481"/>
      <c r="BE12" s="481"/>
      <c r="BF12" s="481"/>
      <c r="BG12" s="481"/>
      <c r="BH12" s="481"/>
      <c r="BI12" s="481"/>
      <c r="BJ12" s="481"/>
      <c r="BK12" s="481"/>
      <c r="BL12" s="481"/>
      <c r="BM12" s="482"/>
      <c r="BN12" s="446">
        <v>3853456</v>
      </c>
      <c r="BO12" s="447"/>
      <c r="BP12" s="447"/>
      <c r="BQ12" s="447"/>
      <c r="BR12" s="447"/>
      <c r="BS12" s="447"/>
      <c r="BT12" s="447"/>
      <c r="BU12" s="448"/>
      <c r="BV12" s="446">
        <v>3332308</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133</v>
      </c>
      <c r="N13" s="535"/>
      <c r="O13" s="535"/>
      <c r="P13" s="535"/>
      <c r="Q13" s="536"/>
      <c r="R13" s="527">
        <v>369448</v>
      </c>
      <c r="S13" s="528"/>
      <c r="T13" s="528"/>
      <c r="U13" s="528"/>
      <c r="V13" s="529"/>
      <c r="W13" s="462" t="s">
        <v>134</v>
      </c>
      <c r="X13" s="463"/>
      <c r="Y13" s="463"/>
      <c r="Z13" s="463"/>
      <c r="AA13" s="463"/>
      <c r="AB13" s="453"/>
      <c r="AC13" s="497">
        <v>5025</v>
      </c>
      <c r="AD13" s="498"/>
      <c r="AE13" s="498"/>
      <c r="AF13" s="498"/>
      <c r="AG13" s="537"/>
      <c r="AH13" s="497">
        <v>5386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-3833241</v>
      </c>
      <c r="BO13" s="447"/>
      <c r="BP13" s="447"/>
      <c r="BQ13" s="447"/>
      <c r="BR13" s="447"/>
      <c r="BS13" s="447"/>
      <c r="BT13" s="447"/>
      <c r="BU13" s="448"/>
      <c r="BV13" s="446">
        <v>-5246397</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6</v>
      </c>
      <c r="CU13" s="444"/>
      <c r="CV13" s="444"/>
      <c r="CW13" s="444"/>
      <c r="CX13" s="444"/>
      <c r="CY13" s="444"/>
      <c r="CZ13" s="444"/>
      <c r="DA13" s="445"/>
      <c r="DB13" s="443">
        <v>6.1</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139</v>
      </c>
      <c r="M14" s="525"/>
      <c r="N14" s="525"/>
      <c r="O14" s="525"/>
      <c r="P14" s="525"/>
      <c r="Q14" s="526"/>
      <c r="R14" s="527">
        <v>375255</v>
      </c>
      <c r="S14" s="528"/>
      <c r="T14" s="528"/>
      <c r="U14" s="528"/>
      <c r="V14" s="529"/>
      <c r="W14" s="436"/>
      <c r="X14" s="437"/>
      <c r="Y14" s="437"/>
      <c r="Z14" s="437"/>
      <c r="AA14" s="437"/>
      <c r="AB14" s="426"/>
      <c r="AC14" s="530">
        <v>2.9</v>
      </c>
      <c r="AD14" s="531"/>
      <c r="AE14" s="531"/>
      <c r="AF14" s="531"/>
      <c r="AG14" s="532"/>
      <c r="AH14" s="530">
        <v>3.2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32.5</v>
      </c>
      <c r="CU14" s="542"/>
      <c r="CV14" s="542"/>
      <c r="CW14" s="542"/>
      <c r="CX14" s="542"/>
      <c r="CY14" s="542"/>
      <c r="CZ14" s="542"/>
      <c r="DA14" s="543"/>
      <c r="DB14" s="541">
        <v>31</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141</v>
      </c>
      <c r="N15" s="535"/>
      <c r="O15" s="535"/>
      <c r="P15" s="535"/>
      <c r="Q15" s="536"/>
      <c r="R15" s="527">
        <v>370722</v>
      </c>
      <c r="S15" s="528"/>
      <c r="T15" s="528"/>
      <c r="U15" s="528"/>
      <c r="V15" s="529"/>
      <c r="W15" s="462" t="s">
        <v>142</v>
      </c>
      <c r="X15" s="463"/>
      <c r="Y15" s="463"/>
      <c r="Z15" s="463"/>
      <c r="AA15" s="463"/>
      <c r="AB15" s="453"/>
      <c r="AC15" s="497">
        <v>47889</v>
      </c>
      <c r="AD15" s="498"/>
      <c r="AE15" s="498"/>
      <c r="AF15" s="498"/>
      <c r="AG15" s="537"/>
      <c r="AH15" s="497">
        <v>46746</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50745674</v>
      </c>
      <c r="BO15" s="410"/>
      <c r="BP15" s="410"/>
      <c r="BQ15" s="410"/>
      <c r="BR15" s="410"/>
      <c r="BS15" s="410"/>
      <c r="BT15" s="410"/>
      <c r="BU15" s="411"/>
      <c r="BV15" s="409">
        <v>49776128</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27.8</v>
      </c>
      <c r="AD16" s="531"/>
      <c r="AE16" s="531"/>
      <c r="AF16" s="531"/>
      <c r="AG16" s="532"/>
      <c r="AH16" s="530">
        <v>28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59353939</v>
      </c>
      <c r="BO16" s="447"/>
      <c r="BP16" s="447"/>
      <c r="BQ16" s="447"/>
      <c r="BR16" s="447"/>
      <c r="BS16" s="447"/>
      <c r="BT16" s="447"/>
      <c r="BU16" s="448"/>
      <c r="BV16" s="446">
        <v>58569905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119159</v>
      </c>
      <c r="AD17" s="498"/>
      <c r="AE17" s="498"/>
      <c r="AF17" s="498"/>
      <c r="AG17" s="537"/>
      <c r="AH17" s="497">
        <v>114535</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65328588</v>
      </c>
      <c r="BO17" s="447"/>
      <c r="BP17" s="447"/>
      <c r="BQ17" s="447"/>
      <c r="BR17" s="447"/>
      <c r="BS17" s="447"/>
      <c r="BT17" s="447"/>
      <c r="BU17" s="448"/>
      <c r="BV17" s="446">
        <v>64102446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459.16</v>
      </c>
      <c r="M18" s="559"/>
      <c r="N18" s="559"/>
      <c r="O18" s="559"/>
      <c r="P18" s="559"/>
      <c r="Q18" s="559"/>
      <c r="R18" s="560"/>
      <c r="S18" s="560"/>
      <c r="T18" s="560"/>
      <c r="U18" s="560"/>
      <c r="V18" s="561"/>
      <c r="W18" s="464"/>
      <c r="X18" s="465"/>
      <c r="Y18" s="465"/>
      <c r="Z18" s="465"/>
      <c r="AA18" s="465"/>
      <c r="AB18" s="456"/>
      <c r="AC18" s="562">
        <v>69.2</v>
      </c>
      <c r="AD18" s="563"/>
      <c r="AE18" s="563"/>
      <c r="AF18" s="563"/>
      <c r="AG18" s="564"/>
      <c r="AH18" s="562">
        <v>68.7</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80430702</v>
      </c>
      <c r="BO18" s="447"/>
      <c r="BP18" s="447"/>
      <c r="BQ18" s="447"/>
      <c r="BR18" s="447"/>
      <c r="BS18" s="447"/>
      <c r="BT18" s="447"/>
      <c r="BU18" s="448"/>
      <c r="BV18" s="446">
        <v>78527896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808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96604844</v>
      </c>
      <c r="BO19" s="447"/>
      <c r="BP19" s="447"/>
      <c r="BQ19" s="447"/>
      <c r="BR19" s="447"/>
      <c r="BS19" s="447"/>
      <c r="BT19" s="447"/>
      <c r="BU19" s="448"/>
      <c r="BV19" s="446">
        <v>96340075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150180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143458256</v>
      </c>
      <c r="BO23" s="447"/>
      <c r="BP23" s="447"/>
      <c r="BQ23" s="447"/>
      <c r="BR23" s="447"/>
      <c r="BS23" s="447"/>
      <c r="BT23" s="447"/>
      <c r="BU23" s="448"/>
      <c r="BV23" s="446">
        <v>141312594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11000</v>
      </c>
      <c r="R24" s="498"/>
      <c r="S24" s="498"/>
      <c r="T24" s="498"/>
      <c r="U24" s="498"/>
      <c r="V24" s="537"/>
      <c r="W24" s="596"/>
      <c r="X24" s="584"/>
      <c r="Y24" s="585"/>
      <c r="Z24" s="496" t="s">
        <v>166</v>
      </c>
      <c r="AA24" s="476"/>
      <c r="AB24" s="476"/>
      <c r="AC24" s="476"/>
      <c r="AD24" s="476"/>
      <c r="AE24" s="476"/>
      <c r="AF24" s="476"/>
      <c r="AG24" s="477"/>
      <c r="AH24" s="497">
        <v>2001</v>
      </c>
      <c r="AI24" s="498"/>
      <c r="AJ24" s="498"/>
      <c r="AK24" s="498"/>
      <c r="AL24" s="537"/>
      <c r="AM24" s="497">
        <v>6333165</v>
      </c>
      <c r="AN24" s="498"/>
      <c r="AO24" s="498"/>
      <c r="AP24" s="498"/>
      <c r="AQ24" s="498"/>
      <c r="AR24" s="537"/>
      <c r="AS24" s="497">
        <v>3165</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98495254</v>
      </c>
      <c r="BO24" s="447"/>
      <c r="BP24" s="447"/>
      <c r="BQ24" s="447"/>
      <c r="BR24" s="447"/>
      <c r="BS24" s="447"/>
      <c r="BT24" s="447"/>
      <c r="BU24" s="448"/>
      <c r="BV24" s="446">
        <v>94941897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2</v>
      </c>
      <c r="M25" s="498"/>
      <c r="N25" s="498"/>
      <c r="O25" s="498"/>
      <c r="P25" s="537"/>
      <c r="Q25" s="497">
        <v>8800</v>
      </c>
      <c r="R25" s="498"/>
      <c r="S25" s="498"/>
      <c r="T25" s="498"/>
      <c r="U25" s="498"/>
      <c r="V25" s="537"/>
      <c r="W25" s="596"/>
      <c r="X25" s="584"/>
      <c r="Y25" s="585"/>
      <c r="Z25" s="496" t="s">
        <v>169</v>
      </c>
      <c r="AA25" s="476"/>
      <c r="AB25" s="476"/>
      <c r="AC25" s="476"/>
      <c r="AD25" s="476"/>
      <c r="AE25" s="476"/>
      <c r="AF25" s="476"/>
      <c r="AG25" s="477"/>
      <c r="AH25" s="497" t="s">
        <v>123</v>
      </c>
      <c r="AI25" s="498"/>
      <c r="AJ25" s="498"/>
      <c r="AK25" s="498"/>
      <c r="AL25" s="537"/>
      <c r="AM25" s="497" t="s">
        <v>132</v>
      </c>
      <c r="AN25" s="498"/>
      <c r="AO25" s="498"/>
      <c r="AP25" s="498"/>
      <c r="AQ25" s="498"/>
      <c r="AR25" s="537"/>
      <c r="AS25" s="497" t="s">
        <v>132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14963003</v>
      </c>
      <c r="BO25" s="410"/>
      <c r="BP25" s="410"/>
      <c r="BQ25" s="410"/>
      <c r="BR25" s="410"/>
      <c r="BS25" s="410"/>
      <c r="BT25" s="410"/>
      <c r="BU25" s="411"/>
      <c r="BV25" s="409">
        <v>27977386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7600</v>
      </c>
      <c r="R26" s="498"/>
      <c r="S26" s="498"/>
      <c r="T26" s="498"/>
      <c r="U26" s="498"/>
      <c r="V26" s="537"/>
      <c r="W26" s="596"/>
      <c r="X26" s="584"/>
      <c r="Y26" s="585"/>
      <c r="Z26" s="496" t="s">
        <v>172</v>
      </c>
      <c r="AA26" s="606"/>
      <c r="AB26" s="606"/>
      <c r="AC26" s="606"/>
      <c r="AD26" s="606"/>
      <c r="AE26" s="606"/>
      <c r="AF26" s="606"/>
      <c r="AG26" s="607"/>
      <c r="AH26" s="497">
        <v>142</v>
      </c>
      <c r="AI26" s="498"/>
      <c r="AJ26" s="498"/>
      <c r="AK26" s="498"/>
      <c r="AL26" s="537"/>
      <c r="AM26" s="497">
        <v>430260</v>
      </c>
      <c r="AN26" s="498"/>
      <c r="AO26" s="498"/>
      <c r="AP26" s="498"/>
      <c r="AQ26" s="498"/>
      <c r="AR26" s="537"/>
      <c r="AS26" s="497">
        <v>3030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6350</v>
      </c>
      <c r="R27" s="498"/>
      <c r="S27" s="498"/>
      <c r="T27" s="498"/>
      <c r="U27" s="498"/>
      <c r="V27" s="537"/>
      <c r="W27" s="596"/>
      <c r="X27" s="584"/>
      <c r="Y27" s="585"/>
      <c r="Z27" s="496" t="s">
        <v>175</v>
      </c>
      <c r="AA27" s="476"/>
      <c r="AB27" s="476"/>
      <c r="AC27" s="476"/>
      <c r="AD27" s="476"/>
      <c r="AE27" s="476"/>
      <c r="AF27" s="476"/>
      <c r="AG27" s="477"/>
      <c r="AH27" s="497">
        <v>115</v>
      </c>
      <c r="AI27" s="498"/>
      <c r="AJ27" s="498"/>
      <c r="AK27" s="498"/>
      <c r="AL27" s="537"/>
      <c r="AM27" s="497">
        <v>415400</v>
      </c>
      <c r="AN27" s="498"/>
      <c r="AO27" s="498"/>
      <c r="AP27" s="498"/>
      <c r="AQ27" s="498"/>
      <c r="AR27" s="537"/>
      <c r="AS27" s="497">
        <v>3612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1697573</v>
      </c>
      <c r="BO27" s="620"/>
      <c r="BP27" s="620"/>
      <c r="BQ27" s="620"/>
      <c r="BR27" s="620"/>
      <c r="BS27" s="620"/>
      <c r="BT27" s="620"/>
      <c r="BU27" s="621"/>
      <c r="BV27" s="619">
        <v>1696283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6050</v>
      </c>
      <c r="R28" s="498"/>
      <c r="S28" s="498"/>
      <c r="T28" s="498"/>
      <c r="U28" s="498"/>
      <c r="V28" s="537"/>
      <c r="W28" s="596"/>
      <c r="X28" s="584"/>
      <c r="Y28" s="585"/>
      <c r="Z28" s="496" t="s">
        <v>178</v>
      </c>
      <c r="AA28" s="476"/>
      <c r="AB28" s="476"/>
      <c r="AC28" s="476"/>
      <c r="AD28" s="476"/>
      <c r="AE28" s="476"/>
      <c r="AF28" s="476"/>
      <c r="AG28" s="477"/>
      <c r="AH28" s="497" t="s">
        <v>123</v>
      </c>
      <c r="AI28" s="498"/>
      <c r="AJ28" s="498"/>
      <c r="AK28" s="498"/>
      <c r="AL28" s="537"/>
      <c r="AM28" s="497" t="s">
        <v>132</v>
      </c>
      <c r="AN28" s="498"/>
      <c r="AO28" s="498"/>
      <c r="AP28" s="498"/>
      <c r="AQ28" s="498"/>
      <c r="AR28" s="537"/>
      <c r="AS28" s="497" t="s">
        <v>132</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7269999</v>
      </c>
      <c r="BO28" s="410"/>
      <c r="BP28" s="410"/>
      <c r="BQ28" s="410"/>
      <c r="BR28" s="410"/>
      <c r="BS28" s="410"/>
      <c r="BT28" s="410"/>
      <c r="BU28" s="411"/>
      <c r="BV28" s="409">
        <v>8114264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37</v>
      </c>
      <c r="M29" s="498"/>
      <c r="N29" s="498"/>
      <c r="O29" s="498"/>
      <c r="P29" s="537"/>
      <c r="Q29" s="497">
        <v>5700</v>
      </c>
      <c r="R29" s="498"/>
      <c r="S29" s="498"/>
      <c r="T29" s="498"/>
      <c r="U29" s="498"/>
      <c r="V29" s="537"/>
      <c r="W29" s="597"/>
      <c r="X29" s="598"/>
      <c r="Y29" s="599"/>
      <c r="Z29" s="496" t="s">
        <v>181</v>
      </c>
      <c r="AA29" s="476"/>
      <c r="AB29" s="476"/>
      <c r="AC29" s="476"/>
      <c r="AD29" s="476"/>
      <c r="AE29" s="476"/>
      <c r="AF29" s="476"/>
      <c r="AG29" s="477"/>
      <c r="AH29" s="497">
        <v>2116</v>
      </c>
      <c r="AI29" s="498"/>
      <c r="AJ29" s="498"/>
      <c r="AK29" s="498"/>
      <c r="AL29" s="537"/>
      <c r="AM29" s="497">
        <v>6748565</v>
      </c>
      <c r="AN29" s="498"/>
      <c r="AO29" s="498"/>
      <c r="AP29" s="498"/>
      <c r="AQ29" s="498"/>
      <c r="AR29" s="537"/>
      <c r="AS29" s="497">
        <v>3189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1348656</v>
      </c>
      <c r="BO29" s="447"/>
      <c r="BP29" s="447"/>
      <c r="BQ29" s="447"/>
      <c r="BR29" s="447"/>
      <c r="BS29" s="447"/>
      <c r="BT29" s="447"/>
      <c r="BU29" s="448"/>
      <c r="BV29" s="446">
        <v>1448576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99.6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8860802</v>
      </c>
      <c r="BO30" s="620"/>
      <c r="BP30" s="620"/>
      <c r="BQ30" s="620"/>
      <c r="BR30" s="620"/>
      <c r="BS30" s="620"/>
      <c r="BT30" s="620"/>
      <c r="BU30" s="621"/>
      <c r="BV30" s="619">
        <v>10013514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高崎工業団地造成組合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高崎市土地開発公社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母子父子寡婦福祉資金貸付事業特別会計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IF('各会計、関係団体の財政状況及び健全化判断比率'!B33="","",'各会計、関係団体の財政状況及び健全化判断比率'!B33)</f>
        <v>公共下水道事業会計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高崎市・安中市消防組合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高崎市都市整備公社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土地取得事業特別会計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牛伏ドリームセンター事業特別会計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群馬県市町村会館管理組合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高崎環境保全社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群馬県市町村総合事務組合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高崎市総合卸売市場</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群馬県後期高齢者医療広域連合（一般会計）</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高崎財団</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群馬県後期高齢者医療広域連合（事業会計）</v>
      </c>
      <c r="BZ39" s="633"/>
      <c r="CA39" s="633"/>
      <c r="CB39" s="633"/>
      <c r="CC39" s="633"/>
      <c r="CD39" s="633"/>
      <c r="CE39" s="633"/>
      <c r="CF39" s="633"/>
      <c r="CG39" s="633"/>
      <c r="CH39" s="633"/>
      <c r="CI39" s="633"/>
      <c r="CJ39" s="633"/>
      <c r="CK39" s="633"/>
      <c r="CL39" s="633"/>
      <c r="CM39" s="633"/>
      <c r="CN39" s="193"/>
      <c r="CO39" s="632">
        <f t="shared" si="3"/>
        <v>27</v>
      </c>
      <c r="CP39" s="632"/>
      <c r="CQ39" s="633" t="str">
        <f>IF('各会計、関係団体の財政状況及び健全化判断比率'!BS12="","",'各会計、関係団体の財政状況及び健全化判断比率'!BS12)</f>
        <v>新高崎リバーパーク</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多野藤岡広域市町村圏振興整備組合</v>
      </c>
      <c r="BZ40" s="633"/>
      <c r="CA40" s="633"/>
      <c r="CB40" s="633"/>
      <c r="CC40" s="633"/>
      <c r="CD40" s="633"/>
      <c r="CE40" s="633"/>
      <c r="CF40" s="633"/>
      <c r="CG40" s="633"/>
      <c r="CH40" s="633"/>
      <c r="CI40" s="633"/>
      <c r="CJ40" s="633"/>
      <c r="CK40" s="633"/>
      <c r="CL40" s="633"/>
      <c r="CM40" s="633"/>
      <c r="CN40" s="193"/>
      <c r="CO40" s="632">
        <f t="shared" si="3"/>
        <v>28</v>
      </c>
      <c r="CP40" s="632"/>
      <c r="CQ40" s="633" t="str">
        <f>IF('各会計、関係団体の財政状況及び健全化判断比率'!BS13="","",'各会計、関係団体の財政状況及び健全化判断比率'!BS13)</f>
        <v>倉渕ふるさと公社</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多野藤岡医療事務市町村組合（病院事業）</v>
      </c>
      <c r="BZ41" s="633"/>
      <c r="CA41" s="633"/>
      <c r="CB41" s="633"/>
      <c r="CC41" s="633"/>
      <c r="CD41" s="633"/>
      <c r="CE41" s="633"/>
      <c r="CF41" s="633"/>
      <c r="CG41" s="633"/>
      <c r="CH41" s="633"/>
      <c r="CI41" s="633"/>
      <c r="CJ41" s="633"/>
      <c r="CK41" s="633"/>
      <c r="CL41" s="633"/>
      <c r="CM41" s="633"/>
      <c r="CN41" s="193"/>
      <c r="CO41" s="632">
        <f t="shared" si="3"/>
        <v>29</v>
      </c>
      <c r="CP41" s="632"/>
      <c r="CQ41" s="633" t="str">
        <f>IF('各会計、関係団体の財政状況及び健全化判断比率'!BS14="","",'各会計、関係団体の財政状況及び健全化判断比率'!BS14)</f>
        <v>相間川温泉</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多野藤岡医療事務市町村組合（老健事業）</v>
      </c>
      <c r="BZ42" s="633"/>
      <c r="CA42" s="633"/>
      <c r="CB42" s="633"/>
      <c r="CC42" s="633"/>
      <c r="CD42" s="633"/>
      <c r="CE42" s="633"/>
      <c r="CF42" s="633"/>
      <c r="CG42" s="633"/>
      <c r="CH42" s="633"/>
      <c r="CI42" s="633"/>
      <c r="CJ42" s="633"/>
      <c r="CK42" s="633"/>
      <c r="CL42" s="633"/>
      <c r="CM42" s="633"/>
      <c r="CN42" s="193"/>
      <c r="CO42" s="632">
        <f t="shared" si="3"/>
        <v>30</v>
      </c>
      <c r="CP42" s="632"/>
      <c r="CQ42" s="633" t="str">
        <f>IF('各会計、関係団体の財政状況及び健全化判断比率'!BS15="","",'各会計、関係団体の財政状況及び健全化判断比率'!BS15)</f>
        <v>榛名湖温泉ゆうすげ</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f t="shared" si="3"/>
        <v>31</v>
      </c>
      <c r="CP43" s="632"/>
      <c r="CQ43" s="633" t="str">
        <f>IF('各会計、関係団体の財政状況及び健全化判断比率'!BS16="","",'各会計、関係団体の財政状況及び健全化判断比率'!BS16)</f>
        <v>公立大学法人高崎経済大学</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9jZUNx+41UW2wr0oXF1o5lolBv/Wz9s+ZR5ZNXTEc786itnnWIZFCKwxNd1DHkCa1t4ZJRJlA0b4na2rb8Dw==" saltValue="5+NpUsOjDz/UNBdioZtHx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24" t="s">
        <v>569</v>
      </c>
      <c r="D34" s="1224"/>
      <c r="E34" s="1225"/>
      <c r="F34" s="32">
        <v>4.03</v>
      </c>
      <c r="G34" s="33">
        <v>4.8099999999999996</v>
      </c>
      <c r="H34" s="33">
        <v>5.52</v>
      </c>
      <c r="I34" s="33">
        <v>6.21</v>
      </c>
      <c r="J34" s="34">
        <v>6.57</v>
      </c>
      <c r="K34" s="22"/>
      <c r="L34" s="22"/>
      <c r="M34" s="22"/>
      <c r="N34" s="22"/>
      <c r="O34" s="22"/>
      <c r="P34" s="22"/>
    </row>
    <row r="35" spans="1:16" ht="39" customHeight="1" x14ac:dyDescent="0.15">
      <c r="A35" s="22"/>
      <c r="B35" s="35"/>
      <c r="C35" s="1218" t="s">
        <v>570</v>
      </c>
      <c r="D35" s="1219"/>
      <c r="E35" s="1220"/>
      <c r="F35" s="36">
        <v>4.67</v>
      </c>
      <c r="G35" s="37">
        <v>4.9000000000000004</v>
      </c>
      <c r="H35" s="37">
        <v>5.2</v>
      </c>
      <c r="I35" s="37">
        <v>6.07</v>
      </c>
      <c r="J35" s="38">
        <v>6.49</v>
      </c>
      <c r="K35" s="22"/>
      <c r="L35" s="22"/>
      <c r="M35" s="22"/>
      <c r="N35" s="22"/>
      <c r="O35" s="22"/>
      <c r="P35" s="22"/>
    </row>
    <row r="36" spans="1:16" ht="39" customHeight="1" x14ac:dyDescent="0.15">
      <c r="A36" s="22"/>
      <c r="B36" s="35"/>
      <c r="C36" s="1218" t="s">
        <v>571</v>
      </c>
      <c r="D36" s="1219"/>
      <c r="E36" s="1220"/>
      <c r="F36" s="36">
        <v>5.61</v>
      </c>
      <c r="G36" s="37">
        <v>6.3</v>
      </c>
      <c r="H36" s="37">
        <v>7.13</v>
      </c>
      <c r="I36" s="37">
        <v>4.8099999999999996</v>
      </c>
      <c r="J36" s="38">
        <v>4.7699999999999996</v>
      </c>
      <c r="K36" s="22"/>
      <c r="L36" s="22"/>
      <c r="M36" s="22"/>
      <c r="N36" s="22"/>
      <c r="O36" s="22"/>
      <c r="P36" s="22"/>
    </row>
    <row r="37" spans="1:16" ht="39" customHeight="1" x14ac:dyDescent="0.15">
      <c r="A37" s="22"/>
      <c r="B37" s="35"/>
      <c r="C37" s="1218" t="s">
        <v>572</v>
      </c>
      <c r="D37" s="1219"/>
      <c r="E37" s="1220"/>
      <c r="F37" s="36">
        <v>1.43</v>
      </c>
      <c r="G37" s="37">
        <v>1.42</v>
      </c>
      <c r="H37" s="37">
        <v>1.41</v>
      </c>
      <c r="I37" s="37">
        <v>2.2599999999999998</v>
      </c>
      <c r="J37" s="38">
        <v>3.27</v>
      </c>
      <c r="K37" s="22"/>
      <c r="L37" s="22"/>
      <c r="M37" s="22"/>
      <c r="N37" s="22"/>
      <c r="O37" s="22"/>
      <c r="P37" s="22"/>
    </row>
    <row r="38" spans="1:16" ht="39" customHeight="1" x14ac:dyDescent="0.15">
      <c r="A38" s="22"/>
      <c r="B38" s="35"/>
      <c r="C38" s="1218" t="s">
        <v>573</v>
      </c>
      <c r="D38" s="1219"/>
      <c r="E38" s="1220"/>
      <c r="F38" s="36">
        <v>0.43</v>
      </c>
      <c r="G38" s="37">
        <v>0.23</v>
      </c>
      <c r="H38" s="37">
        <v>1.07</v>
      </c>
      <c r="I38" s="37">
        <v>0.97</v>
      </c>
      <c r="J38" s="38">
        <v>1.05</v>
      </c>
      <c r="K38" s="22"/>
      <c r="L38" s="22"/>
      <c r="M38" s="22"/>
      <c r="N38" s="22"/>
      <c r="O38" s="22"/>
      <c r="P38" s="22"/>
    </row>
    <row r="39" spans="1:16" ht="39" customHeight="1" x14ac:dyDescent="0.15">
      <c r="A39" s="22"/>
      <c r="B39" s="35"/>
      <c r="C39" s="1218" t="s">
        <v>574</v>
      </c>
      <c r="D39" s="1219"/>
      <c r="E39" s="1220"/>
      <c r="F39" s="36">
        <v>0.04</v>
      </c>
      <c r="G39" s="37">
        <v>0.04</v>
      </c>
      <c r="H39" s="37">
        <v>0.04</v>
      </c>
      <c r="I39" s="37">
        <v>0.04</v>
      </c>
      <c r="J39" s="38">
        <v>0.05</v>
      </c>
      <c r="K39" s="22"/>
      <c r="L39" s="22"/>
      <c r="M39" s="22"/>
      <c r="N39" s="22"/>
      <c r="O39" s="22"/>
      <c r="P39" s="22"/>
    </row>
    <row r="40" spans="1:16" ht="39" customHeight="1" x14ac:dyDescent="0.15">
      <c r="A40" s="22"/>
      <c r="B40" s="35"/>
      <c r="C40" s="1218" t="s">
        <v>575</v>
      </c>
      <c r="D40" s="1219"/>
      <c r="E40" s="1220"/>
      <c r="F40" s="36">
        <v>0</v>
      </c>
      <c r="G40" s="37">
        <v>0</v>
      </c>
      <c r="H40" s="37">
        <v>0.01</v>
      </c>
      <c r="I40" s="37">
        <v>0.01</v>
      </c>
      <c r="J40" s="38">
        <v>0.04</v>
      </c>
      <c r="K40" s="22"/>
      <c r="L40" s="22"/>
      <c r="M40" s="22"/>
      <c r="N40" s="22"/>
      <c r="O40" s="22"/>
      <c r="P40" s="22"/>
    </row>
    <row r="41" spans="1:16" ht="39" customHeight="1" x14ac:dyDescent="0.15">
      <c r="A41" s="22"/>
      <c r="B41" s="35"/>
      <c r="C41" s="1218" t="s">
        <v>576</v>
      </c>
      <c r="D41" s="1219"/>
      <c r="E41" s="1220"/>
      <c r="F41" s="36">
        <v>0.04</v>
      </c>
      <c r="G41" s="37">
        <v>0.03</v>
      </c>
      <c r="H41" s="37">
        <v>0.03</v>
      </c>
      <c r="I41" s="37">
        <v>0.02</v>
      </c>
      <c r="J41" s="38">
        <v>0.04</v>
      </c>
      <c r="K41" s="22"/>
      <c r="L41" s="22"/>
      <c r="M41" s="22"/>
      <c r="N41" s="22"/>
      <c r="O41" s="22"/>
      <c r="P41" s="22"/>
    </row>
    <row r="42" spans="1:16" ht="39" customHeight="1" x14ac:dyDescent="0.15">
      <c r="A42" s="22"/>
      <c r="B42" s="39"/>
      <c r="C42" s="1218" t="s">
        <v>577</v>
      </c>
      <c r="D42" s="1219"/>
      <c r="E42" s="1220"/>
      <c r="F42" s="36" t="s">
        <v>517</v>
      </c>
      <c r="G42" s="37" t="s">
        <v>517</v>
      </c>
      <c r="H42" s="37" t="s">
        <v>517</v>
      </c>
      <c r="I42" s="37" t="s">
        <v>517</v>
      </c>
      <c r="J42" s="38" t="s">
        <v>517</v>
      </c>
      <c r="K42" s="22"/>
      <c r="L42" s="22"/>
      <c r="M42" s="22"/>
      <c r="N42" s="22"/>
      <c r="O42" s="22"/>
      <c r="P42" s="22"/>
    </row>
    <row r="43" spans="1:16" ht="39" customHeight="1" thickBot="1" x14ac:dyDescent="0.2">
      <c r="A43" s="22"/>
      <c r="B43" s="40"/>
      <c r="C43" s="1221" t="s">
        <v>578</v>
      </c>
      <c r="D43" s="1222"/>
      <c r="E43" s="1223"/>
      <c r="F43" s="41">
        <v>0</v>
      </c>
      <c r="G43" s="42">
        <v>0</v>
      </c>
      <c r="H43" s="42">
        <v>0.01</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0Y/U9ckuedHgn7ymTJUlz8ImZIbR0TgWy9RSvRDGZj6Rxtjt0l9aCRylXd1O16mYSzxMdSOwZxJxRjGZd0Htg==" saltValue="bDOCi5Kk2ITKW8nNagJ1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13351</v>
      </c>
      <c r="L45" s="60">
        <v>13533</v>
      </c>
      <c r="M45" s="60">
        <v>13400</v>
      </c>
      <c r="N45" s="60">
        <v>13536</v>
      </c>
      <c r="O45" s="61">
        <v>13848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517</v>
      </c>
      <c r="L46" s="64" t="s">
        <v>517</v>
      </c>
      <c r="M46" s="64" t="s">
        <v>517</v>
      </c>
      <c r="N46" s="64" t="s">
        <v>517</v>
      </c>
      <c r="O46" s="65" t="s">
        <v>517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517</v>
      </c>
      <c r="L47" s="64" t="s">
        <v>517</v>
      </c>
      <c r="M47" s="64" t="s">
        <v>517</v>
      </c>
      <c r="N47" s="64" t="s">
        <v>517</v>
      </c>
      <c r="O47" s="65" t="s">
        <v>517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3400</v>
      </c>
      <c r="L48" s="64">
        <v>3093</v>
      </c>
      <c r="M48" s="64">
        <v>2988</v>
      </c>
      <c r="N48" s="64">
        <v>2759</v>
      </c>
      <c r="O48" s="65">
        <v>2503</v>
      </c>
      <c r="P48" s="48"/>
      <c r="Q48" s="48"/>
      <c r="R48" s="48"/>
      <c r="S48" s="48"/>
      <c r="T48" s="48"/>
      <c r="U48" s="48"/>
    </row>
    <row r="49" spans="1:21" ht="30.75" customHeight="1" x14ac:dyDescent="0.15">
      <c r="A49" s="48"/>
      <c r="B49" s="1236"/>
      <c r="C49" s="1237"/>
      <c r="D49" s="62"/>
      <c r="E49" s="1228" t="s">
        <v>16</v>
      </c>
      <c r="F49" s="1228"/>
      <c r="G49" s="1228"/>
      <c r="H49" s="1228"/>
      <c r="I49" s="1228"/>
      <c r="J49" s="1229"/>
      <c r="K49" s="63">
        <v>210</v>
      </c>
      <c r="L49" s="64">
        <v>198</v>
      </c>
      <c r="M49" s="64">
        <v>205</v>
      </c>
      <c r="N49" s="64">
        <v>189</v>
      </c>
      <c r="O49" s="65">
        <v>235</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517</v>
      </c>
      <c r="L50" s="64" t="s">
        <v>517</v>
      </c>
      <c r="M50" s="64" t="s">
        <v>517</v>
      </c>
      <c r="N50" s="64" t="s">
        <v>517</v>
      </c>
      <c r="O50" s="65" t="s">
        <v>517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517</v>
      </c>
      <c r="L51" s="64" t="s">
        <v>517</v>
      </c>
      <c r="M51" s="64" t="s">
        <v>517</v>
      </c>
      <c r="N51" s="64">
        <v>1</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12034</v>
      </c>
      <c r="L52" s="64">
        <v>12346</v>
      </c>
      <c r="M52" s="64">
        <v>12082</v>
      </c>
      <c r="N52" s="64">
        <v>12256</v>
      </c>
      <c r="O52" s="65">
        <v>12251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4927</v>
      </c>
      <c r="L53" s="69">
        <v>4478</v>
      </c>
      <c r="M53" s="69">
        <v>4511</v>
      </c>
      <c r="N53" s="69">
        <v>4229</v>
      </c>
      <c r="O53" s="70">
        <v>4335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yEYqEg3TAdYUDtw0HHqX9/mEPI5Dfz68jgwpyuAMfpbOlpkkxXUAnEX2Ee0A88I6FWzTgyXn178rhbZJG8iXg==" saltValue="GZydIEJHoWd8TBH1/sLLT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559</v>
      </c>
      <c r="J40" s="79" t="s">
        <v>560</v>
      </c>
      <c r="K40" s="79" t="s">
        <v>561</v>
      </c>
      <c r="L40" s="79" t="s">
        <v>562</v>
      </c>
      <c r="M40" s="80" t="s">
        <v>563</v>
      </c>
    </row>
    <row r="41" spans="2:13" ht="27.75" customHeight="1" x14ac:dyDescent="0.15">
      <c r="B41" s="1242" t="s">
        <v>24</v>
      </c>
      <c r="C41" s="1243"/>
      <c r="D41" s="81"/>
      <c r="E41" s="1248" t="s">
        <v>25</v>
      </c>
      <c r="F41" s="1248"/>
      <c r="G41" s="1248"/>
      <c r="H41" s="1249"/>
      <c r="I41" s="82">
        <v>132570</v>
      </c>
      <c r="J41" s="83">
        <v>135587</v>
      </c>
      <c r="K41" s="83">
        <v>136578</v>
      </c>
      <c r="L41" s="83">
        <v>141517</v>
      </c>
      <c r="M41" s="84">
        <v>143678</v>
      </c>
    </row>
    <row r="42" spans="2:13" ht="27.75" customHeight="1" x14ac:dyDescent="0.15">
      <c r="B42" s="1244"/>
      <c r="C42" s="1245"/>
      <c r="D42" s="85"/>
      <c r="E42" s="1250" t="s">
        <v>26</v>
      </c>
      <c r="F42" s="1250"/>
      <c r="G42" s="1250"/>
      <c r="H42" s="1251"/>
      <c r="I42" s="86" t="s">
        <v>517</v>
      </c>
      <c r="J42" s="87" t="s">
        <v>517</v>
      </c>
      <c r="K42" s="87" t="s">
        <v>517</v>
      </c>
      <c r="L42" s="87" t="s">
        <v>517</v>
      </c>
      <c r="M42" s="88" t="s">
        <v>517</v>
      </c>
    </row>
    <row r="43" spans="2:13" ht="27.75" customHeight="1" x14ac:dyDescent="0.15">
      <c r="B43" s="1244"/>
      <c r="C43" s="1245"/>
      <c r="D43" s="85"/>
      <c r="E43" s="1250" t="s">
        <v>27</v>
      </c>
      <c r="F43" s="1250"/>
      <c r="G43" s="1250"/>
      <c r="H43" s="1251"/>
      <c r="I43" s="86">
        <v>32941</v>
      </c>
      <c r="J43" s="87">
        <v>30684</v>
      </c>
      <c r="K43" s="87">
        <v>28802</v>
      </c>
      <c r="L43" s="87">
        <v>26895</v>
      </c>
      <c r="M43" s="88">
        <v>25624</v>
      </c>
    </row>
    <row r="44" spans="2:13" ht="27.75" customHeight="1" x14ac:dyDescent="0.15">
      <c r="B44" s="1244"/>
      <c r="C44" s="1245"/>
      <c r="D44" s="85"/>
      <c r="E44" s="1250" t="s">
        <v>28</v>
      </c>
      <c r="F44" s="1250"/>
      <c r="G44" s="1250"/>
      <c r="H44" s="1251"/>
      <c r="I44" s="86">
        <v>1282</v>
      </c>
      <c r="J44" s="87">
        <v>1618</v>
      </c>
      <c r="K44" s="87">
        <v>1844</v>
      </c>
      <c r="L44" s="87">
        <v>1841</v>
      </c>
      <c r="M44" s="88">
        <v>2122</v>
      </c>
    </row>
    <row r="45" spans="2:13" ht="27.75" customHeight="1" x14ac:dyDescent="0.15">
      <c r="B45" s="1244"/>
      <c r="C45" s="1245"/>
      <c r="D45" s="85"/>
      <c r="E45" s="1250" t="s">
        <v>29</v>
      </c>
      <c r="F45" s="1250"/>
      <c r="G45" s="1250"/>
      <c r="H45" s="1251"/>
      <c r="I45" s="86">
        <v>17061</v>
      </c>
      <c r="J45" s="87">
        <v>15701</v>
      </c>
      <c r="K45" s="87">
        <v>15680</v>
      </c>
      <c r="L45" s="87">
        <v>15206</v>
      </c>
      <c r="M45" s="88">
        <v>14681</v>
      </c>
    </row>
    <row r="46" spans="2:13" ht="27.75" customHeight="1" x14ac:dyDescent="0.15">
      <c r="B46" s="1244"/>
      <c r="C46" s="1245"/>
      <c r="D46" s="89"/>
      <c r="E46" s="1250" t="s">
        <v>30</v>
      </c>
      <c r="F46" s="1250"/>
      <c r="G46" s="1250"/>
      <c r="H46" s="1251"/>
      <c r="I46" s="86">
        <v>326</v>
      </c>
      <c r="J46" s="87">
        <v>225</v>
      </c>
      <c r="K46" s="87">
        <v>233</v>
      </c>
      <c r="L46" s="87">
        <v>348</v>
      </c>
      <c r="M46" s="88">
        <v>273</v>
      </c>
    </row>
    <row r="47" spans="2:13" ht="27.75" customHeight="1" x14ac:dyDescent="0.15">
      <c r="B47" s="1244"/>
      <c r="C47" s="1245"/>
      <c r="D47" s="90"/>
      <c r="E47" s="1252" t="s">
        <v>31</v>
      </c>
      <c r="F47" s="1253"/>
      <c r="G47" s="1253"/>
      <c r="H47" s="1254"/>
      <c r="I47" s="86" t="s">
        <v>517</v>
      </c>
      <c r="J47" s="87" t="s">
        <v>517</v>
      </c>
      <c r="K47" s="87" t="s">
        <v>517</v>
      </c>
      <c r="L47" s="87" t="s">
        <v>517</v>
      </c>
      <c r="M47" s="88" t="s">
        <v>517</v>
      </c>
    </row>
    <row r="48" spans="2:13" ht="27.75" customHeight="1" x14ac:dyDescent="0.15">
      <c r="B48" s="1244"/>
      <c r="C48" s="1245"/>
      <c r="D48" s="85"/>
      <c r="E48" s="1250" t="s">
        <v>32</v>
      </c>
      <c r="F48" s="1250"/>
      <c r="G48" s="1250"/>
      <c r="H48" s="1251"/>
      <c r="I48" s="86" t="s">
        <v>517</v>
      </c>
      <c r="J48" s="87" t="s">
        <v>517</v>
      </c>
      <c r="K48" s="87" t="s">
        <v>517</v>
      </c>
      <c r="L48" s="87" t="s">
        <v>517</v>
      </c>
      <c r="M48" s="88" t="s">
        <v>517</v>
      </c>
    </row>
    <row r="49" spans="2:13" ht="27.75" customHeight="1" x14ac:dyDescent="0.15">
      <c r="B49" s="1246"/>
      <c r="C49" s="1247"/>
      <c r="D49" s="85"/>
      <c r="E49" s="1250" t="s">
        <v>33</v>
      </c>
      <c r="F49" s="1250"/>
      <c r="G49" s="1250"/>
      <c r="H49" s="1251"/>
      <c r="I49" s="86" t="s">
        <v>517</v>
      </c>
      <c r="J49" s="87" t="s">
        <v>517</v>
      </c>
      <c r="K49" s="87" t="s">
        <v>517</v>
      </c>
      <c r="L49" s="87" t="s">
        <v>517</v>
      </c>
      <c r="M49" s="88" t="s">
        <v>517</v>
      </c>
    </row>
    <row r="50" spans="2:13" ht="27.75" customHeight="1" x14ac:dyDescent="0.15">
      <c r="B50" s="1255" t="s">
        <v>34</v>
      </c>
      <c r="C50" s="1256"/>
      <c r="D50" s="91"/>
      <c r="E50" s="1250" t="s">
        <v>35</v>
      </c>
      <c r="F50" s="1250"/>
      <c r="G50" s="1250"/>
      <c r="H50" s="1251"/>
      <c r="I50" s="86">
        <v>21650</v>
      </c>
      <c r="J50" s="87">
        <v>19391</v>
      </c>
      <c r="K50" s="87">
        <v>21566</v>
      </c>
      <c r="L50" s="87">
        <v>21407</v>
      </c>
      <c r="M50" s="88">
        <v>20044</v>
      </c>
    </row>
    <row r="51" spans="2:13" ht="27.75" customHeight="1" x14ac:dyDescent="0.15">
      <c r="B51" s="1244"/>
      <c r="C51" s="1245"/>
      <c r="D51" s="85"/>
      <c r="E51" s="1250" t="s">
        <v>36</v>
      </c>
      <c r="F51" s="1250"/>
      <c r="G51" s="1250"/>
      <c r="H51" s="1251"/>
      <c r="I51" s="86">
        <v>16796</v>
      </c>
      <c r="J51" s="87">
        <v>15796</v>
      </c>
      <c r="K51" s="87">
        <v>15517</v>
      </c>
      <c r="L51" s="87">
        <v>15527</v>
      </c>
      <c r="M51" s="88">
        <v>16730</v>
      </c>
    </row>
    <row r="52" spans="2:13" ht="27.75" customHeight="1" x14ac:dyDescent="0.15">
      <c r="B52" s="1246"/>
      <c r="C52" s="1247"/>
      <c r="D52" s="85"/>
      <c r="E52" s="1250" t="s">
        <v>37</v>
      </c>
      <c r="F52" s="1250"/>
      <c r="G52" s="1250"/>
      <c r="H52" s="1251"/>
      <c r="I52" s="86">
        <v>119071</v>
      </c>
      <c r="J52" s="87">
        <v>122879</v>
      </c>
      <c r="K52" s="87">
        <v>124544</v>
      </c>
      <c r="L52" s="87">
        <v>126735</v>
      </c>
      <c r="M52" s="88">
        <v>126198</v>
      </c>
    </row>
    <row r="53" spans="2:13" ht="27.75" customHeight="1" thickBot="1" x14ac:dyDescent="0.2">
      <c r="B53" s="1257" t="s">
        <v>38</v>
      </c>
      <c r="C53" s="1258"/>
      <c r="D53" s="92"/>
      <c r="E53" s="1259" t="s">
        <v>39</v>
      </c>
      <c r="F53" s="1259"/>
      <c r="G53" s="1259"/>
      <c r="H53" s="1260"/>
      <c r="I53" s="93">
        <v>26663</v>
      </c>
      <c r="J53" s="94">
        <v>25748</v>
      </c>
      <c r="K53" s="94">
        <v>21511</v>
      </c>
      <c r="L53" s="94">
        <v>22138</v>
      </c>
      <c r="M53" s="95">
        <v>23406</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OHpEukxpDcw1CYt947Iu7W8oyBjVus/pZET2ZCtuhFInGzzYMsBpo+gcwXD3klP5LTPYQSt60ycgdy96kKO8g==" saltValue="bepJ48xC/BvLp7h74qvn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561</v>
      </c>
      <c r="G54" s="104" t="s">
        <v>562</v>
      </c>
      <c r="H54" s="105" t="s">
        <v>563</v>
      </c>
    </row>
    <row r="55" spans="2:8" ht="52.5" customHeight="1" x14ac:dyDescent="0.15">
      <c r="B55" s="106"/>
      <c r="C55" s="1269" t="s">
        <v>42</v>
      </c>
      <c r="D55" s="1269"/>
      <c r="E55" s="1270"/>
      <c r="F55" s="107">
        <v>7337</v>
      </c>
      <c r="G55" s="107">
        <v>8114</v>
      </c>
      <c r="H55" s="108">
        <v>7270</v>
      </c>
    </row>
    <row r="56" spans="2:8" ht="52.5" customHeight="1" x14ac:dyDescent="0.15">
      <c r="B56" s="109"/>
      <c r="C56" s="1271" t="s">
        <v>43</v>
      </c>
      <c r="D56" s="1271"/>
      <c r="E56" s="1272"/>
      <c r="F56" s="110">
        <v>1548</v>
      </c>
      <c r="G56" s="110">
        <v>1449</v>
      </c>
      <c r="H56" s="111">
        <v>1349</v>
      </c>
    </row>
    <row r="57" spans="2:8" ht="53.25" customHeight="1" x14ac:dyDescent="0.15">
      <c r="B57" s="109"/>
      <c r="C57" s="1273" t="s">
        <v>44</v>
      </c>
      <c r="D57" s="1273"/>
      <c r="E57" s="1274"/>
      <c r="F57" s="112">
        <v>10867</v>
      </c>
      <c r="G57" s="112">
        <v>10014</v>
      </c>
      <c r="H57" s="113">
        <v>8861</v>
      </c>
    </row>
    <row r="58" spans="2:8" ht="45.75" customHeight="1" x14ac:dyDescent="0.15">
      <c r="B58" s="114"/>
      <c r="C58" s="1261" t="s">
        <v>601</v>
      </c>
      <c r="D58" s="1262"/>
      <c r="E58" s="1263"/>
      <c r="F58" s="115">
        <v>3805</v>
      </c>
      <c r="G58" s="115">
        <v>3386</v>
      </c>
      <c r="H58" s="116">
        <v>2586</v>
      </c>
    </row>
    <row r="59" spans="2:8" ht="45.75" customHeight="1" x14ac:dyDescent="0.15">
      <c r="B59" s="114"/>
      <c r="C59" s="1261" t="s">
        <v>602</v>
      </c>
      <c r="D59" s="1262"/>
      <c r="E59" s="1263"/>
      <c r="F59" s="115">
        <v>2275</v>
      </c>
      <c r="G59" s="115">
        <v>1945</v>
      </c>
      <c r="H59" s="116">
        <v>1635</v>
      </c>
    </row>
    <row r="60" spans="2:8" ht="45.75" customHeight="1" x14ac:dyDescent="0.15">
      <c r="B60" s="114"/>
      <c r="C60" s="1261" t="s">
        <v>603</v>
      </c>
      <c r="D60" s="1262"/>
      <c r="E60" s="1263"/>
      <c r="F60" s="115">
        <v>1127</v>
      </c>
      <c r="G60" s="115">
        <v>1429</v>
      </c>
      <c r="H60" s="116">
        <v>1631</v>
      </c>
    </row>
    <row r="61" spans="2:8" ht="45.75" customHeight="1" x14ac:dyDescent="0.15">
      <c r="B61" s="114"/>
      <c r="C61" s="1261" t="s">
        <v>604</v>
      </c>
      <c r="D61" s="1262"/>
      <c r="E61" s="1263"/>
      <c r="F61" s="115">
        <v>908</v>
      </c>
      <c r="G61" s="115">
        <v>856</v>
      </c>
      <c r="H61" s="116">
        <v>847</v>
      </c>
    </row>
    <row r="62" spans="2:8" ht="45.75" customHeight="1" thickBot="1" x14ac:dyDescent="0.2">
      <c r="B62" s="117"/>
      <c r="C62" s="1264" t="s">
        <v>605</v>
      </c>
      <c r="D62" s="1265"/>
      <c r="E62" s="1266"/>
      <c r="F62" s="118">
        <v>948</v>
      </c>
      <c r="G62" s="118">
        <v>728</v>
      </c>
      <c r="H62" s="119">
        <v>532</v>
      </c>
    </row>
    <row r="63" spans="2:8" ht="52.5" customHeight="1" thickBot="1" x14ac:dyDescent="0.2">
      <c r="B63" s="120"/>
      <c r="C63" s="1267" t="s">
        <v>45</v>
      </c>
      <c r="D63" s="1267"/>
      <c r="E63" s="1268"/>
      <c r="F63" s="121">
        <v>19752</v>
      </c>
      <c r="G63" s="121">
        <v>19576</v>
      </c>
      <c r="H63" s="122">
        <v>17479</v>
      </c>
    </row>
    <row r="64" spans="2:8" ht="15" customHeight="1" x14ac:dyDescent="0.15"/>
    <row r="65" ht="0" hidden="1" customHeight="1" x14ac:dyDescent="0.15"/>
    <row r="66" ht="0" hidden="1" customHeight="1" x14ac:dyDescent="0.15"/>
  </sheetData>
  <sheetProtection algorithmName="SHA-512" hashValue="5mapjO3ZB8cKfdntqceg1wpccr0jlKdVXDM3VrOoTAc+lJ9rNC+po7+cwAlMzbNkTlP80rd+acMp7fL2JeMufA==" saltValue="z3JroUecRr0AM0iTzUAu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52" zoomScaleNormal="100" zoomScaleSheetLayoutView="55" workbookViewId="0">
      <selection activeCell="AN43" sqref="AN43:DC47"/>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620</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x14ac:dyDescent="0.15">
      <c r="B44" s="374"/>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x14ac:dyDescent="0.15">
      <c r="B45" s="374"/>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x14ac:dyDescent="0.15">
      <c r="B46" s="374"/>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x14ac:dyDescent="0.15">
      <c r="B47" s="374"/>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621</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559</v>
      </c>
      <c r="BQ50" s="1280"/>
      <c r="BR50" s="1280"/>
      <c r="BS50" s="1280"/>
      <c r="BT50" s="1280"/>
      <c r="BU50" s="1280"/>
      <c r="BV50" s="1280"/>
      <c r="BW50" s="1280"/>
      <c r="BX50" s="1280" t="s">
        <v>560</v>
      </c>
      <c r="BY50" s="1280"/>
      <c r="BZ50" s="1280"/>
      <c r="CA50" s="1280"/>
      <c r="CB50" s="1280"/>
      <c r="CC50" s="1280"/>
      <c r="CD50" s="1280"/>
      <c r="CE50" s="1280"/>
      <c r="CF50" s="1280" t="s">
        <v>561</v>
      </c>
      <c r="CG50" s="1280"/>
      <c r="CH50" s="1280"/>
      <c r="CI50" s="1280"/>
      <c r="CJ50" s="1280"/>
      <c r="CK50" s="1280"/>
      <c r="CL50" s="1280"/>
      <c r="CM50" s="1280"/>
      <c r="CN50" s="1280" t="s">
        <v>562</v>
      </c>
      <c r="CO50" s="1280"/>
      <c r="CP50" s="1280"/>
      <c r="CQ50" s="1280"/>
      <c r="CR50" s="1280"/>
      <c r="CS50" s="1280"/>
      <c r="CT50" s="1280"/>
      <c r="CU50" s="1280"/>
      <c r="CV50" s="1280" t="s">
        <v>563</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622</v>
      </c>
      <c r="AO51" s="1278"/>
      <c r="AP51" s="1278"/>
      <c r="AQ51" s="1278"/>
      <c r="AR51" s="1278"/>
      <c r="AS51" s="1278"/>
      <c r="AT51" s="1278"/>
      <c r="AU51" s="1278"/>
      <c r="AV51" s="1278"/>
      <c r="AW51" s="1278"/>
      <c r="AX51" s="1278"/>
      <c r="AY51" s="1278"/>
      <c r="AZ51" s="1278"/>
      <c r="BA51" s="1278"/>
      <c r="BB51" s="1278" t="s">
        <v>623</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29.9</v>
      </c>
      <c r="CG51" s="1275"/>
      <c r="CH51" s="1275"/>
      <c r="CI51" s="1275"/>
      <c r="CJ51" s="1275"/>
      <c r="CK51" s="1275"/>
      <c r="CL51" s="1275"/>
      <c r="CM51" s="1275"/>
      <c r="CN51" s="1275">
        <v>31</v>
      </c>
      <c r="CO51" s="1275"/>
      <c r="CP51" s="1275"/>
      <c r="CQ51" s="1275"/>
      <c r="CR51" s="1275"/>
      <c r="CS51" s="1275"/>
      <c r="CT51" s="1275"/>
      <c r="CU51" s="1275"/>
      <c r="CV51" s="1275">
        <v>32.5</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624</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54.2</v>
      </c>
      <c r="CG53" s="1275"/>
      <c r="CH53" s="1275"/>
      <c r="CI53" s="1275"/>
      <c r="CJ53" s="1275"/>
      <c r="CK53" s="1275"/>
      <c r="CL53" s="1275"/>
      <c r="CM53" s="1275"/>
      <c r="CN53" s="1275">
        <v>54.5</v>
      </c>
      <c r="CO53" s="1275"/>
      <c r="CP53" s="1275"/>
      <c r="CQ53" s="1275"/>
      <c r="CR53" s="1275"/>
      <c r="CS53" s="1275"/>
      <c r="CT53" s="1275"/>
      <c r="CU53" s="1275"/>
      <c r="CV53" s="1275">
        <v>55.9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625</v>
      </c>
      <c r="AO55" s="1280"/>
      <c r="AP55" s="1280"/>
      <c r="AQ55" s="1280"/>
      <c r="AR55" s="1280"/>
      <c r="AS55" s="1280"/>
      <c r="AT55" s="1280"/>
      <c r="AU55" s="1280"/>
      <c r="AV55" s="1280"/>
      <c r="AW55" s="1280"/>
      <c r="AX55" s="1280"/>
      <c r="AY55" s="1280"/>
      <c r="AZ55" s="1280"/>
      <c r="BA55" s="1280"/>
      <c r="BB55" s="1278" t="s">
        <v>623</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41.4</v>
      </c>
      <c r="CG55" s="1275"/>
      <c r="CH55" s="1275"/>
      <c r="CI55" s="1275"/>
      <c r="CJ55" s="1275"/>
      <c r="CK55" s="1275"/>
      <c r="CL55" s="1275"/>
      <c r="CM55" s="1275"/>
      <c r="CN55" s="1275">
        <v>38.9</v>
      </c>
      <c r="CO55" s="1275"/>
      <c r="CP55" s="1275"/>
      <c r="CQ55" s="1275"/>
      <c r="CR55" s="1275"/>
      <c r="CS55" s="1275"/>
      <c r="CT55" s="1275"/>
      <c r="CU55" s="1275"/>
      <c r="CV55" s="1275">
        <v>37.6</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624</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60.2</v>
      </c>
      <c r="CG57" s="1275"/>
      <c r="CH57" s="1275"/>
      <c r="CI57" s="1275"/>
      <c r="CJ57" s="1275"/>
      <c r="CK57" s="1275"/>
      <c r="CL57" s="1275"/>
      <c r="CM57" s="1275"/>
      <c r="CN57" s="1275">
        <v>59.3</v>
      </c>
      <c r="CO57" s="1275"/>
      <c r="CP57" s="1275"/>
      <c r="CQ57" s="1275"/>
      <c r="CR57" s="1275"/>
      <c r="CS57" s="1275"/>
      <c r="CT57" s="1275"/>
      <c r="CU57" s="1275"/>
      <c r="CV57" s="1275">
        <v>60</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626</v>
      </c>
    </row>
    <row r="64" spans="1:109" x14ac:dyDescent="0.15">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627</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621</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559</v>
      </c>
      <c r="BQ72" s="1280"/>
      <c r="BR72" s="1280"/>
      <c r="BS72" s="1280"/>
      <c r="BT72" s="1280"/>
      <c r="BU72" s="1280"/>
      <c r="BV72" s="1280"/>
      <c r="BW72" s="1280"/>
      <c r="BX72" s="1280" t="s">
        <v>560</v>
      </c>
      <c r="BY72" s="1280"/>
      <c r="BZ72" s="1280"/>
      <c r="CA72" s="1280"/>
      <c r="CB72" s="1280"/>
      <c r="CC72" s="1280"/>
      <c r="CD72" s="1280"/>
      <c r="CE72" s="1280"/>
      <c r="CF72" s="1280" t="s">
        <v>561</v>
      </c>
      <c r="CG72" s="1280"/>
      <c r="CH72" s="1280"/>
      <c r="CI72" s="1280"/>
      <c r="CJ72" s="1280"/>
      <c r="CK72" s="1280"/>
      <c r="CL72" s="1280"/>
      <c r="CM72" s="1280"/>
      <c r="CN72" s="1280" t="s">
        <v>562</v>
      </c>
      <c r="CO72" s="1280"/>
      <c r="CP72" s="1280"/>
      <c r="CQ72" s="1280"/>
      <c r="CR72" s="1280"/>
      <c r="CS72" s="1280"/>
      <c r="CT72" s="1280"/>
      <c r="CU72" s="1280"/>
      <c r="CV72" s="1280" t="s">
        <v>563</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622</v>
      </c>
      <c r="AO73" s="1278"/>
      <c r="AP73" s="1278"/>
      <c r="AQ73" s="1278"/>
      <c r="AR73" s="1278"/>
      <c r="AS73" s="1278"/>
      <c r="AT73" s="1278"/>
      <c r="AU73" s="1278"/>
      <c r="AV73" s="1278"/>
      <c r="AW73" s="1278"/>
      <c r="AX73" s="1278"/>
      <c r="AY73" s="1278"/>
      <c r="AZ73" s="1278"/>
      <c r="BA73" s="1278"/>
      <c r="BB73" s="1278" t="s">
        <v>623</v>
      </c>
      <c r="BC73" s="1278"/>
      <c r="BD73" s="1278"/>
      <c r="BE73" s="1278"/>
      <c r="BF73" s="1278"/>
      <c r="BG73" s="1278"/>
      <c r="BH73" s="1278"/>
      <c r="BI73" s="1278"/>
      <c r="BJ73" s="1278"/>
      <c r="BK73" s="1278"/>
      <c r="BL73" s="1278"/>
      <c r="BM73" s="1278"/>
      <c r="BN73" s="1278"/>
      <c r="BO73" s="1278"/>
      <c r="BP73" s="1275">
        <v>36.6</v>
      </c>
      <c r="BQ73" s="1275"/>
      <c r="BR73" s="1275"/>
      <c r="BS73" s="1275"/>
      <c r="BT73" s="1275"/>
      <c r="BU73" s="1275"/>
      <c r="BV73" s="1275"/>
      <c r="BW73" s="1275"/>
      <c r="BX73" s="1275">
        <v>35.5</v>
      </c>
      <c r="BY73" s="1275"/>
      <c r="BZ73" s="1275"/>
      <c r="CA73" s="1275"/>
      <c r="CB73" s="1275"/>
      <c r="CC73" s="1275"/>
      <c r="CD73" s="1275"/>
      <c r="CE73" s="1275"/>
      <c r="CF73" s="1275">
        <v>29.9</v>
      </c>
      <c r="CG73" s="1275"/>
      <c r="CH73" s="1275"/>
      <c r="CI73" s="1275"/>
      <c r="CJ73" s="1275"/>
      <c r="CK73" s="1275"/>
      <c r="CL73" s="1275"/>
      <c r="CM73" s="1275"/>
      <c r="CN73" s="1275">
        <v>31</v>
      </c>
      <c r="CO73" s="1275"/>
      <c r="CP73" s="1275"/>
      <c r="CQ73" s="1275"/>
      <c r="CR73" s="1275"/>
      <c r="CS73" s="1275"/>
      <c r="CT73" s="1275"/>
      <c r="CU73" s="1275"/>
      <c r="CV73" s="1275">
        <v>32.5</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628</v>
      </c>
      <c r="BC75" s="1278"/>
      <c r="BD75" s="1278"/>
      <c r="BE75" s="1278"/>
      <c r="BF75" s="1278"/>
      <c r="BG75" s="1278"/>
      <c r="BH75" s="1278"/>
      <c r="BI75" s="1278"/>
      <c r="BJ75" s="1278"/>
      <c r="BK75" s="1278"/>
      <c r="BL75" s="1278"/>
      <c r="BM75" s="1278"/>
      <c r="BN75" s="1278"/>
      <c r="BO75" s="1278"/>
      <c r="BP75" s="1275">
        <v>7.7</v>
      </c>
      <c r="BQ75" s="1275"/>
      <c r="BR75" s="1275"/>
      <c r="BS75" s="1275"/>
      <c r="BT75" s="1275"/>
      <c r="BU75" s="1275"/>
      <c r="BV75" s="1275"/>
      <c r="BW75" s="1275"/>
      <c r="BX75" s="1275">
        <v>7</v>
      </c>
      <c r="BY75" s="1275"/>
      <c r="BZ75" s="1275"/>
      <c r="CA75" s="1275"/>
      <c r="CB75" s="1275"/>
      <c r="CC75" s="1275"/>
      <c r="CD75" s="1275"/>
      <c r="CE75" s="1275"/>
      <c r="CF75" s="1275">
        <v>6.4</v>
      </c>
      <c r="CG75" s="1275"/>
      <c r="CH75" s="1275"/>
      <c r="CI75" s="1275"/>
      <c r="CJ75" s="1275"/>
      <c r="CK75" s="1275"/>
      <c r="CL75" s="1275"/>
      <c r="CM75" s="1275"/>
      <c r="CN75" s="1275">
        <v>6.1</v>
      </c>
      <c r="CO75" s="1275"/>
      <c r="CP75" s="1275"/>
      <c r="CQ75" s="1275"/>
      <c r="CR75" s="1275"/>
      <c r="CS75" s="1275"/>
      <c r="CT75" s="1275"/>
      <c r="CU75" s="1275"/>
      <c r="CV75" s="1275">
        <v>6</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625</v>
      </c>
      <c r="AO77" s="1280"/>
      <c r="AP77" s="1280"/>
      <c r="AQ77" s="1280"/>
      <c r="AR77" s="1280"/>
      <c r="AS77" s="1280"/>
      <c r="AT77" s="1280"/>
      <c r="AU77" s="1280"/>
      <c r="AV77" s="1280"/>
      <c r="AW77" s="1280"/>
      <c r="AX77" s="1280"/>
      <c r="AY77" s="1280"/>
      <c r="AZ77" s="1280"/>
      <c r="BA77" s="1280"/>
      <c r="BB77" s="1278" t="s">
        <v>623</v>
      </c>
      <c r="BC77" s="1278"/>
      <c r="BD77" s="1278"/>
      <c r="BE77" s="1278"/>
      <c r="BF77" s="1278"/>
      <c r="BG77" s="1278"/>
      <c r="BH77" s="1278"/>
      <c r="BI77" s="1278"/>
      <c r="BJ77" s="1278"/>
      <c r="BK77" s="1278"/>
      <c r="BL77" s="1278"/>
      <c r="BM77" s="1278"/>
      <c r="BN77" s="1278"/>
      <c r="BO77" s="1278"/>
      <c r="BP77" s="1275">
        <v>54.4</v>
      </c>
      <c r="BQ77" s="1275"/>
      <c r="BR77" s="1275"/>
      <c r="BS77" s="1275"/>
      <c r="BT77" s="1275"/>
      <c r="BU77" s="1275"/>
      <c r="BV77" s="1275"/>
      <c r="BW77" s="1275"/>
      <c r="BX77" s="1275">
        <v>47</v>
      </c>
      <c r="BY77" s="1275"/>
      <c r="BZ77" s="1275"/>
      <c r="CA77" s="1275"/>
      <c r="CB77" s="1275"/>
      <c r="CC77" s="1275"/>
      <c r="CD77" s="1275"/>
      <c r="CE77" s="1275"/>
      <c r="CF77" s="1275">
        <v>41.4</v>
      </c>
      <c r="CG77" s="1275"/>
      <c r="CH77" s="1275"/>
      <c r="CI77" s="1275"/>
      <c r="CJ77" s="1275"/>
      <c r="CK77" s="1275"/>
      <c r="CL77" s="1275"/>
      <c r="CM77" s="1275"/>
      <c r="CN77" s="1275">
        <v>38.9</v>
      </c>
      <c r="CO77" s="1275"/>
      <c r="CP77" s="1275"/>
      <c r="CQ77" s="1275"/>
      <c r="CR77" s="1275"/>
      <c r="CS77" s="1275"/>
      <c r="CT77" s="1275"/>
      <c r="CU77" s="1275"/>
      <c r="CV77" s="1275">
        <v>37.6</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628</v>
      </c>
      <c r="BC79" s="1278"/>
      <c r="BD79" s="1278"/>
      <c r="BE79" s="1278"/>
      <c r="BF79" s="1278"/>
      <c r="BG79" s="1278"/>
      <c r="BH79" s="1278"/>
      <c r="BI79" s="1278"/>
      <c r="BJ79" s="1278"/>
      <c r="BK79" s="1278"/>
      <c r="BL79" s="1278"/>
      <c r="BM79" s="1278"/>
      <c r="BN79" s="1278"/>
      <c r="BO79" s="1278"/>
      <c r="BP79" s="1275">
        <v>8.1</v>
      </c>
      <c r="BQ79" s="1275"/>
      <c r="BR79" s="1275"/>
      <c r="BS79" s="1275"/>
      <c r="BT79" s="1275"/>
      <c r="BU79" s="1275"/>
      <c r="BV79" s="1275"/>
      <c r="BW79" s="1275"/>
      <c r="BX79" s="1275">
        <v>7.3</v>
      </c>
      <c r="BY79" s="1275"/>
      <c r="BZ79" s="1275"/>
      <c r="CA79" s="1275"/>
      <c r="CB79" s="1275"/>
      <c r="CC79" s="1275"/>
      <c r="CD79" s="1275"/>
      <c r="CE79" s="1275"/>
      <c r="CF79" s="1275">
        <v>6.7</v>
      </c>
      <c r="CG79" s="1275"/>
      <c r="CH79" s="1275"/>
      <c r="CI79" s="1275"/>
      <c r="CJ79" s="1275"/>
      <c r="CK79" s="1275"/>
      <c r="CL79" s="1275"/>
      <c r="CM79" s="1275"/>
      <c r="CN79" s="1275">
        <v>6.4</v>
      </c>
      <c r="CO79" s="1275"/>
      <c r="CP79" s="1275"/>
      <c r="CQ79" s="1275"/>
      <c r="CR79" s="1275"/>
      <c r="CS79" s="1275"/>
      <c r="CT79" s="1275"/>
      <c r="CU79" s="1275"/>
      <c r="CV79" s="1275">
        <v>6.1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ClYGKzn40q9GRak/Upv6VqZMEswZZqQPEoMc1nLu06Xcy1oJxPy2kvFAZNdXXmLHjlOnDOJOPbYyCLOfPGGFw==" saltValue="rAtz0CJD5JvSz/uEUmym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4294967295"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629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gUMlf2M1lh+bzwz2e06f5Ss0FUGItB+J1F9xm4YXJXA+tuv/qQ78yz/3Xl5VcYgRDBB11mlArrCAw4UANtcVQ==" saltValue="rP9fAQRaLa9vBzu4NGgwI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N65" sqref="AN65:DC6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4sWck0TJIyEyqVM/bPiD9BTR94er13D6KU9wH8vgd7ZGh/n7j+fKAXPC0TfFE+DvLS2c62GDLiKXJyZMG8LTQ==" saltValue="2JNLczfzvhbzgXl2jYtny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5"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556</v>
      </c>
      <c r="G2" s="136"/>
      <c r="H2" s="137"/>
    </row>
    <row r="3" spans="1:8" x14ac:dyDescent="0.15">
      <c r="A3" s="133" t="s">
        <v>549</v>
      </c>
      <c r="B3" s="138"/>
      <c r="C3" s="139"/>
      <c r="D3" s="140">
        <v>50051</v>
      </c>
      <c r="E3" s="141"/>
      <c r="F3" s="142">
        <v>47677</v>
      </c>
      <c r="G3" s="143"/>
      <c r="H3" s="144"/>
    </row>
    <row r="4" spans="1:8" x14ac:dyDescent="0.15">
      <c r="A4" s="145"/>
      <c r="B4" s="146"/>
      <c r="C4" s="147"/>
      <c r="D4" s="148">
        <v>38890</v>
      </c>
      <c r="E4" s="149"/>
      <c r="F4" s="150">
        <v>23360</v>
      </c>
      <c r="G4" s="151"/>
      <c r="H4" s="152"/>
    </row>
    <row r="5" spans="1:8" x14ac:dyDescent="0.15">
      <c r="A5" s="133" t="s">
        <v>551</v>
      </c>
      <c r="B5" s="138"/>
      <c r="C5" s="139"/>
      <c r="D5" s="140">
        <v>57338</v>
      </c>
      <c r="E5" s="141"/>
      <c r="F5" s="142">
        <v>51613</v>
      </c>
      <c r="G5" s="143"/>
      <c r="H5" s="144"/>
    </row>
    <row r="6" spans="1:8" x14ac:dyDescent="0.15">
      <c r="A6" s="145"/>
      <c r="B6" s="146"/>
      <c r="C6" s="147"/>
      <c r="D6" s="148">
        <v>38002</v>
      </c>
      <c r="E6" s="149"/>
      <c r="F6" s="150">
        <v>25872</v>
      </c>
      <c r="G6" s="151"/>
      <c r="H6" s="152"/>
    </row>
    <row r="7" spans="1:8" x14ac:dyDescent="0.15">
      <c r="A7" s="133" t="s">
        <v>552</v>
      </c>
      <c r="B7" s="138"/>
      <c r="C7" s="139"/>
      <c r="D7" s="140">
        <v>57126</v>
      </c>
      <c r="E7" s="141"/>
      <c r="F7" s="142">
        <v>50880</v>
      </c>
      <c r="G7" s="143"/>
      <c r="H7" s="144"/>
    </row>
    <row r="8" spans="1:8" x14ac:dyDescent="0.15">
      <c r="A8" s="145"/>
      <c r="B8" s="146"/>
      <c r="C8" s="147"/>
      <c r="D8" s="148">
        <v>32967</v>
      </c>
      <c r="E8" s="149"/>
      <c r="F8" s="150">
        <v>27819</v>
      </c>
      <c r="G8" s="151"/>
      <c r="H8" s="152"/>
    </row>
    <row r="9" spans="1:8" x14ac:dyDescent="0.15">
      <c r="A9" s="133" t="s">
        <v>553</v>
      </c>
      <c r="B9" s="138"/>
      <c r="C9" s="139"/>
      <c r="D9" s="140">
        <v>72169</v>
      </c>
      <c r="E9" s="141"/>
      <c r="F9" s="142">
        <v>46395</v>
      </c>
      <c r="G9" s="143"/>
      <c r="H9" s="144"/>
    </row>
    <row r="10" spans="1:8" x14ac:dyDescent="0.15">
      <c r="A10" s="145"/>
      <c r="B10" s="146"/>
      <c r="C10" s="147"/>
      <c r="D10" s="148">
        <v>47137</v>
      </c>
      <c r="E10" s="149"/>
      <c r="F10" s="150">
        <v>26304</v>
      </c>
      <c r="G10" s="151"/>
      <c r="H10" s="152"/>
    </row>
    <row r="11" spans="1:8" x14ac:dyDescent="0.15">
      <c r="A11" s="133" t="s">
        <v>554</v>
      </c>
      <c r="B11" s="138"/>
      <c r="C11" s="139"/>
      <c r="D11" s="140">
        <v>68719</v>
      </c>
      <c r="E11" s="141"/>
      <c r="F11" s="142">
        <v>48088</v>
      </c>
      <c r="G11" s="143"/>
      <c r="H11" s="144"/>
    </row>
    <row r="12" spans="1:8" x14ac:dyDescent="0.15">
      <c r="A12" s="145"/>
      <c r="B12" s="146"/>
      <c r="C12" s="153"/>
      <c r="D12" s="148">
        <v>32183</v>
      </c>
      <c r="E12" s="149"/>
      <c r="F12" s="150">
        <v>25183</v>
      </c>
      <c r="G12" s="151"/>
      <c r="H12" s="152"/>
    </row>
    <row r="13" spans="1:8" x14ac:dyDescent="0.15">
      <c r="A13" s="133"/>
      <c r="B13" s="138"/>
      <c r="C13" s="154"/>
      <c r="D13" s="155">
        <v>61081</v>
      </c>
      <c r="E13" s="156"/>
      <c r="F13" s="157">
        <v>48931</v>
      </c>
      <c r="G13" s="158"/>
      <c r="H13" s="144"/>
    </row>
    <row r="14" spans="1:8" x14ac:dyDescent="0.15">
      <c r="A14" s="145"/>
      <c r="B14" s="146"/>
      <c r="C14" s="147"/>
      <c r="D14" s="148">
        <v>37836</v>
      </c>
      <c r="E14" s="149"/>
      <c r="F14" s="150">
        <v>25708</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5.66</v>
      </c>
      <c r="C19" s="159">
        <f>ROUND(VALUE(SUBSTITUTE(実質収支比率等に係る経年分析!G$48,"▲","-")),2)</f>
        <v>6.35</v>
      </c>
      <c r="D19" s="159">
        <f>ROUND(VALUE(SUBSTITUTE(実質収支比率等に係る経年分析!H$48,"▲","-")),2)</f>
        <v>7.17</v>
      </c>
      <c r="E19" s="159">
        <f>ROUND(VALUE(SUBSTITUTE(実質収支比率等に係る経年分析!I$48,"▲","-")),2)</f>
        <v>4.8499999999999996</v>
      </c>
      <c r="F19" s="159">
        <f>ROUND(VALUE(SUBSTITUTE(実質収支比率等に係る経年分析!J$48,"▲","-")),2)</f>
        <v>4.8099999999999996</v>
      </c>
    </row>
    <row r="20" spans="1:11" x14ac:dyDescent="0.15">
      <c r="A20" s="159" t="s">
        <v>49</v>
      </c>
      <c r="B20" s="159">
        <f>ROUND(VALUE(SUBSTITUTE(実質収支比率等に係る経年分析!F$47,"▲","-")),2)</f>
        <v>8.43</v>
      </c>
      <c r="C20" s="159">
        <f>ROUND(VALUE(SUBSTITUTE(実質収支比率等に係る経年分析!G$47,"▲","-")),2)</f>
        <v>5.86</v>
      </c>
      <c r="D20" s="159">
        <f>ROUND(VALUE(SUBSTITUTE(実質収支比率等に係る経年分析!H$47,"▲","-")),2)</f>
        <v>8.9499999999999993</v>
      </c>
      <c r="E20" s="159">
        <f>ROUND(VALUE(SUBSTITUTE(実質収支比率等に係る経年分析!I$47,"▲","-")),2)</f>
        <v>9.94</v>
      </c>
      <c r="F20" s="159">
        <f>ROUND(VALUE(SUBSTITUTE(実質収支比率等に係る経年分析!J$47,"▲","-")),2)</f>
        <v>8.82</v>
      </c>
    </row>
    <row r="21" spans="1:11" x14ac:dyDescent="0.15">
      <c r="A21" s="159" t="s">
        <v>50</v>
      </c>
      <c r="B21" s="159">
        <f>IF(ISNUMBER(VALUE(SUBSTITUTE(実質収支比率等に係る経年分析!F$49,"▲","-"))),ROUND(VALUE(SUBSTITUTE(実質収支比率等に係る経年分析!F$49,"▲","-")),2),NA())</f>
        <v>-3.77</v>
      </c>
      <c r="C21" s="159">
        <f>IF(ISNUMBER(VALUE(SUBSTITUTE(実質収支比率等に係る経年分析!G$49,"▲","-"))),ROUND(VALUE(SUBSTITUTE(実質収支比率等に係る経年分析!G$49,"▲","-")),2),NA())</f>
        <v>-5.85</v>
      </c>
      <c r="D21" s="159">
        <f>IF(ISNUMBER(VALUE(SUBSTITUTE(実質収支比率等に係る経年分析!H$49,"▲","-"))),ROUND(VALUE(SUBSTITUTE(実質収支比率等に係る経年分析!H$49,"▲","-")),2),NA())</f>
        <v>-0.61</v>
      </c>
      <c r="E21" s="159">
        <f>IF(ISNUMBER(VALUE(SUBSTITUTE(実質収支比率等に係る経年分析!I$49,"▲","-"))),ROUND(VALUE(SUBSTITUTE(実質収支比率等に係る経年分析!I$49,"▲","-")),2),NA())</f>
        <v>-6.43</v>
      </c>
      <c r="F21" s="159">
        <f>IF(ISNUMBER(VALUE(SUBSTITUTE(実質収支比率等に係る経年分析!J$49,"▲","-"))),ROUND(VALUE(SUBSTITUTE(実質収支比率等に係る経年分析!J$49,"▲","-")),2),NA())</f>
        <v>-4.6500000000000004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母子父子寡婦福祉資金貸付事業特別会計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1.05</v>
      </c>
    </row>
    <row r="33" spans="1:16" x14ac:dyDescent="0.15">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1.43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1.42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1.41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2.2599999999999998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3.27</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7.13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4.8099999999999996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4.7699999999999996</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4.67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4.9000000000000004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6.07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6.49</v>
      </c>
    </row>
    <row r="36" spans="1:16" x14ac:dyDescent="0.15">
      <c r="A36" s="160" t="str">
        <f>IF(連結実質赤字比率に係る赤字・黒字の構成分析!C$34="",NA(),連結実質赤字比率に係る赤字・黒字の構成分析!C$34)</f>
        <v>公共下水道事業会計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4.03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4.8099999999999996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6.57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12034</v>
      </c>
      <c r="E42" s="161"/>
      <c r="F42" s="161"/>
      <c r="G42" s="161">
        <f>'実質公債費比率（分子）の構造'!L$52</f>
        <v>12346</v>
      </c>
      <c r="H42" s="161"/>
      <c r="I42" s="161"/>
      <c r="J42" s="161">
        <f>'実質公債費比率（分子）の構造'!M$52</f>
        <v>12082</v>
      </c>
      <c r="K42" s="161"/>
      <c r="L42" s="161"/>
      <c r="M42" s="161">
        <f>'実質公債費比率（分子）の構造'!N$52</f>
        <v>12256</v>
      </c>
      <c r="N42" s="161"/>
      <c r="O42" s="161"/>
      <c r="P42" s="161">
        <f>'実質公債費比率（分子）の構造'!O$52</f>
        <v>12251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f>'実質公債費比率（分子）の構造'!N$51</f>
        <v>1</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210</v>
      </c>
      <c r="C45" s="161"/>
      <c r="D45" s="161"/>
      <c r="E45" s="161">
        <f>'実質公債費比率（分子）の構造'!L$49</f>
        <v>198</v>
      </c>
      <c r="F45" s="161"/>
      <c r="G45" s="161"/>
      <c r="H45" s="161">
        <f>'実質公債費比率（分子）の構造'!M$49</f>
        <v>205</v>
      </c>
      <c r="I45" s="161"/>
      <c r="J45" s="161"/>
      <c r="K45" s="161">
        <f>'実質公債費比率（分子）の構造'!N$49</f>
        <v>189</v>
      </c>
      <c r="L45" s="161"/>
      <c r="M45" s="161"/>
      <c r="N45" s="161">
        <f>'実質公債費比率（分子）の構造'!O$49</f>
        <v>235</v>
      </c>
      <c r="O45" s="161"/>
      <c r="P45" s="161"/>
    </row>
    <row r="46" spans="1:16" x14ac:dyDescent="0.15">
      <c r="A46" s="161" t="s">
        <v>61</v>
      </c>
      <c r="B46" s="161">
        <f>'実質公債費比率（分子）の構造'!K$48</f>
        <v>3400</v>
      </c>
      <c r="C46" s="161"/>
      <c r="D46" s="161"/>
      <c r="E46" s="161">
        <f>'実質公債費比率（分子）の構造'!L$48</f>
        <v>3093</v>
      </c>
      <c r="F46" s="161"/>
      <c r="G46" s="161"/>
      <c r="H46" s="161">
        <f>'実質公債費比率（分子）の構造'!M$48</f>
        <v>2988</v>
      </c>
      <c r="I46" s="161"/>
      <c r="J46" s="161"/>
      <c r="K46" s="161">
        <f>'実質公債費比率（分子）の構造'!N$48</f>
        <v>2759</v>
      </c>
      <c r="L46" s="161"/>
      <c r="M46" s="161"/>
      <c r="N46" s="161">
        <f>'実質公債費比率（分子）の構造'!O$48</f>
        <v>2503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13351</v>
      </c>
      <c r="C49" s="161"/>
      <c r="D49" s="161"/>
      <c r="E49" s="161">
        <f>'実質公債費比率（分子）の構造'!L$45</f>
        <v>13533</v>
      </c>
      <c r="F49" s="161"/>
      <c r="G49" s="161"/>
      <c r="H49" s="161">
        <f>'実質公債費比率（分子）の構造'!M$45</f>
        <v>13400</v>
      </c>
      <c r="I49" s="161"/>
      <c r="J49" s="161"/>
      <c r="K49" s="161">
        <f>'実質公債費比率（分子）の構造'!N$45</f>
        <v>13536</v>
      </c>
      <c r="L49" s="161"/>
      <c r="M49" s="161"/>
      <c r="N49" s="161">
        <f>'実質公債費比率（分子）の構造'!O$45</f>
        <v>13848</v>
      </c>
      <c r="O49" s="161"/>
      <c r="P49" s="161"/>
    </row>
    <row r="50" spans="1:16" x14ac:dyDescent="0.15">
      <c r="A50" s="161" t="s">
        <v>65</v>
      </c>
      <c r="B50" s="161" t="e">
        <f>NA()</f>
        <v>#N/A</v>
      </c>
      <c r="C50" s="161">
        <f>IF(ISNUMBER('実質公債費比率（分子）の構造'!K$53),'実質公債費比率（分子）の構造'!K$53,NA())</f>
        <v>4927</v>
      </c>
      <c r="D50" s="161" t="e">
        <f>NA()</f>
        <v>#N/A</v>
      </c>
      <c r="E50" s="161" t="e">
        <f>NA()</f>
        <v>#N/A</v>
      </c>
      <c r="F50" s="161">
        <f>IF(ISNUMBER('実質公債費比率（分子）の構造'!L$53),'実質公債費比率（分子）の構造'!L$53,NA())</f>
        <v>4478</v>
      </c>
      <c r="G50" s="161" t="e">
        <f>NA()</f>
        <v>#N/A</v>
      </c>
      <c r="H50" s="161" t="e">
        <f>NA()</f>
        <v>#N/A</v>
      </c>
      <c r="I50" s="161">
        <f>IF(ISNUMBER('実質公債費比率（分子）の構造'!M$53),'実質公債費比率（分子）の構造'!M$53,NA())</f>
        <v>4511</v>
      </c>
      <c r="J50" s="161" t="e">
        <f>NA()</f>
        <v>#N/A</v>
      </c>
      <c r="K50" s="161" t="e">
        <f>NA()</f>
        <v>#N/A</v>
      </c>
      <c r="L50" s="161">
        <f>IF(ISNUMBER('実質公債費比率（分子）の構造'!N$53),'実質公債費比率（分子）の構造'!N$53,NA())</f>
        <v>4229</v>
      </c>
      <c r="M50" s="161" t="e">
        <f>NA()</f>
        <v>#N/A</v>
      </c>
      <c r="N50" s="161" t="e">
        <f>NA()</f>
        <v>#N/A</v>
      </c>
      <c r="O50" s="161">
        <f>IF(ISNUMBER('実質公債費比率（分子）の構造'!O$53),'実質公債費比率（分子）の構造'!O$53,NA())</f>
        <v>4335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119071</v>
      </c>
      <c r="E56" s="160"/>
      <c r="F56" s="160"/>
      <c r="G56" s="160">
        <f>'将来負担比率（分子）の構造'!J$52</f>
        <v>122879</v>
      </c>
      <c r="H56" s="160"/>
      <c r="I56" s="160"/>
      <c r="J56" s="160">
        <f>'将来負担比率（分子）の構造'!K$52</f>
        <v>124544</v>
      </c>
      <c r="K56" s="160"/>
      <c r="L56" s="160"/>
      <c r="M56" s="160">
        <f>'将来負担比率（分子）の構造'!L$52</f>
        <v>126735</v>
      </c>
      <c r="N56" s="160"/>
      <c r="O56" s="160"/>
      <c r="P56" s="160">
        <f>'将来負担比率（分子）の構造'!M$52</f>
        <v>126198</v>
      </c>
    </row>
    <row r="57" spans="1:16" x14ac:dyDescent="0.15">
      <c r="A57" s="160" t="s">
        <v>36</v>
      </c>
      <c r="B57" s="160"/>
      <c r="C57" s="160"/>
      <c r="D57" s="160">
        <f>'将来負担比率（分子）の構造'!I$51</f>
        <v>16796</v>
      </c>
      <c r="E57" s="160"/>
      <c r="F57" s="160"/>
      <c r="G57" s="160">
        <f>'将来負担比率（分子）の構造'!J$51</f>
        <v>15796</v>
      </c>
      <c r="H57" s="160"/>
      <c r="I57" s="160"/>
      <c r="J57" s="160">
        <f>'将来負担比率（分子）の構造'!K$51</f>
        <v>15517</v>
      </c>
      <c r="K57" s="160"/>
      <c r="L57" s="160"/>
      <c r="M57" s="160">
        <f>'将来負担比率（分子）の構造'!L$51</f>
        <v>15527</v>
      </c>
      <c r="N57" s="160"/>
      <c r="O57" s="160"/>
      <c r="P57" s="160">
        <f>'将来負担比率（分子）の構造'!M$51</f>
        <v>16730</v>
      </c>
    </row>
    <row r="58" spans="1:16" x14ac:dyDescent="0.15">
      <c r="A58" s="160" t="s">
        <v>35</v>
      </c>
      <c r="B58" s="160"/>
      <c r="C58" s="160"/>
      <c r="D58" s="160">
        <f>'将来負担比率（分子）の構造'!I$50</f>
        <v>21650</v>
      </c>
      <c r="E58" s="160"/>
      <c r="F58" s="160"/>
      <c r="G58" s="160">
        <f>'将来負担比率（分子）の構造'!J$50</f>
        <v>19391</v>
      </c>
      <c r="H58" s="160"/>
      <c r="I58" s="160"/>
      <c r="J58" s="160">
        <f>'将来負担比率（分子）の構造'!K$50</f>
        <v>21566</v>
      </c>
      <c r="K58" s="160"/>
      <c r="L58" s="160"/>
      <c r="M58" s="160">
        <f>'将来負担比率（分子）の構造'!L$50</f>
        <v>21407</v>
      </c>
      <c r="N58" s="160"/>
      <c r="O58" s="160"/>
      <c r="P58" s="160">
        <f>'将来負担比率（分子）の構造'!M$50</f>
        <v>20044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326</v>
      </c>
      <c r="C61" s="160"/>
      <c r="D61" s="160"/>
      <c r="E61" s="160">
        <f>'将来負担比率（分子）の構造'!J$46</f>
        <v>225</v>
      </c>
      <c r="F61" s="160"/>
      <c r="G61" s="160"/>
      <c r="H61" s="160">
        <f>'将来負担比率（分子）の構造'!K$46</f>
        <v>233</v>
      </c>
      <c r="I61" s="160"/>
      <c r="J61" s="160"/>
      <c r="K61" s="160">
        <f>'将来負担比率（分子）の構造'!L$46</f>
        <v>348</v>
      </c>
      <c r="L61" s="160"/>
      <c r="M61" s="160"/>
      <c r="N61" s="160">
        <f>'将来負担比率（分子）の構造'!M$46</f>
        <v>273</v>
      </c>
      <c r="O61" s="160"/>
      <c r="P61" s="160"/>
    </row>
    <row r="62" spans="1:16" x14ac:dyDescent="0.15">
      <c r="A62" s="160" t="s">
        <v>29</v>
      </c>
      <c r="B62" s="160">
        <f>'将来負担比率（分子）の構造'!I$45</f>
        <v>17061</v>
      </c>
      <c r="C62" s="160"/>
      <c r="D62" s="160"/>
      <c r="E62" s="160">
        <f>'将来負担比率（分子）の構造'!J$45</f>
        <v>15701</v>
      </c>
      <c r="F62" s="160"/>
      <c r="G62" s="160"/>
      <c r="H62" s="160">
        <f>'将来負担比率（分子）の構造'!K$45</f>
        <v>15680</v>
      </c>
      <c r="I62" s="160"/>
      <c r="J62" s="160"/>
      <c r="K62" s="160">
        <f>'将来負担比率（分子）の構造'!L$45</f>
        <v>15206</v>
      </c>
      <c r="L62" s="160"/>
      <c r="M62" s="160"/>
      <c r="N62" s="160">
        <f>'将来負担比率（分子）の構造'!M$45</f>
        <v>14681</v>
      </c>
      <c r="O62" s="160"/>
      <c r="P62" s="160"/>
    </row>
    <row r="63" spans="1:16" x14ac:dyDescent="0.15">
      <c r="A63" s="160" t="s">
        <v>28</v>
      </c>
      <c r="B63" s="160">
        <f>'将来負担比率（分子）の構造'!I$44</f>
        <v>1282</v>
      </c>
      <c r="C63" s="160"/>
      <c r="D63" s="160"/>
      <c r="E63" s="160">
        <f>'将来負担比率（分子）の構造'!J$44</f>
        <v>1618</v>
      </c>
      <c r="F63" s="160"/>
      <c r="G63" s="160"/>
      <c r="H63" s="160">
        <f>'将来負担比率（分子）の構造'!K$44</f>
        <v>1844</v>
      </c>
      <c r="I63" s="160"/>
      <c r="J63" s="160"/>
      <c r="K63" s="160">
        <f>'将来負担比率（分子）の構造'!L$44</f>
        <v>1841</v>
      </c>
      <c r="L63" s="160"/>
      <c r="M63" s="160"/>
      <c r="N63" s="160">
        <f>'将来負担比率（分子）の構造'!M$44</f>
        <v>2122</v>
      </c>
      <c r="O63" s="160"/>
      <c r="P63" s="160"/>
    </row>
    <row r="64" spans="1:16" x14ac:dyDescent="0.15">
      <c r="A64" s="160" t="s">
        <v>27</v>
      </c>
      <c r="B64" s="160">
        <f>'将来負担比率（分子）の構造'!I$43</f>
        <v>32941</v>
      </c>
      <c r="C64" s="160"/>
      <c r="D64" s="160"/>
      <c r="E64" s="160">
        <f>'将来負担比率（分子）の構造'!J$43</f>
        <v>30684</v>
      </c>
      <c r="F64" s="160"/>
      <c r="G64" s="160"/>
      <c r="H64" s="160">
        <f>'将来負担比率（分子）の構造'!K$43</f>
        <v>28802</v>
      </c>
      <c r="I64" s="160"/>
      <c r="J64" s="160"/>
      <c r="K64" s="160">
        <f>'将来負担比率（分子）の構造'!L$43</f>
        <v>26895</v>
      </c>
      <c r="L64" s="160"/>
      <c r="M64" s="160"/>
      <c r="N64" s="160">
        <f>'将来負担比率（分子）の構造'!M$43</f>
        <v>25624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132570</v>
      </c>
      <c r="C66" s="160"/>
      <c r="D66" s="160"/>
      <c r="E66" s="160">
        <f>'将来負担比率（分子）の構造'!J$41</f>
        <v>135587</v>
      </c>
      <c r="F66" s="160"/>
      <c r="G66" s="160"/>
      <c r="H66" s="160">
        <f>'将来負担比率（分子）の構造'!K$41</f>
        <v>136578</v>
      </c>
      <c r="I66" s="160"/>
      <c r="J66" s="160"/>
      <c r="K66" s="160">
        <f>'将来負担比率（分子）の構造'!L$41</f>
        <v>141517</v>
      </c>
      <c r="L66" s="160"/>
      <c r="M66" s="160"/>
      <c r="N66" s="160">
        <f>'将来負担比率（分子）の構造'!M$41</f>
        <v>143678</v>
      </c>
      <c r="O66" s="160"/>
      <c r="P66" s="160"/>
    </row>
    <row r="67" spans="1:16" x14ac:dyDescent="0.15">
      <c r="A67" s="160" t="s">
        <v>69</v>
      </c>
      <c r="B67" s="160" t="e">
        <f>NA()</f>
        <v>#N/A</v>
      </c>
      <c r="C67" s="160">
        <f>IF(ISNUMBER('将来負担比率（分子）の構造'!I$53), IF('将来負担比率（分子）の構造'!I$53 &lt; 0, 0, '将来負担比率（分子）の構造'!I$53), NA())</f>
        <v>26663</v>
      </c>
      <c r="D67" s="160" t="e">
        <f>NA()</f>
        <v>#N/A</v>
      </c>
      <c r="E67" s="160" t="e">
        <f>NA()</f>
        <v>#N/A</v>
      </c>
      <c r="F67" s="160">
        <f>IF(ISNUMBER('将来負担比率（分子）の構造'!J$53), IF('将来負担比率（分子）の構造'!J$53 &lt; 0, 0, '将来負担比率（分子）の構造'!J$53), NA())</f>
        <v>25748</v>
      </c>
      <c r="G67" s="160" t="e">
        <f>NA()</f>
        <v>#N/A</v>
      </c>
      <c r="H67" s="160" t="e">
        <f>NA()</f>
        <v>#N/A</v>
      </c>
      <c r="I67" s="160">
        <f>IF(ISNUMBER('将来負担比率（分子）の構造'!K$53), IF('将来負担比率（分子）の構造'!K$53 &lt; 0, 0, '将来負担比率（分子）の構造'!K$53), NA())</f>
        <v>21511</v>
      </c>
      <c r="J67" s="160" t="e">
        <f>NA()</f>
        <v>#N/A</v>
      </c>
      <c r="K67" s="160" t="e">
        <f>NA()</f>
        <v>#N/A</v>
      </c>
      <c r="L67" s="160">
        <f>IF(ISNUMBER('将来負担比率（分子）の構造'!L$53), IF('将来負担比率（分子）の構造'!L$53 &lt; 0, 0, '将来負担比率（分子）の構造'!L$53), NA())</f>
        <v>22138</v>
      </c>
      <c r="M67" s="160" t="e">
        <f>NA()</f>
        <v>#N/A</v>
      </c>
      <c r="N67" s="160" t="e">
        <f>NA()</f>
        <v>#N/A</v>
      </c>
      <c r="O67" s="160">
        <f>IF(ISNUMBER('将来負担比率（分子）の構造'!M$53), IF('将来負担比率（分子）の構造'!M$53 &lt; 0, 0, '将来負担比率（分子）の構造'!M$53), NA())</f>
        <v>23406</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7337</v>
      </c>
      <c r="C72" s="164">
        <f>基金残高に係る経年分析!G55</f>
        <v>8114</v>
      </c>
      <c r="D72" s="164">
        <f>基金残高に係る経年分析!H55</f>
        <v>7270</v>
      </c>
    </row>
    <row r="73" spans="1:16" x14ac:dyDescent="0.15">
      <c r="A73" s="163" t="s">
        <v>72</v>
      </c>
      <c r="B73" s="164">
        <f>基金残高に係る経年分析!F56</f>
        <v>1548</v>
      </c>
      <c r="C73" s="164">
        <f>基金残高に係る経年分析!G56</f>
        <v>1449</v>
      </c>
      <c r="D73" s="164">
        <f>基金残高に係る経年分析!H56</f>
        <v>1349</v>
      </c>
    </row>
    <row r="74" spans="1:16" x14ac:dyDescent="0.15">
      <c r="A74" s="163" t="s">
        <v>73</v>
      </c>
      <c r="B74" s="164">
        <f>基金残高に係る経年分析!F57</f>
        <v>10867</v>
      </c>
      <c r="C74" s="164">
        <f>基金残高に係る経年分析!G57</f>
        <v>10014</v>
      </c>
      <c r="D74" s="164">
        <f>基金残高に係る経年分析!H57</f>
        <v>8861</v>
      </c>
    </row>
  </sheetData>
  <sheetProtection algorithmName="SHA-512" hashValue="tfkk43WrzLBXosUjrTnXtYB6nfJIafP9AT9KmOPGwangAav65Hn2rO9RGCEgXXsj/8ALeh50O5mXPEiW/4L2HA==" saltValue="aQreYLxpYlb6zMCWa4+h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60600207</v>
      </c>
      <c r="S5" s="649"/>
      <c r="T5" s="649"/>
      <c r="U5" s="649"/>
      <c r="V5" s="649"/>
      <c r="W5" s="649"/>
      <c r="X5" s="649"/>
      <c r="Y5" s="650"/>
      <c r="Z5" s="651">
        <v>36.9</v>
      </c>
      <c r="AA5" s="651"/>
      <c r="AB5" s="651"/>
      <c r="AC5" s="651"/>
      <c r="AD5" s="652">
        <v>57660795</v>
      </c>
      <c r="AE5" s="652"/>
      <c r="AF5" s="652"/>
      <c r="AG5" s="652"/>
      <c r="AH5" s="652"/>
      <c r="AI5" s="652"/>
      <c r="AJ5" s="652"/>
      <c r="AK5" s="652"/>
      <c r="AL5" s="653">
        <v>72.2</v>
      </c>
      <c r="AM5" s="654"/>
      <c r="AN5" s="654"/>
      <c r="AO5" s="655"/>
      <c r="AP5" s="645" t="s">
        <v>222</v>
      </c>
      <c r="AQ5" s="646"/>
      <c r="AR5" s="646"/>
      <c r="AS5" s="646"/>
      <c r="AT5" s="646"/>
      <c r="AU5" s="646"/>
      <c r="AV5" s="646"/>
      <c r="AW5" s="646"/>
      <c r="AX5" s="646"/>
      <c r="AY5" s="646"/>
      <c r="AZ5" s="646"/>
      <c r="BA5" s="646"/>
      <c r="BB5" s="646"/>
      <c r="BC5" s="646"/>
      <c r="BD5" s="646"/>
      <c r="BE5" s="646"/>
      <c r="BF5" s="647"/>
      <c r="BG5" s="659">
        <v>55193249</v>
      </c>
      <c r="BH5" s="660"/>
      <c r="BI5" s="660"/>
      <c r="BJ5" s="660"/>
      <c r="BK5" s="660"/>
      <c r="BL5" s="660"/>
      <c r="BM5" s="660"/>
      <c r="BN5" s="661"/>
      <c r="BO5" s="662">
        <v>91.1</v>
      </c>
      <c r="BP5" s="662"/>
      <c r="BQ5" s="662"/>
      <c r="BR5" s="662"/>
      <c r="BS5" s="663">
        <v>1183392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1238801</v>
      </c>
      <c r="S6" s="660"/>
      <c r="T6" s="660"/>
      <c r="U6" s="660"/>
      <c r="V6" s="660"/>
      <c r="W6" s="660"/>
      <c r="X6" s="660"/>
      <c r="Y6" s="661"/>
      <c r="Z6" s="662">
        <v>0.8</v>
      </c>
      <c r="AA6" s="662"/>
      <c r="AB6" s="662"/>
      <c r="AC6" s="662"/>
      <c r="AD6" s="663">
        <v>1238801</v>
      </c>
      <c r="AE6" s="663"/>
      <c r="AF6" s="663"/>
      <c r="AG6" s="663"/>
      <c r="AH6" s="663"/>
      <c r="AI6" s="663"/>
      <c r="AJ6" s="663"/>
      <c r="AK6" s="663"/>
      <c r="AL6" s="664">
        <v>1.6</v>
      </c>
      <c r="AM6" s="665"/>
      <c r="AN6" s="665"/>
      <c r="AO6" s="666"/>
      <c r="AP6" s="656" t="s">
        <v>227</v>
      </c>
      <c r="AQ6" s="657"/>
      <c r="AR6" s="657"/>
      <c r="AS6" s="657"/>
      <c r="AT6" s="657"/>
      <c r="AU6" s="657"/>
      <c r="AV6" s="657"/>
      <c r="AW6" s="657"/>
      <c r="AX6" s="657"/>
      <c r="AY6" s="657"/>
      <c r="AZ6" s="657"/>
      <c r="BA6" s="657"/>
      <c r="BB6" s="657"/>
      <c r="BC6" s="657"/>
      <c r="BD6" s="657"/>
      <c r="BE6" s="657"/>
      <c r="BF6" s="658"/>
      <c r="BG6" s="659">
        <v>55193249</v>
      </c>
      <c r="BH6" s="660"/>
      <c r="BI6" s="660"/>
      <c r="BJ6" s="660"/>
      <c r="BK6" s="660"/>
      <c r="BL6" s="660"/>
      <c r="BM6" s="660"/>
      <c r="BN6" s="661"/>
      <c r="BO6" s="662">
        <v>91.1</v>
      </c>
      <c r="BP6" s="662"/>
      <c r="BQ6" s="662"/>
      <c r="BR6" s="662"/>
      <c r="BS6" s="663">
        <v>1183392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682981</v>
      </c>
      <c r="CS6" s="660"/>
      <c r="CT6" s="660"/>
      <c r="CU6" s="660"/>
      <c r="CV6" s="660"/>
      <c r="CW6" s="660"/>
      <c r="CX6" s="660"/>
      <c r="CY6" s="661"/>
      <c r="CZ6" s="653">
        <v>0.4</v>
      </c>
      <c r="DA6" s="654"/>
      <c r="DB6" s="654"/>
      <c r="DC6" s="673"/>
      <c r="DD6" s="668">
        <v>5994</v>
      </c>
      <c r="DE6" s="660"/>
      <c r="DF6" s="660"/>
      <c r="DG6" s="660"/>
      <c r="DH6" s="660"/>
      <c r="DI6" s="660"/>
      <c r="DJ6" s="660"/>
      <c r="DK6" s="660"/>
      <c r="DL6" s="660"/>
      <c r="DM6" s="660"/>
      <c r="DN6" s="660"/>
      <c r="DO6" s="660"/>
      <c r="DP6" s="661"/>
      <c r="DQ6" s="668">
        <v>682981</v>
      </c>
      <c r="DR6" s="660"/>
      <c r="DS6" s="660"/>
      <c r="DT6" s="660"/>
      <c r="DU6" s="660"/>
      <c r="DV6" s="660"/>
      <c r="DW6" s="660"/>
      <c r="DX6" s="660"/>
      <c r="DY6" s="660"/>
      <c r="DZ6" s="660"/>
      <c r="EA6" s="660"/>
      <c r="EB6" s="660"/>
      <c r="EC6" s="669"/>
    </row>
    <row r="7" spans="2:143" ht="11.25" customHeight="1" x14ac:dyDescent="0.15">
      <c r="B7" s="656" t="s">
        <v>229</v>
      </c>
      <c r="C7" s="657"/>
      <c r="D7" s="657"/>
      <c r="E7" s="657"/>
      <c r="F7" s="657"/>
      <c r="G7" s="657"/>
      <c r="H7" s="657"/>
      <c r="I7" s="657"/>
      <c r="J7" s="657"/>
      <c r="K7" s="657"/>
      <c r="L7" s="657"/>
      <c r="M7" s="657"/>
      <c r="N7" s="657"/>
      <c r="O7" s="657"/>
      <c r="P7" s="657"/>
      <c r="Q7" s="658"/>
      <c r="R7" s="659">
        <v>90942</v>
      </c>
      <c r="S7" s="660"/>
      <c r="T7" s="660"/>
      <c r="U7" s="660"/>
      <c r="V7" s="660"/>
      <c r="W7" s="660"/>
      <c r="X7" s="660"/>
      <c r="Y7" s="661"/>
      <c r="Z7" s="662">
        <v>0.1</v>
      </c>
      <c r="AA7" s="662"/>
      <c r="AB7" s="662"/>
      <c r="AC7" s="662"/>
      <c r="AD7" s="663">
        <v>90942</v>
      </c>
      <c r="AE7" s="663"/>
      <c r="AF7" s="663"/>
      <c r="AG7" s="663"/>
      <c r="AH7" s="663"/>
      <c r="AI7" s="663"/>
      <c r="AJ7" s="663"/>
      <c r="AK7" s="663"/>
      <c r="AL7" s="664">
        <v>0.1</v>
      </c>
      <c r="AM7" s="665"/>
      <c r="AN7" s="665"/>
      <c r="AO7" s="666"/>
      <c r="AP7" s="656" t="s">
        <v>230</v>
      </c>
      <c r="AQ7" s="657"/>
      <c r="AR7" s="657"/>
      <c r="AS7" s="657"/>
      <c r="AT7" s="657"/>
      <c r="AU7" s="657"/>
      <c r="AV7" s="657"/>
      <c r="AW7" s="657"/>
      <c r="AX7" s="657"/>
      <c r="AY7" s="657"/>
      <c r="AZ7" s="657"/>
      <c r="BA7" s="657"/>
      <c r="BB7" s="657"/>
      <c r="BC7" s="657"/>
      <c r="BD7" s="657"/>
      <c r="BE7" s="657"/>
      <c r="BF7" s="658"/>
      <c r="BG7" s="659">
        <v>26991089</v>
      </c>
      <c r="BH7" s="660"/>
      <c r="BI7" s="660"/>
      <c r="BJ7" s="660"/>
      <c r="BK7" s="660"/>
      <c r="BL7" s="660"/>
      <c r="BM7" s="660"/>
      <c r="BN7" s="661"/>
      <c r="BO7" s="662">
        <v>44.5</v>
      </c>
      <c r="BP7" s="662"/>
      <c r="BQ7" s="662"/>
      <c r="BR7" s="662"/>
      <c r="BS7" s="663">
        <v>1183392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19678815</v>
      </c>
      <c r="CS7" s="660"/>
      <c r="CT7" s="660"/>
      <c r="CU7" s="660"/>
      <c r="CV7" s="660"/>
      <c r="CW7" s="660"/>
      <c r="CX7" s="660"/>
      <c r="CY7" s="661"/>
      <c r="CZ7" s="662">
        <v>12.4</v>
      </c>
      <c r="DA7" s="662"/>
      <c r="DB7" s="662"/>
      <c r="DC7" s="662"/>
      <c r="DD7" s="668">
        <v>7546570</v>
      </c>
      <c r="DE7" s="660"/>
      <c r="DF7" s="660"/>
      <c r="DG7" s="660"/>
      <c r="DH7" s="660"/>
      <c r="DI7" s="660"/>
      <c r="DJ7" s="660"/>
      <c r="DK7" s="660"/>
      <c r="DL7" s="660"/>
      <c r="DM7" s="660"/>
      <c r="DN7" s="660"/>
      <c r="DO7" s="660"/>
      <c r="DP7" s="661"/>
      <c r="DQ7" s="668">
        <v>10870593</v>
      </c>
      <c r="DR7" s="660"/>
      <c r="DS7" s="660"/>
      <c r="DT7" s="660"/>
      <c r="DU7" s="660"/>
      <c r="DV7" s="660"/>
      <c r="DW7" s="660"/>
      <c r="DX7" s="660"/>
      <c r="DY7" s="660"/>
      <c r="DZ7" s="660"/>
      <c r="EA7" s="660"/>
      <c r="EB7" s="660"/>
      <c r="EC7" s="669"/>
    </row>
    <row r="8" spans="2:143" ht="11.25" customHeight="1" x14ac:dyDescent="0.15">
      <c r="B8" s="656" t="s">
        <v>232</v>
      </c>
      <c r="C8" s="657"/>
      <c r="D8" s="657"/>
      <c r="E8" s="657"/>
      <c r="F8" s="657"/>
      <c r="G8" s="657"/>
      <c r="H8" s="657"/>
      <c r="I8" s="657"/>
      <c r="J8" s="657"/>
      <c r="K8" s="657"/>
      <c r="L8" s="657"/>
      <c r="M8" s="657"/>
      <c r="N8" s="657"/>
      <c r="O8" s="657"/>
      <c r="P8" s="657"/>
      <c r="Q8" s="658"/>
      <c r="R8" s="659">
        <v>251363</v>
      </c>
      <c r="S8" s="660"/>
      <c r="T8" s="660"/>
      <c r="U8" s="660"/>
      <c r="V8" s="660"/>
      <c r="W8" s="660"/>
      <c r="X8" s="660"/>
      <c r="Y8" s="661"/>
      <c r="Z8" s="662">
        <v>0.2</v>
      </c>
      <c r="AA8" s="662"/>
      <c r="AB8" s="662"/>
      <c r="AC8" s="662"/>
      <c r="AD8" s="663">
        <v>251363</v>
      </c>
      <c r="AE8" s="663"/>
      <c r="AF8" s="663"/>
      <c r="AG8" s="663"/>
      <c r="AH8" s="663"/>
      <c r="AI8" s="663"/>
      <c r="AJ8" s="663"/>
      <c r="AK8" s="663"/>
      <c r="AL8" s="664">
        <v>0.3</v>
      </c>
      <c r="AM8" s="665"/>
      <c r="AN8" s="665"/>
      <c r="AO8" s="666"/>
      <c r="AP8" s="656" t="s">
        <v>233</v>
      </c>
      <c r="AQ8" s="657"/>
      <c r="AR8" s="657"/>
      <c r="AS8" s="657"/>
      <c r="AT8" s="657"/>
      <c r="AU8" s="657"/>
      <c r="AV8" s="657"/>
      <c r="AW8" s="657"/>
      <c r="AX8" s="657"/>
      <c r="AY8" s="657"/>
      <c r="AZ8" s="657"/>
      <c r="BA8" s="657"/>
      <c r="BB8" s="657"/>
      <c r="BC8" s="657"/>
      <c r="BD8" s="657"/>
      <c r="BE8" s="657"/>
      <c r="BF8" s="658"/>
      <c r="BG8" s="659">
        <v>622943</v>
      </c>
      <c r="BH8" s="660"/>
      <c r="BI8" s="660"/>
      <c r="BJ8" s="660"/>
      <c r="BK8" s="660"/>
      <c r="BL8" s="660"/>
      <c r="BM8" s="660"/>
      <c r="BN8" s="661"/>
      <c r="BO8" s="662">
        <v>1</v>
      </c>
      <c r="BP8" s="662"/>
      <c r="BQ8" s="662"/>
      <c r="BR8" s="662"/>
      <c r="BS8" s="668" t="s">
        <v>124</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53370117</v>
      </c>
      <c r="CS8" s="660"/>
      <c r="CT8" s="660"/>
      <c r="CU8" s="660"/>
      <c r="CV8" s="660"/>
      <c r="CW8" s="660"/>
      <c r="CX8" s="660"/>
      <c r="CY8" s="661"/>
      <c r="CZ8" s="662">
        <v>33.5</v>
      </c>
      <c r="DA8" s="662"/>
      <c r="DB8" s="662"/>
      <c r="DC8" s="662"/>
      <c r="DD8" s="668">
        <v>1867469</v>
      </c>
      <c r="DE8" s="660"/>
      <c r="DF8" s="660"/>
      <c r="DG8" s="660"/>
      <c r="DH8" s="660"/>
      <c r="DI8" s="660"/>
      <c r="DJ8" s="660"/>
      <c r="DK8" s="660"/>
      <c r="DL8" s="660"/>
      <c r="DM8" s="660"/>
      <c r="DN8" s="660"/>
      <c r="DO8" s="660"/>
      <c r="DP8" s="661"/>
      <c r="DQ8" s="668">
        <v>25930315</v>
      </c>
      <c r="DR8" s="660"/>
      <c r="DS8" s="660"/>
      <c r="DT8" s="660"/>
      <c r="DU8" s="660"/>
      <c r="DV8" s="660"/>
      <c r="DW8" s="660"/>
      <c r="DX8" s="660"/>
      <c r="DY8" s="660"/>
      <c r="DZ8" s="660"/>
      <c r="EA8" s="660"/>
      <c r="EB8" s="660"/>
      <c r="EC8" s="669"/>
    </row>
    <row r="9" spans="2:143" ht="11.25" customHeight="1" x14ac:dyDescent="0.15">
      <c r="B9" s="656" t="s">
        <v>235</v>
      </c>
      <c r="C9" s="657"/>
      <c r="D9" s="657"/>
      <c r="E9" s="657"/>
      <c r="F9" s="657"/>
      <c r="G9" s="657"/>
      <c r="H9" s="657"/>
      <c r="I9" s="657"/>
      <c r="J9" s="657"/>
      <c r="K9" s="657"/>
      <c r="L9" s="657"/>
      <c r="M9" s="657"/>
      <c r="N9" s="657"/>
      <c r="O9" s="657"/>
      <c r="P9" s="657"/>
      <c r="Q9" s="658"/>
      <c r="R9" s="659">
        <v>257787</v>
      </c>
      <c r="S9" s="660"/>
      <c r="T9" s="660"/>
      <c r="U9" s="660"/>
      <c r="V9" s="660"/>
      <c r="W9" s="660"/>
      <c r="X9" s="660"/>
      <c r="Y9" s="661"/>
      <c r="Z9" s="662">
        <v>0.2</v>
      </c>
      <c r="AA9" s="662"/>
      <c r="AB9" s="662"/>
      <c r="AC9" s="662"/>
      <c r="AD9" s="663">
        <v>257787</v>
      </c>
      <c r="AE9" s="663"/>
      <c r="AF9" s="663"/>
      <c r="AG9" s="663"/>
      <c r="AH9" s="663"/>
      <c r="AI9" s="663"/>
      <c r="AJ9" s="663"/>
      <c r="AK9" s="663"/>
      <c r="AL9" s="664">
        <v>0.3</v>
      </c>
      <c r="AM9" s="665"/>
      <c r="AN9" s="665"/>
      <c r="AO9" s="666"/>
      <c r="AP9" s="656" t="s">
        <v>236</v>
      </c>
      <c r="AQ9" s="657"/>
      <c r="AR9" s="657"/>
      <c r="AS9" s="657"/>
      <c r="AT9" s="657"/>
      <c r="AU9" s="657"/>
      <c r="AV9" s="657"/>
      <c r="AW9" s="657"/>
      <c r="AX9" s="657"/>
      <c r="AY9" s="657"/>
      <c r="AZ9" s="657"/>
      <c r="BA9" s="657"/>
      <c r="BB9" s="657"/>
      <c r="BC9" s="657"/>
      <c r="BD9" s="657"/>
      <c r="BE9" s="657"/>
      <c r="BF9" s="658"/>
      <c r="BG9" s="659">
        <v>20203014</v>
      </c>
      <c r="BH9" s="660"/>
      <c r="BI9" s="660"/>
      <c r="BJ9" s="660"/>
      <c r="BK9" s="660"/>
      <c r="BL9" s="660"/>
      <c r="BM9" s="660"/>
      <c r="BN9" s="661"/>
      <c r="BO9" s="662">
        <v>33.299999999999997</v>
      </c>
      <c r="BP9" s="662"/>
      <c r="BQ9" s="662"/>
      <c r="BR9" s="662"/>
      <c r="BS9" s="668" t="s">
        <v>124</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9046506</v>
      </c>
      <c r="CS9" s="660"/>
      <c r="CT9" s="660"/>
      <c r="CU9" s="660"/>
      <c r="CV9" s="660"/>
      <c r="CW9" s="660"/>
      <c r="CX9" s="660"/>
      <c r="CY9" s="661"/>
      <c r="CZ9" s="662">
        <v>5.7</v>
      </c>
      <c r="DA9" s="662"/>
      <c r="DB9" s="662"/>
      <c r="DC9" s="662"/>
      <c r="DD9" s="668">
        <v>512279</v>
      </c>
      <c r="DE9" s="660"/>
      <c r="DF9" s="660"/>
      <c r="DG9" s="660"/>
      <c r="DH9" s="660"/>
      <c r="DI9" s="660"/>
      <c r="DJ9" s="660"/>
      <c r="DK9" s="660"/>
      <c r="DL9" s="660"/>
      <c r="DM9" s="660"/>
      <c r="DN9" s="660"/>
      <c r="DO9" s="660"/>
      <c r="DP9" s="661"/>
      <c r="DQ9" s="668">
        <v>7833455</v>
      </c>
      <c r="DR9" s="660"/>
      <c r="DS9" s="660"/>
      <c r="DT9" s="660"/>
      <c r="DU9" s="660"/>
      <c r="DV9" s="660"/>
      <c r="DW9" s="660"/>
      <c r="DX9" s="660"/>
      <c r="DY9" s="660"/>
      <c r="DZ9" s="660"/>
      <c r="EA9" s="660"/>
      <c r="EB9" s="660"/>
      <c r="EC9" s="669"/>
    </row>
    <row r="10" spans="2:143" ht="11.25" customHeight="1" x14ac:dyDescent="0.15">
      <c r="B10" s="656" t="s">
        <v>238</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124</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1552788</v>
      </c>
      <c r="BH10" s="660"/>
      <c r="BI10" s="660"/>
      <c r="BJ10" s="660"/>
      <c r="BK10" s="660"/>
      <c r="BL10" s="660"/>
      <c r="BM10" s="660"/>
      <c r="BN10" s="661"/>
      <c r="BO10" s="662">
        <v>2.6</v>
      </c>
      <c r="BP10" s="662"/>
      <c r="BQ10" s="662"/>
      <c r="BR10" s="662"/>
      <c r="BS10" s="668">
        <v>261080</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173711</v>
      </c>
      <c r="CS10" s="660"/>
      <c r="CT10" s="660"/>
      <c r="CU10" s="660"/>
      <c r="CV10" s="660"/>
      <c r="CW10" s="660"/>
      <c r="CX10" s="660"/>
      <c r="CY10" s="661"/>
      <c r="CZ10" s="662">
        <v>0.1</v>
      </c>
      <c r="DA10" s="662"/>
      <c r="DB10" s="662"/>
      <c r="DC10" s="662"/>
      <c r="DD10" s="668">
        <v>30382</v>
      </c>
      <c r="DE10" s="660"/>
      <c r="DF10" s="660"/>
      <c r="DG10" s="660"/>
      <c r="DH10" s="660"/>
      <c r="DI10" s="660"/>
      <c r="DJ10" s="660"/>
      <c r="DK10" s="660"/>
      <c r="DL10" s="660"/>
      <c r="DM10" s="660"/>
      <c r="DN10" s="660"/>
      <c r="DO10" s="660"/>
      <c r="DP10" s="661"/>
      <c r="DQ10" s="668">
        <v>151648</v>
      </c>
      <c r="DR10" s="660"/>
      <c r="DS10" s="660"/>
      <c r="DT10" s="660"/>
      <c r="DU10" s="660"/>
      <c r="DV10" s="660"/>
      <c r="DW10" s="660"/>
      <c r="DX10" s="660"/>
      <c r="DY10" s="660"/>
      <c r="DZ10" s="660"/>
      <c r="EA10" s="660"/>
      <c r="EB10" s="660"/>
      <c r="EC10" s="669"/>
    </row>
    <row r="11" spans="2:143" ht="11.25" customHeight="1" x14ac:dyDescent="0.15">
      <c r="B11" s="656" t="s">
        <v>241</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124</v>
      </c>
      <c r="AE11" s="663"/>
      <c r="AF11" s="663"/>
      <c r="AG11" s="663"/>
      <c r="AH11" s="663"/>
      <c r="AI11" s="663"/>
      <c r="AJ11" s="663"/>
      <c r="AK11" s="663"/>
      <c r="AL11" s="664" t="s">
        <v>124</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4612344</v>
      </c>
      <c r="BH11" s="660"/>
      <c r="BI11" s="660"/>
      <c r="BJ11" s="660"/>
      <c r="BK11" s="660"/>
      <c r="BL11" s="660"/>
      <c r="BM11" s="660"/>
      <c r="BN11" s="661"/>
      <c r="BO11" s="662">
        <v>7.6</v>
      </c>
      <c r="BP11" s="662"/>
      <c r="BQ11" s="662"/>
      <c r="BR11" s="662"/>
      <c r="BS11" s="668">
        <v>922312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2591843</v>
      </c>
      <c r="CS11" s="660"/>
      <c r="CT11" s="660"/>
      <c r="CU11" s="660"/>
      <c r="CV11" s="660"/>
      <c r="CW11" s="660"/>
      <c r="CX11" s="660"/>
      <c r="CY11" s="661"/>
      <c r="CZ11" s="662">
        <v>1.6</v>
      </c>
      <c r="DA11" s="662"/>
      <c r="DB11" s="662"/>
      <c r="DC11" s="662"/>
      <c r="DD11" s="668">
        <v>395774</v>
      </c>
      <c r="DE11" s="660"/>
      <c r="DF11" s="660"/>
      <c r="DG11" s="660"/>
      <c r="DH11" s="660"/>
      <c r="DI11" s="660"/>
      <c r="DJ11" s="660"/>
      <c r="DK11" s="660"/>
      <c r="DL11" s="660"/>
      <c r="DM11" s="660"/>
      <c r="DN11" s="660"/>
      <c r="DO11" s="660"/>
      <c r="DP11" s="661"/>
      <c r="DQ11" s="668">
        <v>1503574</v>
      </c>
      <c r="DR11" s="660"/>
      <c r="DS11" s="660"/>
      <c r="DT11" s="660"/>
      <c r="DU11" s="660"/>
      <c r="DV11" s="660"/>
      <c r="DW11" s="660"/>
      <c r="DX11" s="660"/>
      <c r="DY11" s="660"/>
      <c r="DZ11" s="660"/>
      <c r="EA11" s="660"/>
      <c r="EB11" s="660"/>
      <c r="EC11" s="669"/>
    </row>
    <row r="12" spans="2:143" ht="11.25" customHeight="1" x14ac:dyDescent="0.15">
      <c r="B12" s="656" t="s">
        <v>244</v>
      </c>
      <c r="C12" s="657"/>
      <c r="D12" s="657"/>
      <c r="E12" s="657"/>
      <c r="F12" s="657"/>
      <c r="G12" s="657"/>
      <c r="H12" s="657"/>
      <c r="I12" s="657"/>
      <c r="J12" s="657"/>
      <c r="K12" s="657"/>
      <c r="L12" s="657"/>
      <c r="M12" s="657"/>
      <c r="N12" s="657"/>
      <c r="O12" s="657"/>
      <c r="P12" s="657"/>
      <c r="Q12" s="658"/>
      <c r="R12" s="659">
        <v>6902446</v>
      </c>
      <c r="S12" s="660"/>
      <c r="T12" s="660"/>
      <c r="U12" s="660"/>
      <c r="V12" s="660"/>
      <c r="W12" s="660"/>
      <c r="X12" s="660"/>
      <c r="Y12" s="661"/>
      <c r="Z12" s="662">
        <v>4.2</v>
      </c>
      <c r="AA12" s="662"/>
      <c r="AB12" s="662"/>
      <c r="AC12" s="662"/>
      <c r="AD12" s="663">
        <v>6902446</v>
      </c>
      <c r="AE12" s="663"/>
      <c r="AF12" s="663"/>
      <c r="AG12" s="663"/>
      <c r="AH12" s="663"/>
      <c r="AI12" s="663"/>
      <c r="AJ12" s="663"/>
      <c r="AK12" s="663"/>
      <c r="AL12" s="664">
        <v>8.6</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24910993</v>
      </c>
      <c r="BH12" s="660"/>
      <c r="BI12" s="660"/>
      <c r="BJ12" s="660"/>
      <c r="BK12" s="660"/>
      <c r="BL12" s="660"/>
      <c r="BM12" s="660"/>
      <c r="BN12" s="661"/>
      <c r="BO12" s="662">
        <v>41.1</v>
      </c>
      <c r="BP12" s="662"/>
      <c r="BQ12" s="662"/>
      <c r="BR12" s="662"/>
      <c r="BS12" s="668" t="s">
        <v>124</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17940374</v>
      </c>
      <c r="CS12" s="660"/>
      <c r="CT12" s="660"/>
      <c r="CU12" s="660"/>
      <c r="CV12" s="660"/>
      <c r="CW12" s="660"/>
      <c r="CX12" s="660"/>
      <c r="CY12" s="661"/>
      <c r="CZ12" s="662">
        <v>11.3</v>
      </c>
      <c r="DA12" s="662"/>
      <c r="DB12" s="662"/>
      <c r="DC12" s="662"/>
      <c r="DD12" s="668">
        <v>792185</v>
      </c>
      <c r="DE12" s="660"/>
      <c r="DF12" s="660"/>
      <c r="DG12" s="660"/>
      <c r="DH12" s="660"/>
      <c r="DI12" s="660"/>
      <c r="DJ12" s="660"/>
      <c r="DK12" s="660"/>
      <c r="DL12" s="660"/>
      <c r="DM12" s="660"/>
      <c r="DN12" s="660"/>
      <c r="DO12" s="660"/>
      <c r="DP12" s="661"/>
      <c r="DQ12" s="668">
        <v>3409460</v>
      </c>
      <c r="DR12" s="660"/>
      <c r="DS12" s="660"/>
      <c r="DT12" s="660"/>
      <c r="DU12" s="660"/>
      <c r="DV12" s="660"/>
      <c r="DW12" s="660"/>
      <c r="DX12" s="660"/>
      <c r="DY12" s="660"/>
      <c r="DZ12" s="660"/>
      <c r="EA12" s="660"/>
      <c r="EB12" s="660"/>
      <c r="EC12" s="669"/>
    </row>
    <row r="13" spans="2:143" ht="11.25" customHeight="1" x14ac:dyDescent="0.15">
      <c r="B13" s="656" t="s">
        <v>247</v>
      </c>
      <c r="C13" s="657"/>
      <c r="D13" s="657"/>
      <c r="E13" s="657"/>
      <c r="F13" s="657"/>
      <c r="G13" s="657"/>
      <c r="H13" s="657"/>
      <c r="I13" s="657"/>
      <c r="J13" s="657"/>
      <c r="K13" s="657"/>
      <c r="L13" s="657"/>
      <c r="M13" s="657"/>
      <c r="N13" s="657"/>
      <c r="O13" s="657"/>
      <c r="P13" s="657"/>
      <c r="Q13" s="658"/>
      <c r="R13" s="659">
        <v>127275</v>
      </c>
      <c r="S13" s="660"/>
      <c r="T13" s="660"/>
      <c r="U13" s="660"/>
      <c r="V13" s="660"/>
      <c r="W13" s="660"/>
      <c r="X13" s="660"/>
      <c r="Y13" s="661"/>
      <c r="Z13" s="662">
        <v>0.1</v>
      </c>
      <c r="AA13" s="662"/>
      <c r="AB13" s="662"/>
      <c r="AC13" s="662"/>
      <c r="AD13" s="663">
        <v>127275</v>
      </c>
      <c r="AE13" s="663"/>
      <c r="AF13" s="663"/>
      <c r="AG13" s="663"/>
      <c r="AH13" s="663"/>
      <c r="AI13" s="663"/>
      <c r="AJ13" s="663"/>
      <c r="AK13" s="663"/>
      <c r="AL13" s="664">
        <v>0.2</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24794659</v>
      </c>
      <c r="BH13" s="660"/>
      <c r="BI13" s="660"/>
      <c r="BJ13" s="660"/>
      <c r="BK13" s="660"/>
      <c r="BL13" s="660"/>
      <c r="BM13" s="660"/>
      <c r="BN13" s="661"/>
      <c r="BO13" s="662">
        <v>40.9</v>
      </c>
      <c r="BP13" s="662"/>
      <c r="BQ13" s="662"/>
      <c r="BR13" s="662"/>
      <c r="BS13" s="668" t="s">
        <v>124</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18576538</v>
      </c>
      <c r="CS13" s="660"/>
      <c r="CT13" s="660"/>
      <c r="CU13" s="660"/>
      <c r="CV13" s="660"/>
      <c r="CW13" s="660"/>
      <c r="CX13" s="660"/>
      <c r="CY13" s="661"/>
      <c r="CZ13" s="662">
        <v>11.7</v>
      </c>
      <c r="DA13" s="662"/>
      <c r="DB13" s="662"/>
      <c r="DC13" s="662"/>
      <c r="DD13" s="668">
        <v>10304368</v>
      </c>
      <c r="DE13" s="660"/>
      <c r="DF13" s="660"/>
      <c r="DG13" s="660"/>
      <c r="DH13" s="660"/>
      <c r="DI13" s="660"/>
      <c r="DJ13" s="660"/>
      <c r="DK13" s="660"/>
      <c r="DL13" s="660"/>
      <c r="DM13" s="660"/>
      <c r="DN13" s="660"/>
      <c r="DO13" s="660"/>
      <c r="DP13" s="661"/>
      <c r="DQ13" s="668">
        <v>10591068</v>
      </c>
      <c r="DR13" s="660"/>
      <c r="DS13" s="660"/>
      <c r="DT13" s="660"/>
      <c r="DU13" s="660"/>
      <c r="DV13" s="660"/>
      <c r="DW13" s="660"/>
      <c r="DX13" s="660"/>
      <c r="DY13" s="660"/>
      <c r="DZ13" s="660"/>
      <c r="EA13" s="660"/>
      <c r="EB13" s="660"/>
      <c r="EC13" s="669"/>
    </row>
    <row r="14" spans="2:143" ht="11.25" customHeight="1" x14ac:dyDescent="0.15">
      <c r="B14" s="656" t="s">
        <v>250</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124</v>
      </c>
      <c r="AE14" s="663"/>
      <c r="AF14" s="663"/>
      <c r="AG14" s="663"/>
      <c r="AH14" s="663"/>
      <c r="AI14" s="663"/>
      <c r="AJ14" s="663"/>
      <c r="AK14" s="663"/>
      <c r="AL14" s="664" t="s">
        <v>124</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878993</v>
      </c>
      <c r="BH14" s="660"/>
      <c r="BI14" s="660"/>
      <c r="BJ14" s="660"/>
      <c r="BK14" s="660"/>
      <c r="BL14" s="660"/>
      <c r="BM14" s="660"/>
      <c r="BN14" s="661"/>
      <c r="BO14" s="662">
        <v>1.5</v>
      </c>
      <c r="BP14" s="662"/>
      <c r="BQ14" s="662"/>
      <c r="BR14" s="662"/>
      <c r="BS14" s="668" t="s">
        <v>124</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4337224</v>
      </c>
      <c r="CS14" s="660"/>
      <c r="CT14" s="660"/>
      <c r="CU14" s="660"/>
      <c r="CV14" s="660"/>
      <c r="CW14" s="660"/>
      <c r="CX14" s="660"/>
      <c r="CY14" s="661"/>
      <c r="CZ14" s="662">
        <v>2.7</v>
      </c>
      <c r="DA14" s="662"/>
      <c r="DB14" s="662"/>
      <c r="DC14" s="662"/>
      <c r="DD14" s="668">
        <v>123366</v>
      </c>
      <c r="DE14" s="660"/>
      <c r="DF14" s="660"/>
      <c r="DG14" s="660"/>
      <c r="DH14" s="660"/>
      <c r="DI14" s="660"/>
      <c r="DJ14" s="660"/>
      <c r="DK14" s="660"/>
      <c r="DL14" s="660"/>
      <c r="DM14" s="660"/>
      <c r="DN14" s="660"/>
      <c r="DO14" s="660"/>
      <c r="DP14" s="661"/>
      <c r="DQ14" s="668">
        <v>4232961</v>
      </c>
      <c r="DR14" s="660"/>
      <c r="DS14" s="660"/>
      <c r="DT14" s="660"/>
      <c r="DU14" s="660"/>
      <c r="DV14" s="660"/>
      <c r="DW14" s="660"/>
      <c r="DX14" s="660"/>
      <c r="DY14" s="660"/>
      <c r="DZ14" s="660"/>
      <c r="EA14" s="660"/>
      <c r="EB14" s="660"/>
      <c r="EC14" s="669"/>
    </row>
    <row r="15" spans="2:143" ht="11.25" customHeight="1" x14ac:dyDescent="0.15">
      <c r="B15" s="656" t="s">
        <v>253</v>
      </c>
      <c r="C15" s="657"/>
      <c r="D15" s="657"/>
      <c r="E15" s="657"/>
      <c r="F15" s="657"/>
      <c r="G15" s="657"/>
      <c r="H15" s="657"/>
      <c r="I15" s="657"/>
      <c r="J15" s="657"/>
      <c r="K15" s="657"/>
      <c r="L15" s="657"/>
      <c r="M15" s="657"/>
      <c r="N15" s="657"/>
      <c r="O15" s="657"/>
      <c r="P15" s="657"/>
      <c r="Q15" s="658"/>
      <c r="R15" s="659">
        <v>385913</v>
      </c>
      <c r="S15" s="660"/>
      <c r="T15" s="660"/>
      <c r="U15" s="660"/>
      <c r="V15" s="660"/>
      <c r="W15" s="660"/>
      <c r="X15" s="660"/>
      <c r="Y15" s="661"/>
      <c r="Z15" s="662">
        <v>0.2</v>
      </c>
      <c r="AA15" s="662"/>
      <c r="AB15" s="662"/>
      <c r="AC15" s="662"/>
      <c r="AD15" s="663">
        <v>385913</v>
      </c>
      <c r="AE15" s="663"/>
      <c r="AF15" s="663"/>
      <c r="AG15" s="663"/>
      <c r="AH15" s="663"/>
      <c r="AI15" s="663"/>
      <c r="AJ15" s="663"/>
      <c r="AK15" s="663"/>
      <c r="AL15" s="664">
        <v>0.5</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2412174</v>
      </c>
      <c r="BH15" s="660"/>
      <c r="BI15" s="660"/>
      <c r="BJ15" s="660"/>
      <c r="BK15" s="660"/>
      <c r="BL15" s="660"/>
      <c r="BM15" s="660"/>
      <c r="BN15" s="661"/>
      <c r="BO15" s="662">
        <v>4</v>
      </c>
      <c r="BP15" s="662"/>
      <c r="BQ15" s="662"/>
      <c r="BR15" s="662"/>
      <c r="BS15" s="668" t="s">
        <v>124</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19056107</v>
      </c>
      <c r="CS15" s="660"/>
      <c r="CT15" s="660"/>
      <c r="CU15" s="660"/>
      <c r="CV15" s="660"/>
      <c r="CW15" s="660"/>
      <c r="CX15" s="660"/>
      <c r="CY15" s="661"/>
      <c r="CZ15" s="662">
        <v>12</v>
      </c>
      <c r="DA15" s="662"/>
      <c r="DB15" s="662"/>
      <c r="DC15" s="662"/>
      <c r="DD15" s="668">
        <v>4159728</v>
      </c>
      <c r="DE15" s="660"/>
      <c r="DF15" s="660"/>
      <c r="DG15" s="660"/>
      <c r="DH15" s="660"/>
      <c r="DI15" s="660"/>
      <c r="DJ15" s="660"/>
      <c r="DK15" s="660"/>
      <c r="DL15" s="660"/>
      <c r="DM15" s="660"/>
      <c r="DN15" s="660"/>
      <c r="DO15" s="660"/>
      <c r="DP15" s="661"/>
      <c r="DQ15" s="668">
        <v>13189566</v>
      </c>
      <c r="DR15" s="660"/>
      <c r="DS15" s="660"/>
      <c r="DT15" s="660"/>
      <c r="DU15" s="660"/>
      <c r="DV15" s="660"/>
      <c r="DW15" s="660"/>
      <c r="DX15" s="660"/>
      <c r="DY15" s="660"/>
      <c r="DZ15" s="660"/>
      <c r="EA15" s="660"/>
      <c r="EB15" s="660"/>
      <c r="EC15" s="669"/>
    </row>
    <row r="16" spans="2:143" ht="11.25" customHeight="1" x14ac:dyDescent="0.15">
      <c r="B16" s="656" t="s">
        <v>256</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3132</v>
      </c>
      <c r="CS16" s="660"/>
      <c r="CT16" s="660"/>
      <c r="CU16" s="660"/>
      <c r="CV16" s="660"/>
      <c r="CW16" s="660"/>
      <c r="CX16" s="660"/>
      <c r="CY16" s="661"/>
      <c r="CZ16" s="662">
        <v>0</v>
      </c>
      <c r="DA16" s="662"/>
      <c r="DB16" s="662"/>
      <c r="DC16" s="662"/>
      <c r="DD16" s="668" t="s">
        <v>124</v>
      </c>
      <c r="DE16" s="660"/>
      <c r="DF16" s="660"/>
      <c r="DG16" s="660"/>
      <c r="DH16" s="660"/>
      <c r="DI16" s="660"/>
      <c r="DJ16" s="660"/>
      <c r="DK16" s="660"/>
      <c r="DL16" s="660"/>
      <c r="DM16" s="660"/>
      <c r="DN16" s="660"/>
      <c r="DO16" s="660"/>
      <c r="DP16" s="661"/>
      <c r="DQ16" s="668">
        <v>2953</v>
      </c>
      <c r="DR16" s="660"/>
      <c r="DS16" s="660"/>
      <c r="DT16" s="660"/>
      <c r="DU16" s="660"/>
      <c r="DV16" s="660"/>
      <c r="DW16" s="660"/>
      <c r="DX16" s="660"/>
      <c r="DY16" s="660"/>
      <c r="DZ16" s="660"/>
      <c r="EA16" s="660"/>
      <c r="EB16" s="660"/>
      <c r="EC16" s="669"/>
    </row>
    <row r="17" spans="2:133" ht="11.25" customHeight="1" x14ac:dyDescent="0.15">
      <c r="B17" s="656" t="s">
        <v>259</v>
      </c>
      <c r="C17" s="657"/>
      <c r="D17" s="657"/>
      <c r="E17" s="657"/>
      <c r="F17" s="657"/>
      <c r="G17" s="657"/>
      <c r="H17" s="657"/>
      <c r="I17" s="657"/>
      <c r="J17" s="657"/>
      <c r="K17" s="657"/>
      <c r="L17" s="657"/>
      <c r="M17" s="657"/>
      <c r="N17" s="657"/>
      <c r="O17" s="657"/>
      <c r="P17" s="657"/>
      <c r="Q17" s="658"/>
      <c r="R17" s="659">
        <v>274853</v>
      </c>
      <c r="S17" s="660"/>
      <c r="T17" s="660"/>
      <c r="U17" s="660"/>
      <c r="V17" s="660"/>
      <c r="W17" s="660"/>
      <c r="X17" s="660"/>
      <c r="Y17" s="661"/>
      <c r="Z17" s="662">
        <v>0.2</v>
      </c>
      <c r="AA17" s="662"/>
      <c r="AB17" s="662"/>
      <c r="AC17" s="662"/>
      <c r="AD17" s="663">
        <v>274853</v>
      </c>
      <c r="AE17" s="663"/>
      <c r="AF17" s="663"/>
      <c r="AG17" s="663"/>
      <c r="AH17" s="663"/>
      <c r="AI17" s="663"/>
      <c r="AJ17" s="663"/>
      <c r="AK17" s="663"/>
      <c r="AL17" s="664">
        <v>0.3</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261</v>
      </c>
      <c r="CE17" s="675"/>
      <c r="CF17" s="675"/>
      <c r="CG17" s="675"/>
      <c r="CH17" s="675"/>
      <c r="CI17" s="675"/>
      <c r="CJ17" s="675"/>
      <c r="CK17" s="675"/>
      <c r="CL17" s="675"/>
      <c r="CM17" s="675"/>
      <c r="CN17" s="675"/>
      <c r="CO17" s="675"/>
      <c r="CP17" s="675"/>
      <c r="CQ17" s="676"/>
      <c r="CR17" s="659">
        <v>13853366</v>
      </c>
      <c r="CS17" s="660"/>
      <c r="CT17" s="660"/>
      <c r="CU17" s="660"/>
      <c r="CV17" s="660"/>
      <c r="CW17" s="660"/>
      <c r="CX17" s="660"/>
      <c r="CY17" s="661"/>
      <c r="CZ17" s="662">
        <v>8.6999999999999993</v>
      </c>
      <c r="DA17" s="662"/>
      <c r="DB17" s="662"/>
      <c r="DC17" s="662"/>
      <c r="DD17" s="668" t="s">
        <v>124</v>
      </c>
      <c r="DE17" s="660"/>
      <c r="DF17" s="660"/>
      <c r="DG17" s="660"/>
      <c r="DH17" s="660"/>
      <c r="DI17" s="660"/>
      <c r="DJ17" s="660"/>
      <c r="DK17" s="660"/>
      <c r="DL17" s="660"/>
      <c r="DM17" s="660"/>
      <c r="DN17" s="660"/>
      <c r="DO17" s="660"/>
      <c r="DP17" s="661"/>
      <c r="DQ17" s="668">
        <v>13486730</v>
      </c>
      <c r="DR17" s="660"/>
      <c r="DS17" s="660"/>
      <c r="DT17" s="660"/>
      <c r="DU17" s="660"/>
      <c r="DV17" s="660"/>
      <c r="DW17" s="660"/>
      <c r="DX17" s="660"/>
      <c r="DY17" s="660"/>
      <c r="DZ17" s="660"/>
      <c r="EA17" s="660"/>
      <c r="EB17" s="660"/>
      <c r="EC17" s="669"/>
    </row>
    <row r="18" spans="2:133" ht="11.25" customHeight="1" x14ac:dyDescent="0.15">
      <c r="B18" s="656" t="s">
        <v>262</v>
      </c>
      <c r="C18" s="657"/>
      <c r="D18" s="657"/>
      <c r="E18" s="657"/>
      <c r="F18" s="657"/>
      <c r="G18" s="657"/>
      <c r="H18" s="657"/>
      <c r="I18" s="657"/>
      <c r="J18" s="657"/>
      <c r="K18" s="657"/>
      <c r="L18" s="657"/>
      <c r="M18" s="657"/>
      <c r="N18" s="657"/>
      <c r="O18" s="657"/>
      <c r="P18" s="657"/>
      <c r="Q18" s="658"/>
      <c r="R18" s="659">
        <v>14104736</v>
      </c>
      <c r="S18" s="660"/>
      <c r="T18" s="660"/>
      <c r="U18" s="660"/>
      <c r="V18" s="660"/>
      <c r="W18" s="660"/>
      <c r="X18" s="660"/>
      <c r="Y18" s="661"/>
      <c r="Z18" s="662">
        <v>8.6</v>
      </c>
      <c r="AA18" s="662"/>
      <c r="AB18" s="662"/>
      <c r="AC18" s="662"/>
      <c r="AD18" s="663">
        <v>12158917</v>
      </c>
      <c r="AE18" s="663"/>
      <c r="AF18" s="663"/>
      <c r="AG18" s="663"/>
      <c r="AH18" s="663"/>
      <c r="AI18" s="663"/>
      <c r="AJ18" s="663"/>
      <c r="AK18" s="663"/>
      <c r="AL18" s="664">
        <v>15.2</v>
      </c>
      <c r="AM18" s="665"/>
      <c r="AN18" s="665"/>
      <c r="AO18" s="666"/>
      <c r="AP18" s="656" t="s">
        <v>263</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124</v>
      </c>
      <c r="DE18" s="660"/>
      <c r="DF18" s="660"/>
      <c r="DG18" s="660"/>
      <c r="DH18" s="660"/>
      <c r="DI18" s="660"/>
      <c r="DJ18" s="660"/>
      <c r="DK18" s="660"/>
      <c r="DL18" s="660"/>
      <c r="DM18" s="660"/>
      <c r="DN18" s="660"/>
      <c r="DO18" s="660"/>
      <c r="DP18" s="661"/>
      <c r="DQ18" s="668" t="s">
        <v>124</v>
      </c>
      <c r="DR18" s="660"/>
      <c r="DS18" s="660"/>
      <c r="DT18" s="660"/>
      <c r="DU18" s="660"/>
      <c r="DV18" s="660"/>
      <c r="DW18" s="660"/>
      <c r="DX18" s="660"/>
      <c r="DY18" s="660"/>
      <c r="DZ18" s="660"/>
      <c r="EA18" s="660"/>
      <c r="EB18" s="660"/>
      <c r="EC18" s="669"/>
    </row>
    <row r="19" spans="2:133" ht="11.25" customHeight="1" x14ac:dyDescent="0.15">
      <c r="B19" s="656" t="s">
        <v>265</v>
      </c>
      <c r="C19" s="657"/>
      <c r="D19" s="657"/>
      <c r="E19" s="657"/>
      <c r="F19" s="657"/>
      <c r="G19" s="657"/>
      <c r="H19" s="657"/>
      <c r="I19" s="657"/>
      <c r="J19" s="657"/>
      <c r="K19" s="657"/>
      <c r="L19" s="657"/>
      <c r="M19" s="657"/>
      <c r="N19" s="657"/>
      <c r="O19" s="657"/>
      <c r="P19" s="657"/>
      <c r="Q19" s="658"/>
      <c r="R19" s="659">
        <v>12158917</v>
      </c>
      <c r="S19" s="660"/>
      <c r="T19" s="660"/>
      <c r="U19" s="660"/>
      <c r="V19" s="660"/>
      <c r="W19" s="660"/>
      <c r="X19" s="660"/>
      <c r="Y19" s="661"/>
      <c r="Z19" s="662">
        <v>7.4</v>
      </c>
      <c r="AA19" s="662"/>
      <c r="AB19" s="662"/>
      <c r="AC19" s="662"/>
      <c r="AD19" s="663">
        <v>12158917</v>
      </c>
      <c r="AE19" s="663"/>
      <c r="AF19" s="663"/>
      <c r="AG19" s="663"/>
      <c r="AH19" s="663"/>
      <c r="AI19" s="663"/>
      <c r="AJ19" s="663"/>
      <c r="AK19" s="663"/>
      <c r="AL19" s="664">
        <v>15.2</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5406958</v>
      </c>
      <c r="BH19" s="660"/>
      <c r="BI19" s="660"/>
      <c r="BJ19" s="660"/>
      <c r="BK19" s="660"/>
      <c r="BL19" s="660"/>
      <c r="BM19" s="660"/>
      <c r="BN19" s="661"/>
      <c r="BO19" s="662">
        <v>8.9</v>
      </c>
      <c r="BP19" s="662"/>
      <c r="BQ19" s="662"/>
      <c r="BR19" s="662"/>
      <c r="BS19" s="668" t="s">
        <v>124</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268</v>
      </c>
      <c r="C20" s="657"/>
      <c r="D20" s="657"/>
      <c r="E20" s="657"/>
      <c r="F20" s="657"/>
      <c r="G20" s="657"/>
      <c r="H20" s="657"/>
      <c r="I20" s="657"/>
      <c r="J20" s="657"/>
      <c r="K20" s="657"/>
      <c r="L20" s="657"/>
      <c r="M20" s="657"/>
      <c r="N20" s="657"/>
      <c r="O20" s="657"/>
      <c r="P20" s="657"/>
      <c r="Q20" s="658"/>
      <c r="R20" s="659">
        <v>1945669</v>
      </c>
      <c r="S20" s="660"/>
      <c r="T20" s="660"/>
      <c r="U20" s="660"/>
      <c r="V20" s="660"/>
      <c r="W20" s="660"/>
      <c r="X20" s="660"/>
      <c r="Y20" s="661"/>
      <c r="Z20" s="662">
        <v>1.2</v>
      </c>
      <c r="AA20" s="662"/>
      <c r="AB20" s="662"/>
      <c r="AC20" s="662"/>
      <c r="AD20" s="663" t="s">
        <v>124</v>
      </c>
      <c r="AE20" s="663"/>
      <c r="AF20" s="663"/>
      <c r="AG20" s="663"/>
      <c r="AH20" s="663"/>
      <c r="AI20" s="663"/>
      <c r="AJ20" s="663"/>
      <c r="AK20" s="663"/>
      <c r="AL20" s="664" t="s">
        <v>124</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5406958</v>
      </c>
      <c r="BH20" s="660"/>
      <c r="BI20" s="660"/>
      <c r="BJ20" s="660"/>
      <c r="BK20" s="660"/>
      <c r="BL20" s="660"/>
      <c r="BM20" s="660"/>
      <c r="BN20" s="661"/>
      <c r="BO20" s="662">
        <v>8.9</v>
      </c>
      <c r="BP20" s="662"/>
      <c r="BQ20" s="662"/>
      <c r="BR20" s="662"/>
      <c r="BS20" s="668" t="s">
        <v>124</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159310714</v>
      </c>
      <c r="CS20" s="660"/>
      <c r="CT20" s="660"/>
      <c r="CU20" s="660"/>
      <c r="CV20" s="660"/>
      <c r="CW20" s="660"/>
      <c r="CX20" s="660"/>
      <c r="CY20" s="661"/>
      <c r="CZ20" s="662">
        <v>100</v>
      </c>
      <c r="DA20" s="662"/>
      <c r="DB20" s="662"/>
      <c r="DC20" s="662"/>
      <c r="DD20" s="668">
        <v>25738115</v>
      </c>
      <c r="DE20" s="660"/>
      <c r="DF20" s="660"/>
      <c r="DG20" s="660"/>
      <c r="DH20" s="660"/>
      <c r="DI20" s="660"/>
      <c r="DJ20" s="660"/>
      <c r="DK20" s="660"/>
      <c r="DL20" s="660"/>
      <c r="DM20" s="660"/>
      <c r="DN20" s="660"/>
      <c r="DO20" s="660"/>
      <c r="DP20" s="661"/>
      <c r="DQ20" s="668">
        <v>91885304</v>
      </c>
      <c r="DR20" s="660"/>
      <c r="DS20" s="660"/>
      <c r="DT20" s="660"/>
      <c r="DU20" s="660"/>
      <c r="DV20" s="660"/>
      <c r="DW20" s="660"/>
      <c r="DX20" s="660"/>
      <c r="DY20" s="660"/>
      <c r="DZ20" s="660"/>
      <c r="EA20" s="660"/>
      <c r="EB20" s="660"/>
      <c r="EC20" s="669"/>
    </row>
    <row r="21" spans="2:133" ht="11.25" customHeight="1" x14ac:dyDescent="0.15">
      <c r="B21" s="656" t="s">
        <v>271</v>
      </c>
      <c r="C21" s="657"/>
      <c r="D21" s="657"/>
      <c r="E21" s="657"/>
      <c r="F21" s="657"/>
      <c r="G21" s="657"/>
      <c r="H21" s="657"/>
      <c r="I21" s="657"/>
      <c r="J21" s="657"/>
      <c r="K21" s="657"/>
      <c r="L21" s="657"/>
      <c r="M21" s="657"/>
      <c r="N21" s="657"/>
      <c r="O21" s="657"/>
      <c r="P21" s="657"/>
      <c r="Q21" s="658"/>
      <c r="R21" s="659">
        <v>150</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v>39309</v>
      </c>
      <c r="BH21" s="660"/>
      <c r="BI21" s="660"/>
      <c r="BJ21" s="660"/>
      <c r="BK21" s="660"/>
      <c r="BL21" s="660"/>
      <c r="BM21" s="660"/>
      <c r="BN21" s="661"/>
      <c r="BO21" s="662">
        <v>0.1</v>
      </c>
      <c r="BP21" s="662"/>
      <c r="BQ21" s="662"/>
      <c r="BR21" s="662"/>
      <c r="BS21" s="668" t="s">
        <v>124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273</v>
      </c>
      <c r="C22" s="657"/>
      <c r="D22" s="657"/>
      <c r="E22" s="657"/>
      <c r="F22" s="657"/>
      <c r="G22" s="657"/>
      <c r="H22" s="657"/>
      <c r="I22" s="657"/>
      <c r="J22" s="657"/>
      <c r="K22" s="657"/>
      <c r="L22" s="657"/>
      <c r="M22" s="657"/>
      <c r="N22" s="657"/>
      <c r="O22" s="657"/>
      <c r="P22" s="657"/>
      <c r="Q22" s="658"/>
      <c r="R22" s="659">
        <v>84234323</v>
      </c>
      <c r="S22" s="660"/>
      <c r="T22" s="660"/>
      <c r="U22" s="660"/>
      <c r="V22" s="660"/>
      <c r="W22" s="660"/>
      <c r="X22" s="660"/>
      <c r="Y22" s="661"/>
      <c r="Z22" s="662">
        <v>51.2</v>
      </c>
      <c r="AA22" s="662"/>
      <c r="AB22" s="662"/>
      <c r="AC22" s="662"/>
      <c r="AD22" s="663">
        <v>79349092</v>
      </c>
      <c r="AE22" s="663"/>
      <c r="AF22" s="663"/>
      <c r="AG22" s="663"/>
      <c r="AH22" s="663"/>
      <c r="AI22" s="663"/>
      <c r="AJ22" s="663"/>
      <c r="AK22" s="663"/>
      <c r="AL22" s="664">
        <v>99.3</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v>2428237</v>
      </c>
      <c r="BH22" s="660"/>
      <c r="BI22" s="660"/>
      <c r="BJ22" s="660"/>
      <c r="BK22" s="660"/>
      <c r="BL22" s="660"/>
      <c r="BM22" s="660"/>
      <c r="BN22" s="661"/>
      <c r="BO22" s="662">
        <v>4</v>
      </c>
      <c r="BP22" s="662"/>
      <c r="BQ22" s="662"/>
      <c r="BR22" s="662"/>
      <c r="BS22" s="668" t="s">
        <v>124</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276</v>
      </c>
      <c r="C23" s="657"/>
      <c r="D23" s="657"/>
      <c r="E23" s="657"/>
      <c r="F23" s="657"/>
      <c r="G23" s="657"/>
      <c r="H23" s="657"/>
      <c r="I23" s="657"/>
      <c r="J23" s="657"/>
      <c r="K23" s="657"/>
      <c r="L23" s="657"/>
      <c r="M23" s="657"/>
      <c r="N23" s="657"/>
      <c r="O23" s="657"/>
      <c r="P23" s="657"/>
      <c r="Q23" s="658"/>
      <c r="R23" s="659">
        <v>85654</v>
      </c>
      <c r="S23" s="660"/>
      <c r="T23" s="660"/>
      <c r="U23" s="660"/>
      <c r="V23" s="660"/>
      <c r="W23" s="660"/>
      <c r="X23" s="660"/>
      <c r="Y23" s="661"/>
      <c r="Z23" s="662">
        <v>0.1</v>
      </c>
      <c r="AA23" s="662"/>
      <c r="AB23" s="662"/>
      <c r="AC23" s="662"/>
      <c r="AD23" s="663">
        <v>85654</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2939412</v>
      </c>
      <c r="BH23" s="660"/>
      <c r="BI23" s="660"/>
      <c r="BJ23" s="660"/>
      <c r="BK23" s="660"/>
      <c r="BL23" s="660"/>
      <c r="BM23" s="660"/>
      <c r="BN23" s="661"/>
      <c r="BO23" s="662">
        <v>4.9000000000000004</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15">
      <c r="B24" s="656" t="s">
        <v>283</v>
      </c>
      <c r="C24" s="657"/>
      <c r="D24" s="657"/>
      <c r="E24" s="657"/>
      <c r="F24" s="657"/>
      <c r="G24" s="657"/>
      <c r="H24" s="657"/>
      <c r="I24" s="657"/>
      <c r="J24" s="657"/>
      <c r="K24" s="657"/>
      <c r="L24" s="657"/>
      <c r="M24" s="657"/>
      <c r="N24" s="657"/>
      <c r="O24" s="657"/>
      <c r="P24" s="657"/>
      <c r="Q24" s="658"/>
      <c r="R24" s="659">
        <v>990035</v>
      </c>
      <c r="S24" s="660"/>
      <c r="T24" s="660"/>
      <c r="U24" s="660"/>
      <c r="V24" s="660"/>
      <c r="W24" s="660"/>
      <c r="X24" s="660"/>
      <c r="Y24" s="661"/>
      <c r="Z24" s="662">
        <v>0.6</v>
      </c>
      <c r="AA24" s="662"/>
      <c r="AB24" s="662"/>
      <c r="AC24" s="662"/>
      <c r="AD24" s="663">
        <v>140</v>
      </c>
      <c r="AE24" s="663"/>
      <c r="AF24" s="663"/>
      <c r="AG24" s="663"/>
      <c r="AH24" s="663"/>
      <c r="AI24" s="663"/>
      <c r="AJ24" s="663"/>
      <c r="AK24" s="663"/>
      <c r="AL24" s="664">
        <v>0</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68214095</v>
      </c>
      <c r="CS24" s="649"/>
      <c r="CT24" s="649"/>
      <c r="CU24" s="649"/>
      <c r="CV24" s="649"/>
      <c r="CW24" s="649"/>
      <c r="CX24" s="649"/>
      <c r="CY24" s="650"/>
      <c r="CZ24" s="653">
        <v>42.8</v>
      </c>
      <c r="DA24" s="654"/>
      <c r="DB24" s="654"/>
      <c r="DC24" s="673"/>
      <c r="DD24" s="692">
        <v>43145851</v>
      </c>
      <c r="DE24" s="649"/>
      <c r="DF24" s="649"/>
      <c r="DG24" s="649"/>
      <c r="DH24" s="649"/>
      <c r="DI24" s="649"/>
      <c r="DJ24" s="649"/>
      <c r="DK24" s="650"/>
      <c r="DL24" s="692">
        <v>43137688</v>
      </c>
      <c r="DM24" s="649"/>
      <c r="DN24" s="649"/>
      <c r="DO24" s="649"/>
      <c r="DP24" s="649"/>
      <c r="DQ24" s="649"/>
      <c r="DR24" s="649"/>
      <c r="DS24" s="649"/>
      <c r="DT24" s="649"/>
      <c r="DU24" s="649"/>
      <c r="DV24" s="650"/>
      <c r="DW24" s="653">
        <v>50.9</v>
      </c>
      <c r="DX24" s="654"/>
      <c r="DY24" s="654"/>
      <c r="DZ24" s="654"/>
      <c r="EA24" s="654"/>
      <c r="EB24" s="654"/>
      <c r="EC24" s="655"/>
    </row>
    <row r="25" spans="2:133" ht="11.25" customHeight="1" x14ac:dyDescent="0.15">
      <c r="B25" s="656" t="s">
        <v>286</v>
      </c>
      <c r="C25" s="657"/>
      <c r="D25" s="657"/>
      <c r="E25" s="657"/>
      <c r="F25" s="657"/>
      <c r="G25" s="657"/>
      <c r="H25" s="657"/>
      <c r="I25" s="657"/>
      <c r="J25" s="657"/>
      <c r="K25" s="657"/>
      <c r="L25" s="657"/>
      <c r="M25" s="657"/>
      <c r="N25" s="657"/>
      <c r="O25" s="657"/>
      <c r="P25" s="657"/>
      <c r="Q25" s="658"/>
      <c r="R25" s="659">
        <v>2162465</v>
      </c>
      <c r="S25" s="660"/>
      <c r="T25" s="660"/>
      <c r="U25" s="660"/>
      <c r="V25" s="660"/>
      <c r="W25" s="660"/>
      <c r="X25" s="660"/>
      <c r="Y25" s="661"/>
      <c r="Z25" s="662">
        <v>1.3</v>
      </c>
      <c r="AA25" s="662"/>
      <c r="AB25" s="662"/>
      <c r="AC25" s="662"/>
      <c r="AD25" s="663">
        <v>131757</v>
      </c>
      <c r="AE25" s="663"/>
      <c r="AF25" s="663"/>
      <c r="AG25" s="663"/>
      <c r="AH25" s="663"/>
      <c r="AI25" s="663"/>
      <c r="AJ25" s="663"/>
      <c r="AK25" s="663"/>
      <c r="AL25" s="664">
        <v>0.2</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20196818</v>
      </c>
      <c r="CS25" s="695"/>
      <c r="CT25" s="695"/>
      <c r="CU25" s="695"/>
      <c r="CV25" s="695"/>
      <c r="CW25" s="695"/>
      <c r="CX25" s="695"/>
      <c r="CY25" s="696"/>
      <c r="CZ25" s="664">
        <v>12.7</v>
      </c>
      <c r="DA25" s="693"/>
      <c r="DB25" s="693"/>
      <c r="DC25" s="697"/>
      <c r="DD25" s="668">
        <v>18483931</v>
      </c>
      <c r="DE25" s="695"/>
      <c r="DF25" s="695"/>
      <c r="DG25" s="695"/>
      <c r="DH25" s="695"/>
      <c r="DI25" s="695"/>
      <c r="DJ25" s="695"/>
      <c r="DK25" s="696"/>
      <c r="DL25" s="668">
        <v>18479526</v>
      </c>
      <c r="DM25" s="695"/>
      <c r="DN25" s="695"/>
      <c r="DO25" s="695"/>
      <c r="DP25" s="695"/>
      <c r="DQ25" s="695"/>
      <c r="DR25" s="695"/>
      <c r="DS25" s="695"/>
      <c r="DT25" s="695"/>
      <c r="DU25" s="695"/>
      <c r="DV25" s="696"/>
      <c r="DW25" s="664">
        <v>21.8</v>
      </c>
      <c r="DX25" s="693"/>
      <c r="DY25" s="693"/>
      <c r="DZ25" s="693"/>
      <c r="EA25" s="693"/>
      <c r="EB25" s="693"/>
      <c r="EC25" s="694"/>
    </row>
    <row r="26" spans="2:133" ht="11.25" customHeight="1" x14ac:dyDescent="0.15">
      <c r="B26" s="656" t="s">
        <v>289</v>
      </c>
      <c r="C26" s="657"/>
      <c r="D26" s="657"/>
      <c r="E26" s="657"/>
      <c r="F26" s="657"/>
      <c r="G26" s="657"/>
      <c r="H26" s="657"/>
      <c r="I26" s="657"/>
      <c r="J26" s="657"/>
      <c r="K26" s="657"/>
      <c r="L26" s="657"/>
      <c r="M26" s="657"/>
      <c r="N26" s="657"/>
      <c r="O26" s="657"/>
      <c r="P26" s="657"/>
      <c r="Q26" s="658"/>
      <c r="R26" s="659">
        <v>986238</v>
      </c>
      <c r="S26" s="660"/>
      <c r="T26" s="660"/>
      <c r="U26" s="660"/>
      <c r="V26" s="660"/>
      <c r="W26" s="660"/>
      <c r="X26" s="660"/>
      <c r="Y26" s="661"/>
      <c r="Z26" s="662">
        <v>0.6</v>
      </c>
      <c r="AA26" s="662"/>
      <c r="AB26" s="662"/>
      <c r="AC26" s="662"/>
      <c r="AD26" s="663" t="s">
        <v>124</v>
      </c>
      <c r="AE26" s="663"/>
      <c r="AF26" s="663"/>
      <c r="AG26" s="663"/>
      <c r="AH26" s="663"/>
      <c r="AI26" s="663"/>
      <c r="AJ26" s="663"/>
      <c r="AK26" s="663"/>
      <c r="AL26" s="664" t="s">
        <v>124</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124</v>
      </c>
      <c r="BP26" s="662"/>
      <c r="BQ26" s="662"/>
      <c r="BR26" s="662"/>
      <c r="BS26" s="668" t="s">
        <v>124</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12802877</v>
      </c>
      <c r="CS26" s="660"/>
      <c r="CT26" s="660"/>
      <c r="CU26" s="660"/>
      <c r="CV26" s="660"/>
      <c r="CW26" s="660"/>
      <c r="CX26" s="660"/>
      <c r="CY26" s="661"/>
      <c r="CZ26" s="664">
        <v>8</v>
      </c>
      <c r="DA26" s="693"/>
      <c r="DB26" s="693"/>
      <c r="DC26" s="697"/>
      <c r="DD26" s="668">
        <v>11231632</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292</v>
      </c>
      <c r="C27" s="657"/>
      <c r="D27" s="657"/>
      <c r="E27" s="657"/>
      <c r="F27" s="657"/>
      <c r="G27" s="657"/>
      <c r="H27" s="657"/>
      <c r="I27" s="657"/>
      <c r="J27" s="657"/>
      <c r="K27" s="657"/>
      <c r="L27" s="657"/>
      <c r="M27" s="657"/>
      <c r="N27" s="657"/>
      <c r="O27" s="657"/>
      <c r="P27" s="657"/>
      <c r="Q27" s="658"/>
      <c r="R27" s="659">
        <v>22597644</v>
      </c>
      <c r="S27" s="660"/>
      <c r="T27" s="660"/>
      <c r="U27" s="660"/>
      <c r="V27" s="660"/>
      <c r="W27" s="660"/>
      <c r="X27" s="660"/>
      <c r="Y27" s="661"/>
      <c r="Z27" s="662">
        <v>13.7</v>
      </c>
      <c r="AA27" s="662"/>
      <c r="AB27" s="662"/>
      <c r="AC27" s="662"/>
      <c r="AD27" s="663" t="s">
        <v>124</v>
      </c>
      <c r="AE27" s="663"/>
      <c r="AF27" s="663"/>
      <c r="AG27" s="663"/>
      <c r="AH27" s="663"/>
      <c r="AI27" s="663"/>
      <c r="AJ27" s="663"/>
      <c r="AK27" s="663"/>
      <c r="AL27" s="664" t="s">
        <v>124</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60600207</v>
      </c>
      <c r="BH27" s="660"/>
      <c r="BI27" s="660"/>
      <c r="BJ27" s="660"/>
      <c r="BK27" s="660"/>
      <c r="BL27" s="660"/>
      <c r="BM27" s="660"/>
      <c r="BN27" s="661"/>
      <c r="BO27" s="662">
        <v>100</v>
      </c>
      <c r="BP27" s="662"/>
      <c r="BQ27" s="662"/>
      <c r="BR27" s="662"/>
      <c r="BS27" s="668">
        <v>1183392</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34163911</v>
      </c>
      <c r="CS27" s="695"/>
      <c r="CT27" s="695"/>
      <c r="CU27" s="695"/>
      <c r="CV27" s="695"/>
      <c r="CW27" s="695"/>
      <c r="CX27" s="695"/>
      <c r="CY27" s="696"/>
      <c r="CZ27" s="664">
        <v>21.4</v>
      </c>
      <c r="DA27" s="693"/>
      <c r="DB27" s="693"/>
      <c r="DC27" s="697"/>
      <c r="DD27" s="668">
        <v>11175190</v>
      </c>
      <c r="DE27" s="695"/>
      <c r="DF27" s="695"/>
      <c r="DG27" s="695"/>
      <c r="DH27" s="695"/>
      <c r="DI27" s="695"/>
      <c r="DJ27" s="695"/>
      <c r="DK27" s="696"/>
      <c r="DL27" s="668">
        <v>11171432</v>
      </c>
      <c r="DM27" s="695"/>
      <c r="DN27" s="695"/>
      <c r="DO27" s="695"/>
      <c r="DP27" s="695"/>
      <c r="DQ27" s="695"/>
      <c r="DR27" s="695"/>
      <c r="DS27" s="695"/>
      <c r="DT27" s="695"/>
      <c r="DU27" s="695"/>
      <c r="DV27" s="696"/>
      <c r="DW27" s="664">
        <v>13.2</v>
      </c>
      <c r="DX27" s="693"/>
      <c r="DY27" s="693"/>
      <c r="DZ27" s="693"/>
      <c r="EA27" s="693"/>
      <c r="EB27" s="693"/>
      <c r="EC27" s="694"/>
    </row>
    <row r="28" spans="2:133" ht="11.25" customHeight="1" x14ac:dyDescent="0.15">
      <c r="B28" s="701" t="s">
        <v>295</v>
      </c>
      <c r="C28" s="702"/>
      <c r="D28" s="702"/>
      <c r="E28" s="702"/>
      <c r="F28" s="702"/>
      <c r="G28" s="702"/>
      <c r="H28" s="702"/>
      <c r="I28" s="702"/>
      <c r="J28" s="702"/>
      <c r="K28" s="702"/>
      <c r="L28" s="702"/>
      <c r="M28" s="702"/>
      <c r="N28" s="702"/>
      <c r="O28" s="702"/>
      <c r="P28" s="702"/>
      <c r="Q28" s="703"/>
      <c r="R28" s="659">
        <v>31465</v>
      </c>
      <c r="S28" s="660"/>
      <c r="T28" s="660"/>
      <c r="U28" s="660"/>
      <c r="V28" s="660"/>
      <c r="W28" s="660"/>
      <c r="X28" s="660"/>
      <c r="Y28" s="661"/>
      <c r="Z28" s="662">
        <v>0</v>
      </c>
      <c r="AA28" s="662"/>
      <c r="AB28" s="662"/>
      <c r="AC28" s="662"/>
      <c r="AD28" s="663">
        <v>31465</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13853366</v>
      </c>
      <c r="CS28" s="660"/>
      <c r="CT28" s="660"/>
      <c r="CU28" s="660"/>
      <c r="CV28" s="660"/>
      <c r="CW28" s="660"/>
      <c r="CX28" s="660"/>
      <c r="CY28" s="661"/>
      <c r="CZ28" s="664">
        <v>8.6999999999999993</v>
      </c>
      <c r="DA28" s="693"/>
      <c r="DB28" s="693"/>
      <c r="DC28" s="697"/>
      <c r="DD28" s="668">
        <v>13486730</v>
      </c>
      <c r="DE28" s="660"/>
      <c r="DF28" s="660"/>
      <c r="DG28" s="660"/>
      <c r="DH28" s="660"/>
      <c r="DI28" s="660"/>
      <c r="DJ28" s="660"/>
      <c r="DK28" s="661"/>
      <c r="DL28" s="668">
        <v>13486730</v>
      </c>
      <c r="DM28" s="660"/>
      <c r="DN28" s="660"/>
      <c r="DO28" s="660"/>
      <c r="DP28" s="660"/>
      <c r="DQ28" s="660"/>
      <c r="DR28" s="660"/>
      <c r="DS28" s="660"/>
      <c r="DT28" s="660"/>
      <c r="DU28" s="660"/>
      <c r="DV28" s="661"/>
      <c r="DW28" s="664">
        <v>15.9</v>
      </c>
      <c r="DX28" s="693"/>
      <c r="DY28" s="693"/>
      <c r="DZ28" s="693"/>
      <c r="EA28" s="693"/>
      <c r="EB28" s="693"/>
      <c r="EC28" s="694"/>
    </row>
    <row r="29" spans="2:133" ht="11.25" customHeight="1" x14ac:dyDescent="0.15">
      <c r="B29" s="656" t="s">
        <v>297</v>
      </c>
      <c r="C29" s="657"/>
      <c r="D29" s="657"/>
      <c r="E29" s="657"/>
      <c r="F29" s="657"/>
      <c r="G29" s="657"/>
      <c r="H29" s="657"/>
      <c r="I29" s="657"/>
      <c r="J29" s="657"/>
      <c r="K29" s="657"/>
      <c r="L29" s="657"/>
      <c r="M29" s="657"/>
      <c r="N29" s="657"/>
      <c r="O29" s="657"/>
      <c r="P29" s="657"/>
      <c r="Q29" s="658"/>
      <c r="R29" s="659">
        <v>10833072</v>
      </c>
      <c r="S29" s="660"/>
      <c r="T29" s="660"/>
      <c r="U29" s="660"/>
      <c r="V29" s="660"/>
      <c r="W29" s="660"/>
      <c r="X29" s="660"/>
      <c r="Y29" s="661"/>
      <c r="Z29" s="662">
        <v>6.6</v>
      </c>
      <c r="AA29" s="662"/>
      <c r="AB29" s="662"/>
      <c r="AC29" s="662"/>
      <c r="AD29" s="663" t="s">
        <v>124</v>
      </c>
      <c r="AE29" s="663"/>
      <c r="AF29" s="663"/>
      <c r="AG29" s="663"/>
      <c r="AH29" s="663"/>
      <c r="AI29" s="663"/>
      <c r="AJ29" s="663"/>
      <c r="AK29" s="663"/>
      <c r="AL29" s="664" t="s">
        <v>124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64</v>
      </c>
      <c r="CG29" s="675"/>
      <c r="CH29" s="675"/>
      <c r="CI29" s="675"/>
      <c r="CJ29" s="675"/>
      <c r="CK29" s="675"/>
      <c r="CL29" s="675"/>
      <c r="CM29" s="675"/>
      <c r="CN29" s="675"/>
      <c r="CO29" s="675"/>
      <c r="CP29" s="675"/>
      <c r="CQ29" s="676"/>
      <c r="CR29" s="659">
        <v>13852550</v>
      </c>
      <c r="CS29" s="695"/>
      <c r="CT29" s="695"/>
      <c r="CU29" s="695"/>
      <c r="CV29" s="695"/>
      <c r="CW29" s="695"/>
      <c r="CX29" s="695"/>
      <c r="CY29" s="696"/>
      <c r="CZ29" s="664">
        <v>8.6999999999999993</v>
      </c>
      <c r="DA29" s="693"/>
      <c r="DB29" s="693"/>
      <c r="DC29" s="697"/>
      <c r="DD29" s="668">
        <v>13485914</v>
      </c>
      <c r="DE29" s="695"/>
      <c r="DF29" s="695"/>
      <c r="DG29" s="695"/>
      <c r="DH29" s="695"/>
      <c r="DI29" s="695"/>
      <c r="DJ29" s="695"/>
      <c r="DK29" s="696"/>
      <c r="DL29" s="668">
        <v>13485914</v>
      </c>
      <c r="DM29" s="695"/>
      <c r="DN29" s="695"/>
      <c r="DO29" s="695"/>
      <c r="DP29" s="695"/>
      <c r="DQ29" s="695"/>
      <c r="DR29" s="695"/>
      <c r="DS29" s="695"/>
      <c r="DT29" s="695"/>
      <c r="DU29" s="695"/>
      <c r="DV29" s="696"/>
      <c r="DW29" s="664">
        <v>15.9</v>
      </c>
      <c r="DX29" s="693"/>
      <c r="DY29" s="693"/>
      <c r="DZ29" s="693"/>
      <c r="EA29" s="693"/>
      <c r="EB29" s="693"/>
      <c r="EC29" s="694"/>
    </row>
    <row r="30" spans="2:133" ht="11.25" customHeight="1" x14ac:dyDescent="0.15">
      <c r="B30" s="656" t="s">
        <v>301</v>
      </c>
      <c r="C30" s="657"/>
      <c r="D30" s="657"/>
      <c r="E30" s="657"/>
      <c r="F30" s="657"/>
      <c r="G30" s="657"/>
      <c r="H30" s="657"/>
      <c r="I30" s="657"/>
      <c r="J30" s="657"/>
      <c r="K30" s="657"/>
      <c r="L30" s="657"/>
      <c r="M30" s="657"/>
      <c r="N30" s="657"/>
      <c r="O30" s="657"/>
      <c r="P30" s="657"/>
      <c r="Q30" s="658"/>
      <c r="R30" s="659">
        <v>272353</v>
      </c>
      <c r="S30" s="660"/>
      <c r="T30" s="660"/>
      <c r="U30" s="660"/>
      <c r="V30" s="660"/>
      <c r="W30" s="660"/>
      <c r="X30" s="660"/>
      <c r="Y30" s="661"/>
      <c r="Z30" s="662">
        <v>0.2</v>
      </c>
      <c r="AA30" s="662"/>
      <c r="AB30" s="662"/>
      <c r="AC30" s="662"/>
      <c r="AD30" s="663">
        <v>146227</v>
      </c>
      <c r="AE30" s="663"/>
      <c r="AF30" s="663"/>
      <c r="AG30" s="663"/>
      <c r="AH30" s="663"/>
      <c r="AI30" s="663"/>
      <c r="AJ30" s="663"/>
      <c r="AK30" s="663"/>
      <c r="AL30" s="664">
        <v>0.2</v>
      </c>
      <c r="AM30" s="665"/>
      <c r="AN30" s="665"/>
      <c r="AO30" s="666"/>
      <c r="AP30" s="707" t="s">
        <v>302</v>
      </c>
      <c r="AQ30" s="708"/>
      <c r="AR30" s="708"/>
      <c r="AS30" s="708"/>
      <c r="AT30" s="713" t="s">
        <v>303</v>
      </c>
      <c r="AU30" s="210"/>
      <c r="AV30" s="210"/>
      <c r="AW30" s="210"/>
      <c r="AX30" s="645" t="s">
        <v>181</v>
      </c>
      <c r="AY30" s="646"/>
      <c r="AZ30" s="646"/>
      <c r="BA30" s="646"/>
      <c r="BB30" s="646"/>
      <c r="BC30" s="646"/>
      <c r="BD30" s="646"/>
      <c r="BE30" s="646"/>
      <c r="BF30" s="647"/>
      <c r="BG30" s="719">
        <v>99.4</v>
      </c>
      <c r="BH30" s="720"/>
      <c r="BI30" s="720"/>
      <c r="BJ30" s="720"/>
      <c r="BK30" s="720"/>
      <c r="BL30" s="720"/>
      <c r="BM30" s="654">
        <v>96.9</v>
      </c>
      <c r="BN30" s="720"/>
      <c r="BO30" s="720"/>
      <c r="BP30" s="720"/>
      <c r="BQ30" s="721"/>
      <c r="BR30" s="719">
        <v>99.2</v>
      </c>
      <c r="BS30" s="720"/>
      <c r="BT30" s="720"/>
      <c r="BU30" s="720"/>
      <c r="BV30" s="720"/>
      <c r="BW30" s="720"/>
      <c r="BX30" s="654">
        <v>96.1</v>
      </c>
      <c r="BY30" s="720"/>
      <c r="BZ30" s="720"/>
      <c r="CA30" s="720"/>
      <c r="CB30" s="721"/>
      <c r="CD30" s="724"/>
      <c r="CE30" s="725"/>
      <c r="CF30" s="674" t="s">
        <v>304</v>
      </c>
      <c r="CG30" s="675"/>
      <c r="CH30" s="675"/>
      <c r="CI30" s="675"/>
      <c r="CJ30" s="675"/>
      <c r="CK30" s="675"/>
      <c r="CL30" s="675"/>
      <c r="CM30" s="675"/>
      <c r="CN30" s="675"/>
      <c r="CO30" s="675"/>
      <c r="CP30" s="675"/>
      <c r="CQ30" s="676"/>
      <c r="CR30" s="659">
        <v>12548338</v>
      </c>
      <c r="CS30" s="660"/>
      <c r="CT30" s="660"/>
      <c r="CU30" s="660"/>
      <c r="CV30" s="660"/>
      <c r="CW30" s="660"/>
      <c r="CX30" s="660"/>
      <c r="CY30" s="661"/>
      <c r="CZ30" s="664">
        <v>7.9</v>
      </c>
      <c r="DA30" s="693"/>
      <c r="DB30" s="693"/>
      <c r="DC30" s="697"/>
      <c r="DD30" s="668">
        <v>12211759</v>
      </c>
      <c r="DE30" s="660"/>
      <c r="DF30" s="660"/>
      <c r="DG30" s="660"/>
      <c r="DH30" s="660"/>
      <c r="DI30" s="660"/>
      <c r="DJ30" s="660"/>
      <c r="DK30" s="661"/>
      <c r="DL30" s="668">
        <v>12211759</v>
      </c>
      <c r="DM30" s="660"/>
      <c r="DN30" s="660"/>
      <c r="DO30" s="660"/>
      <c r="DP30" s="660"/>
      <c r="DQ30" s="660"/>
      <c r="DR30" s="660"/>
      <c r="DS30" s="660"/>
      <c r="DT30" s="660"/>
      <c r="DU30" s="660"/>
      <c r="DV30" s="661"/>
      <c r="DW30" s="664">
        <v>14.4</v>
      </c>
      <c r="DX30" s="693"/>
      <c r="DY30" s="693"/>
      <c r="DZ30" s="693"/>
      <c r="EA30" s="693"/>
      <c r="EB30" s="693"/>
      <c r="EC30" s="694"/>
    </row>
    <row r="31" spans="2:133" ht="11.25" customHeight="1" x14ac:dyDescent="0.15">
      <c r="B31" s="656" t="s">
        <v>305</v>
      </c>
      <c r="C31" s="657"/>
      <c r="D31" s="657"/>
      <c r="E31" s="657"/>
      <c r="F31" s="657"/>
      <c r="G31" s="657"/>
      <c r="H31" s="657"/>
      <c r="I31" s="657"/>
      <c r="J31" s="657"/>
      <c r="K31" s="657"/>
      <c r="L31" s="657"/>
      <c r="M31" s="657"/>
      <c r="N31" s="657"/>
      <c r="O31" s="657"/>
      <c r="P31" s="657"/>
      <c r="Q31" s="658"/>
      <c r="R31" s="659">
        <v>138239</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99.3</v>
      </c>
      <c r="BH31" s="695"/>
      <c r="BI31" s="695"/>
      <c r="BJ31" s="695"/>
      <c r="BK31" s="695"/>
      <c r="BL31" s="695"/>
      <c r="BM31" s="665">
        <v>96.6</v>
      </c>
      <c r="BN31" s="717"/>
      <c r="BO31" s="717"/>
      <c r="BP31" s="717"/>
      <c r="BQ31" s="718"/>
      <c r="BR31" s="716">
        <v>99</v>
      </c>
      <c r="BS31" s="695"/>
      <c r="BT31" s="695"/>
      <c r="BU31" s="695"/>
      <c r="BV31" s="695"/>
      <c r="BW31" s="695"/>
      <c r="BX31" s="665">
        <v>95.8</v>
      </c>
      <c r="BY31" s="717"/>
      <c r="BZ31" s="717"/>
      <c r="CA31" s="717"/>
      <c r="CB31" s="718"/>
      <c r="CD31" s="724"/>
      <c r="CE31" s="725"/>
      <c r="CF31" s="674" t="s">
        <v>308</v>
      </c>
      <c r="CG31" s="675"/>
      <c r="CH31" s="675"/>
      <c r="CI31" s="675"/>
      <c r="CJ31" s="675"/>
      <c r="CK31" s="675"/>
      <c r="CL31" s="675"/>
      <c r="CM31" s="675"/>
      <c r="CN31" s="675"/>
      <c r="CO31" s="675"/>
      <c r="CP31" s="675"/>
      <c r="CQ31" s="676"/>
      <c r="CR31" s="659">
        <v>1304212</v>
      </c>
      <c r="CS31" s="695"/>
      <c r="CT31" s="695"/>
      <c r="CU31" s="695"/>
      <c r="CV31" s="695"/>
      <c r="CW31" s="695"/>
      <c r="CX31" s="695"/>
      <c r="CY31" s="696"/>
      <c r="CZ31" s="664">
        <v>0.8</v>
      </c>
      <c r="DA31" s="693"/>
      <c r="DB31" s="693"/>
      <c r="DC31" s="697"/>
      <c r="DD31" s="668">
        <v>1274155</v>
      </c>
      <c r="DE31" s="695"/>
      <c r="DF31" s="695"/>
      <c r="DG31" s="695"/>
      <c r="DH31" s="695"/>
      <c r="DI31" s="695"/>
      <c r="DJ31" s="695"/>
      <c r="DK31" s="696"/>
      <c r="DL31" s="668">
        <v>1274155</v>
      </c>
      <c r="DM31" s="695"/>
      <c r="DN31" s="695"/>
      <c r="DO31" s="695"/>
      <c r="DP31" s="695"/>
      <c r="DQ31" s="695"/>
      <c r="DR31" s="695"/>
      <c r="DS31" s="695"/>
      <c r="DT31" s="695"/>
      <c r="DU31" s="695"/>
      <c r="DV31" s="696"/>
      <c r="DW31" s="664">
        <v>1.5</v>
      </c>
      <c r="DX31" s="693"/>
      <c r="DY31" s="693"/>
      <c r="DZ31" s="693"/>
      <c r="EA31" s="693"/>
      <c r="EB31" s="693"/>
      <c r="EC31" s="694"/>
    </row>
    <row r="32" spans="2:133" ht="11.25" customHeight="1" x14ac:dyDescent="0.15">
      <c r="B32" s="656" t="s">
        <v>309</v>
      </c>
      <c r="C32" s="657"/>
      <c r="D32" s="657"/>
      <c r="E32" s="657"/>
      <c r="F32" s="657"/>
      <c r="G32" s="657"/>
      <c r="H32" s="657"/>
      <c r="I32" s="657"/>
      <c r="J32" s="657"/>
      <c r="K32" s="657"/>
      <c r="L32" s="657"/>
      <c r="M32" s="657"/>
      <c r="N32" s="657"/>
      <c r="O32" s="657"/>
      <c r="P32" s="657"/>
      <c r="Q32" s="658"/>
      <c r="R32" s="659">
        <v>6063865</v>
      </c>
      <c r="S32" s="660"/>
      <c r="T32" s="660"/>
      <c r="U32" s="660"/>
      <c r="V32" s="660"/>
      <c r="W32" s="660"/>
      <c r="X32" s="660"/>
      <c r="Y32" s="661"/>
      <c r="Z32" s="662">
        <v>3.7</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99.4</v>
      </c>
      <c r="BH32" s="729"/>
      <c r="BI32" s="729"/>
      <c r="BJ32" s="729"/>
      <c r="BK32" s="729"/>
      <c r="BL32" s="729"/>
      <c r="BM32" s="730">
        <v>97</v>
      </c>
      <c r="BN32" s="729"/>
      <c r="BO32" s="729"/>
      <c r="BP32" s="729"/>
      <c r="BQ32" s="731"/>
      <c r="BR32" s="728">
        <v>99.3</v>
      </c>
      <c r="BS32" s="729"/>
      <c r="BT32" s="729"/>
      <c r="BU32" s="729"/>
      <c r="BV32" s="729"/>
      <c r="BW32" s="729"/>
      <c r="BX32" s="730">
        <v>96.2</v>
      </c>
      <c r="BY32" s="729"/>
      <c r="BZ32" s="729"/>
      <c r="CA32" s="729"/>
      <c r="CB32" s="731"/>
      <c r="CD32" s="726"/>
      <c r="CE32" s="727"/>
      <c r="CF32" s="674" t="s">
        <v>311</v>
      </c>
      <c r="CG32" s="675"/>
      <c r="CH32" s="675"/>
      <c r="CI32" s="675"/>
      <c r="CJ32" s="675"/>
      <c r="CK32" s="675"/>
      <c r="CL32" s="675"/>
      <c r="CM32" s="675"/>
      <c r="CN32" s="675"/>
      <c r="CO32" s="675"/>
      <c r="CP32" s="675"/>
      <c r="CQ32" s="676"/>
      <c r="CR32" s="659">
        <v>816</v>
      </c>
      <c r="CS32" s="660"/>
      <c r="CT32" s="660"/>
      <c r="CU32" s="660"/>
      <c r="CV32" s="660"/>
      <c r="CW32" s="660"/>
      <c r="CX32" s="660"/>
      <c r="CY32" s="661"/>
      <c r="CZ32" s="664">
        <v>0</v>
      </c>
      <c r="DA32" s="693"/>
      <c r="DB32" s="693"/>
      <c r="DC32" s="697"/>
      <c r="DD32" s="668">
        <v>816</v>
      </c>
      <c r="DE32" s="660"/>
      <c r="DF32" s="660"/>
      <c r="DG32" s="660"/>
      <c r="DH32" s="660"/>
      <c r="DI32" s="660"/>
      <c r="DJ32" s="660"/>
      <c r="DK32" s="661"/>
      <c r="DL32" s="668">
        <v>816</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312</v>
      </c>
      <c r="C33" s="657"/>
      <c r="D33" s="657"/>
      <c r="E33" s="657"/>
      <c r="F33" s="657"/>
      <c r="G33" s="657"/>
      <c r="H33" s="657"/>
      <c r="I33" s="657"/>
      <c r="J33" s="657"/>
      <c r="K33" s="657"/>
      <c r="L33" s="657"/>
      <c r="M33" s="657"/>
      <c r="N33" s="657"/>
      <c r="O33" s="657"/>
      <c r="P33" s="657"/>
      <c r="Q33" s="658"/>
      <c r="R33" s="659">
        <v>2027379</v>
      </c>
      <c r="S33" s="660"/>
      <c r="T33" s="660"/>
      <c r="U33" s="660"/>
      <c r="V33" s="660"/>
      <c r="W33" s="660"/>
      <c r="X33" s="660"/>
      <c r="Y33" s="661"/>
      <c r="Z33" s="662">
        <v>1.2</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65355372</v>
      </c>
      <c r="CS33" s="695"/>
      <c r="CT33" s="695"/>
      <c r="CU33" s="695"/>
      <c r="CV33" s="695"/>
      <c r="CW33" s="695"/>
      <c r="CX33" s="695"/>
      <c r="CY33" s="696"/>
      <c r="CZ33" s="664">
        <v>41</v>
      </c>
      <c r="DA33" s="693"/>
      <c r="DB33" s="693"/>
      <c r="DC33" s="697"/>
      <c r="DD33" s="668">
        <v>41813197</v>
      </c>
      <c r="DE33" s="695"/>
      <c r="DF33" s="695"/>
      <c r="DG33" s="695"/>
      <c r="DH33" s="695"/>
      <c r="DI33" s="695"/>
      <c r="DJ33" s="695"/>
      <c r="DK33" s="696"/>
      <c r="DL33" s="668">
        <v>37293014</v>
      </c>
      <c r="DM33" s="695"/>
      <c r="DN33" s="695"/>
      <c r="DO33" s="695"/>
      <c r="DP33" s="695"/>
      <c r="DQ33" s="695"/>
      <c r="DR33" s="695"/>
      <c r="DS33" s="695"/>
      <c r="DT33" s="695"/>
      <c r="DU33" s="695"/>
      <c r="DV33" s="696"/>
      <c r="DW33" s="664">
        <v>44</v>
      </c>
      <c r="DX33" s="693"/>
      <c r="DY33" s="693"/>
      <c r="DZ33" s="693"/>
      <c r="EA33" s="693"/>
      <c r="EB33" s="693"/>
      <c r="EC33" s="694"/>
    </row>
    <row r="34" spans="2:133" ht="11.25" customHeight="1" x14ac:dyDescent="0.15">
      <c r="B34" s="656" t="s">
        <v>314</v>
      </c>
      <c r="C34" s="657"/>
      <c r="D34" s="657"/>
      <c r="E34" s="657"/>
      <c r="F34" s="657"/>
      <c r="G34" s="657"/>
      <c r="H34" s="657"/>
      <c r="I34" s="657"/>
      <c r="J34" s="657"/>
      <c r="K34" s="657"/>
      <c r="L34" s="657"/>
      <c r="M34" s="657"/>
      <c r="N34" s="657"/>
      <c r="O34" s="657"/>
      <c r="P34" s="657"/>
      <c r="Q34" s="658"/>
      <c r="R34" s="659">
        <v>19333522</v>
      </c>
      <c r="S34" s="660"/>
      <c r="T34" s="660"/>
      <c r="U34" s="660"/>
      <c r="V34" s="660"/>
      <c r="W34" s="660"/>
      <c r="X34" s="660"/>
      <c r="Y34" s="661"/>
      <c r="Z34" s="662">
        <v>11.8</v>
      </c>
      <c r="AA34" s="662"/>
      <c r="AB34" s="662"/>
      <c r="AC34" s="662"/>
      <c r="AD34" s="663">
        <v>145157</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18726821</v>
      </c>
      <c r="CS34" s="660"/>
      <c r="CT34" s="660"/>
      <c r="CU34" s="660"/>
      <c r="CV34" s="660"/>
      <c r="CW34" s="660"/>
      <c r="CX34" s="660"/>
      <c r="CY34" s="661"/>
      <c r="CZ34" s="664">
        <v>11.8</v>
      </c>
      <c r="DA34" s="693"/>
      <c r="DB34" s="693"/>
      <c r="DC34" s="697"/>
      <c r="DD34" s="668">
        <v>14400590</v>
      </c>
      <c r="DE34" s="660"/>
      <c r="DF34" s="660"/>
      <c r="DG34" s="660"/>
      <c r="DH34" s="660"/>
      <c r="DI34" s="660"/>
      <c r="DJ34" s="660"/>
      <c r="DK34" s="661"/>
      <c r="DL34" s="668">
        <v>13734740</v>
      </c>
      <c r="DM34" s="660"/>
      <c r="DN34" s="660"/>
      <c r="DO34" s="660"/>
      <c r="DP34" s="660"/>
      <c r="DQ34" s="660"/>
      <c r="DR34" s="660"/>
      <c r="DS34" s="660"/>
      <c r="DT34" s="660"/>
      <c r="DU34" s="660"/>
      <c r="DV34" s="661"/>
      <c r="DW34" s="664">
        <v>16.2</v>
      </c>
      <c r="DX34" s="693"/>
      <c r="DY34" s="693"/>
      <c r="DZ34" s="693"/>
      <c r="EA34" s="693"/>
      <c r="EB34" s="693"/>
      <c r="EC34" s="694"/>
    </row>
    <row r="35" spans="2:133" ht="11.25" customHeight="1" x14ac:dyDescent="0.15">
      <c r="B35" s="656" t="s">
        <v>318</v>
      </c>
      <c r="C35" s="657"/>
      <c r="D35" s="657"/>
      <c r="E35" s="657"/>
      <c r="F35" s="657"/>
      <c r="G35" s="657"/>
      <c r="H35" s="657"/>
      <c r="I35" s="657"/>
      <c r="J35" s="657"/>
      <c r="K35" s="657"/>
      <c r="L35" s="657"/>
      <c r="M35" s="657"/>
      <c r="N35" s="657"/>
      <c r="O35" s="657"/>
      <c r="P35" s="657"/>
      <c r="Q35" s="658"/>
      <c r="R35" s="659">
        <v>14694000</v>
      </c>
      <c r="S35" s="660"/>
      <c r="T35" s="660"/>
      <c r="U35" s="660"/>
      <c r="V35" s="660"/>
      <c r="W35" s="660"/>
      <c r="X35" s="660"/>
      <c r="Y35" s="661"/>
      <c r="Z35" s="662">
        <v>8.9</v>
      </c>
      <c r="AA35" s="662"/>
      <c r="AB35" s="662"/>
      <c r="AC35" s="662"/>
      <c r="AD35" s="663" t="s">
        <v>124</v>
      </c>
      <c r="AE35" s="663"/>
      <c r="AF35" s="663"/>
      <c r="AG35" s="663"/>
      <c r="AH35" s="663"/>
      <c r="AI35" s="663"/>
      <c r="AJ35" s="663"/>
      <c r="AK35" s="663"/>
      <c r="AL35" s="664" t="s">
        <v>124</v>
      </c>
      <c r="AM35" s="665"/>
      <c r="AN35" s="665"/>
      <c r="AO35" s="666"/>
      <c r="AP35" s="214"/>
      <c r="AQ35" s="732" t="s">
        <v>319</v>
      </c>
      <c r="AR35" s="733"/>
      <c r="AS35" s="733"/>
      <c r="AT35" s="733"/>
      <c r="AU35" s="733"/>
      <c r="AV35" s="733"/>
      <c r="AW35" s="733"/>
      <c r="AX35" s="733"/>
      <c r="AY35" s="734"/>
      <c r="AZ35" s="648">
        <v>15358768</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2700705</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1327612</v>
      </c>
      <c r="CS35" s="695"/>
      <c r="CT35" s="695"/>
      <c r="CU35" s="695"/>
      <c r="CV35" s="695"/>
      <c r="CW35" s="695"/>
      <c r="CX35" s="695"/>
      <c r="CY35" s="696"/>
      <c r="CZ35" s="664">
        <v>0.8</v>
      </c>
      <c r="DA35" s="693"/>
      <c r="DB35" s="693"/>
      <c r="DC35" s="697"/>
      <c r="DD35" s="668">
        <v>904223</v>
      </c>
      <c r="DE35" s="695"/>
      <c r="DF35" s="695"/>
      <c r="DG35" s="695"/>
      <c r="DH35" s="695"/>
      <c r="DI35" s="695"/>
      <c r="DJ35" s="695"/>
      <c r="DK35" s="696"/>
      <c r="DL35" s="668">
        <v>904223</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x14ac:dyDescent="0.15">
      <c r="B36" s="656" t="s">
        <v>322</v>
      </c>
      <c r="C36" s="657"/>
      <c r="D36" s="657"/>
      <c r="E36" s="657"/>
      <c r="F36" s="657"/>
      <c r="G36" s="657"/>
      <c r="H36" s="657"/>
      <c r="I36" s="657"/>
      <c r="J36" s="657"/>
      <c r="K36" s="657"/>
      <c r="L36" s="657"/>
      <c r="M36" s="657"/>
      <c r="N36" s="657"/>
      <c r="O36" s="657"/>
      <c r="P36" s="657"/>
      <c r="Q36" s="658"/>
      <c r="R36" s="659" t="s">
        <v>124</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323</v>
      </c>
      <c r="AR36" s="737"/>
      <c r="AS36" s="737"/>
      <c r="AT36" s="737"/>
      <c r="AU36" s="737"/>
      <c r="AV36" s="737"/>
      <c r="AW36" s="737"/>
      <c r="AX36" s="737"/>
      <c r="AY36" s="738"/>
      <c r="AZ36" s="659">
        <v>3781336</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2197898</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17043547</v>
      </c>
      <c r="CS36" s="660"/>
      <c r="CT36" s="660"/>
      <c r="CU36" s="660"/>
      <c r="CV36" s="660"/>
      <c r="CW36" s="660"/>
      <c r="CX36" s="660"/>
      <c r="CY36" s="661"/>
      <c r="CZ36" s="664">
        <v>10.7</v>
      </c>
      <c r="DA36" s="693"/>
      <c r="DB36" s="693"/>
      <c r="DC36" s="697"/>
      <c r="DD36" s="668">
        <v>16209190</v>
      </c>
      <c r="DE36" s="660"/>
      <c r="DF36" s="660"/>
      <c r="DG36" s="660"/>
      <c r="DH36" s="660"/>
      <c r="DI36" s="660"/>
      <c r="DJ36" s="660"/>
      <c r="DK36" s="661"/>
      <c r="DL36" s="668">
        <v>13440802</v>
      </c>
      <c r="DM36" s="660"/>
      <c r="DN36" s="660"/>
      <c r="DO36" s="660"/>
      <c r="DP36" s="660"/>
      <c r="DQ36" s="660"/>
      <c r="DR36" s="660"/>
      <c r="DS36" s="660"/>
      <c r="DT36" s="660"/>
      <c r="DU36" s="660"/>
      <c r="DV36" s="661"/>
      <c r="DW36" s="664">
        <v>15.8</v>
      </c>
      <c r="DX36" s="693"/>
      <c r="DY36" s="693"/>
      <c r="DZ36" s="693"/>
      <c r="EA36" s="693"/>
      <c r="EB36" s="693"/>
      <c r="EC36" s="694"/>
    </row>
    <row r="37" spans="2:133" ht="11.25" customHeight="1" x14ac:dyDescent="0.15">
      <c r="B37" s="656" t="s">
        <v>326</v>
      </c>
      <c r="C37" s="657"/>
      <c r="D37" s="657"/>
      <c r="E37" s="657"/>
      <c r="F37" s="657"/>
      <c r="G37" s="657"/>
      <c r="H37" s="657"/>
      <c r="I37" s="657"/>
      <c r="J37" s="657"/>
      <c r="K37" s="657"/>
      <c r="L37" s="657"/>
      <c r="M37" s="657"/>
      <c r="N37" s="657"/>
      <c r="O37" s="657"/>
      <c r="P37" s="657"/>
      <c r="Q37" s="658"/>
      <c r="R37" s="659">
        <v>4929300</v>
      </c>
      <c r="S37" s="660"/>
      <c r="T37" s="660"/>
      <c r="U37" s="660"/>
      <c r="V37" s="660"/>
      <c r="W37" s="660"/>
      <c r="X37" s="660"/>
      <c r="Y37" s="661"/>
      <c r="Z37" s="662">
        <v>3</v>
      </c>
      <c r="AA37" s="662"/>
      <c r="AB37" s="662"/>
      <c r="AC37" s="662"/>
      <c r="AD37" s="663" t="s">
        <v>124</v>
      </c>
      <c r="AE37" s="663"/>
      <c r="AF37" s="663"/>
      <c r="AG37" s="663"/>
      <c r="AH37" s="663"/>
      <c r="AI37" s="663"/>
      <c r="AJ37" s="663"/>
      <c r="AK37" s="663"/>
      <c r="AL37" s="664" t="s">
        <v>124</v>
      </c>
      <c r="AM37" s="665"/>
      <c r="AN37" s="665"/>
      <c r="AO37" s="666"/>
      <c r="AQ37" s="736" t="s">
        <v>327</v>
      </c>
      <c r="AR37" s="737"/>
      <c r="AS37" s="737"/>
      <c r="AT37" s="737"/>
      <c r="AU37" s="737"/>
      <c r="AV37" s="737"/>
      <c r="AW37" s="737"/>
      <c r="AX37" s="737"/>
      <c r="AY37" s="738"/>
      <c r="AZ37" s="659">
        <v>127599</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51638</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3981870</v>
      </c>
      <c r="CS37" s="695"/>
      <c r="CT37" s="695"/>
      <c r="CU37" s="695"/>
      <c r="CV37" s="695"/>
      <c r="CW37" s="695"/>
      <c r="CX37" s="695"/>
      <c r="CY37" s="696"/>
      <c r="CZ37" s="664">
        <v>2.5</v>
      </c>
      <c r="DA37" s="693"/>
      <c r="DB37" s="693"/>
      <c r="DC37" s="697"/>
      <c r="DD37" s="668">
        <v>3971288</v>
      </c>
      <c r="DE37" s="695"/>
      <c r="DF37" s="695"/>
      <c r="DG37" s="695"/>
      <c r="DH37" s="695"/>
      <c r="DI37" s="695"/>
      <c r="DJ37" s="695"/>
      <c r="DK37" s="696"/>
      <c r="DL37" s="668">
        <v>3839051</v>
      </c>
      <c r="DM37" s="695"/>
      <c r="DN37" s="695"/>
      <c r="DO37" s="695"/>
      <c r="DP37" s="695"/>
      <c r="DQ37" s="695"/>
      <c r="DR37" s="695"/>
      <c r="DS37" s="695"/>
      <c r="DT37" s="695"/>
      <c r="DU37" s="695"/>
      <c r="DV37" s="696"/>
      <c r="DW37" s="664">
        <v>4.5</v>
      </c>
      <c r="DX37" s="693"/>
      <c r="DY37" s="693"/>
      <c r="DZ37" s="693"/>
      <c r="EA37" s="693"/>
      <c r="EB37" s="693"/>
      <c r="EC37" s="694"/>
    </row>
    <row r="38" spans="2:133" ht="11.25" customHeight="1" x14ac:dyDescent="0.15">
      <c r="B38" s="704" t="s">
        <v>330</v>
      </c>
      <c r="C38" s="705"/>
      <c r="D38" s="705"/>
      <c r="E38" s="705"/>
      <c r="F38" s="705"/>
      <c r="G38" s="705"/>
      <c r="H38" s="705"/>
      <c r="I38" s="705"/>
      <c r="J38" s="705"/>
      <c r="K38" s="705"/>
      <c r="L38" s="705"/>
      <c r="M38" s="705"/>
      <c r="N38" s="705"/>
      <c r="O38" s="705"/>
      <c r="P38" s="705"/>
      <c r="Q38" s="706"/>
      <c r="R38" s="739">
        <v>164450254</v>
      </c>
      <c r="S38" s="740"/>
      <c r="T38" s="740"/>
      <c r="U38" s="740"/>
      <c r="V38" s="740"/>
      <c r="W38" s="740"/>
      <c r="X38" s="740"/>
      <c r="Y38" s="741"/>
      <c r="Z38" s="742">
        <v>100</v>
      </c>
      <c r="AA38" s="742"/>
      <c r="AB38" s="742"/>
      <c r="AC38" s="742"/>
      <c r="AD38" s="743">
        <v>79889492</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63863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84123</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11581306</v>
      </c>
      <c r="CS38" s="660"/>
      <c r="CT38" s="660"/>
      <c r="CU38" s="660"/>
      <c r="CV38" s="660"/>
      <c r="CW38" s="660"/>
      <c r="CX38" s="660"/>
      <c r="CY38" s="661"/>
      <c r="CZ38" s="664">
        <v>7.3</v>
      </c>
      <c r="DA38" s="693"/>
      <c r="DB38" s="693"/>
      <c r="DC38" s="697"/>
      <c r="DD38" s="668">
        <v>9425238</v>
      </c>
      <c r="DE38" s="660"/>
      <c r="DF38" s="660"/>
      <c r="DG38" s="660"/>
      <c r="DH38" s="660"/>
      <c r="DI38" s="660"/>
      <c r="DJ38" s="660"/>
      <c r="DK38" s="661"/>
      <c r="DL38" s="668">
        <v>9183729</v>
      </c>
      <c r="DM38" s="660"/>
      <c r="DN38" s="660"/>
      <c r="DO38" s="660"/>
      <c r="DP38" s="660"/>
      <c r="DQ38" s="660"/>
      <c r="DR38" s="660"/>
      <c r="DS38" s="660"/>
      <c r="DT38" s="660"/>
      <c r="DU38" s="660"/>
      <c r="DV38" s="661"/>
      <c r="DW38" s="664">
        <v>10.8</v>
      </c>
      <c r="DX38" s="693"/>
      <c r="DY38" s="693"/>
      <c r="DZ38" s="693"/>
      <c r="EA38" s="693"/>
      <c r="EB38" s="693"/>
      <c r="EC38" s="694"/>
    </row>
    <row r="39" spans="2:133" ht="11.25" customHeight="1" x14ac:dyDescent="0.15">
      <c r="AQ39" s="736" t="s">
        <v>334</v>
      </c>
      <c r="AR39" s="737"/>
      <c r="AS39" s="737"/>
      <c r="AT39" s="737"/>
      <c r="AU39" s="737"/>
      <c r="AV39" s="737"/>
      <c r="AW39" s="737"/>
      <c r="AX39" s="737"/>
      <c r="AY39" s="738"/>
      <c r="AZ39" s="659">
        <v>45576</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98</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965891</v>
      </c>
      <c r="CS39" s="695"/>
      <c r="CT39" s="695"/>
      <c r="CU39" s="695"/>
      <c r="CV39" s="695"/>
      <c r="CW39" s="695"/>
      <c r="CX39" s="695"/>
      <c r="CY39" s="696"/>
      <c r="CZ39" s="664">
        <v>0.6</v>
      </c>
      <c r="DA39" s="693"/>
      <c r="DB39" s="693"/>
      <c r="DC39" s="697"/>
      <c r="DD39" s="668">
        <v>802812</v>
      </c>
      <c r="DE39" s="695"/>
      <c r="DF39" s="695"/>
      <c r="DG39" s="695"/>
      <c r="DH39" s="695"/>
      <c r="DI39" s="695"/>
      <c r="DJ39" s="695"/>
      <c r="DK39" s="696"/>
      <c r="DL39" s="668" t="s">
        <v>124</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338</v>
      </c>
      <c r="AR40" s="737"/>
      <c r="AS40" s="737"/>
      <c r="AT40" s="737"/>
      <c r="AU40" s="737"/>
      <c r="AV40" s="737"/>
      <c r="AW40" s="737"/>
      <c r="AX40" s="737"/>
      <c r="AY40" s="738"/>
      <c r="AZ40" s="659">
        <v>2685496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105</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15710195</v>
      </c>
      <c r="CS40" s="660"/>
      <c r="CT40" s="660"/>
      <c r="CU40" s="660"/>
      <c r="CV40" s="660"/>
      <c r="CW40" s="660"/>
      <c r="CX40" s="660"/>
      <c r="CY40" s="661"/>
      <c r="CZ40" s="664">
        <v>9.9</v>
      </c>
      <c r="DA40" s="693"/>
      <c r="DB40" s="693"/>
      <c r="DC40" s="697"/>
      <c r="DD40" s="668">
        <v>71144</v>
      </c>
      <c r="DE40" s="660"/>
      <c r="DF40" s="660"/>
      <c r="DG40" s="660"/>
      <c r="DH40" s="660"/>
      <c r="DI40" s="660"/>
      <c r="DJ40" s="660"/>
      <c r="DK40" s="661"/>
      <c r="DL40" s="668">
        <v>29520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341</v>
      </c>
      <c r="AR41" s="747"/>
      <c r="AS41" s="747"/>
      <c r="AT41" s="747"/>
      <c r="AU41" s="747"/>
      <c r="AV41" s="747"/>
      <c r="AW41" s="747"/>
      <c r="AX41" s="747"/>
      <c r="AY41" s="748"/>
      <c r="AZ41" s="739">
        <v>8654898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296</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344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25741247</v>
      </c>
      <c r="CS42" s="660"/>
      <c r="CT42" s="660"/>
      <c r="CU42" s="660"/>
      <c r="CV42" s="660"/>
      <c r="CW42" s="660"/>
      <c r="CX42" s="660"/>
      <c r="CY42" s="661"/>
      <c r="CZ42" s="664">
        <v>16.2</v>
      </c>
      <c r="DA42" s="665"/>
      <c r="DB42" s="665"/>
      <c r="DC42" s="760"/>
      <c r="DD42" s="668">
        <v>6926256</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746537</v>
      </c>
      <c r="CS43" s="695"/>
      <c r="CT43" s="695"/>
      <c r="CU43" s="695"/>
      <c r="CV43" s="695"/>
      <c r="CW43" s="695"/>
      <c r="CX43" s="695"/>
      <c r="CY43" s="696"/>
      <c r="CZ43" s="664">
        <v>0.5</v>
      </c>
      <c r="DA43" s="693"/>
      <c r="DB43" s="693"/>
      <c r="DC43" s="697"/>
      <c r="DD43" s="668">
        <v>730357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349</v>
      </c>
      <c r="CD44" s="771" t="s">
        <v>300</v>
      </c>
      <c r="CE44" s="772"/>
      <c r="CF44" s="656" t="s">
        <v>350</v>
      </c>
      <c r="CG44" s="657"/>
      <c r="CH44" s="657"/>
      <c r="CI44" s="657"/>
      <c r="CJ44" s="657"/>
      <c r="CK44" s="657"/>
      <c r="CL44" s="657"/>
      <c r="CM44" s="657"/>
      <c r="CN44" s="657"/>
      <c r="CO44" s="657"/>
      <c r="CP44" s="657"/>
      <c r="CQ44" s="658"/>
      <c r="CR44" s="659">
        <v>25738115</v>
      </c>
      <c r="CS44" s="660"/>
      <c r="CT44" s="660"/>
      <c r="CU44" s="660"/>
      <c r="CV44" s="660"/>
      <c r="CW44" s="660"/>
      <c r="CX44" s="660"/>
      <c r="CY44" s="661"/>
      <c r="CZ44" s="664">
        <v>16.2</v>
      </c>
      <c r="DA44" s="665"/>
      <c r="DB44" s="665"/>
      <c r="DC44" s="760"/>
      <c r="DD44" s="668">
        <v>6923303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351</v>
      </c>
      <c r="CG45" s="657"/>
      <c r="CH45" s="657"/>
      <c r="CI45" s="657"/>
      <c r="CJ45" s="657"/>
      <c r="CK45" s="657"/>
      <c r="CL45" s="657"/>
      <c r="CM45" s="657"/>
      <c r="CN45" s="657"/>
      <c r="CO45" s="657"/>
      <c r="CP45" s="657"/>
      <c r="CQ45" s="658"/>
      <c r="CR45" s="659">
        <v>13066122</v>
      </c>
      <c r="CS45" s="695"/>
      <c r="CT45" s="695"/>
      <c r="CU45" s="695"/>
      <c r="CV45" s="695"/>
      <c r="CW45" s="695"/>
      <c r="CX45" s="695"/>
      <c r="CY45" s="696"/>
      <c r="CZ45" s="664">
        <v>8.1999999999999993</v>
      </c>
      <c r="DA45" s="693"/>
      <c r="DB45" s="693"/>
      <c r="DC45" s="697"/>
      <c r="DD45" s="668">
        <v>825537</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352</v>
      </c>
      <c r="CG46" s="657"/>
      <c r="CH46" s="657"/>
      <c r="CI46" s="657"/>
      <c r="CJ46" s="657"/>
      <c r="CK46" s="657"/>
      <c r="CL46" s="657"/>
      <c r="CM46" s="657"/>
      <c r="CN46" s="657"/>
      <c r="CO46" s="657"/>
      <c r="CP46" s="657"/>
      <c r="CQ46" s="658"/>
      <c r="CR46" s="659">
        <v>12054099</v>
      </c>
      <c r="CS46" s="660"/>
      <c r="CT46" s="660"/>
      <c r="CU46" s="660"/>
      <c r="CV46" s="660"/>
      <c r="CW46" s="660"/>
      <c r="CX46" s="660"/>
      <c r="CY46" s="661"/>
      <c r="CZ46" s="664">
        <v>7.6</v>
      </c>
      <c r="DA46" s="665"/>
      <c r="DB46" s="665"/>
      <c r="DC46" s="760"/>
      <c r="DD46" s="668">
        <v>5815072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353</v>
      </c>
      <c r="CG47" s="657"/>
      <c r="CH47" s="657"/>
      <c r="CI47" s="657"/>
      <c r="CJ47" s="657"/>
      <c r="CK47" s="657"/>
      <c r="CL47" s="657"/>
      <c r="CM47" s="657"/>
      <c r="CN47" s="657"/>
      <c r="CO47" s="657"/>
      <c r="CP47" s="657"/>
      <c r="CQ47" s="658"/>
      <c r="CR47" s="659">
        <v>3132</v>
      </c>
      <c r="CS47" s="695"/>
      <c r="CT47" s="695"/>
      <c r="CU47" s="695"/>
      <c r="CV47" s="695"/>
      <c r="CW47" s="695"/>
      <c r="CX47" s="695"/>
      <c r="CY47" s="696"/>
      <c r="CZ47" s="664">
        <v>0</v>
      </c>
      <c r="DA47" s="693"/>
      <c r="DB47" s="693"/>
      <c r="DC47" s="697"/>
      <c r="DD47" s="668">
        <v>2953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354</v>
      </c>
      <c r="CG48" s="657"/>
      <c r="CH48" s="657"/>
      <c r="CI48" s="657"/>
      <c r="CJ48" s="657"/>
      <c r="CK48" s="657"/>
      <c r="CL48" s="657"/>
      <c r="CM48" s="657"/>
      <c r="CN48" s="657"/>
      <c r="CO48" s="657"/>
      <c r="CP48" s="657"/>
      <c r="CQ48" s="658"/>
      <c r="CR48" s="659" t="s">
        <v>344</v>
      </c>
      <c r="CS48" s="660"/>
      <c r="CT48" s="660"/>
      <c r="CU48" s="660"/>
      <c r="CV48" s="660"/>
      <c r="CW48" s="660"/>
      <c r="CX48" s="660"/>
      <c r="CY48" s="661"/>
      <c r="CZ48" s="664" t="s">
        <v>344</v>
      </c>
      <c r="DA48" s="665"/>
      <c r="DB48" s="665"/>
      <c r="DC48" s="760"/>
      <c r="DD48" s="668" t="s">
        <v>344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355</v>
      </c>
      <c r="CE49" s="705"/>
      <c r="CF49" s="705"/>
      <c r="CG49" s="705"/>
      <c r="CH49" s="705"/>
      <c r="CI49" s="705"/>
      <c r="CJ49" s="705"/>
      <c r="CK49" s="705"/>
      <c r="CL49" s="705"/>
      <c r="CM49" s="705"/>
      <c r="CN49" s="705"/>
      <c r="CO49" s="705"/>
      <c r="CP49" s="705"/>
      <c r="CQ49" s="706"/>
      <c r="CR49" s="739">
        <v>159310714</v>
      </c>
      <c r="CS49" s="729"/>
      <c r="CT49" s="729"/>
      <c r="CU49" s="729"/>
      <c r="CV49" s="729"/>
      <c r="CW49" s="729"/>
      <c r="CX49" s="729"/>
      <c r="CY49" s="761"/>
      <c r="CZ49" s="744">
        <v>100</v>
      </c>
      <c r="DA49" s="762"/>
      <c r="DB49" s="762"/>
      <c r="DC49" s="763"/>
      <c r="DD49" s="764">
        <v>91885304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2DSpxEsTzkvIOHKa+GqpdKBGhPwXIulHg4HGRAUB33rMn3QTJoSSqOUr3JJo/Df9zYdJ3Bp4M1XHNjp+CJng==" saltValue="8Y743gw7uvYiUI3tJAz7J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607</v>
      </c>
      <c r="C7" s="792"/>
      <c r="D7" s="792"/>
      <c r="E7" s="792"/>
      <c r="F7" s="792"/>
      <c r="G7" s="792"/>
      <c r="H7" s="792"/>
      <c r="I7" s="792"/>
      <c r="J7" s="792"/>
      <c r="K7" s="792"/>
      <c r="L7" s="792"/>
      <c r="M7" s="792"/>
      <c r="N7" s="792"/>
      <c r="O7" s="792"/>
      <c r="P7" s="793"/>
      <c r="Q7" s="794">
        <v>164410</v>
      </c>
      <c r="R7" s="795"/>
      <c r="S7" s="795"/>
      <c r="T7" s="795"/>
      <c r="U7" s="795"/>
      <c r="V7" s="795">
        <v>159304</v>
      </c>
      <c r="W7" s="795"/>
      <c r="X7" s="795"/>
      <c r="Y7" s="795"/>
      <c r="Z7" s="795"/>
      <c r="AA7" s="795">
        <v>5106</v>
      </c>
      <c r="AB7" s="795"/>
      <c r="AC7" s="795"/>
      <c r="AD7" s="795"/>
      <c r="AE7" s="796"/>
      <c r="AF7" s="797">
        <v>3934</v>
      </c>
      <c r="AG7" s="798"/>
      <c r="AH7" s="798"/>
      <c r="AI7" s="798"/>
      <c r="AJ7" s="799"/>
      <c r="AK7" s="834">
        <v>6063</v>
      </c>
      <c r="AL7" s="835"/>
      <c r="AM7" s="835"/>
      <c r="AN7" s="835"/>
      <c r="AO7" s="835"/>
      <c r="AP7" s="835">
        <v>142450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612</v>
      </c>
      <c r="BS7" s="838" t="s">
        <v>591</v>
      </c>
      <c r="BT7" s="839"/>
      <c r="BU7" s="839"/>
      <c r="BV7" s="839"/>
      <c r="BW7" s="839"/>
      <c r="BX7" s="839"/>
      <c r="BY7" s="839"/>
      <c r="BZ7" s="839"/>
      <c r="CA7" s="839"/>
      <c r="CB7" s="839"/>
      <c r="CC7" s="839"/>
      <c r="CD7" s="839"/>
      <c r="CE7" s="839"/>
      <c r="CF7" s="839"/>
      <c r="CG7" s="840"/>
      <c r="CH7" s="831">
        <v>4</v>
      </c>
      <c r="CI7" s="832"/>
      <c r="CJ7" s="832"/>
      <c r="CK7" s="832"/>
      <c r="CL7" s="833"/>
      <c r="CM7" s="831">
        <v>4233</v>
      </c>
      <c r="CN7" s="832"/>
      <c r="CO7" s="832"/>
      <c r="CP7" s="832"/>
      <c r="CQ7" s="833"/>
      <c r="CR7" s="831">
        <v>5</v>
      </c>
      <c r="CS7" s="832"/>
      <c r="CT7" s="832"/>
      <c r="CU7" s="832"/>
      <c r="CV7" s="833"/>
      <c r="CW7" s="831" t="s">
        <v>610</v>
      </c>
      <c r="CX7" s="832"/>
      <c r="CY7" s="832"/>
      <c r="CZ7" s="832"/>
      <c r="DA7" s="833"/>
      <c r="DB7" s="831" t="s">
        <v>610</v>
      </c>
      <c r="DC7" s="832"/>
      <c r="DD7" s="832"/>
      <c r="DE7" s="832"/>
      <c r="DF7" s="833"/>
      <c r="DG7" s="831" t="s">
        <v>610</v>
      </c>
      <c r="DH7" s="832"/>
      <c r="DI7" s="832"/>
      <c r="DJ7" s="832"/>
      <c r="DK7" s="833"/>
      <c r="DL7" s="831" t="s">
        <v>610</v>
      </c>
      <c r="DM7" s="832"/>
      <c r="DN7" s="832"/>
      <c r="DO7" s="832"/>
      <c r="DP7" s="833"/>
      <c r="DQ7" s="831" t="s">
        <v>610</v>
      </c>
      <c r="DR7" s="832"/>
      <c r="DS7" s="832"/>
      <c r="DT7" s="832"/>
      <c r="DU7" s="833"/>
      <c r="DV7" s="812"/>
      <c r="DW7" s="813"/>
      <c r="DX7" s="813"/>
      <c r="DY7" s="813"/>
      <c r="DZ7" s="814"/>
      <c r="EA7" s="234"/>
    </row>
    <row r="8" spans="1:131" s="235" customFormat="1" ht="26.25" customHeight="1" x14ac:dyDescent="0.15">
      <c r="A8" s="241">
        <v>2</v>
      </c>
      <c r="B8" s="815" t="s">
        <v>378</v>
      </c>
      <c r="C8" s="816"/>
      <c r="D8" s="816"/>
      <c r="E8" s="816"/>
      <c r="F8" s="816"/>
      <c r="G8" s="816"/>
      <c r="H8" s="816"/>
      <c r="I8" s="816"/>
      <c r="J8" s="816"/>
      <c r="K8" s="816"/>
      <c r="L8" s="816"/>
      <c r="M8" s="816"/>
      <c r="N8" s="816"/>
      <c r="O8" s="816"/>
      <c r="P8" s="817"/>
      <c r="Q8" s="818">
        <v>84</v>
      </c>
      <c r="R8" s="819"/>
      <c r="S8" s="819"/>
      <c r="T8" s="819"/>
      <c r="U8" s="819"/>
      <c r="V8" s="819">
        <v>50</v>
      </c>
      <c r="W8" s="819"/>
      <c r="X8" s="819"/>
      <c r="Y8" s="819"/>
      <c r="Z8" s="819"/>
      <c r="AA8" s="819">
        <v>34</v>
      </c>
      <c r="AB8" s="819"/>
      <c r="AC8" s="819"/>
      <c r="AD8" s="819"/>
      <c r="AE8" s="820"/>
      <c r="AF8" s="821">
        <v>34</v>
      </c>
      <c r="AG8" s="822"/>
      <c r="AH8" s="822"/>
      <c r="AI8" s="822"/>
      <c r="AJ8" s="823"/>
      <c r="AK8" s="824">
        <v>13</v>
      </c>
      <c r="AL8" s="825"/>
      <c r="AM8" s="825"/>
      <c r="AN8" s="825"/>
      <c r="AO8" s="825"/>
      <c r="AP8" s="825">
        <v>219</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613</v>
      </c>
      <c r="BS8" s="828" t="s">
        <v>592</v>
      </c>
      <c r="BT8" s="829"/>
      <c r="BU8" s="829"/>
      <c r="BV8" s="829"/>
      <c r="BW8" s="829"/>
      <c r="BX8" s="829"/>
      <c r="BY8" s="829"/>
      <c r="BZ8" s="829"/>
      <c r="CA8" s="829"/>
      <c r="CB8" s="829"/>
      <c r="CC8" s="829"/>
      <c r="CD8" s="829"/>
      <c r="CE8" s="829"/>
      <c r="CF8" s="829"/>
      <c r="CG8" s="830"/>
      <c r="CH8" s="841">
        <v>133</v>
      </c>
      <c r="CI8" s="842"/>
      <c r="CJ8" s="842"/>
      <c r="CK8" s="842"/>
      <c r="CL8" s="843"/>
      <c r="CM8" s="841">
        <v>3020</v>
      </c>
      <c r="CN8" s="842"/>
      <c r="CO8" s="842"/>
      <c r="CP8" s="842"/>
      <c r="CQ8" s="843"/>
      <c r="CR8" s="841">
        <v>20</v>
      </c>
      <c r="CS8" s="842"/>
      <c r="CT8" s="842"/>
      <c r="CU8" s="842"/>
      <c r="CV8" s="843"/>
      <c r="CW8" s="841">
        <v>73</v>
      </c>
      <c r="CX8" s="842"/>
      <c r="CY8" s="842"/>
      <c r="CZ8" s="842"/>
      <c r="DA8" s="843"/>
      <c r="DB8" s="841">
        <v>1339</v>
      </c>
      <c r="DC8" s="842"/>
      <c r="DD8" s="842"/>
      <c r="DE8" s="842"/>
      <c r="DF8" s="843"/>
      <c r="DG8" s="841" t="s">
        <v>610</v>
      </c>
      <c r="DH8" s="842"/>
      <c r="DI8" s="842"/>
      <c r="DJ8" s="842"/>
      <c r="DK8" s="843"/>
      <c r="DL8" s="841">
        <v>489</v>
      </c>
      <c r="DM8" s="842"/>
      <c r="DN8" s="842"/>
      <c r="DO8" s="842"/>
      <c r="DP8" s="843"/>
      <c r="DQ8" s="841">
        <v>49</v>
      </c>
      <c r="DR8" s="842"/>
      <c r="DS8" s="842"/>
      <c r="DT8" s="842"/>
      <c r="DU8" s="843"/>
      <c r="DV8" s="844"/>
      <c r="DW8" s="845"/>
      <c r="DX8" s="845"/>
      <c r="DY8" s="845"/>
      <c r="DZ8" s="846"/>
      <c r="EA8" s="234"/>
    </row>
    <row r="9" spans="1:131" s="235" customFormat="1" ht="26.25" customHeight="1" x14ac:dyDescent="0.15">
      <c r="A9" s="241">
        <v>3</v>
      </c>
      <c r="B9" s="815" t="s">
        <v>379</v>
      </c>
      <c r="C9" s="816"/>
      <c r="D9" s="816"/>
      <c r="E9" s="816"/>
      <c r="F9" s="816"/>
      <c r="G9" s="816"/>
      <c r="H9" s="816"/>
      <c r="I9" s="816"/>
      <c r="J9" s="816"/>
      <c r="K9" s="816"/>
      <c r="L9" s="816"/>
      <c r="M9" s="816"/>
      <c r="N9" s="816"/>
      <c r="O9" s="816"/>
      <c r="P9" s="817"/>
      <c r="Q9" s="818">
        <v>818</v>
      </c>
      <c r="R9" s="819"/>
      <c r="S9" s="819"/>
      <c r="T9" s="819"/>
      <c r="U9" s="819"/>
      <c r="V9" s="819">
        <v>818</v>
      </c>
      <c r="W9" s="819"/>
      <c r="X9" s="819"/>
      <c r="Y9" s="819"/>
      <c r="Z9" s="819"/>
      <c r="AA9" s="819">
        <v>0</v>
      </c>
      <c r="AB9" s="819"/>
      <c r="AC9" s="819"/>
      <c r="AD9" s="819"/>
      <c r="AE9" s="820"/>
      <c r="AF9" s="821">
        <v>0</v>
      </c>
      <c r="AG9" s="822"/>
      <c r="AH9" s="822"/>
      <c r="AI9" s="822"/>
      <c r="AJ9" s="823"/>
      <c r="AK9" s="824">
        <v>818</v>
      </c>
      <c r="AL9" s="825"/>
      <c r="AM9" s="825"/>
      <c r="AN9" s="825"/>
      <c r="AO9" s="825"/>
      <c r="AP9" s="825">
        <v>1008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593</v>
      </c>
      <c r="BT9" s="829"/>
      <c r="BU9" s="829"/>
      <c r="BV9" s="829"/>
      <c r="BW9" s="829"/>
      <c r="BX9" s="829"/>
      <c r="BY9" s="829"/>
      <c r="BZ9" s="829"/>
      <c r="CA9" s="829"/>
      <c r="CB9" s="829"/>
      <c r="CC9" s="829"/>
      <c r="CD9" s="829"/>
      <c r="CE9" s="829"/>
      <c r="CF9" s="829"/>
      <c r="CG9" s="830"/>
      <c r="CH9" s="841">
        <v>3</v>
      </c>
      <c r="CI9" s="842"/>
      <c r="CJ9" s="842"/>
      <c r="CK9" s="842"/>
      <c r="CL9" s="843"/>
      <c r="CM9" s="841">
        <v>360</v>
      </c>
      <c r="CN9" s="842"/>
      <c r="CO9" s="842"/>
      <c r="CP9" s="842"/>
      <c r="CQ9" s="843"/>
      <c r="CR9" s="841">
        <v>8</v>
      </c>
      <c r="CS9" s="842"/>
      <c r="CT9" s="842"/>
      <c r="CU9" s="842"/>
      <c r="CV9" s="843"/>
      <c r="CW9" s="841">
        <v>2</v>
      </c>
      <c r="CX9" s="842"/>
      <c r="CY9" s="842"/>
      <c r="CZ9" s="842"/>
      <c r="DA9" s="843"/>
      <c r="DB9" s="841" t="s">
        <v>610</v>
      </c>
      <c r="DC9" s="842"/>
      <c r="DD9" s="842"/>
      <c r="DE9" s="842"/>
      <c r="DF9" s="843"/>
      <c r="DG9" s="841" t="s">
        <v>615</v>
      </c>
      <c r="DH9" s="842"/>
      <c r="DI9" s="842"/>
      <c r="DJ9" s="842"/>
      <c r="DK9" s="843"/>
      <c r="DL9" s="841" t="s">
        <v>610</v>
      </c>
      <c r="DM9" s="842"/>
      <c r="DN9" s="842"/>
      <c r="DO9" s="842"/>
      <c r="DP9" s="843"/>
      <c r="DQ9" s="841" t="s">
        <v>610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594</v>
      </c>
      <c r="BT10" s="829"/>
      <c r="BU10" s="829"/>
      <c r="BV10" s="829"/>
      <c r="BW10" s="829"/>
      <c r="BX10" s="829"/>
      <c r="BY10" s="829"/>
      <c r="BZ10" s="829"/>
      <c r="CA10" s="829"/>
      <c r="CB10" s="829"/>
      <c r="CC10" s="829"/>
      <c r="CD10" s="829"/>
      <c r="CE10" s="829"/>
      <c r="CF10" s="829"/>
      <c r="CG10" s="830"/>
      <c r="CH10" s="841">
        <v>4</v>
      </c>
      <c r="CI10" s="842"/>
      <c r="CJ10" s="842"/>
      <c r="CK10" s="842"/>
      <c r="CL10" s="843"/>
      <c r="CM10" s="841">
        <v>581</v>
      </c>
      <c r="CN10" s="842"/>
      <c r="CO10" s="842"/>
      <c r="CP10" s="842"/>
      <c r="CQ10" s="843"/>
      <c r="CR10" s="841">
        <v>210</v>
      </c>
      <c r="CS10" s="842"/>
      <c r="CT10" s="842"/>
      <c r="CU10" s="842"/>
      <c r="CV10" s="843"/>
      <c r="CW10" s="841">
        <v>23</v>
      </c>
      <c r="CX10" s="842"/>
      <c r="CY10" s="842"/>
      <c r="CZ10" s="842"/>
      <c r="DA10" s="843"/>
      <c r="DB10" s="841" t="s">
        <v>615</v>
      </c>
      <c r="DC10" s="842"/>
      <c r="DD10" s="842"/>
      <c r="DE10" s="842"/>
      <c r="DF10" s="843"/>
      <c r="DG10" s="841" t="s">
        <v>610</v>
      </c>
      <c r="DH10" s="842"/>
      <c r="DI10" s="842"/>
      <c r="DJ10" s="842"/>
      <c r="DK10" s="843"/>
      <c r="DL10" s="841" t="s">
        <v>610</v>
      </c>
      <c r="DM10" s="842"/>
      <c r="DN10" s="842"/>
      <c r="DO10" s="842"/>
      <c r="DP10" s="843"/>
      <c r="DQ10" s="841" t="s">
        <v>610</v>
      </c>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595</v>
      </c>
      <c r="BT11" s="829"/>
      <c r="BU11" s="829"/>
      <c r="BV11" s="829"/>
      <c r="BW11" s="829"/>
      <c r="BX11" s="829"/>
      <c r="BY11" s="829"/>
      <c r="BZ11" s="829"/>
      <c r="CA11" s="829"/>
      <c r="CB11" s="829"/>
      <c r="CC11" s="829"/>
      <c r="CD11" s="829"/>
      <c r="CE11" s="829"/>
      <c r="CF11" s="829"/>
      <c r="CG11" s="830"/>
      <c r="CH11" s="841">
        <v>13</v>
      </c>
      <c r="CI11" s="842"/>
      <c r="CJ11" s="842"/>
      <c r="CK11" s="842"/>
      <c r="CL11" s="843"/>
      <c r="CM11" s="841">
        <v>115</v>
      </c>
      <c r="CN11" s="842"/>
      <c r="CO11" s="842"/>
      <c r="CP11" s="842"/>
      <c r="CQ11" s="843"/>
      <c r="CR11" s="841">
        <v>20</v>
      </c>
      <c r="CS11" s="842"/>
      <c r="CT11" s="842"/>
      <c r="CU11" s="842"/>
      <c r="CV11" s="843"/>
      <c r="CW11" s="841">
        <v>775</v>
      </c>
      <c r="CX11" s="842"/>
      <c r="CY11" s="842"/>
      <c r="CZ11" s="842"/>
      <c r="DA11" s="843"/>
      <c r="DB11" s="841" t="s">
        <v>610</v>
      </c>
      <c r="DC11" s="842"/>
      <c r="DD11" s="842"/>
      <c r="DE11" s="842"/>
      <c r="DF11" s="843"/>
      <c r="DG11" s="841" t="s">
        <v>610</v>
      </c>
      <c r="DH11" s="842"/>
      <c r="DI11" s="842"/>
      <c r="DJ11" s="842"/>
      <c r="DK11" s="843"/>
      <c r="DL11" s="841" t="s">
        <v>610</v>
      </c>
      <c r="DM11" s="842"/>
      <c r="DN11" s="842"/>
      <c r="DO11" s="842"/>
      <c r="DP11" s="843"/>
      <c r="DQ11" s="841" t="s">
        <v>610</v>
      </c>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596</v>
      </c>
      <c r="BT12" s="829"/>
      <c r="BU12" s="829"/>
      <c r="BV12" s="829"/>
      <c r="BW12" s="829"/>
      <c r="BX12" s="829"/>
      <c r="BY12" s="829"/>
      <c r="BZ12" s="829"/>
      <c r="CA12" s="829"/>
      <c r="CB12" s="829"/>
      <c r="CC12" s="829"/>
      <c r="CD12" s="829"/>
      <c r="CE12" s="829"/>
      <c r="CF12" s="829"/>
      <c r="CG12" s="830"/>
      <c r="CH12" s="841">
        <v>0</v>
      </c>
      <c r="CI12" s="842"/>
      <c r="CJ12" s="842"/>
      <c r="CK12" s="842"/>
      <c r="CL12" s="843"/>
      <c r="CM12" s="841">
        <v>14</v>
      </c>
      <c r="CN12" s="842"/>
      <c r="CO12" s="842"/>
      <c r="CP12" s="842"/>
      <c r="CQ12" s="843"/>
      <c r="CR12" s="841">
        <v>3</v>
      </c>
      <c r="CS12" s="842"/>
      <c r="CT12" s="842"/>
      <c r="CU12" s="842"/>
      <c r="CV12" s="843"/>
      <c r="CW12" s="841" t="s">
        <v>610</v>
      </c>
      <c r="CX12" s="842"/>
      <c r="CY12" s="842"/>
      <c r="CZ12" s="842"/>
      <c r="DA12" s="843"/>
      <c r="DB12" s="841" t="s">
        <v>610</v>
      </c>
      <c r="DC12" s="842"/>
      <c r="DD12" s="842"/>
      <c r="DE12" s="842"/>
      <c r="DF12" s="843"/>
      <c r="DG12" s="841" t="s">
        <v>615</v>
      </c>
      <c r="DH12" s="842"/>
      <c r="DI12" s="842"/>
      <c r="DJ12" s="842"/>
      <c r="DK12" s="843"/>
      <c r="DL12" s="841" t="s">
        <v>610</v>
      </c>
      <c r="DM12" s="842"/>
      <c r="DN12" s="842"/>
      <c r="DO12" s="842"/>
      <c r="DP12" s="843"/>
      <c r="DQ12" s="841" t="s">
        <v>610</v>
      </c>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597</v>
      </c>
      <c r="BT13" s="829"/>
      <c r="BU13" s="829"/>
      <c r="BV13" s="829"/>
      <c r="BW13" s="829"/>
      <c r="BX13" s="829"/>
      <c r="BY13" s="829"/>
      <c r="BZ13" s="829"/>
      <c r="CA13" s="829"/>
      <c r="CB13" s="829"/>
      <c r="CC13" s="829"/>
      <c r="CD13" s="829"/>
      <c r="CE13" s="829"/>
      <c r="CF13" s="829"/>
      <c r="CG13" s="830"/>
      <c r="CH13" s="841">
        <v>0</v>
      </c>
      <c r="CI13" s="842"/>
      <c r="CJ13" s="842"/>
      <c r="CK13" s="842"/>
      <c r="CL13" s="843"/>
      <c r="CM13" s="841">
        <v>25</v>
      </c>
      <c r="CN13" s="842"/>
      <c r="CO13" s="842"/>
      <c r="CP13" s="842"/>
      <c r="CQ13" s="843"/>
      <c r="CR13" s="841">
        <v>20</v>
      </c>
      <c r="CS13" s="842"/>
      <c r="CT13" s="842"/>
      <c r="CU13" s="842"/>
      <c r="CV13" s="843"/>
      <c r="CW13" s="841" t="s">
        <v>610</v>
      </c>
      <c r="CX13" s="842"/>
      <c r="CY13" s="842"/>
      <c r="CZ13" s="842"/>
      <c r="DA13" s="843"/>
      <c r="DB13" s="841" t="s">
        <v>615</v>
      </c>
      <c r="DC13" s="842"/>
      <c r="DD13" s="842"/>
      <c r="DE13" s="842"/>
      <c r="DF13" s="843"/>
      <c r="DG13" s="841" t="s">
        <v>610</v>
      </c>
      <c r="DH13" s="842"/>
      <c r="DI13" s="842"/>
      <c r="DJ13" s="842"/>
      <c r="DK13" s="843"/>
      <c r="DL13" s="841" t="s">
        <v>610</v>
      </c>
      <c r="DM13" s="842"/>
      <c r="DN13" s="842"/>
      <c r="DO13" s="842"/>
      <c r="DP13" s="843"/>
      <c r="DQ13" s="841" t="s">
        <v>610</v>
      </c>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598</v>
      </c>
      <c r="BT14" s="829"/>
      <c r="BU14" s="829"/>
      <c r="BV14" s="829"/>
      <c r="BW14" s="829"/>
      <c r="BX14" s="829"/>
      <c r="BY14" s="829"/>
      <c r="BZ14" s="829"/>
      <c r="CA14" s="829"/>
      <c r="CB14" s="829"/>
      <c r="CC14" s="829"/>
      <c r="CD14" s="829"/>
      <c r="CE14" s="829"/>
      <c r="CF14" s="829"/>
      <c r="CG14" s="830"/>
      <c r="CH14" s="841">
        <v>8</v>
      </c>
      <c r="CI14" s="842"/>
      <c r="CJ14" s="842"/>
      <c r="CK14" s="842"/>
      <c r="CL14" s="843"/>
      <c r="CM14" s="841">
        <v>-2</v>
      </c>
      <c r="CN14" s="842"/>
      <c r="CO14" s="842"/>
      <c r="CP14" s="842"/>
      <c r="CQ14" s="843"/>
      <c r="CR14" s="841">
        <v>9</v>
      </c>
      <c r="CS14" s="842"/>
      <c r="CT14" s="842"/>
      <c r="CU14" s="842"/>
      <c r="CV14" s="843"/>
      <c r="CW14" s="841">
        <v>0</v>
      </c>
      <c r="CX14" s="842"/>
      <c r="CY14" s="842"/>
      <c r="CZ14" s="842"/>
      <c r="DA14" s="843"/>
      <c r="DB14" s="841" t="s">
        <v>610</v>
      </c>
      <c r="DC14" s="842"/>
      <c r="DD14" s="842"/>
      <c r="DE14" s="842"/>
      <c r="DF14" s="843"/>
      <c r="DG14" s="841" t="s">
        <v>610</v>
      </c>
      <c r="DH14" s="842"/>
      <c r="DI14" s="842"/>
      <c r="DJ14" s="842"/>
      <c r="DK14" s="843"/>
      <c r="DL14" s="841" t="s">
        <v>610</v>
      </c>
      <c r="DM14" s="842"/>
      <c r="DN14" s="842"/>
      <c r="DO14" s="842"/>
      <c r="DP14" s="843"/>
      <c r="DQ14" s="841" t="s">
        <v>610</v>
      </c>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t="s">
        <v>599</v>
      </c>
      <c r="BT15" s="829"/>
      <c r="BU15" s="829"/>
      <c r="BV15" s="829"/>
      <c r="BW15" s="829"/>
      <c r="BX15" s="829"/>
      <c r="BY15" s="829"/>
      <c r="BZ15" s="829"/>
      <c r="CA15" s="829"/>
      <c r="CB15" s="829"/>
      <c r="CC15" s="829"/>
      <c r="CD15" s="829"/>
      <c r="CE15" s="829"/>
      <c r="CF15" s="829"/>
      <c r="CG15" s="830"/>
      <c r="CH15" s="841">
        <v>-19</v>
      </c>
      <c r="CI15" s="842"/>
      <c r="CJ15" s="842"/>
      <c r="CK15" s="842"/>
      <c r="CL15" s="843"/>
      <c r="CM15" s="841">
        <v>12</v>
      </c>
      <c r="CN15" s="842"/>
      <c r="CO15" s="842"/>
      <c r="CP15" s="842"/>
      <c r="CQ15" s="843"/>
      <c r="CR15" s="841">
        <v>30</v>
      </c>
      <c r="CS15" s="842"/>
      <c r="CT15" s="842"/>
      <c r="CU15" s="842"/>
      <c r="CV15" s="843"/>
      <c r="CW15" s="841" t="s">
        <v>614</v>
      </c>
      <c r="CX15" s="842"/>
      <c r="CY15" s="842"/>
      <c r="CZ15" s="842"/>
      <c r="DA15" s="843"/>
      <c r="DB15" s="841" t="s">
        <v>615</v>
      </c>
      <c r="DC15" s="842"/>
      <c r="DD15" s="842"/>
      <c r="DE15" s="842"/>
      <c r="DF15" s="843"/>
      <c r="DG15" s="841" t="s">
        <v>615</v>
      </c>
      <c r="DH15" s="842"/>
      <c r="DI15" s="842"/>
      <c r="DJ15" s="842"/>
      <c r="DK15" s="843"/>
      <c r="DL15" s="841" t="s">
        <v>610</v>
      </c>
      <c r="DM15" s="842"/>
      <c r="DN15" s="842"/>
      <c r="DO15" s="842"/>
      <c r="DP15" s="843"/>
      <c r="DQ15" s="841" t="s">
        <v>610</v>
      </c>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t="s">
        <v>600</v>
      </c>
      <c r="BT16" s="829"/>
      <c r="BU16" s="829"/>
      <c r="BV16" s="829"/>
      <c r="BW16" s="829"/>
      <c r="BX16" s="829"/>
      <c r="BY16" s="829"/>
      <c r="BZ16" s="829"/>
      <c r="CA16" s="829"/>
      <c r="CB16" s="829"/>
      <c r="CC16" s="829"/>
      <c r="CD16" s="829"/>
      <c r="CE16" s="829"/>
      <c r="CF16" s="829"/>
      <c r="CG16" s="830"/>
      <c r="CH16" s="841">
        <v>8</v>
      </c>
      <c r="CI16" s="842"/>
      <c r="CJ16" s="842"/>
      <c r="CK16" s="842"/>
      <c r="CL16" s="843"/>
      <c r="CM16" s="841">
        <v>4991</v>
      </c>
      <c r="CN16" s="842"/>
      <c r="CO16" s="842"/>
      <c r="CP16" s="842"/>
      <c r="CQ16" s="843"/>
      <c r="CR16" s="841">
        <v>5755</v>
      </c>
      <c r="CS16" s="842"/>
      <c r="CT16" s="842"/>
      <c r="CU16" s="842"/>
      <c r="CV16" s="843"/>
      <c r="CW16" s="841">
        <v>176</v>
      </c>
      <c r="CX16" s="842"/>
      <c r="CY16" s="842"/>
      <c r="CZ16" s="842"/>
      <c r="DA16" s="843"/>
      <c r="DB16" s="841" t="s">
        <v>610</v>
      </c>
      <c r="DC16" s="842"/>
      <c r="DD16" s="842"/>
      <c r="DE16" s="842"/>
      <c r="DF16" s="843"/>
      <c r="DG16" s="841" t="s">
        <v>610</v>
      </c>
      <c r="DH16" s="842"/>
      <c r="DI16" s="842"/>
      <c r="DJ16" s="842"/>
      <c r="DK16" s="843"/>
      <c r="DL16" s="841" t="s">
        <v>610</v>
      </c>
      <c r="DM16" s="842"/>
      <c r="DN16" s="842"/>
      <c r="DO16" s="842"/>
      <c r="DP16" s="843"/>
      <c r="DQ16" s="841" t="s">
        <v>615</v>
      </c>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164450</v>
      </c>
      <c r="R23" s="854"/>
      <c r="S23" s="854"/>
      <c r="T23" s="854"/>
      <c r="U23" s="854"/>
      <c r="V23" s="854">
        <v>159311</v>
      </c>
      <c r="W23" s="854"/>
      <c r="X23" s="854"/>
      <c r="Y23" s="854"/>
      <c r="Z23" s="854"/>
      <c r="AA23" s="854">
        <v>5140</v>
      </c>
      <c r="AB23" s="854"/>
      <c r="AC23" s="854"/>
      <c r="AD23" s="854"/>
      <c r="AE23" s="855"/>
      <c r="AF23" s="856">
        <v>3967</v>
      </c>
      <c r="AG23" s="854"/>
      <c r="AH23" s="854"/>
      <c r="AI23" s="854"/>
      <c r="AJ23" s="857"/>
      <c r="AK23" s="858"/>
      <c r="AL23" s="859"/>
      <c r="AM23" s="859"/>
      <c r="AN23" s="859"/>
      <c r="AO23" s="859"/>
      <c r="AP23" s="854">
        <v>143677</v>
      </c>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361</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44593</v>
      </c>
      <c r="R28" s="883"/>
      <c r="S28" s="883"/>
      <c r="T28" s="883"/>
      <c r="U28" s="883"/>
      <c r="V28" s="883">
        <v>41892</v>
      </c>
      <c r="W28" s="883"/>
      <c r="X28" s="883"/>
      <c r="Y28" s="883"/>
      <c r="Z28" s="883"/>
      <c r="AA28" s="883">
        <v>2701</v>
      </c>
      <c r="AB28" s="883"/>
      <c r="AC28" s="883"/>
      <c r="AD28" s="883"/>
      <c r="AE28" s="884"/>
      <c r="AF28" s="885">
        <v>2701</v>
      </c>
      <c r="AG28" s="883"/>
      <c r="AH28" s="883"/>
      <c r="AI28" s="883"/>
      <c r="AJ28" s="886"/>
      <c r="AK28" s="887">
        <v>3638</v>
      </c>
      <c r="AL28" s="878"/>
      <c r="AM28" s="878"/>
      <c r="AN28" s="878"/>
      <c r="AO28" s="878"/>
      <c r="AP28" s="878" t="s">
        <v>606</v>
      </c>
      <c r="AQ28" s="878"/>
      <c r="AR28" s="878"/>
      <c r="AS28" s="878"/>
      <c r="AT28" s="878"/>
      <c r="AU28" s="878" t="s">
        <v>608</v>
      </c>
      <c r="AV28" s="878"/>
      <c r="AW28" s="878"/>
      <c r="AX28" s="878"/>
      <c r="AY28" s="878"/>
      <c r="AZ28" s="879" t="s">
        <v>606</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33009</v>
      </c>
      <c r="R29" s="819"/>
      <c r="S29" s="819"/>
      <c r="T29" s="819"/>
      <c r="U29" s="819"/>
      <c r="V29" s="819">
        <v>32143</v>
      </c>
      <c r="W29" s="819"/>
      <c r="X29" s="819"/>
      <c r="Y29" s="819"/>
      <c r="Z29" s="819"/>
      <c r="AA29" s="819">
        <v>866</v>
      </c>
      <c r="AB29" s="819"/>
      <c r="AC29" s="819"/>
      <c r="AD29" s="819"/>
      <c r="AE29" s="820"/>
      <c r="AF29" s="821">
        <v>866</v>
      </c>
      <c r="AG29" s="822"/>
      <c r="AH29" s="822"/>
      <c r="AI29" s="822"/>
      <c r="AJ29" s="823"/>
      <c r="AK29" s="890">
        <v>5069</v>
      </c>
      <c r="AL29" s="891"/>
      <c r="AM29" s="891"/>
      <c r="AN29" s="891"/>
      <c r="AO29" s="891"/>
      <c r="AP29" s="891" t="s">
        <v>608</v>
      </c>
      <c r="AQ29" s="891"/>
      <c r="AR29" s="891"/>
      <c r="AS29" s="891"/>
      <c r="AT29" s="891"/>
      <c r="AU29" s="891" t="s">
        <v>608</v>
      </c>
      <c r="AV29" s="891"/>
      <c r="AW29" s="891"/>
      <c r="AX29" s="891"/>
      <c r="AY29" s="891"/>
      <c r="AZ29" s="892" t="s">
        <v>608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4414</v>
      </c>
      <c r="R30" s="819"/>
      <c r="S30" s="819"/>
      <c r="T30" s="819"/>
      <c r="U30" s="819"/>
      <c r="V30" s="819">
        <v>4371</v>
      </c>
      <c r="W30" s="819"/>
      <c r="X30" s="819"/>
      <c r="Y30" s="819"/>
      <c r="Z30" s="819"/>
      <c r="AA30" s="819">
        <v>43</v>
      </c>
      <c r="AB30" s="819"/>
      <c r="AC30" s="819"/>
      <c r="AD30" s="819"/>
      <c r="AE30" s="820"/>
      <c r="AF30" s="821">
        <v>43</v>
      </c>
      <c r="AG30" s="822"/>
      <c r="AH30" s="822"/>
      <c r="AI30" s="822"/>
      <c r="AJ30" s="823"/>
      <c r="AK30" s="890">
        <v>869</v>
      </c>
      <c r="AL30" s="891"/>
      <c r="AM30" s="891"/>
      <c r="AN30" s="891"/>
      <c r="AO30" s="891"/>
      <c r="AP30" s="891" t="s">
        <v>608</v>
      </c>
      <c r="AQ30" s="891"/>
      <c r="AR30" s="891"/>
      <c r="AS30" s="891"/>
      <c r="AT30" s="891"/>
      <c r="AU30" s="891" t="s">
        <v>608</v>
      </c>
      <c r="AV30" s="891"/>
      <c r="AW30" s="891"/>
      <c r="AX30" s="891"/>
      <c r="AY30" s="891"/>
      <c r="AZ30" s="892" t="s">
        <v>608</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284</v>
      </c>
      <c r="R31" s="819"/>
      <c r="S31" s="819"/>
      <c r="T31" s="819"/>
      <c r="U31" s="819"/>
      <c r="V31" s="819">
        <v>284</v>
      </c>
      <c r="W31" s="819"/>
      <c r="X31" s="819"/>
      <c r="Y31" s="819"/>
      <c r="Z31" s="819"/>
      <c r="AA31" s="819">
        <v>0</v>
      </c>
      <c r="AB31" s="819"/>
      <c r="AC31" s="819"/>
      <c r="AD31" s="819"/>
      <c r="AE31" s="820"/>
      <c r="AF31" s="821">
        <v>0</v>
      </c>
      <c r="AG31" s="822"/>
      <c r="AH31" s="822"/>
      <c r="AI31" s="822"/>
      <c r="AJ31" s="823"/>
      <c r="AK31" s="890">
        <v>128</v>
      </c>
      <c r="AL31" s="891"/>
      <c r="AM31" s="891"/>
      <c r="AN31" s="891"/>
      <c r="AO31" s="891"/>
      <c r="AP31" s="891">
        <v>114</v>
      </c>
      <c r="AQ31" s="891"/>
      <c r="AR31" s="891"/>
      <c r="AS31" s="891"/>
      <c r="AT31" s="891"/>
      <c r="AU31" s="891">
        <v>114</v>
      </c>
      <c r="AV31" s="891"/>
      <c r="AW31" s="891"/>
      <c r="AX31" s="891"/>
      <c r="AY31" s="891"/>
      <c r="AZ31" s="892" t="s">
        <v>609</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398</v>
      </c>
      <c r="C32" s="816"/>
      <c r="D32" s="816"/>
      <c r="E32" s="816"/>
      <c r="F32" s="816"/>
      <c r="G32" s="816"/>
      <c r="H32" s="816"/>
      <c r="I32" s="816"/>
      <c r="J32" s="816"/>
      <c r="K32" s="816"/>
      <c r="L32" s="816"/>
      <c r="M32" s="816"/>
      <c r="N32" s="816"/>
      <c r="O32" s="816"/>
      <c r="P32" s="817"/>
      <c r="Q32" s="818">
        <v>6834</v>
      </c>
      <c r="R32" s="819"/>
      <c r="S32" s="819"/>
      <c r="T32" s="819"/>
      <c r="U32" s="819"/>
      <c r="V32" s="819">
        <v>5832</v>
      </c>
      <c r="W32" s="819"/>
      <c r="X32" s="819"/>
      <c r="Y32" s="819"/>
      <c r="Z32" s="819"/>
      <c r="AA32" s="819">
        <v>1003</v>
      </c>
      <c r="AB32" s="819"/>
      <c r="AC32" s="819"/>
      <c r="AD32" s="819"/>
      <c r="AE32" s="820"/>
      <c r="AF32" s="821">
        <v>5351</v>
      </c>
      <c r="AG32" s="822"/>
      <c r="AH32" s="822"/>
      <c r="AI32" s="822"/>
      <c r="AJ32" s="823"/>
      <c r="AK32" s="890">
        <v>64</v>
      </c>
      <c r="AL32" s="891"/>
      <c r="AM32" s="891"/>
      <c r="AN32" s="891"/>
      <c r="AO32" s="891"/>
      <c r="AP32" s="891">
        <v>23027</v>
      </c>
      <c r="AQ32" s="891"/>
      <c r="AR32" s="891"/>
      <c r="AS32" s="891"/>
      <c r="AT32" s="891"/>
      <c r="AU32" s="891">
        <v>253</v>
      </c>
      <c r="AV32" s="891"/>
      <c r="AW32" s="891"/>
      <c r="AX32" s="891"/>
      <c r="AY32" s="891"/>
      <c r="AZ32" s="892" t="s">
        <v>606</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400</v>
      </c>
      <c r="C33" s="816"/>
      <c r="D33" s="816"/>
      <c r="E33" s="816"/>
      <c r="F33" s="816"/>
      <c r="G33" s="816"/>
      <c r="H33" s="816"/>
      <c r="I33" s="816"/>
      <c r="J33" s="816"/>
      <c r="K33" s="816"/>
      <c r="L33" s="816"/>
      <c r="M33" s="816"/>
      <c r="N33" s="816"/>
      <c r="O33" s="816"/>
      <c r="P33" s="817"/>
      <c r="Q33" s="818">
        <v>8731</v>
      </c>
      <c r="R33" s="819"/>
      <c r="S33" s="819"/>
      <c r="T33" s="819"/>
      <c r="U33" s="819"/>
      <c r="V33" s="819">
        <v>6852</v>
      </c>
      <c r="W33" s="819"/>
      <c r="X33" s="819"/>
      <c r="Y33" s="819"/>
      <c r="Z33" s="819"/>
      <c r="AA33" s="819">
        <v>1880</v>
      </c>
      <c r="AB33" s="819"/>
      <c r="AC33" s="819"/>
      <c r="AD33" s="819"/>
      <c r="AE33" s="820"/>
      <c r="AF33" s="821">
        <v>5418</v>
      </c>
      <c r="AG33" s="822"/>
      <c r="AH33" s="822"/>
      <c r="AI33" s="822"/>
      <c r="AJ33" s="823"/>
      <c r="AK33" s="890">
        <v>3675</v>
      </c>
      <c r="AL33" s="891"/>
      <c r="AM33" s="891"/>
      <c r="AN33" s="891"/>
      <c r="AO33" s="891"/>
      <c r="AP33" s="891">
        <v>43455</v>
      </c>
      <c r="AQ33" s="891"/>
      <c r="AR33" s="891"/>
      <c r="AS33" s="891"/>
      <c r="AT33" s="891"/>
      <c r="AU33" s="891">
        <v>24639</v>
      </c>
      <c r="AV33" s="891"/>
      <c r="AW33" s="891"/>
      <c r="AX33" s="891"/>
      <c r="AY33" s="891"/>
      <c r="AZ33" s="892" t="s">
        <v>608</v>
      </c>
      <c r="BA33" s="892"/>
      <c r="BB33" s="892"/>
      <c r="BC33" s="892"/>
      <c r="BD33" s="892"/>
      <c r="BE33" s="888" t="s">
        <v>399</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150</v>
      </c>
      <c r="R34" s="819"/>
      <c r="S34" s="819"/>
      <c r="T34" s="819"/>
      <c r="U34" s="819"/>
      <c r="V34" s="819">
        <v>109</v>
      </c>
      <c r="W34" s="819"/>
      <c r="X34" s="819"/>
      <c r="Y34" s="819"/>
      <c r="Z34" s="819"/>
      <c r="AA34" s="819">
        <v>41</v>
      </c>
      <c r="AB34" s="819"/>
      <c r="AC34" s="819"/>
      <c r="AD34" s="819"/>
      <c r="AE34" s="820"/>
      <c r="AF34" s="821">
        <v>41</v>
      </c>
      <c r="AG34" s="822"/>
      <c r="AH34" s="822"/>
      <c r="AI34" s="822"/>
      <c r="AJ34" s="823"/>
      <c r="AK34" s="890">
        <v>80</v>
      </c>
      <c r="AL34" s="891"/>
      <c r="AM34" s="891"/>
      <c r="AN34" s="891"/>
      <c r="AO34" s="891"/>
      <c r="AP34" s="891">
        <v>320</v>
      </c>
      <c r="AQ34" s="891"/>
      <c r="AR34" s="891"/>
      <c r="AS34" s="891"/>
      <c r="AT34" s="891"/>
      <c r="AU34" s="891">
        <v>206</v>
      </c>
      <c r="AV34" s="891"/>
      <c r="AW34" s="891"/>
      <c r="AX34" s="891"/>
      <c r="AY34" s="891"/>
      <c r="AZ34" s="892" t="s">
        <v>610</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403</v>
      </c>
      <c r="C35" s="816"/>
      <c r="D35" s="816"/>
      <c r="E35" s="816"/>
      <c r="F35" s="816"/>
      <c r="G35" s="816"/>
      <c r="H35" s="816"/>
      <c r="I35" s="816"/>
      <c r="J35" s="816"/>
      <c r="K35" s="816"/>
      <c r="L35" s="816"/>
      <c r="M35" s="816"/>
      <c r="N35" s="816"/>
      <c r="O35" s="816"/>
      <c r="P35" s="817"/>
      <c r="Q35" s="818">
        <v>161</v>
      </c>
      <c r="R35" s="819"/>
      <c r="S35" s="819"/>
      <c r="T35" s="819"/>
      <c r="U35" s="819"/>
      <c r="V35" s="819">
        <v>161</v>
      </c>
      <c r="W35" s="819"/>
      <c r="X35" s="819"/>
      <c r="Y35" s="819"/>
      <c r="Z35" s="819"/>
      <c r="AA35" s="819">
        <v>0</v>
      </c>
      <c r="AB35" s="819"/>
      <c r="AC35" s="819"/>
      <c r="AD35" s="819"/>
      <c r="AE35" s="820"/>
      <c r="AF35" s="821">
        <v>0</v>
      </c>
      <c r="AG35" s="822"/>
      <c r="AH35" s="822"/>
      <c r="AI35" s="822"/>
      <c r="AJ35" s="823"/>
      <c r="AK35" s="890">
        <v>111</v>
      </c>
      <c r="AL35" s="891"/>
      <c r="AM35" s="891"/>
      <c r="AN35" s="891"/>
      <c r="AO35" s="891"/>
      <c r="AP35" s="891">
        <v>412</v>
      </c>
      <c r="AQ35" s="891"/>
      <c r="AR35" s="891"/>
      <c r="AS35" s="891"/>
      <c r="AT35" s="891"/>
      <c r="AU35" s="891">
        <v>412</v>
      </c>
      <c r="AV35" s="891"/>
      <c r="AW35" s="891"/>
      <c r="AX35" s="891"/>
      <c r="AY35" s="891"/>
      <c r="AZ35" s="892" t="s">
        <v>610</v>
      </c>
      <c r="BA35" s="892"/>
      <c r="BB35" s="892"/>
      <c r="BC35" s="892"/>
      <c r="BD35" s="892"/>
      <c r="BE35" s="888" t="s">
        <v>404</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405</v>
      </c>
      <c r="C36" s="816"/>
      <c r="D36" s="816"/>
      <c r="E36" s="816"/>
      <c r="F36" s="816"/>
      <c r="G36" s="816"/>
      <c r="H36" s="816"/>
      <c r="I36" s="816"/>
      <c r="J36" s="816"/>
      <c r="K36" s="816"/>
      <c r="L36" s="816"/>
      <c r="M36" s="816"/>
      <c r="N36" s="816"/>
      <c r="O36" s="816"/>
      <c r="P36" s="817"/>
      <c r="Q36" s="818">
        <v>120</v>
      </c>
      <c r="R36" s="819"/>
      <c r="S36" s="819"/>
      <c r="T36" s="819"/>
      <c r="U36" s="819"/>
      <c r="V36" s="819">
        <v>108</v>
      </c>
      <c r="W36" s="819"/>
      <c r="X36" s="819"/>
      <c r="Y36" s="819"/>
      <c r="Z36" s="819"/>
      <c r="AA36" s="819">
        <v>12</v>
      </c>
      <c r="AB36" s="819"/>
      <c r="AC36" s="819"/>
      <c r="AD36" s="819"/>
      <c r="AE36" s="820"/>
      <c r="AF36" s="821">
        <v>12</v>
      </c>
      <c r="AG36" s="822"/>
      <c r="AH36" s="822"/>
      <c r="AI36" s="822"/>
      <c r="AJ36" s="823"/>
      <c r="AK36" s="890">
        <v>46</v>
      </c>
      <c r="AL36" s="891"/>
      <c r="AM36" s="891"/>
      <c r="AN36" s="891"/>
      <c r="AO36" s="891"/>
      <c r="AP36" s="891" t="s">
        <v>611</v>
      </c>
      <c r="AQ36" s="891"/>
      <c r="AR36" s="891"/>
      <c r="AS36" s="891"/>
      <c r="AT36" s="891"/>
      <c r="AU36" s="891" t="s">
        <v>610</v>
      </c>
      <c r="AV36" s="891"/>
      <c r="AW36" s="891"/>
      <c r="AX36" s="891"/>
      <c r="AY36" s="891"/>
      <c r="AZ36" s="892" t="s">
        <v>610</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14432</v>
      </c>
      <c r="AG63" s="902"/>
      <c r="AH63" s="902"/>
      <c r="AI63" s="902"/>
      <c r="AJ63" s="903"/>
      <c r="AK63" s="904"/>
      <c r="AL63" s="899"/>
      <c r="AM63" s="899"/>
      <c r="AN63" s="899"/>
      <c r="AO63" s="899"/>
      <c r="AP63" s="902">
        <v>67328</v>
      </c>
      <c r="AQ63" s="902"/>
      <c r="AR63" s="902"/>
      <c r="AS63" s="902"/>
      <c r="AT63" s="902"/>
      <c r="AU63" s="902">
        <v>25624</v>
      </c>
      <c r="AV63" s="902"/>
      <c r="AW63" s="902"/>
      <c r="AX63" s="902"/>
      <c r="AY63" s="902"/>
      <c r="AZ63" s="906"/>
      <c r="BA63" s="906"/>
      <c r="BB63" s="906"/>
      <c r="BC63" s="906"/>
      <c r="BD63" s="906"/>
      <c r="BE63" s="907"/>
      <c r="BF63" s="907"/>
      <c r="BG63" s="907"/>
      <c r="BH63" s="907"/>
      <c r="BI63" s="908"/>
      <c r="BJ63" s="909" t="s">
        <v>409</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411</v>
      </c>
      <c r="B66" s="801"/>
      <c r="C66" s="801"/>
      <c r="D66" s="801"/>
      <c r="E66" s="801"/>
      <c r="F66" s="801"/>
      <c r="G66" s="801"/>
      <c r="H66" s="801"/>
      <c r="I66" s="801"/>
      <c r="J66" s="801"/>
      <c r="K66" s="801"/>
      <c r="L66" s="801"/>
      <c r="M66" s="801"/>
      <c r="N66" s="801"/>
      <c r="O66" s="801"/>
      <c r="P66" s="802"/>
      <c r="Q66" s="777" t="s">
        <v>412</v>
      </c>
      <c r="R66" s="778"/>
      <c r="S66" s="778"/>
      <c r="T66" s="778"/>
      <c r="U66" s="779"/>
      <c r="V66" s="777" t="s">
        <v>413</v>
      </c>
      <c r="W66" s="778"/>
      <c r="X66" s="778"/>
      <c r="Y66" s="778"/>
      <c r="Z66" s="779"/>
      <c r="AA66" s="777" t="s">
        <v>388</v>
      </c>
      <c r="AB66" s="778"/>
      <c r="AC66" s="778"/>
      <c r="AD66" s="778"/>
      <c r="AE66" s="779"/>
      <c r="AF66" s="912" t="s">
        <v>389</v>
      </c>
      <c r="AG66" s="873"/>
      <c r="AH66" s="873"/>
      <c r="AI66" s="873"/>
      <c r="AJ66" s="913"/>
      <c r="AK66" s="777" t="s">
        <v>414</v>
      </c>
      <c r="AL66" s="801"/>
      <c r="AM66" s="801"/>
      <c r="AN66" s="801"/>
      <c r="AO66" s="802"/>
      <c r="AP66" s="777" t="s">
        <v>391</v>
      </c>
      <c r="AQ66" s="778"/>
      <c r="AR66" s="778"/>
      <c r="AS66" s="778"/>
      <c r="AT66" s="779"/>
      <c r="AU66" s="777" t="s">
        <v>415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579</v>
      </c>
      <c r="C68" s="930"/>
      <c r="D68" s="930"/>
      <c r="E68" s="930"/>
      <c r="F68" s="930"/>
      <c r="G68" s="930"/>
      <c r="H68" s="930"/>
      <c r="I68" s="930"/>
      <c r="J68" s="930"/>
      <c r="K68" s="930"/>
      <c r="L68" s="930"/>
      <c r="M68" s="930"/>
      <c r="N68" s="930"/>
      <c r="O68" s="930"/>
      <c r="P68" s="931"/>
      <c r="Q68" s="932">
        <v>3609</v>
      </c>
      <c r="R68" s="926"/>
      <c r="S68" s="926"/>
      <c r="T68" s="926"/>
      <c r="U68" s="926"/>
      <c r="V68" s="926">
        <v>2119</v>
      </c>
      <c r="W68" s="926"/>
      <c r="X68" s="926"/>
      <c r="Y68" s="926"/>
      <c r="Z68" s="926"/>
      <c r="AA68" s="926">
        <v>1490</v>
      </c>
      <c r="AB68" s="926"/>
      <c r="AC68" s="926"/>
      <c r="AD68" s="926"/>
      <c r="AE68" s="926"/>
      <c r="AF68" s="926" t="s">
        <v>589</v>
      </c>
      <c r="AG68" s="926"/>
      <c r="AH68" s="926"/>
      <c r="AI68" s="926"/>
      <c r="AJ68" s="926"/>
      <c r="AK68" s="926" t="s">
        <v>580</v>
      </c>
      <c r="AL68" s="926"/>
      <c r="AM68" s="926"/>
      <c r="AN68" s="926"/>
      <c r="AO68" s="926"/>
      <c r="AP68" s="926">
        <v>8343</v>
      </c>
      <c r="AQ68" s="926"/>
      <c r="AR68" s="926"/>
      <c r="AS68" s="926"/>
      <c r="AT68" s="926"/>
      <c r="AU68" s="926" t="s">
        <v>580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581</v>
      </c>
      <c r="C69" s="934"/>
      <c r="D69" s="934"/>
      <c r="E69" s="934"/>
      <c r="F69" s="934"/>
      <c r="G69" s="934"/>
      <c r="H69" s="934"/>
      <c r="I69" s="934"/>
      <c r="J69" s="934"/>
      <c r="K69" s="934"/>
      <c r="L69" s="934"/>
      <c r="M69" s="934"/>
      <c r="N69" s="934"/>
      <c r="O69" s="934"/>
      <c r="P69" s="935"/>
      <c r="Q69" s="936">
        <v>4798</v>
      </c>
      <c r="R69" s="891"/>
      <c r="S69" s="891"/>
      <c r="T69" s="891"/>
      <c r="U69" s="891"/>
      <c r="V69" s="891">
        <v>4754</v>
      </c>
      <c r="W69" s="891"/>
      <c r="X69" s="891"/>
      <c r="Y69" s="891"/>
      <c r="Z69" s="891"/>
      <c r="AA69" s="891">
        <v>44</v>
      </c>
      <c r="AB69" s="891"/>
      <c r="AC69" s="891"/>
      <c r="AD69" s="891"/>
      <c r="AE69" s="891"/>
      <c r="AF69" s="891">
        <v>44</v>
      </c>
      <c r="AG69" s="891"/>
      <c r="AH69" s="891"/>
      <c r="AI69" s="891"/>
      <c r="AJ69" s="891"/>
      <c r="AK69" s="891" t="s">
        <v>589</v>
      </c>
      <c r="AL69" s="891"/>
      <c r="AM69" s="891"/>
      <c r="AN69" s="891"/>
      <c r="AO69" s="891"/>
      <c r="AP69" s="891">
        <v>1685</v>
      </c>
      <c r="AQ69" s="891"/>
      <c r="AR69" s="891"/>
      <c r="AS69" s="891"/>
      <c r="AT69" s="891"/>
      <c r="AU69" s="891">
        <v>1395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582</v>
      </c>
      <c r="C70" s="934"/>
      <c r="D70" s="934"/>
      <c r="E70" s="934"/>
      <c r="F70" s="934"/>
      <c r="G70" s="934"/>
      <c r="H70" s="934"/>
      <c r="I70" s="934"/>
      <c r="J70" s="934"/>
      <c r="K70" s="934"/>
      <c r="L70" s="934"/>
      <c r="M70" s="934"/>
      <c r="N70" s="934"/>
      <c r="O70" s="934"/>
      <c r="P70" s="935"/>
      <c r="Q70" s="936">
        <v>151</v>
      </c>
      <c r="R70" s="891"/>
      <c r="S70" s="891"/>
      <c r="T70" s="891"/>
      <c r="U70" s="891"/>
      <c r="V70" s="891">
        <v>124</v>
      </c>
      <c r="W70" s="891"/>
      <c r="X70" s="891"/>
      <c r="Y70" s="891"/>
      <c r="Z70" s="891"/>
      <c r="AA70" s="891">
        <v>26</v>
      </c>
      <c r="AB70" s="891"/>
      <c r="AC70" s="891"/>
      <c r="AD70" s="891"/>
      <c r="AE70" s="891"/>
      <c r="AF70" s="891">
        <v>26</v>
      </c>
      <c r="AG70" s="891"/>
      <c r="AH70" s="891"/>
      <c r="AI70" s="891"/>
      <c r="AJ70" s="891"/>
      <c r="AK70" s="891">
        <v>6</v>
      </c>
      <c r="AL70" s="891"/>
      <c r="AM70" s="891"/>
      <c r="AN70" s="891"/>
      <c r="AO70" s="891"/>
      <c r="AP70" s="891" t="s">
        <v>589</v>
      </c>
      <c r="AQ70" s="891"/>
      <c r="AR70" s="891"/>
      <c r="AS70" s="891"/>
      <c r="AT70" s="891"/>
      <c r="AU70" s="891" t="s">
        <v>589</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583</v>
      </c>
      <c r="C71" s="934"/>
      <c r="D71" s="934"/>
      <c r="E71" s="934"/>
      <c r="F71" s="934"/>
      <c r="G71" s="934"/>
      <c r="H71" s="934"/>
      <c r="I71" s="934"/>
      <c r="J71" s="934"/>
      <c r="K71" s="934"/>
      <c r="L71" s="934"/>
      <c r="M71" s="934"/>
      <c r="N71" s="934"/>
      <c r="O71" s="934"/>
      <c r="P71" s="935"/>
      <c r="Q71" s="936">
        <v>6126</v>
      </c>
      <c r="R71" s="891"/>
      <c r="S71" s="891"/>
      <c r="T71" s="891"/>
      <c r="U71" s="891"/>
      <c r="V71" s="891">
        <v>5420</v>
      </c>
      <c r="W71" s="891"/>
      <c r="X71" s="891"/>
      <c r="Y71" s="891"/>
      <c r="Z71" s="891"/>
      <c r="AA71" s="891">
        <v>706</v>
      </c>
      <c r="AB71" s="891"/>
      <c r="AC71" s="891"/>
      <c r="AD71" s="891"/>
      <c r="AE71" s="891"/>
      <c r="AF71" s="891">
        <v>706</v>
      </c>
      <c r="AG71" s="891"/>
      <c r="AH71" s="891"/>
      <c r="AI71" s="891"/>
      <c r="AJ71" s="891"/>
      <c r="AK71" s="891" t="s">
        <v>589</v>
      </c>
      <c r="AL71" s="891"/>
      <c r="AM71" s="891"/>
      <c r="AN71" s="891"/>
      <c r="AO71" s="891"/>
      <c r="AP71" s="891" t="s">
        <v>589</v>
      </c>
      <c r="AQ71" s="891"/>
      <c r="AR71" s="891"/>
      <c r="AS71" s="891"/>
      <c r="AT71" s="891"/>
      <c r="AU71" s="891" t="s">
        <v>589</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585</v>
      </c>
      <c r="C72" s="934"/>
      <c r="D72" s="934"/>
      <c r="E72" s="934"/>
      <c r="F72" s="934"/>
      <c r="G72" s="934"/>
      <c r="H72" s="934"/>
      <c r="I72" s="934"/>
      <c r="J72" s="934"/>
      <c r="K72" s="934"/>
      <c r="L72" s="934"/>
      <c r="M72" s="934"/>
      <c r="N72" s="934"/>
      <c r="O72" s="934"/>
      <c r="P72" s="935"/>
      <c r="Q72" s="936">
        <v>92</v>
      </c>
      <c r="R72" s="891"/>
      <c r="S72" s="891"/>
      <c r="T72" s="891"/>
      <c r="U72" s="891"/>
      <c r="V72" s="891">
        <v>85</v>
      </c>
      <c r="W72" s="891"/>
      <c r="X72" s="891"/>
      <c r="Y72" s="891"/>
      <c r="Z72" s="891"/>
      <c r="AA72" s="891">
        <v>7</v>
      </c>
      <c r="AB72" s="891"/>
      <c r="AC72" s="891"/>
      <c r="AD72" s="891"/>
      <c r="AE72" s="891"/>
      <c r="AF72" s="891">
        <v>7</v>
      </c>
      <c r="AG72" s="891"/>
      <c r="AH72" s="891"/>
      <c r="AI72" s="891"/>
      <c r="AJ72" s="891"/>
      <c r="AK72" s="891">
        <v>4</v>
      </c>
      <c r="AL72" s="891"/>
      <c r="AM72" s="891"/>
      <c r="AN72" s="891"/>
      <c r="AO72" s="891"/>
      <c r="AP72" s="891" t="s">
        <v>589</v>
      </c>
      <c r="AQ72" s="891"/>
      <c r="AR72" s="891"/>
      <c r="AS72" s="891"/>
      <c r="AT72" s="891"/>
      <c r="AU72" s="891" t="s">
        <v>589</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586</v>
      </c>
      <c r="C73" s="934"/>
      <c r="D73" s="934"/>
      <c r="E73" s="934"/>
      <c r="F73" s="934"/>
      <c r="G73" s="934"/>
      <c r="H73" s="934"/>
      <c r="I73" s="934"/>
      <c r="J73" s="934"/>
      <c r="K73" s="934"/>
      <c r="L73" s="934"/>
      <c r="M73" s="934"/>
      <c r="N73" s="934"/>
      <c r="O73" s="934"/>
      <c r="P73" s="935"/>
      <c r="Q73" s="936">
        <v>233688</v>
      </c>
      <c r="R73" s="891"/>
      <c r="S73" s="891"/>
      <c r="T73" s="891"/>
      <c r="U73" s="891"/>
      <c r="V73" s="891">
        <v>228309</v>
      </c>
      <c r="W73" s="891"/>
      <c r="X73" s="891"/>
      <c r="Y73" s="891"/>
      <c r="Z73" s="891"/>
      <c r="AA73" s="891">
        <v>5379</v>
      </c>
      <c r="AB73" s="891"/>
      <c r="AC73" s="891"/>
      <c r="AD73" s="891"/>
      <c r="AE73" s="891"/>
      <c r="AF73" s="891">
        <v>5379</v>
      </c>
      <c r="AG73" s="891"/>
      <c r="AH73" s="891"/>
      <c r="AI73" s="891"/>
      <c r="AJ73" s="891"/>
      <c r="AK73" s="891">
        <v>1155</v>
      </c>
      <c r="AL73" s="891"/>
      <c r="AM73" s="891"/>
      <c r="AN73" s="891"/>
      <c r="AO73" s="891"/>
      <c r="AP73" s="891" t="s">
        <v>589</v>
      </c>
      <c r="AQ73" s="891"/>
      <c r="AR73" s="891"/>
      <c r="AS73" s="891"/>
      <c r="AT73" s="891"/>
      <c r="AU73" s="891" t="s">
        <v>590</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1860</v>
      </c>
      <c r="R74" s="891"/>
      <c r="S74" s="891"/>
      <c r="T74" s="891"/>
      <c r="U74" s="891"/>
      <c r="V74" s="891">
        <v>1824</v>
      </c>
      <c r="W74" s="891"/>
      <c r="X74" s="891"/>
      <c r="Y74" s="891"/>
      <c r="Z74" s="891"/>
      <c r="AA74" s="891">
        <v>36</v>
      </c>
      <c r="AB74" s="891"/>
      <c r="AC74" s="891"/>
      <c r="AD74" s="891"/>
      <c r="AE74" s="891"/>
      <c r="AF74" s="891">
        <v>36</v>
      </c>
      <c r="AG74" s="891"/>
      <c r="AH74" s="891"/>
      <c r="AI74" s="891"/>
      <c r="AJ74" s="891"/>
      <c r="AK74" s="891">
        <v>2</v>
      </c>
      <c r="AL74" s="891"/>
      <c r="AM74" s="891"/>
      <c r="AN74" s="891"/>
      <c r="AO74" s="891"/>
      <c r="AP74" s="891">
        <v>549</v>
      </c>
      <c r="AQ74" s="891"/>
      <c r="AR74" s="891"/>
      <c r="AS74" s="891"/>
      <c r="AT74" s="891"/>
      <c r="AU74" s="891">
        <v>142</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587</v>
      </c>
      <c r="C75" s="934"/>
      <c r="D75" s="934"/>
      <c r="E75" s="934"/>
      <c r="F75" s="934"/>
      <c r="G75" s="934"/>
      <c r="H75" s="934"/>
      <c r="I75" s="934"/>
      <c r="J75" s="934"/>
      <c r="K75" s="934"/>
      <c r="L75" s="934"/>
      <c r="M75" s="934"/>
      <c r="N75" s="934"/>
      <c r="O75" s="934"/>
      <c r="P75" s="935"/>
      <c r="Q75" s="939">
        <v>11019</v>
      </c>
      <c r="R75" s="940"/>
      <c r="S75" s="940"/>
      <c r="T75" s="940"/>
      <c r="U75" s="890"/>
      <c r="V75" s="941">
        <v>11746</v>
      </c>
      <c r="W75" s="940"/>
      <c r="X75" s="940"/>
      <c r="Y75" s="940"/>
      <c r="Z75" s="890"/>
      <c r="AA75" s="941">
        <v>-727</v>
      </c>
      <c r="AB75" s="940"/>
      <c r="AC75" s="940"/>
      <c r="AD75" s="940"/>
      <c r="AE75" s="890"/>
      <c r="AF75" s="941">
        <v>5146</v>
      </c>
      <c r="AG75" s="940"/>
      <c r="AH75" s="940"/>
      <c r="AI75" s="940"/>
      <c r="AJ75" s="890"/>
      <c r="AK75" s="941" t="s">
        <v>589</v>
      </c>
      <c r="AL75" s="940"/>
      <c r="AM75" s="940"/>
      <c r="AN75" s="940"/>
      <c r="AO75" s="890"/>
      <c r="AP75" s="941">
        <v>17093</v>
      </c>
      <c r="AQ75" s="940"/>
      <c r="AR75" s="940"/>
      <c r="AS75" s="940"/>
      <c r="AT75" s="890"/>
      <c r="AU75" s="941">
        <v>585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588</v>
      </c>
      <c r="C76" s="934"/>
      <c r="D76" s="934"/>
      <c r="E76" s="934"/>
      <c r="F76" s="934"/>
      <c r="G76" s="934"/>
      <c r="H76" s="934"/>
      <c r="I76" s="934"/>
      <c r="J76" s="934"/>
      <c r="K76" s="934"/>
      <c r="L76" s="934"/>
      <c r="M76" s="934"/>
      <c r="N76" s="934"/>
      <c r="O76" s="934"/>
      <c r="P76" s="935"/>
      <c r="Q76" s="939">
        <v>475</v>
      </c>
      <c r="R76" s="940"/>
      <c r="S76" s="940"/>
      <c r="T76" s="940"/>
      <c r="U76" s="890"/>
      <c r="V76" s="941">
        <v>487</v>
      </c>
      <c r="W76" s="940"/>
      <c r="X76" s="940"/>
      <c r="Y76" s="940"/>
      <c r="Z76" s="890"/>
      <c r="AA76" s="941">
        <v>-12</v>
      </c>
      <c r="AB76" s="940"/>
      <c r="AC76" s="940"/>
      <c r="AD76" s="940"/>
      <c r="AE76" s="890"/>
      <c r="AF76" s="941">
        <v>517</v>
      </c>
      <c r="AG76" s="940"/>
      <c r="AH76" s="940"/>
      <c r="AI76" s="940"/>
      <c r="AJ76" s="890"/>
      <c r="AK76" s="941" t="s">
        <v>589</v>
      </c>
      <c r="AL76" s="940"/>
      <c r="AM76" s="940"/>
      <c r="AN76" s="940"/>
      <c r="AO76" s="890"/>
      <c r="AP76" s="941" t="s">
        <v>589</v>
      </c>
      <c r="AQ76" s="940"/>
      <c r="AR76" s="940"/>
      <c r="AS76" s="940"/>
      <c r="AT76" s="890"/>
      <c r="AU76" s="941" t="s">
        <v>589</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11861</v>
      </c>
      <c r="AG88" s="902"/>
      <c r="AH88" s="902"/>
      <c r="AI88" s="902"/>
      <c r="AJ88" s="902"/>
      <c r="AK88" s="899"/>
      <c r="AL88" s="899"/>
      <c r="AM88" s="899"/>
      <c r="AN88" s="899"/>
      <c r="AO88" s="899"/>
      <c r="AP88" s="902">
        <v>27670</v>
      </c>
      <c r="AQ88" s="902"/>
      <c r="AR88" s="902"/>
      <c r="AS88" s="902"/>
      <c r="AT88" s="902"/>
      <c r="AU88" s="902">
        <v>2122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6080</v>
      </c>
      <c r="CS102" s="910"/>
      <c r="CT102" s="910"/>
      <c r="CU102" s="910"/>
      <c r="CV102" s="953"/>
      <c r="CW102" s="952">
        <v>1050</v>
      </c>
      <c r="CX102" s="910"/>
      <c r="CY102" s="910"/>
      <c r="CZ102" s="910"/>
      <c r="DA102" s="953"/>
      <c r="DB102" s="952">
        <v>1339</v>
      </c>
      <c r="DC102" s="910"/>
      <c r="DD102" s="910"/>
      <c r="DE102" s="910"/>
      <c r="DF102" s="953"/>
      <c r="DG102" s="952" t="s">
        <v>616</v>
      </c>
      <c r="DH102" s="910"/>
      <c r="DI102" s="910"/>
      <c r="DJ102" s="910"/>
      <c r="DK102" s="953"/>
      <c r="DL102" s="952">
        <v>489</v>
      </c>
      <c r="DM102" s="910"/>
      <c r="DN102" s="910"/>
      <c r="DO102" s="910"/>
      <c r="DP102" s="953"/>
      <c r="DQ102" s="952">
        <v>49</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299</v>
      </c>
      <c r="AG109" s="955"/>
      <c r="AH109" s="955"/>
      <c r="AI109" s="955"/>
      <c r="AJ109" s="956"/>
      <c r="AK109" s="954" t="s">
        <v>298</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299</v>
      </c>
      <c r="BW109" s="955"/>
      <c r="BX109" s="955"/>
      <c r="BY109" s="955"/>
      <c r="BZ109" s="956"/>
      <c r="CA109" s="954" t="s">
        <v>298</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299</v>
      </c>
      <c r="DM109" s="955"/>
      <c r="DN109" s="955"/>
      <c r="DO109" s="955"/>
      <c r="DP109" s="956"/>
      <c r="DQ109" s="954" t="s">
        <v>298</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13399740</v>
      </c>
      <c r="AB110" s="962"/>
      <c r="AC110" s="962"/>
      <c r="AD110" s="962"/>
      <c r="AE110" s="963"/>
      <c r="AF110" s="964">
        <v>13536031</v>
      </c>
      <c r="AG110" s="962"/>
      <c r="AH110" s="962"/>
      <c r="AI110" s="962"/>
      <c r="AJ110" s="963"/>
      <c r="AK110" s="964">
        <v>13847865</v>
      </c>
      <c r="AL110" s="962"/>
      <c r="AM110" s="962"/>
      <c r="AN110" s="962"/>
      <c r="AO110" s="963"/>
      <c r="AP110" s="965">
        <v>19.3</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136578213</v>
      </c>
      <c r="BR110" s="997"/>
      <c r="BS110" s="997"/>
      <c r="BT110" s="997"/>
      <c r="BU110" s="997"/>
      <c r="BV110" s="997">
        <v>141516894</v>
      </c>
      <c r="BW110" s="997"/>
      <c r="BX110" s="997"/>
      <c r="BY110" s="997"/>
      <c r="BZ110" s="997"/>
      <c r="CA110" s="997">
        <v>143677556</v>
      </c>
      <c r="CB110" s="997"/>
      <c r="CC110" s="997"/>
      <c r="CD110" s="997"/>
      <c r="CE110" s="997"/>
      <c r="CF110" s="1011">
        <v>199.9</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409</v>
      </c>
      <c r="DH110" s="997"/>
      <c r="DI110" s="997"/>
      <c r="DJ110" s="997"/>
      <c r="DK110" s="997"/>
      <c r="DL110" s="997" t="s">
        <v>432</v>
      </c>
      <c r="DM110" s="997"/>
      <c r="DN110" s="997"/>
      <c r="DO110" s="997"/>
      <c r="DP110" s="997"/>
      <c r="DQ110" s="997" t="s">
        <v>432</v>
      </c>
      <c r="DR110" s="997"/>
      <c r="DS110" s="997"/>
      <c r="DT110" s="997"/>
      <c r="DU110" s="997"/>
      <c r="DV110" s="998" t="s">
        <v>383</v>
      </c>
      <c r="DW110" s="998"/>
      <c r="DX110" s="998"/>
      <c r="DY110" s="998"/>
      <c r="DZ110" s="999"/>
    </row>
    <row r="111" spans="1:131" s="226" customFormat="1" ht="26.25" customHeight="1" x14ac:dyDescent="0.15">
      <c r="A111" s="1000" t="s">
        <v>433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435</v>
      </c>
      <c r="AG111" s="1004"/>
      <c r="AH111" s="1004"/>
      <c r="AI111" s="1004"/>
      <c r="AJ111" s="1005"/>
      <c r="AK111" s="1006" t="s">
        <v>432</v>
      </c>
      <c r="AL111" s="1004"/>
      <c r="AM111" s="1004"/>
      <c r="AN111" s="1004"/>
      <c r="AO111" s="1005"/>
      <c r="AP111" s="1007" t="s">
        <v>435</v>
      </c>
      <c r="AQ111" s="1008"/>
      <c r="AR111" s="1008"/>
      <c r="AS111" s="1008"/>
      <c r="AT111" s="1009"/>
      <c r="AU111" s="970"/>
      <c r="AV111" s="971"/>
      <c r="AW111" s="971"/>
      <c r="AX111" s="971"/>
      <c r="AY111" s="971"/>
      <c r="AZ111" s="1019" t="s">
        <v>436</v>
      </c>
      <c r="BA111" s="1020"/>
      <c r="BB111" s="1020"/>
      <c r="BC111" s="1020"/>
      <c r="BD111" s="1020"/>
      <c r="BE111" s="1020"/>
      <c r="BF111" s="1020"/>
      <c r="BG111" s="1020"/>
      <c r="BH111" s="1020"/>
      <c r="BI111" s="1020"/>
      <c r="BJ111" s="1020"/>
      <c r="BK111" s="1020"/>
      <c r="BL111" s="1020"/>
      <c r="BM111" s="1020"/>
      <c r="BN111" s="1020"/>
      <c r="BO111" s="1020"/>
      <c r="BP111" s="1021"/>
      <c r="BQ111" s="989" t="s">
        <v>434</v>
      </c>
      <c r="BR111" s="990"/>
      <c r="BS111" s="990"/>
      <c r="BT111" s="990"/>
      <c r="BU111" s="990"/>
      <c r="BV111" s="990" t="s">
        <v>434</v>
      </c>
      <c r="BW111" s="990"/>
      <c r="BX111" s="990"/>
      <c r="BY111" s="990"/>
      <c r="BZ111" s="990"/>
      <c r="CA111" s="990" t="s">
        <v>383</v>
      </c>
      <c r="CB111" s="990"/>
      <c r="CC111" s="990"/>
      <c r="CD111" s="990"/>
      <c r="CE111" s="990"/>
      <c r="CF111" s="984" t="s">
        <v>437</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409</v>
      </c>
      <c r="DM111" s="990"/>
      <c r="DN111" s="990"/>
      <c r="DO111" s="990"/>
      <c r="DP111" s="990"/>
      <c r="DQ111" s="990" t="s">
        <v>440</v>
      </c>
      <c r="DR111" s="990"/>
      <c r="DS111" s="990"/>
      <c r="DT111" s="990"/>
      <c r="DU111" s="990"/>
      <c r="DV111" s="991" t="s">
        <v>434</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383</v>
      </c>
      <c r="AB112" s="1029"/>
      <c r="AC112" s="1029"/>
      <c r="AD112" s="1029"/>
      <c r="AE112" s="1030"/>
      <c r="AF112" s="1031" t="s">
        <v>443</v>
      </c>
      <c r="AG112" s="1029"/>
      <c r="AH112" s="1029"/>
      <c r="AI112" s="1029"/>
      <c r="AJ112" s="1030"/>
      <c r="AK112" s="1031" t="s">
        <v>434</v>
      </c>
      <c r="AL112" s="1029"/>
      <c r="AM112" s="1029"/>
      <c r="AN112" s="1029"/>
      <c r="AO112" s="1030"/>
      <c r="AP112" s="1032" t="s">
        <v>437</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28801786</v>
      </c>
      <c r="BR112" s="990"/>
      <c r="BS112" s="990"/>
      <c r="BT112" s="990"/>
      <c r="BU112" s="990"/>
      <c r="BV112" s="990">
        <v>26894884</v>
      </c>
      <c r="BW112" s="990"/>
      <c r="BX112" s="990"/>
      <c r="BY112" s="990"/>
      <c r="BZ112" s="990"/>
      <c r="CA112" s="990">
        <v>25624215</v>
      </c>
      <c r="CB112" s="990"/>
      <c r="CC112" s="990"/>
      <c r="CD112" s="990"/>
      <c r="CE112" s="990"/>
      <c r="CF112" s="984">
        <v>35.700000000000003</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434</v>
      </c>
      <c r="DH112" s="990"/>
      <c r="DI112" s="990"/>
      <c r="DJ112" s="990"/>
      <c r="DK112" s="990"/>
      <c r="DL112" s="990" t="s">
        <v>440</v>
      </c>
      <c r="DM112" s="990"/>
      <c r="DN112" s="990"/>
      <c r="DO112" s="990"/>
      <c r="DP112" s="990"/>
      <c r="DQ112" s="990" t="s">
        <v>383</v>
      </c>
      <c r="DR112" s="990"/>
      <c r="DS112" s="990"/>
      <c r="DT112" s="990"/>
      <c r="DU112" s="990"/>
      <c r="DV112" s="991" t="s">
        <v>446</v>
      </c>
      <c r="DW112" s="991"/>
      <c r="DX112" s="991"/>
      <c r="DY112" s="991"/>
      <c r="DZ112" s="992"/>
    </row>
    <row r="113" spans="1:130" s="226" customFormat="1" ht="26.25" customHeight="1" x14ac:dyDescent="0.15">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2988385</v>
      </c>
      <c r="AB113" s="1004"/>
      <c r="AC113" s="1004"/>
      <c r="AD113" s="1004"/>
      <c r="AE113" s="1005"/>
      <c r="AF113" s="1006">
        <v>2759284</v>
      </c>
      <c r="AG113" s="1004"/>
      <c r="AH113" s="1004"/>
      <c r="AI113" s="1004"/>
      <c r="AJ113" s="1005"/>
      <c r="AK113" s="1006">
        <v>2503493</v>
      </c>
      <c r="AL113" s="1004"/>
      <c r="AM113" s="1004"/>
      <c r="AN113" s="1004"/>
      <c r="AO113" s="1005"/>
      <c r="AP113" s="1007">
        <v>3.5</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1844165</v>
      </c>
      <c r="BR113" s="990"/>
      <c r="BS113" s="990"/>
      <c r="BT113" s="990"/>
      <c r="BU113" s="990"/>
      <c r="BV113" s="990">
        <v>1841294</v>
      </c>
      <c r="BW113" s="990"/>
      <c r="BX113" s="990"/>
      <c r="BY113" s="990"/>
      <c r="BZ113" s="990"/>
      <c r="CA113" s="990">
        <v>2122388</v>
      </c>
      <c r="CB113" s="990"/>
      <c r="CC113" s="990"/>
      <c r="CD113" s="990"/>
      <c r="CE113" s="990"/>
      <c r="CF113" s="984">
        <v>3</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383</v>
      </c>
      <c r="DM113" s="1029"/>
      <c r="DN113" s="1029"/>
      <c r="DO113" s="1029"/>
      <c r="DP113" s="1030"/>
      <c r="DQ113" s="1031" t="s">
        <v>443</v>
      </c>
      <c r="DR113" s="1029"/>
      <c r="DS113" s="1029"/>
      <c r="DT113" s="1029"/>
      <c r="DU113" s="1030"/>
      <c r="DV113" s="1032" t="s">
        <v>443</v>
      </c>
      <c r="DW113" s="1033"/>
      <c r="DX113" s="1033"/>
      <c r="DY113" s="1033"/>
      <c r="DZ113" s="1034"/>
    </row>
    <row r="114" spans="1:130" s="226" customFormat="1" ht="26.25" customHeight="1" x14ac:dyDescent="0.15">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205225</v>
      </c>
      <c r="AB114" s="1029"/>
      <c r="AC114" s="1029"/>
      <c r="AD114" s="1029"/>
      <c r="AE114" s="1030"/>
      <c r="AF114" s="1031">
        <v>188619</v>
      </c>
      <c r="AG114" s="1029"/>
      <c r="AH114" s="1029"/>
      <c r="AI114" s="1029"/>
      <c r="AJ114" s="1030"/>
      <c r="AK114" s="1031">
        <v>234801</v>
      </c>
      <c r="AL114" s="1029"/>
      <c r="AM114" s="1029"/>
      <c r="AN114" s="1029"/>
      <c r="AO114" s="1030"/>
      <c r="AP114" s="1032">
        <v>0.3</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15680341</v>
      </c>
      <c r="BR114" s="990"/>
      <c r="BS114" s="990"/>
      <c r="BT114" s="990"/>
      <c r="BU114" s="990"/>
      <c r="BV114" s="990">
        <v>15205944</v>
      </c>
      <c r="BW114" s="990"/>
      <c r="BX114" s="990"/>
      <c r="BY114" s="990"/>
      <c r="BZ114" s="990"/>
      <c r="CA114" s="990">
        <v>14680826</v>
      </c>
      <c r="CB114" s="990"/>
      <c r="CC114" s="990"/>
      <c r="CD114" s="990"/>
      <c r="CE114" s="990"/>
      <c r="CF114" s="984">
        <v>20.399999999999999</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383</v>
      </c>
      <c r="DH114" s="1029"/>
      <c r="DI114" s="1029"/>
      <c r="DJ114" s="1029"/>
      <c r="DK114" s="1030"/>
      <c r="DL114" s="1031" t="s">
        <v>383</v>
      </c>
      <c r="DM114" s="1029"/>
      <c r="DN114" s="1029"/>
      <c r="DO114" s="1029"/>
      <c r="DP114" s="1030"/>
      <c r="DQ114" s="1031" t="s">
        <v>434</v>
      </c>
      <c r="DR114" s="1029"/>
      <c r="DS114" s="1029"/>
      <c r="DT114" s="1029"/>
      <c r="DU114" s="1030"/>
      <c r="DV114" s="1032" t="s">
        <v>443</v>
      </c>
      <c r="DW114" s="1033"/>
      <c r="DX114" s="1033"/>
      <c r="DY114" s="1033"/>
      <c r="DZ114" s="1034"/>
    </row>
    <row r="115" spans="1:130" s="226" customFormat="1" ht="26.25" customHeight="1" x14ac:dyDescent="0.15">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383</v>
      </c>
      <c r="AB115" s="1004"/>
      <c r="AC115" s="1004"/>
      <c r="AD115" s="1004"/>
      <c r="AE115" s="1005"/>
      <c r="AF115" s="1006" t="s">
        <v>443</v>
      </c>
      <c r="AG115" s="1004"/>
      <c r="AH115" s="1004"/>
      <c r="AI115" s="1004"/>
      <c r="AJ115" s="1005"/>
      <c r="AK115" s="1006" t="s">
        <v>446</v>
      </c>
      <c r="AL115" s="1004"/>
      <c r="AM115" s="1004"/>
      <c r="AN115" s="1004"/>
      <c r="AO115" s="1005"/>
      <c r="AP115" s="1007" t="s">
        <v>383</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232743</v>
      </c>
      <c r="BR115" s="990"/>
      <c r="BS115" s="990"/>
      <c r="BT115" s="990"/>
      <c r="BU115" s="990"/>
      <c r="BV115" s="990">
        <v>348003</v>
      </c>
      <c r="BW115" s="990"/>
      <c r="BX115" s="990"/>
      <c r="BY115" s="990"/>
      <c r="BZ115" s="990"/>
      <c r="CA115" s="990">
        <v>273002</v>
      </c>
      <c r="CB115" s="990"/>
      <c r="CC115" s="990"/>
      <c r="CD115" s="990"/>
      <c r="CE115" s="990"/>
      <c r="CF115" s="984">
        <v>0.4</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434</v>
      </c>
      <c r="DH115" s="1029"/>
      <c r="DI115" s="1029"/>
      <c r="DJ115" s="1029"/>
      <c r="DK115" s="1030"/>
      <c r="DL115" s="1031" t="s">
        <v>383</v>
      </c>
      <c r="DM115" s="1029"/>
      <c r="DN115" s="1029"/>
      <c r="DO115" s="1029"/>
      <c r="DP115" s="1030"/>
      <c r="DQ115" s="1031" t="s">
        <v>439</v>
      </c>
      <c r="DR115" s="1029"/>
      <c r="DS115" s="1029"/>
      <c r="DT115" s="1029"/>
      <c r="DU115" s="1030"/>
      <c r="DV115" s="1032" t="s">
        <v>434</v>
      </c>
      <c r="DW115" s="1033"/>
      <c r="DX115" s="1033"/>
      <c r="DY115" s="1033"/>
      <c r="DZ115" s="1034"/>
    </row>
    <row r="116" spans="1:130" s="226" customFormat="1" ht="26.25" customHeight="1" x14ac:dyDescent="0.15">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434</v>
      </c>
      <c r="AB116" s="1029"/>
      <c r="AC116" s="1029"/>
      <c r="AD116" s="1029"/>
      <c r="AE116" s="1030"/>
      <c r="AF116" s="1031">
        <v>664</v>
      </c>
      <c r="AG116" s="1029"/>
      <c r="AH116" s="1029"/>
      <c r="AI116" s="1029"/>
      <c r="AJ116" s="1030"/>
      <c r="AK116" s="1031">
        <v>161</v>
      </c>
      <c r="AL116" s="1029"/>
      <c r="AM116" s="1029"/>
      <c r="AN116" s="1029"/>
      <c r="AO116" s="1030"/>
      <c r="AP116" s="1032">
        <v>0</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383</v>
      </c>
      <c r="BR116" s="990"/>
      <c r="BS116" s="990"/>
      <c r="BT116" s="990"/>
      <c r="BU116" s="990"/>
      <c r="BV116" s="990" t="s">
        <v>443</v>
      </c>
      <c r="BW116" s="990"/>
      <c r="BX116" s="990"/>
      <c r="BY116" s="990"/>
      <c r="BZ116" s="990"/>
      <c r="CA116" s="990" t="s">
        <v>437</v>
      </c>
      <c r="CB116" s="990"/>
      <c r="CC116" s="990"/>
      <c r="CD116" s="990"/>
      <c r="CE116" s="990"/>
      <c r="CF116" s="984" t="s">
        <v>434</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383</v>
      </c>
      <c r="DH116" s="1029"/>
      <c r="DI116" s="1029"/>
      <c r="DJ116" s="1029"/>
      <c r="DK116" s="1030"/>
      <c r="DL116" s="1031" t="s">
        <v>383</v>
      </c>
      <c r="DM116" s="1029"/>
      <c r="DN116" s="1029"/>
      <c r="DO116" s="1029"/>
      <c r="DP116" s="1030"/>
      <c r="DQ116" s="1031" t="s">
        <v>383</v>
      </c>
      <c r="DR116" s="1029"/>
      <c r="DS116" s="1029"/>
      <c r="DT116" s="1029"/>
      <c r="DU116" s="1030"/>
      <c r="DV116" s="1032" t="s">
        <v>383</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16593350</v>
      </c>
      <c r="AB117" s="1047"/>
      <c r="AC117" s="1047"/>
      <c r="AD117" s="1047"/>
      <c r="AE117" s="1048"/>
      <c r="AF117" s="1049">
        <v>16484598</v>
      </c>
      <c r="AG117" s="1047"/>
      <c r="AH117" s="1047"/>
      <c r="AI117" s="1047"/>
      <c r="AJ117" s="1048"/>
      <c r="AK117" s="1049">
        <v>16586320</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446</v>
      </c>
      <c r="BW117" s="990"/>
      <c r="BX117" s="990"/>
      <c r="BY117" s="990"/>
      <c r="BZ117" s="990"/>
      <c r="CA117" s="990" t="s">
        <v>432</v>
      </c>
      <c r="CB117" s="990"/>
      <c r="CC117" s="990"/>
      <c r="CD117" s="990"/>
      <c r="CE117" s="990"/>
      <c r="CF117" s="984" t="s">
        <v>446</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446</v>
      </c>
      <c r="DM117" s="1029"/>
      <c r="DN117" s="1029"/>
      <c r="DO117" s="1029"/>
      <c r="DP117" s="1030"/>
      <c r="DQ117" s="1031" t="s">
        <v>439</v>
      </c>
      <c r="DR117" s="1029"/>
      <c r="DS117" s="1029"/>
      <c r="DT117" s="1029"/>
      <c r="DU117" s="1030"/>
      <c r="DV117" s="1032" t="s">
        <v>383</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299</v>
      </c>
      <c r="AG118" s="955"/>
      <c r="AH118" s="955"/>
      <c r="AI118" s="955"/>
      <c r="AJ118" s="956"/>
      <c r="AK118" s="954" t="s">
        <v>298</v>
      </c>
      <c r="AL118" s="955"/>
      <c r="AM118" s="955"/>
      <c r="AN118" s="955"/>
      <c r="AO118" s="956"/>
      <c r="AP118" s="1041" t="s">
        <v>426</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443</v>
      </c>
      <c r="BR118" s="1068"/>
      <c r="BS118" s="1068"/>
      <c r="BT118" s="1068"/>
      <c r="BU118" s="1068"/>
      <c r="BV118" s="1068" t="s">
        <v>443</v>
      </c>
      <c r="BW118" s="1068"/>
      <c r="BX118" s="1068"/>
      <c r="BY118" s="1068"/>
      <c r="BZ118" s="1068"/>
      <c r="CA118" s="1068" t="s">
        <v>383</v>
      </c>
      <c r="CB118" s="1068"/>
      <c r="CC118" s="1068"/>
      <c r="CD118" s="1068"/>
      <c r="CE118" s="1068"/>
      <c r="CF118" s="984" t="s">
        <v>434</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434</v>
      </c>
      <c r="DH118" s="1029"/>
      <c r="DI118" s="1029"/>
      <c r="DJ118" s="1029"/>
      <c r="DK118" s="1030"/>
      <c r="DL118" s="1031" t="s">
        <v>434</v>
      </c>
      <c r="DM118" s="1029"/>
      <c r="DN118" s="1029"/>
      <c r="DO118" s="1029"/>
      <c r="DP118" s="1030"/>
      <c r="DQ118" s="1031" t="s">
        <v>434</v>
      </c>
      <c r="DR118" s="1029"/>
      <c r="DS118" s="1029"/>
      <c r="DT118" s="1029"/>
      <c r="DU118" s="1030"/>
      <c r="DV118" s="1032" t="s">
        <v>432</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443</v>
      </c>
      <c r="AB119" s="962"/>
      <c r="AC119" s="962"/>
      <c r="AD119" s="962"/>
      <c r="AE119" s="963"/>
      <c r="AF119" s="964" t="s">
        <v>443</v>
      </c>
      <c r="AG119" s="962"/>
      <c r="AH119" s="962"/>
      <c r="AI119" s="962"/>
      <c r="AJ119" s="963"/>
      <c r="AK119" s="964" t="s">
        <v>434</v>
      </c>
      <c r="AL119" s="962"/>
      <c r="AM119" s="962"/>
      <c r="AN119" s="962"/>
      <c r="AO119" s="963"/>
      <c r="AP119" s="965" t="s">
        <v>443</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183137248</v>
      </c>
      <c r="BR119" s="1068"/>
      <c r="BS119" s="1068"/>
      <c r="BT119" s="1068"/>
      <c r="BU119" s="1068"/>
      <c r="BV119" s="1068">
        <v>185807019</v>
      </c>
      <c r="BW119" s="1068"/>
      <c r="BX119" s="1068"/>
      <c r="BY119" s="1068"/>
      <c r="BZ119" s="1068"/>
      <c r="CA119" s="1068">
        <v>186377987</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434</v>
      </c>
      <c r="DH119" s="1054"/>
      <c r="DI119" s="1054"/>
      <c r="DJ119" s="1054"/>
      <c r="DK119" s="1055"/>
      <c r="DL119" s="1053" t="s">
        <v>409</v>
      </c>
      <c r="DM119" s="1054"/>
      <c r="DN119" s="1054"/>
      <c r="DO119" s="1054"/>
      <c r="DP119" s="1055"/>
      <c r="DQ119" s="1053" t="s">
        <v>409</v>
      </c>
      <c r="DR119" s="1054"/>
      <c r="DS119" s="1054"/>
      <c r="DT119" s="1054"/>
      <c r="DU119" s="1055"/>
      <c r="DV119" s="1056" t="s">
        <v>434</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434</v>
      </c>
      <c r="AB120" s="1029"/>
      <c r="AC120" s="1029"/>
      <c r="AD120" s="1029"/>
      <c r="AE120" s="1030"/>
      <c r="AF120" s="1031" t="s">
        <v>383</v>
      </c>
      <c r="AG120" s="1029"/>
      <c r="AH120" s="1029"/>
      <c r="AI120" s="1029"/>
      <c r="AJ120" s="1030"/>
      <c r="AK120" s="1031" t="s">
        <v>434</v>
      </c>
      <c r="AL120" s="1029"/>
      <c r="AM120" s="1029"/>
      <c r="AN120" s="1029"/>
      <c r="AO120" s="1030"/>
      <c r="AP120" s="1032" t="s">
        <v>434</v>
      </c>
      <c r="AQ120" s="1033"/>
      <c r="AR120" s="1033"/>
      <c r="AS120" s="1033"/>
      <c r="AT120" s="1034"/>
      <c r="AU120" s="1059" t="s">
        <v>466</v>
      </c>
      <c r="AV120" s="1060"/>
      <c r="AW120" s="1060"/>
      <c r="AX120" s="1060"/>
      <c r="AY120" s="1061"/>
      <c r="AZ120" s="1010" t="s">
        <v>467</v>
      </c>
      <c r="BA120" s="959"/>
      <c r="BB120" s="959"/>
      <c r="BC120" s="959"/>
      <c r="BD120" s="959"/>
      <c r="BE120" s="959"/>
      <c r="BF120" s="959"/>
      <c r="BG120" s="959"/>
      <c r="BH120" s="959"/>
      <c r="BI120" s="959"/>
      <c r="BJ120" s="959"/>
      <c r="BK120" s="959"/>
      <c r="BL120" s="959"/>
      <c r="BM120" s="959"/>
      <c r="BN120" s="959"/>
      <c r="BO120" s="959"/>
      <c r="BP120" s="960"/>
      <c r="BQ120" s="996">
        <v>21565806</v>
      </c>
      <c r="BR120" s="997"/>
      <c r="BS120" s="997"/>
      <c r="BT120" s="997"/>
      <c r="BU120" s="997"/>
      <c r="BV120" s="997">
        <v>21407479</v>
      </c>
      <c r="BW120" s="997"/>
      <c r="BX120" s="997"/>
      <c r="BY120" s="997"/>
      <c r="BZ120" s="997"/>
      <c r="CA120" s="997">
        <v>20043917</v>
      </c>
      <c r="CB120" s="997"/>
      <c r="CC120" s="997"/>
      <c r="CD120" s="997"/>
      <c r="CE120" s="997"/>
      <c r="CF120" s="1011">
        <v>27.9</v>
      </c>
      <c r="CG120" s="1012"/>
      <c r="CH120" s="1012"/>
      <c r="CI120" s="1012"/>
      <c r="CJ120" s="1012"/>
      <c r="CK120" s="1077" t="s">
        <v>468</v>
      </c>
      <c r="CL120" s="1078"/>
      <c r="CM120" s="1078"/>
      <c r="CN120" s="1078"/>
      <c r="CO120" s="1079"/>
      <c r="CP120" s="1085" t="s">
        <v>469</v>
      </c>
      <c r="CQ120" s="1086"/>
      <c r="CR120" s="1086"/>
      <c r="CS120" s="1086"/>
      <c r="CT120" s="1086"/>
      <c r="CU120" s="1086"/>
      <c r="CV120" s="1086"/>
      <c r="CW120" s="1086"/>
      <c r="CX120" s="1086"/>
      <c r="CY120" s="1086"/>
      <c r="CZ120" s="1086"/>
      <c r="DA120" s="1086"/>
      <c r="DB120" s="1086"/>
      <c r="DC120" s="1086"/>
      <c r="DD120" s="1086"/>
      <c r="DE120" s="1086"/>
      <c r="DF120" s="1087"/>
      <c r="DG120" s="996">
        <v>27106301</v>
      </c>
      <c r="DH120" s="997"/>
      <c r="DI120" s="997"/>
      <c r="DJ120" s="997"/>
      <c r="DK120" s="997"/>
      <c r="DL120" s="997">
        <v>25579051</v>
      </c>
      <c r="DM120" s="997"/>
      <c r="DN120" s="997"/>
      <c r="DO120" s="997"/>
      <c r="DP120" s="997"/>
      <c r="DQ120" s="997">
        <v>24639049</v>
      </c>
      <c r="DR120" s="997"/>
      <c r="DS120" s="997"/>
      <c r="DT120" s="997"/>
      <c r="DU120" s="997"/>
      <c r="DV120" s="998">
        <v>34.299999999999997</v>
      </c>
      <c r="DW120" s="998"/>
      <c r="DX120" s="998"/>
      <c r="DY120" s="998"/>
      <c r="DZ120" s="999"/>
    </row>
    <row r="121" spans="1:130" s="226" customFormat="1" ht="26.25" customHeight="1" x14ac:dyDescent="0.15">
      <c r="A121" s="1129"/>
      <c r="B121" s="1016"/>
      <c r="C121" s="1037" t="s">
        <v>470</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409</v>
      </c>
      <c r="AB121" s="1029"/>
      <c r="AC121" s="1029"/>
      <c r="AD121" s="1029"/>
      <c r="AE121" s="1030"/>
      <c r="AF121" s="1031" t="s">
        <v>409</v>
      </c>
      <c r="AG121" s="1029"/>
      <c r="AH121" s="1029"/>
      <c r="AI121" s="1029"/>
      <c r="AJ121" s="1030"/>
      <c r="AK121" s="1031" t="s">
        <v>434</v>
      </c>
      <c r="AL121" s="1029"/>
      <c r="AM121" s="1029"/>
      <c r="AN121" s="1029"/>
      <c r="AO121" s="1030"/>
      <c r="AP121" s="1032" t="s">
        <v>434</v>
      </c>
      <c r="AQ121" s="1033"/>
      <c r="AR121" s="1033"/>
      <c r="AS121" s="1033"/>
      <c r="AT121" s="1034"/>
      <c r="AU121" s="1062"/>
      <c r="AV121" s="1063"/>
      <c r="AW121" s="1063"/>
      <c r="AX121" s="1063"/>
      <c r="AY121" s="1064"/>
      <c r="AZ121" s="1019" t="s">
        <v>471</v>
      </c>
      <c r="BA121" s="1020"/>
      <c r="BB121" s="1020"/>
      <c r="BC121" s="1020"/>
      <c r="BD121" s="1020"/>
      <c r="BE121" s="1020"/>
      <c r="BF121" s="1020"/>
      <c r="BG121" s="1020"/>
      <c r="BH121" s="1020"/>
      <c r="BI121" s="1020"/>
      <c r="BJ121" s="1020"/>
      <c r="BK121" s="1020"/>
      <c r="BL121" s="1020"/>
      <c r="BM121" s="1020"/>
      <c r="BN121" s="1020"/>
      <c r="BO121" s="1020"/>
      <c r="BP121" s="1021"/>
      <c r="BQ121" s="989">
        <v>15516818</v>
      </c>
      <c r="BR121" s="990"/>
      <c r="BS121" s="990"/>
      <c r="BT121" s="990"/>
      <c r="BU121" s="990"/>
      <c r="BV121" s="990">
        <v>15527014</v>
      </c>
      <c r="BW121" s="990"/>
      <c r="BX121" s="990"/>
      <c r="BY121" s="990"/>
      <c r="BZ121" s="990"/>
      <c r="CA121" s="990">
        <v>16730099</v>
      </c>
      <c r="CB121" s="990"/>
      <c r="CC121" s="990"/>
      <c r="CD121" s="990"/>
      <c r="CE121" s="990"/>
      <c r="CF121" s="984">
        <v>23.3</v>
      </c>
      <c r="CG121" s="985"/>
      <c r="CH121" s="985"/>
      <c r="CI121" s="985"/>
      <c r="CJ121" s="985"/>
      <c r="CK121" s="1080"/>
      <c r="CL121" s="1081"/>
      <c r="CM121" s="1081"/>
      <c r="CN121" s="1081"/>
      <c r="CO121" s="1082"/>
      <c r="CP121" s="1090" t="s">
        <v>472</v>
      </c>
      <c r="CQ121" s="1091"/>
      <c r="CR121" s="1091"/>
      <c r="CS121" s="1091"/>
      <c r="CT121" s="1091"/>
      <c r="CU121" s="1091"/>
      <c r="CV121" s="1091"/>
      <c r="CW121" s="1091"/>
      <c r="CX121" s="1091"/>
      <c r="CY121" s="1091"/>
      <c r="CZ121" s="1091"/>
      <c r="DA121" s="1091"/>
      <c r="DB121" s="1091"/>
      <c r="DC121" s="1091"/>
      <c r="DD121" s="1091"/>
      <c r="DE121" s="1091"/>
      <c r="DF121" s="1092"/>
      <c r="DG121" s="989">
        <v>537721</v>
      </c>
      <c r="DH121" s="990"/>
      <c r="DI121" s="990"/>
      <c r="DJ121" s="990"/>
      <c r="DK121" s="990"/>
      <c r="DL121" s="990">
        <v>474220</v>
      </c>
      <c r="DM121" s="990"/>
      <c r="DN121" s="990"/>
      <c r="DO121" s="990"/>
      <c r="DP121" s="990"/>
      <c r="DQ121" s="990">
        <v>411905</v>
      </c>
      <c r="DR121" s="990"/>
      <c r="DS121" s="990"/>
      <c r="DT121" s="990"/>
      <c r="DU121" s="990"/>
      <c r="DV121" s="991">
        <v>0.6</v>
      </c>
      <c r="DW121" s="991"/>
      <c r="DX121" s="991"/>
      <c r="DY121" s="991"/>
      <c r="DZ121" s="992"/>
    </row>
    <row r="122" spans="1:130" s="226" customFormat="1" ht="26.25" customHeight="1" x14ac:dyDescent="0.15">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446</v>
      </c>
      <c r="AB122" s="1029"/>
      <c r="AC122" s="1029"/>
      <c r="AD122" s="1029"/>
      <c r="AE122" s="1030"/>
      <c r="AF122" s="1031" t="s">
        <v>446</v>
      </c>
      <c r="AG122" s="1029"/>
      <c r="AH122" s="1029"/>
      <c r="AI122" s="1029"/>
      <c r="AJ122" s="1030"/>
      <c r="AK122" s="1031" t="s">
        <v>434</v>
      </c>
      <c r="AL122" s="1029"/>
      <c r="AM122" s="1029"/>
      <c r="AN122" s="1029"/>
      <c r="AO122" s="1030"/>
      <c r="AP122" s="1032" t="s">
        <v>383</v>
      </c>
      <c r="AQ122" s="1033"/>
      <c r="AR122" s="1033"/>
      <c r="AS122" s="1033"/>
      <c r="AT122" s="1034"/>
      <c r="AU122" s="1062"/>
      <c r="AV122" s="1063"/>
      <c r="AW122" s="1063"/>
      <c r="AX122" s="1063"/>
      <c r="AY122" s="1064"/>
      <c r="AZ122" s="1044" t="s">
        <v>473</v>
      </c>
      <c r="BA122" s="1035"/>
      <c r="BB122" s="1035"/>
      <c r="BC122" s="1035"/>
      <c r="BD122" s="1035"/>
      <c r="BE122" s="1035"/>
      <c r="BF122" s="1035"/>
      <c r="BG122" s="1035"/>
      <c r="BH122" s="1035"/>
      <c r="BI122" s="1035"/>
      <c r="BJ122" s="1035"/>
      <c r="BK122" s="1035"/>
      <c r="BL122" s="1035"/>
      <c r="BM122" s="1035"/>
      <c r="BN122" s="1035"/>
      <c r="BO122" s="1035"/>
      <c r="BP122" s="1036"/>
      <c r="BQ122" s="1067">
        <v>124543633</v>
      </c>
      <c r="BR122" s="1068"/>
      <c r="BS122" s="1068"/>
      <c r="BT122" s="1068"/>
      <c r="BU122" s="1068"/>
      <c r="BV122" s="1068">
        <v>126735009</v>
      </c>
      <c r="BW122" s="1068"/>
      <c r="BX122" s="1068"/>
      <c r="BY122" s="1068"/>
      <c r="BZ122" s="1068"/>
      <c r="CA122" s="1068">
        <v>126197961</v>
      </c>
      <c r="CB122" s="1068"/>
      <c r="CC122" s="1068"/>
      <c r="CD122" s="1068"/>
      <c r="CE122" s="1068"/>
      <c r="CF122" s="1088">
        <v>175.6</v>
      </c>
      <c r="CG122" s="1089"/>
      <c r="CH122" s="1089"/>
      <c r="CI122" s="1089"/>
      <c r="CJ122" s="1089"/>
      <c r="CK122" s="1080"/>
      <c r="CL122" s="1081"/>
      <c r="CM122" s="1081"/>
      <c r="CN122" s="1081"/>
      <c r="CO122" s="1082"/>
      <c r="CP122" s="1090" t="s">
        <v>474</v>
      </c>
      <c r="CQ122" s="1091"/>
      <c r="CR122" s="1091"/>
      <c r="CS122" s="1091"/>
      <c r="CT122" s="1091"/>
      <c r="CU122" s="1091"/>
      <c r="CV122" s="1091"/>
      <c r="CW122" s="1091"/>
      <c r="CX122" s="1091"/>
      <c r="CY122" s="1091"/>
      <c r="CZ122" s="1091"/>
      <c r="DA122" s="1091"/>
      <c r="DB122" s="1091"/>
      <c r="DC122" s="1091"/>
      <c r="DD122" s="1091"/>
      <c r="DE122" s="1091"/>
      <c r="DF122" s="1092"/>
      <c r="DG122" s="989">
        <v>318060</v>
      </c>
      <c r="DH122" s="990"/>
      <c r="DI122" s="990"/>
      <c r="DJ122" s="990"/>
      <c r="DK122" s="990"/>
      <c r="DL122" s="990">
        <v>283991</v>
      </c>
      <c r="DM122" s="990"/>
      <c r="DN122" s="990"/>
      <c r="DO122" s="990"/>
      <c r="DP122" s="990"/>
      <c r="DQ122" s="990">
        <v>253297</v>
      </c>
      <c r="DR122" s="990"/>
      <c r="DS122" s="990"/>
      <c r="DT122" s="990"/>
      <c r="DU122" s="990"/>
      <c r="DV122" s="991">
        <v>0.4</v>
      </c>
      <c r="DW122" s="991"/>
      <c r="DX122" s="991"/>
      <c r="DY122" s="991"/>
      <c r="DZ122" s="992"/>
    </row>
    <row r="123" spans="1:130" s="226" customFormat="1" ht="26.25" customHeight="1" x14ac:dyDescent="0.15">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434</v>
      </c>
      <c r="AB123" s="1029"/>
      <c r="AC123" s="1029"/>
      <c r="AD123" s="1029"/>
      <c r="AE123" s="1030"/>
      <c r="AF123" s="1031" t="s">
        <v>434</v>
      </c>
      <c r="AG123" s="1029"/>
      <c r="AH123" s="1029"/>
      <c r="AI123" s="1029"/>
      <c r="AJ123" s="1030"/>
      <c r="AK123" s="1031" t="s">
        <v>434</v>
      </c>
      <c r="AL123" s="1029"/>
      <c r="AM123" s="1029"/>
      <c r="AN123" s="1029"/>
      <c r="AO123" s="1030"/>
      <c r="AP123" s="1032" t="s">
        <v>409</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475</v>
      </c>
      <c r="BP123" s="1076"/>
      <c r="BQ123" s="1135">
        <v>161626257</v>
      </c>
      <c r="BR123" s="1136"/>
      <c r="BS123" s="1136"/>
      <c r="BT123" s="1136"/>
      <c r="BU123" s="1136"/>
      <c r="BV123" s="1136">
        <v>163669502</v>
      </c>
      <c r="BW123" s="1136"/>
      <c r="BX123" s="1136"/>
      <c r="BY123" s="1136"/>
      <c r="BZ123" s="1136"/>
      <c r="CA123" s="1136">
        <v>162971977</v>
      </c>
      <c r="CB123" s="1136"/>
      <c r="CC123" s="1136"/>
      <c r="CD123" s="1136"/>
      <c r="CE123" s="1136"/>
      <c r="CF123" s="1069"/>
      <c r="CG123" s="1070"/>
      <c r="CH123" s="1070"/>
      <c r="CI123" s="1070"/>
      <c r="CJ123" s="1071"/>
      <c r="CK123" s="1080"/>
      <c r="CL123" s="1081"/>
      <c r="CM123" s="1081"/>
      <c r="CN123" s="1081"/>
      <c r="CO123" s="1082"/>
      <c r="CP123" s="1090" t="s">
        <v>476</v>
      </c>
      <c r="CQ123" s="1091"/>
      <c r="CR123" s="1091"/>
      <c r="CS123" s="1091"/>
      <c r="CT123" s="1091"/>
      <c r="CU123" s="1091"/>
      <c r="CV123" s="1091"/>
      <c r="CW123" s="1091"/>
      <c r="CX123" s="1091"/>
      <c r="CY123" s="1091"/>
      <c r="CZ123" s="1091"/>
      <c r="DA123" s="1091"/>
      <c r="DB123" s="1091"/>
      <c r="DC123" s="1091"/>
      <c r="DD123" s="1091"/>
      <c r="DE123" s="1091"/>
      <c r="DF123" s="1092"/>
      <c r="DG123" s="1028">
        <v>254905</v>
      </c>
      <c r="DH123" s="1029"/>
      <c r="DI123" s="1029"/>
      <c r="DJ123" s="1029"/>
      <c r="DK123" s="1030"/>
      <c r="DL123" s="1031">
        <v>236362</v>
      </c>
      <c r="DM123" s="1029"/>
      <c r="DN123" s="1029"/>
      <c r="DO123" s="1029"/>
      <c r="DP123" s="1030"/>
      <c r="DQ123" s="1031">
        <v>206194</v>
      </c>
      <c r="DR123" s="1029"/>
      <c r="DS123" s="1029"/>
      <c r="DT123" s="1029"/>
      <c r="DU123" s="1030"/>
      <c r="DV123" s="1032">
        <v>0.3</v>
      </c>
      <c r="DW123" s="1033"/>
      <c r="DX123" s="1033"/>
      <c r="DY123" s="1033"/>
      <c r="DZ123" s="1034"/>
    </row>
    <row r="124" spans="1:130" s="226" customFormat="1" ht="26.25" customHeight="1" thickBot="1" x14ac:dyDescent="0.2">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383</v>
      </c>
      <c r="AB124" s="1029"/>
      <c r="AC124" s="1029"/>
      <c r="AD124" s="1029"/>
      <c r="AE124" s="1030"/>
      <c r="AF124" s="1031" t="s">
        <v>446</v>
      </c>
      <c r="AG124" s="1029"/>
      <c r="AH124" s="1029"/>
      <c r="AI124" s="1029"/>
      <c r="AJ124" s="1030"/>
      <c r="AK124" s="1031" t="s">
        <v>409</v>
      </c>
      <c r="AL124" s="1029"/>
      <c r="AM124" s="1029"/>
      <c r="AN124" s="1029"/>
      <c r="AO124" s="1030"/>
      <c r="AP124" s="1032" t="s">
        <v>446</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29.9</v>
      </c>
      <c r="BR124" s="1098"/>
      <c r="BS124" s="1098"/>
      <c r="BT124" s="1098"/>
      <c r="BU124" s="1098"/>
      <c r="BV124" s="1098">
        <v>31</v>
      </c>
      <c r="BW124" s="1098"/>
      <c r="BX124" s="1098"/>
      <c r="BY124" s="1098"/>
      <c r="BZ124" s="1098"/>
      <c r="CA124" s="1098">
        <v>32.5</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v>584799</v>
      </c>
      <c r="DH124" s="1054"/>
      <c r="DI124" s="1054"/>
      <c r="DJ124" s="1054"/>
      <c r="DK124" s="1055"/>
      <c r="DL124" s="1053">
        <v>321260</v>
      </c>
      <c r="DM124" s="1054"/>
      <c r="DN124" s="1054"/>
      <c r="DO124" s="1054"/>
      <c r="DP124" s="1055"/>
      <c r="DQ124" s="1053">
        <v>113770</v>
      </c>
      <c r="DR124" s="1054"/>
      <c r="DS124" s="1054"/>
      <c r="DT124" s="1054"/>
      <c r="DU124" s="1055"/>
      <c r="DV124" s="1056">
        <v>0.2</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434</v>
      </c>
      <c r="AB125" s="1029"/>
      <c r="AC125" s="1029"/>
      <c r="AD125" s="1029"/>
      <c r="AE125" s="1030"/>
      <c r="AF125" s="1031" t="s">
        <v>479</v>
      </c>
      <c r="AG125" s="1029"/>
      <c r="AH125" s="1029"/>
      <c r="AI125" s="1029"/>
      <c r="AJ125" s="1030"/>
      <c r="AK125" s="1031" t="s">
        <v>432</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479</v>
      </c>
      <c r="DH125" s="997"/>
      <c r="DI125" s="997"/>
      <c r="DJ125" s="997"/>
      <c r="DK125" s="997"/>
      <c r="DL125" s="997" t="s">
        <v>482</v>
      </c>
      <c r="DM125" s="997"/>
      <c r="DN125" s="997"/>
      <c r="DO125" s="997"/>
      <c r="DP125" s="997"/>
      <c r="DQ125" s="997" t="s">
        <v>479</v>
      </c>
      <c r="DR125" s="997"/>
      <c r="DS125" s="997"/>
      <c r="DT125" s="997"/>
      <c r="DU125" s="997"/>
      <c r="DV125" s="998" t="s">
        <v>479</v>
      </c>
      <c r="DW125" s="998"/>
      <c r="DX125" s="998"/>
      <c r="DY125" s="998"/>
      <c r="DZ125" s="999"/>
    </row>
    <row r="126" spans="1:130" s="226" customFormat="1" ht="26.25" customHeight="1" thickBot="1" x14ac:dyDescent="0.2">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432</v>
      </c>
      <c r="AB126" s="1029"/>
      <c r="AC126" s="1029"/>
      <c r="AD126" s="1029"/>
      <c r="AE126" s="1030"/>
      <c r="AF126" s="1031" t="s">
        <v>479</v>
      </c>
      <c r="AG126" s="1029"/>
      <c r="AH126" s="1029"/>
      <c r="AI126" s="1029"/>
      <c r="AJ126" s="1030"/>
      <c r="AK126" s="1031" t="s">
        <v>440</v>
      </c>
      <c r="AL126" s="1029"/>
      <c r="AM126" s="1029"/>
      <c r="AN126" s="1029"/>
      <c r="AO126" s="1030"/>
      <c r="AP126" s="1032" t="s">
        <v>434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483</v>
      </c>
      <c r="CQ126" s="1020"/>
      <c r="CR126" s="1020"/>
      <c r="CS126" s="1020"/>
      <c r="CT126" s="1020"/>
      <c r="CU126" s="1020"/>
      <c r="CV126" s="1020"/>
      <c r="CW126" s="1020"/>
      <c r="CX126" s="1020"/>
      <c r="CY126" s="1020"/>
      <c r="CZ126" s="1020"/>
      <c r="DA126" s="1020"/>
      <c r="DB126" s="1020"/>
      <c r="DC126" s="1020"/>
      <c r="DD126" s="1020"/>
      <c r="DE126" s="1020"/>
      <c r="DF126" s="1021"/>
      <c r="DG126" s="989" t="s">
        <v>434</v>
      </c>
      <c r="DH126" s="990"/>
      <c r="DI126" s="990"/>
      <c r="DJ126" s="990"/>
      <c r="DK126" s="990"/>
      <c r="DL126" s="990" t="s">
        <v>124</v>
      </c>
      <c r="DM126" s="990"/>
      <c r="DN126" s="990"/>
      <c r="DO126" s="990"/>
      <c r="DP126" s="990"/>
      <c r="DQ126" s="990" t="s">
        <v>432</v>
      </c>
      <c r="DR126" s="990"/>
      <c r="DS126" s="990"/>
      <c r="DT126" s="990"/>
      <c r="DU126" s="990"/>
      <c r="DV126" s="991" t="s">
        <v>482</v>
      </c>
      <c r="DW126" s="991"/>
      <c r="DX126" s="991"/>
      <c r="DY126" s="991"/>
      <c r="DZ126" s="992"/>
    </row>
    <row r="127" spans="1:130" s="226" customFormat="1" ht="26.25" customHeight="1" x14ac:dyDescent="0.15">
      <c r="A127" s="1130"/>
      <c r="B127" s="1018"/>
      <c r="C127" s="1072" t="s">
        <v>484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482</v>
      </c>
      <c r="AB127" s="1029"/>
      <c r="AC127" s="1029"/>
      <c r="AD127" s="1029"/>
      <c r="AE127" s="1030"/>
      <c r="AF127" s="1031" t="s">
        <v>432</v>
      </c>
      <c r="AG127" s="1029"/>
      <c r="AH127" s="1029"/>
      <c r="AI127" s="1029"/>
      <c r="AJ127" s="1030"/>
      <c r="AK127" s="1031" t="s">
        <v>434</v>
      </c>
      <c r="AL127" s="1029"/>
      <c r="AM127" s="1029"/>
      <c r="AN127" s="1029"/>
      <c r="AO127" s="1030"/>
      <c r="AP127" s="1032" t="s">
        <v>479</v>
      </c>
      <c r="AQ127" s="1033"/>
      <c r="AR127" s="1033"/>
      <c r="AS127" s="1033"/>
      <c r="AT127" s="1034"/>
      <c r="AU127" s="262"/>
      <c r="AV127" s="262"/>
      <c r="AW127" s="262"/>
      <c r="AX127" s="1102" t="s">
        <v>485</v>
      </c>
      <c r="AY127" s="1103"/>
      <c r="AZ127" s="1103"/>
      <c r="BA127" s="1103"/>
      <c r="BB127" s="1103"/>
      <c r="BC127" s="1103"/>
      <c r="BD127" s="1103"/>
      <c r="BE127" s="1104"/>
      <c r="BF127" s="1105" t="s">
        <v>486</v>
      </c>
      <c r="BG127" s="1103"/>
      <c r="BH127" s="1103"/>
      <c r="BI127" s="1103"/>
      <c r="BJ127" s="1103"/>
      <c r="BK127" s="1103"/>
      <c r="BL127" s="1104"/>
      <c r="BM127" s="1105" t="s">
        <v>487</v>
      </c>
      <c r="BN127" s="1103"/>
      <c r="BO127" s="1103"/>
      <c r="BP127" s="1103"/>
      <c r="BQ127" s="1103"/>
      <c r="BR127" s="1103"/>
      <c r="BS127" s="1104"/>
      <c r="BT127" s="1105" t="s">
        <v>488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489</v>
      </c>
      <c r="CQ127" s="1020"/>
      <c r="CR127" s="1020"/>
      <c r="CS127" s="1020"/>
      <c r="CT127" s="1020"/>
      <c r="CU127" s="1020"/>
      <c r="CV127" s="1020"/>
      <c r="CW127" s="1020"/>
      <c r="CX127" s="1020"/>
      <c r="CY127" s="1020"/>
      <c r="CZ127" s="1020"/>
      <c r="DA127" s="1020"/>
      <c r="DB127" s="1020"/>
      <c r="DC127" s="1020"/>
      <c r="DD127" s="1020"/>
      <c r="DE127" s="1020"/>
      <c r="DF127" s="1021"/>
      <c r="DG127" s="989" t="s">
        <v>432</v>
      </c>
      <c r="DH127" s="990"/>
      <c r="DI127" s="990"/>
      <c r="DJ127" s="990"/>
      <c r="DK127" s="990"/>
      <c r="DL127" s="990" t="s">
        <v>432</v>
      </c>
      <c r="DM127" s="990"/>
      <c r="DN127" s="990"/>
      <c r="DO127" s="990"/>
      <c r="DP127" s="990"/>
      <c r="DQ127" s="990" t="s">
        <v>434</v>
      </c>
      <c r="DR127" s="990"/>
      <c r="DS127" s="990"/>
      <c r="DT127" s="990"/>
      <c r="DU127" s="990"/>
      <c r="DV127" s="991" t="s">
        <v>435</v>
      </c>
      <c r="DW127" s="991"/>
      <c r="DX127" s="991"/>
      <c r="DY127" s="991"/>
      <c r="DZ127" s="992"/>
    </row>
    <row r="128" spans="1:130" s="226" customFormat="1" ht="26.25" customHeight="1" thickBot="1" x14ac:dyDescent="0.2">
      <c r="A128" s="1113" t="s">
        <v>490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491</v>
      </c>
      <c r="X128" s="1115"/>
      <c r="Y128" s="1115"/>
      <c r="Z128" s="1116"/>
      <c r="AA128" s="1117">
        <v>1957881</v>
      </c>
      <c r="AB128" s="1118"/>
      <c r="AC128" s="1118"/>
      <c r="AD128" s="1118"/>
      <c r="AE128" s="1119"/>
      <c r="AF128" s="1120">
        <v>1904431</v>
      </c>
      <c r="AG128" s="1118"/>
      <c r="AH128" s="1118"/>
      <c r="AI128" s="1118"/>
      <c r="AJ128" s="1119"/>
      <c r="AK128" s="1120">
        <v>1694585</v>
      </c>
      <c r="AL128" s="1118"/>
      <c r="AM128" s="1118"/>
      <c r="AN128" s="1118"/>
      <c r="AO128" s="1119"/>
      <c r="AP128" s="1121"/>
      <c r="AQ128" s="1122"/>
      <c r="AR128" s="1122"/>
      <c r="AS128" s="1122"/>
      <c r="AT128" s="1123"/>
      <c r="AU128" s="262"/>
      <c r="AV128" s="262"/>
      <c r="AW128" s="262"/>
      <c r="AX128" s="958" t="s">
        <v>492</v>
      </c>
      <c r="AY128" s="959"/>
      <c r="AZ128" s="959"/>
      <c r="BA128" s="959"/>
      <c r="BB128" s="959"/>
      <c r="BC128" s="959"/>
      <c r="BD128" s="959"/>
      <c r="BE128" s="960"/>
      <c r="BF128" s="1124" t="s">
        <v>432</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493</v>
      </c>
      <c r="CQ128" s="1107"/>
      <c r="CR128" s="1107"/>
      <c r="CS128" s="1107"/>
      <c r="CT128" s="1107"/>
      <c r="CU128" s="1107"/>
      <c r="CV128" s="1107"/>
      <c r="CW128" s="1107"/>
      <c r="CX128" s="1107"/>
      <c r="CY128" s="1107"/>
      <c r="CZ128" s="1107"/>
      <c r="DA128" s="1107"/>
      <c r="DB128" s="1107"/>
      <c r="DC128" s="1107"/>
      <c r="DD128" s="1107"/>
      <c r="DE128" s="1107"/>
      <c r="DF128" s="1108"/>
      <c r="DG128" s="1109">
        <v>232743</v>
      </c>
      <c r="DH128" s="1110"/>
      <c r="DI128" s="1110"/>
      <c r="DJ128" s="1110"/>
      <c r="DK128" s="1110"/>
      <c r="DL128" s="1110">
        <v>348003</v>
      </c>
      <c r="DM128" s="1110"/>
      <c r="DN128" s="1110"/>
      <c r="DO128" s="1110"/>
      <c r="DP128" s="1110"/>
      <c r="DQ128" s="1110">
        <v>273002</v>
      </c>
      <c r="DR128" s="1110"/>
      <c r="DS128" s="1110"/>
      <c r="DT128" s="1110"/>
      <c r="DU128" s="1110"/>
      <c r="DV128" s="1111">
        <v>0.4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494</v>
      </c>
      <c r="X129" s="1144"/>
      <c r="Y129" s="1144"/>
      <c r="Z129" s="1145"/>
      <c r="AA129" s="1028">
        <v>81989684</v>
      </c>
      <c r="AB129" s="1029"/>
      <c r="AC129" s="1029"/>
      <c r="AD129" s="1029"/>
      <c r="AE129" s="1030"/>
      <c r="AF129" s="1031">
        <v>81643724</v>
      </c>
      <c r="AG129" s="1029"/>
      <c r="AH129" s="1029"/>
      <c r="AI129" s="1029"/>
      <c r="AJ129" s="1030"/>
      <c r="AK129" s="1031">
        <v>82416869</v>
      </c>
      <c r="AL129" s="1029"/>
      <c r="AM129" s="1029"/>
      <c r="AN129" s="1029"/>
      <c r="AO129" s="1030"/>
      <c r="AP129" s="1146"/>
      <c r="AQ129" s="1147"/>
      <c r="AR129" s="1147"/>
      <c r="AS129" s="1147"/>
      <c r="AT129" s="1148"/>
      <c r="AU129" s="264"/>
      <c r="AV129" s="264"/>
      <c r="AW129" s="264"/>
      <c r="AX129" s="1137" t="s">
        <v>495</v>
      </c>
      <c r="AY129" s="1020"/>
      <c r="AZ129" s="1020"/>
      <c r="BA129" s="1020"/>
      <c r="BB129" s="1020"/>
      <c r="BC129" s="1020"/>
      <c r="BD129" s="1020"/>
      <c r="BE129" s="1021"/>
      <c r="BF129" s="1138" t="s">
        <v>434</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497</v>
      </c>
      <c r="X130" s="1144"/>
      <c r="Y130" s="1144"/>
      <c r="Z130" s="1145"/>
      <c r="AA130" s="1028">
        <v>10123902</v>
      </c>
      <c r="AB130" s="1029"/>
      <c r="AC130" s="1029"/>
      <c r="AD130" s="1029"/>
      <c r="AE130" s="1030"/>
      <c r="AF130" s="1031">
        <v>10352330</v>
      </c>
      <c r="AG130" s="1029"/>
      <c r="AH130" s="1029"/>
      <c r="AI130" s="1029"/>
      <c r="AJ130" s="1030"/>
      <c r="AK130" s="1031">
        <v>10556390</v>
      </c>
      <c r="AL130" s="1029"/>
      <c r="AM130" s="1029"/>
      <c r="AN130" s="1029"/>
      <c r="AO130" s="1030"/>
      <c r="AP130" s="1146"/>
      <c r="AQ130" s="1147"/>
      <c r="AR130" s="1147"/>
      <c r="AS130" s="1147"/>
      <c r="AT130" s="1148"/>
      <c r="AU130" s="264"/>
      <c r="AV130" s="264"/>
      <c r="AW130" s="264"/>
      <c r="AX130" s="1137" t="s">
        <v>498</v>
      </c>
      <c r="AY130" s="1020"/>
      <c r="AZ130" s="1020"/>
      <c r="BA130" s="1020"/>
      <c r="BB130" s="1020"/>
      <c r="BC130" s="1020"/>
      <c r="BD130" s="1020"/>
      <c r="BE130" s="1021"/>
      <c r="BF130" s="1174">
        <v>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499</v>
      </c>
      <c r="X131" s="1182"/>
      <c r="Y131" s="1182"/>
      <c r="Z131" s="1183"/>
      <c r="AA131" s="1075">
        <v>71865782</v>
      </c>
      <c r="AB131" s="1054"/>
      <c r="AC131" s="1054"/>
      <c r="AD131" s="1054"/>
      <c r="AE131" s="1055"/>
      <c r="AF131" s="1053">
        <v>71291394</v>
      </c>
      <c r="AG131" s="1054"/>
      <c r="AH131" s="1054"/>
      <c r="AI131" s="1054"/>
      <c r="AJ131" s="1055"/>
      <c r="AK131" s="1053">
        <v>71860479</v>
      </c>
      <c r="AL131" s="1054"/>
      <c r="AM131" s="1054"/>
      <c r="AN131" s="1054"/>
      <c r="AO131" s="1055"/>
      <c r="AP131" s="1184"/>
      <c r="AQ131" s="1185"/>
      <c r="AR131" s="1185"/>
      <c r="AS131" s="1185"/>
      <c r="AT131" s="1186"/>
      <c r="AU131" s="264"/>
      <c r="AV131" s="264"/>
      <c r="AW131" s="264"/>
      <c r="AX131" s="1156" t="s">
        <v>500</v>
      </c>
      <c r="AY131" s="1107"/>
      <c r="AZ131" s="1107"/>
      <c r="BA131" s="1107"/>
      <c r="BB131" s="1107"/>
      <c r="BC131" s="1107"/>
      <c r="BD131" s="1107"/>
      <c r="BE131" s="1108"/>
      <c r="BF131" s="1157">
        <v>32.5</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502</v>
      </c>
      <c r="W132" s="1167"/>
      <c r="X132" s="1167"/>
      <c r="Y132" s="1167"/>
      <c r="Z132" s="1168"/>
      <c r="AA132" s="1169">
        <v>6.2777679089999996</v>
      </c>
      <c r="AB132" s="1170"/>
      <c r="AC132" s="1170"/>
      <c r="AD132" s="1170"/>
      <c r="AE132" s="1171"/>
      <c r="AF132" s="1172">
        <v>5.930360963</v>
      </c>
      <c r="AG132" s="1170"/>
      <c r="AH132" s="1170"/>
      <c r="AI132" s="1170"/>
      <c r="AJ132" s="1171"/>
      <c r="AK132" s="1172">
        <v>6.0330032029999998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503</v>
      </c>
      <c r="W133" s="1150"/>
      <c r="X133" s="1150"/>
      <c r="Y133" s="1150"/>
      <c r="Z133" s="1151"/>
      <c r="AA133" s="1152">
        <v>6.4</v>
      </c>
      <c r="AB133" s="1153"/>
      <c r="AC133" s="1153"/>
      <c r="AD133" s="1153"/>
      <c r="AE133" s="1154"/>
      <c r="AF133" s="1152">
        <v>6.1</v>
      </c>
      <c r="AG133" s="1153"/>
      <c r="AH133" s="1153"/>
      <c r="AI133" s="1153"/>
      <c r="AJ133" s="1154"/>
      <c r="AK133" s="1152">
        <v>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fcSrKsFH8qhiwPPd2PDaIaBQnYkP1QoC+WLrocF66AppO4QvZthKfXDsE0k27YMYIceMAl8zOzU0d/emfMnpg==" saltValue="jY/qr6IS775fFA/tU+xv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4294967294"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tXGDn2/tm1B/T1N6+cwo5DfucpkpwuShazFxBnn47AaUkJRGRbXdZMIarC3KCrKFP1RmbArMkKmjehwe8VLOA==" saltValue="d19uzGqbvzPhfZD8uMRa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ykrJWgEYgS0e77NefbvVxtWk2p+aj2CnrhBSR3NlBg4eqyST/wLdIBQJM3Dje4eUgwvIup5S/cmejrOvAZwQw==" saltValue="HmGTD/hdPb1fpBPCn6CT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507</v>
      </c>
      <c r="AP7" s="283"/>
      <c r="AQ7" s="284" t="s">
        <v>508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509</v>
      </c>
      <c r="AQ8" s="290" t="s">
        <v>510</v>
      </c>
      <c r="AR8" s="291" t="s">
        <v>511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512</v>
      </c>
      <c r="AL9" s="1193"/>
      <c r="AM9" s="1193"/>
      <c r="AN9" s="1194"/>
      <c r="AO9" s="292">
        <v>20196818</v>
      </c>
      <c r="AP9" s="292">
        <v>53924</v>
      </c>
      <c r="AQ9" s="293">
        <v>57800</v>
      </c>
      <c r="AR9" s="294">
        <v>-6.7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513</v>
      </c>
      <c r="AL10" s="1193"/>
      <c r="AM10" s="1193"/>
      <c r="AN10" s="1194"/>
      <c r="AO10" s="295">
        <v>720652</v>
      </c>
      <c r="AP10" s="295">
        <v>1924</v>
      </c>
      <c r="AQ10" s="296">
        <v>2573</v>
      </c>
      <c r="AR10" s="297">
        <v>-25.2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514</v>
      </c>
      <c r="AL11" s="1193"/>
      <c r="AM11" s="1193"/>
      <c r="AN11" s="1194"/>
      <c r="AO11" s="295">
        <v>3064559</v>
      </c>
      <c r="AP11" s="295">
        <v>8182</v>
      </c>
      <c r="AQ11" s="296">
        <v>1586</v>
      </c>
      <c r="AR11" s="297">
        <v>415.9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515</v>
      </c>
      <c r="AL12" s="1193"/>
      <c r="AM12" s="1193"/>
      <c r="AN12" s="1194"/>
      <c r="AO12" s="295">
        <v>14701</v>
      </c>
      <c r="AP12" s="295">
        <v>39</v>
      </c>
      <c r="AQ12" s="296">
        <v>532</v>
      </c>
      <c r="AR12" s="297">
        <v>-92.7</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517</v>
      </c>
      <c r="AP13" s="295" t="s">
        <v>517</v>
      </c>
      <c r="AQ13" s="296">
        <v>18</v>
      </c>
      <c r="AR13" s="297" t="s">
        <v>517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518</v>
      </c>
      <c r="AL14" s="1193"/>
      <c r="AM14" s="1193"/>
      <c r="AN14" s="1194"/>
      <c r="AO14" s="295">
        <v>686388</v>
      </c>
      <c r="AP14" s="295">
        <v>1833</v>
      </c>
      <c r="AQ14" s="296">
        <v>1833</v>
      </c>
      <c r="AR14" s="297">
        <v>0</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519</v>
      </c>
      <c r="AL15" s="1193"/>
      <c r="AM15" s="1193"/>
      <c r="AN15" s="1194"/>
      <c r="AO15" s="295">
        <v>746537</v>
      </c>
      <c r="AP15" s="295">
        <v>1993</v>
      </c>
      <c r="AQ15" s="296">
        <v>1281</v>
      </c>
      <c r="AR15" s="297">
        <v>55.6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520</v>
      </c>
      <c r="AL16" s="1196"/>
      <c r="AM16" s="1196"/>
      <c r="AN16" s="1197"/>
      <c r="AO16" s="295">
        <v>-1285343</v>
      </c>
      <c r="AP16" s="295">
        <v>-3432</v>
      </c>
      <c r="AQ16" s="296">
        <v>-4437</v>
      </c>
      <c r="AR16" s="297">
        <v>-22.7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24144312</v>
      </c>
      <c r="AP17" s="295">
        <v>64463</v>
      </c>
      <c r="AQ17" s="296">
        <v>61185</v>
      </c>
      <c r="AR17" s="297">
        <v>5.4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522</v>
      </c>
      <c r="AP20" s="303" t="s">
        <v>523</v>
      </c>
      <c r="AQ20" s="304" t="s">
        <v>524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525</v>
      </c>
      <c r="AL21" s="1188"/>
      <c r="AM21" s="1188"/>
      <c r="AN21" s="1189"/>
      <c r="AO21" s="307">
        <v>5.65</v>
      </c>
      <c r="AP21" s="308">
        <v>6.2</v>
      </c>
      <c r="AQ21" s="309">
        <v>-0.55000000000000004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526</v>
      </c>
      <c r="AL22" s="1188"/>
      <c r="AM22" s="1188"/>
      <c r="AN22" s="1189"/>
      <c r="AO22" s="312">
        <v>99.6</v>
      </c>
      <c r="AP22" s="313">
        <v>100.2</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528</v>
      </c>
      <c r="AO27" s="273"/>
      <c r="AP27" s="273"/>
      <c r="AQ27" s="273"/>
      <c r="AR27" s="273"/>
      <c r="AS27" s="273"/>
      <c r="AT27" s="273"/>
    </row>
    <row r="28" spans="1:46" ht="17.25" x14ac:dyDescent="0.15">
      <c r="A28" s="274" t="s">
        <v>529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507</v>
      </c>
      <c r="AP30" s="283"/>
      <c r="AQ30" s="284" t="s">
        <v>508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509</v>
      </c>
      <c r="AQ31" s="290" t="s">
        <v>510</v>
      </c>
      <c r="AR31" s="291" t="s">
        <v>511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531</v>
      </c>
      <c r="AL32" s="1204"/>
      <c r="AM32" s="1204"/>
      <c r="AN32" s="1205"/>
      <c r="AO32" s="322">
        <v>13847865</v>
      </c>
      <c r="AP32" s="322">
        <v>36973</v>
      </c>
      <c r="AQ32" s="323">
        <v>37891</v>
      </c>
      <c r="AR32" s="324">
        <v>-2.4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532</v>
      </c>
      <c r="AL33" s="1204"/>
      <c r="AM33" s="1204"/>
      <c r="AN33" s="1205"/>
      <c r="AO33" s="322" t="s">
        <v>517</v>
      </c>
      <c r="AP33" s="322" t="s">
        <v>517</v>
      </c>
      <c r="AQ33" s="323">
        <v>3</v>
      </c>
      <c r="AR33" s="324" t="s">
        <v>517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533</v>
      </c>
      <c r="AL34" s="1204"/>
      <c r="AM34" s="1204"/>
      <c r="AN34" s="1205"/>
      <c r="AO34" s="322" t="s">
        <v>517</v>
      </c>
      <c r="AP34" s="322" t="s">
        <v>517</v>
      </c>
      <c r="AQ34" s="323">
        <v>103</v>
      </c>
      <c r="AR34" s="324" t="s">
        <v>517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534</v>
      </c>
      <c r="AL35" s="1204"/>
      <c r="AM35" s="1204"/>
      <c r="AN35" s="1205"/>
      <c r="AO35" s="322">
        <v>2503493</v>
      </c>
      <c r="AP35" s="322">
        <v>6684</v>
      </c>
      <c r="AQ35" s="323">
        <v>9138</v>
      </c>
      <c r="AR35" s="324">
        <v>-26.9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535</v>
      </c>
      <c r="AL36" s="1204"/>
      <c r="AM36" s="1204"/>
      <c r="AN36" s="1205"/>
      <c r="AO36" s="322">
        <v>234801</v>
      </c>
      <c r="AP36" s="322">
        <v>627</v>
      </c>
      <c r="AQ36" s="323">
        <v>348</v>
      </c>
      <c r="AR36" s="324">
        <v>80.2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536</v>
      </c>
      <c r="AL37" s="1204"/>
      <c r="AM37" s="1204"/>
      <c r="AN37" s="1205"/>
      <c r="AO37" s="322" t="s">
        <v>517</v>
      </c>
      <c r="AP37" s="322" t="s">
        <v>517</v>
      </c>
      <c r="AQ37" s="323">
        <v>851</v>
      </c>
      <c r="AR37" s="324" t="s">
        <v>517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537</v>
      </c>
      <c r="AL38" s="1207"/>
      <c r="AM38" s="1207"/>
      <c r="AN38" s="1208"/>
      <c r="AO38" s="325">
        <v>161</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538</v>
      </c>
      <c r="AL39" s="1207"/>
      <c r="AM39" s="1207"/>
      <c r="AN39" s="1208"/>
      <c r="AO39" s="322">
        <v>-1694585</v>
      </c>
      <c r="AP39" s="322">
        <v>-4524</v>
      </c>
      <c r="AQ39" s="323">
        <v>-8418</v>
      </c>
      <c r="AR39" s="324">
        <v>-46.3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539</v>
      </c>
      <c r="AL40" s="1204"/>
      <c r="AM40" s="1204"/>
      <c r="AN40" s="1205"/>
      <c r="AO40" s="322">
        <v>-10556390</v>
      </c>
      <c r="AP40" s="322">
        <v>-28185</v>
      </c>
      <c r="AQ40" s="323">
        <v>-29250</v>
      </c>
      <c r="AR40" s="324">
        <v>-3.6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4335345</v>
      </c>
      <c r="AP41" s="322">
        <v>11575</v>
      </c>
      <c r="AQ41" s="323">
        <v>10666</v>
      </c>
      <c r="AR41" s="324">
        <v>8.5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507</v>
      </c>
      <c r="AN49" s="1200" t="s">
        <v>543</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544</v>
      </c>
      <c r="AO50" s="339" t="s">
        <v>545</v>
      </c>
      <c r="AP50" s="340" t="s">
        <v>546</v>
      </c>
      <c r="AQ50" s="341" t="s">
        <v>547</v>
      </c>
      <c r="AR50" s="342" t="s">
        <v>548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549</v>
      </c>
      <c r="AL51" s="335"/>
      <c r="AM51" s="343">
        <v>18780478</v>
      </c>
      <c r="AN51" s="344">
        <v>50051</v>
      </c>
      <c r="AO51" s="345">
        <v>33.6</v>
      </c>
      <c r="AP51" s="346">
        <v>47677</v>
      </c>
      <c r="AQ51" s="347">
        <v>14.3</v>
      </c>
      <c r="AR51" s="348">
        <v>19.3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550</v>
      </c>
      <c r="AM52" s="351">
        <v>14592817</v>
      </c>
      <c r="AN52" s="352">
        <v>38890</v>
      </c>
      <c r="AO52" s="353">
        <v>35</v>
      </c>
      <c r="AP52" s="354">
        <v>23360</v>
      </c>
      <c r="AQ52" s="355">
        <v>2.7</v>
      </c>
      <c r="AR52" s="356">
        <v>32.299999999999997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551</v>
      </c>
      <c r="AL53" s="335"/>
      <c r="AM53" s="343">
        <v>21521325</v>
      </c>
      <c r="AN53" s="344">
        <v>57338</v>
      </c>
      <c r="AO53" s="345">
        <v>14.6</v>
      </c>
      <c r="AP53" s="346">
        <v>51613</v>
      </c>
      <c r="AQ53" s="347">
        <v>8.3000000000000007</v>
      </c>
      <c r="AR53" s="348">
        <v>6.3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550</v>
      </c>
      <c r="AM54" s="351">
        <v>14263827</v>
      </c>
      <c r="AN54" s="352">
        <v>38002</v>
      </c>
      <c r="AO54" s="353">
        <v>-2.2999999999999998</v>
      </c>
      <c r="AP54" s="354">
        <v>25872</v>
      </c>
      <c r="AQ54" s="355">
        <v>10.8</v>
      </c>
      <c r="AR54" s="356">
        <v>-13.1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552</v>
      </c>
      <c r="AL55" s="335"/>
      <c r="AM55" s="343">
        <v>21450221</v>
      </c>
      <c r="AN55" s="344">
        <v>57126</v>
      </c>
      <c r="AO55" s="345">
        <v>-0.4</v>
      </c>
      <c r="AP55" s="346">
        <v>50880</v>
      </c>
      <c r="AQ55" s="347">
        <v>-1.4</v>
      </c>
      <c r="AR55" s="348">
        <v>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550</v>
      </c>
      <c r="AM56" s="351">
        <v>12378761</v>
      </c>
      <c r="AN56" s="352">
        <v>32967</v>
      </c>
      <c r="AO56" s="353">
        <v>-13.2</v>
      </c>
      <c r="AP56" s="354">
        <v>27819</v>
      </c>
      <c r="AQ56" s="355">
        <v>7.5</v>
      </c>
      <c r="AR56" s="356">
        <v>-20.7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553</v>
      </c>
      <c r="AL57" s="335"/>
      <c r="AM57" s="343">
        <v>27081790</v>
      </c>
      <c r="AN57" s="344">
        <v>72169</v>
      </c>
      <c r="AO57" s="345">
        <v>26.3</v>
      </c>
      <c r="AP57" s="346">
        <v>46395</v>
      </c>
      <c r="AQ57" s="347">
        <v>-8.8000000000000007</v>
      </c>
      <c r="AR57" s="348">
        <v>35.1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550</v>
      </c>
      <c r="AM58" s="351">
        <v>17688228</v>
      </c>
      <c r="AN58" s="352">
        <v>47137</v>
      </c>
      <c r="AO58" s="353">
        <v>43</v>
      </c>
      <c r="AP58" s="354">
        <v>26304</v>
      </c>
      <c r="AQ58" s="355">
        <v>-5.4</v>
      </c>
      <c r="AR58" s="356">
        <v>48.4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554</v>
      </c>
      <c r="AL59" s="335"/>
      <c r="AM59" s="343">
        <v>25738115</v>
      </c>
      <c r="AN59" s="344">
        <v>68719</v>
      </c>
      <c r="AO59" s="345">
        <v>-4.8</v>
      </c>
      <c r="AP59" s="346">
        <v>48088</v>
      </c>
      <c r="AQ59" s="347">
        <v>3.6</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550</v>
      </c>
      <c r="AM60" s="351">
        <v>12054099</v>
      </c>
      <c r="AN60" s="352">
        <v>32183</v>
      </c>
      <c r="AO60" s="353">
        <v>-31.7</v>
      </c>
      <c r="AP60" s="354">
        <v>25183</v>
      </c>
      <c r="AQ60" s="355">
        <v>-4.3</v>
      </c>
      <c r="AR60" s="356">
        <v>-27.4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555</v>
      </c>
      <c r="AL61" s="357"/>
      <c r="AM61" s="358">
        <v>22914386</v>
      </c>
      <c r="AN61" s="359">
        <v>61081</v>
      </c>
      <c r="AO61" s="360">
        <v>13.9</v>
      </c>
      <c r="AP61" s="361">
        <v>48931</v>
      </c>
      <c r="AQ61" s="362">
        <v>3.2</v>
      </c>
      <c r="AR61" s="348">
        <v>10.7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550</v>
      </c>
      <c r="AM62" s="351">
        <v>14195546</v>
      </c>
      <c r="AN62" s="352">
        <v>37836</v>
      </c>
      <c r="AO62" s="353">
        <v>6.2</v>
      </c>
      <c r="AP62" s="354">
        <v>25708</v>
      </c>
      <c r="AQ62" s="355">
        <v>2.2999999999999998</v>
      </c>
      <c r="AR62" s="356">
        <v>3.9</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maW28qsBbXIbHoYo6CIul84LuL8xofBPU3C4JlYY/JVCRU08cyyZZfNiV0VVCUQ5WieJuNTKuqwnDxYoiVlGA==" saltValue="v+1bgRmJPY3i55wjDC2UB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vpfwUf9Gj50TBx39aDANApttvF6CXHpNV/v+EttkpkDGVUuxjXbY6DtSXGbLk2etnZUrcDI993Z9+E5DO7E/Q==" saltValue="gVj7KrduXHhiO44GO0Co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AHXWtKPb+iYbXuPpQWWpPnIS1F0A7hdDsWDTKcbQe22psVhcTlPRslStaJ7mbO66SIQRMYUXb6fH/OVy1J5Gw==" saltValue="RYVYY5DA2yDt+IGuBw8P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12" t="s">
        <v>3</v>
      </c>
      <c r="D47" s="1212"/>
      <c r="E47" s="1213"/>
      <c r="F47" s="11">
        <v>8.43</v>
      </c>
      <c r="G47" s="12">
        <v>5.86</v>
      </c>
      <c r="H47" s="12">
        <v>8.9499999999999993</v>
      </c>
      <c r="I47" s="12">
        <v>9.94</v>
      </c>
      <c r="J47" s="13">
        <v>8.82</v>
      </c>
    </row>
    <row r="48" spans="2:10" ht="57.75" customHeight="1" x14ac:dyDescent="0.15">
      <c r="B48" s="14"/>
      <c r="C48" s="1214" t="s">
        <v>4</v>
      </c>
      <c r="D48" s="1214"/>
      <c r="E48" s="1215"/>
      <c r="F48" s="15">
        <v>5.66</v>
      </c>
      <c r="G48" s="16">
        <v>6.35</v>
      </c>
      <c r="H48" s="16">
        <v>7.17</v>
      </c>
      <c r="I48" s="16">
        <v>4.8499999999999996</v>
      </c>
      <c r="J48" s="17">
        <v>4.8099999999999996</v>
      </c>
    </row>
    <row r="49" spans="2:10" ht="57.75" customHeight="1" thickBot="1" x14ac:dyDescent="0.2">
      <c r="B49" s="18"/>
      <c r="C49" s="1216" t="s">
        <v>5</v>
      </c>
      <c r="D49" s="1216"/>
      <c r="E49" s="1217"/>
      <c r="F49" s="19" t="s">
        <v>564</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1tE72zUyiYn/VtB+QSt7qrAanGp8wpEWgudV99ZKBLRYgqF6R7GSZCNmARSatXnG8kQds/r76fenRgcb1QPApg==" saltValue="tjvP5lX/0Urt367tBjl2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2019-03-08T00:35:55Z</cp:lastPrinted>
  <dcterms:created xsi:type="dcterms:W3CDTF">2019-02-14T01:56:11Z</dcterms:created>
  <dcterms:modified xsi:type="dcterms:W3CDTF">2019-10-23T00:01:47Z</dcterms:modified>
  <cp:category/>
</cp:coreProperties>
</file>