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AM39" i="10"/>
  <c r="C39" i="10"/>
  <c r="CO38" i="10"/>
  <c r="AM38" i="10"/>
  <c r="C38" i="10"/>
  <c r="CO37" i="10"/>
  <c r="AM37" i="10"/>
  <c r="C37" i="10"/>
  <c r="CO36" i="10"/>
  <c r="AM36" i="10"/>
  <c r="CO35" i="10"/>
  <c r="AM35" i="10"/>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BE34" i="10" l="1"/>
  <c r="BE35" i="10" s="1"/>
  <c r="BE36" i="10" s="1"/>
  <c r="BE37" i="10" s="1"/>
  <c r="BE38" i="10" s="1"/>
  <c r="BE39" i="10" s="1"/>
  <c r="BW34" i="10"/>
  <c r="BW35" i="10" s="1"/>
  <c r="BW36" i="10" s="1"/>
  <c r="BW37" i="10" s="1"/>
  <c r="BW38" i="10" s="1"/>
  <c r="BW39" i="10" s="1"/>
  <c r="CO34" i="10" l="1"/>
</calcChain>
</file>

<file path=xl/sharedStrings.xml><?xml version="1.0" encoding="utf-8"?>
<sst xmlns="http://schemas.openxmlformats.org/spreadsheetml/2006/main" count="1104" uniqueCount="598">
  <si>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</si>
  <si>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</si>
  <si>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</si>
  <si>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</si>
  <si>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</si>
  <si>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</si>
  <si>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</si>
  <si>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</si>
  <si>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</si>
  <si>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</si>
  <si>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</si>
  <si>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</si>
  <si>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</si>
  <si>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</si>
  <si>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</si>
  <si>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</si>
  <si>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</si>
  <si>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</si>
  <si>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</si>
  <si>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</si>
  <si>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</si>
  <si>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</si>
  <si>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</si>
  <si>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</si>
  <si>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</si>
  <si>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</si>
  <si>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</si>
  <si>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</si>
  <si>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</si>
  <si>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</si>
  <si>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</si>
  <si>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</si>
  <si>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</si>
  <si>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</si>
  <si>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</si>
  <si>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</si>
  <si>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</si>
  <si>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</si>
  <si>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</si>
  <si>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</si>
  <si>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</si>
  <si>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</si>
  <si>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</si>
  <si>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</si>
  <si>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</si>
  <si>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</si>
  <si>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</si>
  <si>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</si>
  <si>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</si>
  <si>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</si>
  <si>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</si>
  <si>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</si>
  <si>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</si>
  <si>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</si>
  <si>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</si>
  <si>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</si>
  <si>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</si>
  <si>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</si>
  <si>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</si>
  <si>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</si>
  <si>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</si>
  <si>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</si>
  <si>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</si>
  <si>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</si>
  <si>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</si>
  <si>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</si>
  <si>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</si>
  <si>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</si>
  <si>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</si>
  <si>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</si>
  <si>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</si>
  <si>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</si>
  <si>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</si>
  <si>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</si>
  <si>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</si>
  <si>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</si>
  <si>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</si>
  <si>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</si>
  <si>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</si>
  <si>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</si>
  <si>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</si>
  <si>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</si>
  <si>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</si>
  <si>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</si>
  <si>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</si>
  <si>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</si>
  <si>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</si>
  <si>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</si>
  <si>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</si>
  <si>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</si>
  <si>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</si>
  <si>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</si>
  <si>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</si>
  <si>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</si>
  <si>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</si>
  <si>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</si>
  <si>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</si>
  <si>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</si>
  <si>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</si>
  <si>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</si>
  <si>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</si>
  <si>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</si>
  <si>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</si>
  <si>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</si>
  <si>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</si>
  <si>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</si>
  <si>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</si>
  <si>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</si>
  <si>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</si>
  <si>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</si>
  <si>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</si>
  <si>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</si>
  <si>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</si>
  <si>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</si>
  <si>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</si>
  <si>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</si>
  <si>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</si>
  <si>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</si>
  <si>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</si>
  <si>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</si>
  <si>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</si>
  <si>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</si>
  <si>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</si>
  <si>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</si>
  <si>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</si>
  <si>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</si>
  <si>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</si>
  <si>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</si>
  <si>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</si>
  <si>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</si>
  <si>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</si>
  <si>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</si>
  <si>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</si>
  <si>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</si>
  <si>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</si>
  <si>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</si>
  <si>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</si>
  <si>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</si>
  <si>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</si>
  <si>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</si>
  <si>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</si>
  <si>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</si>
  <si>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</si>
  <si>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</si>
  <si>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</si>
  <si>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</si>
  <si>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</si>
  <si>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</si>
  <si>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</si>
  <si>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</si>
  <si>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</si>
  <si>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</si>
  <si>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</si>
  <si>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</si>
  <si>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</si>
  <si>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</si>
  <si>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</si>
  <si>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</si>
  <si>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</si>
  <si>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</si>
  <si>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</si>
  <si>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</si>
  <si>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</si>
  <si>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</si>
  <si>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</si>
  <si>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</si>
  <si>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</si>
  <si>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</si>
  <si>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</si>
  <si>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</si>
  <si>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</si>
  <si>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</si>
  <si>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</si>
  <si>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</si>
  <si>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</si>
  <si>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</si>
  <si>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</si>
  <si>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</si>
  <si>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</si>
  <si>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</si>
  <si>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</si>
  <si>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</si>
  <si>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</si>
  <si>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</si>
  <si>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</si>
  <si>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</si>
  <si>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</si>
  <si>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</si>
  <si>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</si>
  <si>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</si>
  <si>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</si>
  <si>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</si>
  <si>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</si>
  <si>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</si>
  <si>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</si>
  <si>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</si>
  <si>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</si>
  <si>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</si>
  <si>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</si>
  <si>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</si>
  <si>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</si>
  <si>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</si>
  <si>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</si>
  <si>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</si>
  <si>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</si>
  <si>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</si>
  <si>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</si>
  <si>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</si>
  <si>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</si>
  <si>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</si>
  <si>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</si>
  <si>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</si>
  <si>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群馬県みどり市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</si>
  <si>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</si>
  <si>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</si>
  <si>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</si>
  <si>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</si>
  <si>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</si>
  <si>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</si>
  <si>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</si>
  <si>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</si>
  <si>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</si>
  <si>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</si>
  <si>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</si>
  <si>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</si>
  <si>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</si>
  <si>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</si>
  <si>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</si>
  <si>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</si>
  <si>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</si>
  <si>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</si>
  <si>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</si>
  <si>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</si>
  <si>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</si>
  <si>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</si>
  <si>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</si>
  <si>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</si>
  <si>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</si>
  <si>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</si>
  <si>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</si>
  <si>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</si>
  <si>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</si>
  <si>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</si>
  <si>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</si>
  <si>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</si>
  <si>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</si>
  <si>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</si>
  <si>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</si>
  <si>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</si>
  <si>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</si>
  <si>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</si>
  <si>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</si>
  <si>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</si>
  <si>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</si>
  <si>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</si>
  <si>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</si>
  <si>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</si>
  <si>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</si>
  <si>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</si>
  <si>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</si>
  <si>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</si>
  <si>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</si>
  <si>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</si>
  <si>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</si>
  <si>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</si>
  <si>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</si>
  <si>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</si>
  <si>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</si>
  <si>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</si>
  <si>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</si>
  <si>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</si>
  <si>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</si>
  <si>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</si>
  <si>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</si>
  <si>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</si>
  <si>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</si>
  <si>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</si>
  <si>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</si>
  <si>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</si>
  <si>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</si>
  <si>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</si>
  <si>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</si>
  <si>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</si>
  <si>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</si>
  <si>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</si>
  <si>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</si>
  <si>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</si>
  <si>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</si>
  <si>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</si>
  <si>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</si>
  <si>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</si>
  <si>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</si>
  <si>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</si>
  <si>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</si>
  <si>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</si>
  <si>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</si>
  <si>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</si>
  <si>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</si>
  <si>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</si>
  <si>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</si>
  <si>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</si>
  <si>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</si>
  <si>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</si>
  <si>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</si>
  <si>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</si>
  <si>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</si>
  <si>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</si>
  <si>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</si>
  <si>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</si>
  <si>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</si>
  <si>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</si>
  <si>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</si>
  <si>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</si>
  <si>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</si>
  <si>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</si>
  <si>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</si>
  <si>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</si>
  <si>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</si>
  <si>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</si>
  <si>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</si>
  <si>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</si>
  <si>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</si>
  <si>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</si>
  <si>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</si>
  <si>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</si>
  <si>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</si>
  <si>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</si>
  <si>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</si>
  <si>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</si>
  <si>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</si>
  <si>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</si>
  <si>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</si>
  <si>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</si>
  <si>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</si>
  <si>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</si>
  <si>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</si>
  <si>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</si>
  <si>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</si>
  <si>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</si>
  <si>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</si>
  <si>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</si>
  <si>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</si>
  <si>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</si>
  <si>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</si>
  <si>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</si>
  <si>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</si>
  <si>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</si>
  <si>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</si>
  <si>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</si>
  <si>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</si>
  <si>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</si>
  <si>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</si>
  <si>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</si>
  <si>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</si>
  <si>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</si>
  <si>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</si>
  <si>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</si>
  <si>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</si>
  <si>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</si>
  <si>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</si>
  <si>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群馬県みどり市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</si>
  <si>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</si>
  <si>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</si>
  <si>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</si>
  <si>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</si>
  <si>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</si>
  <si>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</si>
  <si>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</si>
  <si>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</si>
  <si>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</si>
  <si>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</si>
  <si>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</si>
  <si>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</si>
  <si>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</si>
  <si>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</si>
  <si>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</si>
  <si>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</si>
  <si>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</si>
  <si>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</si>
  <si>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</si>
  <si>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</si>
  <si>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</si>
  <si>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</si>
  <si>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</si>
  <si>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</si>
  <si>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</si>
  <si>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</si>
  <si>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</si>
  <si>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</si>
  <si>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</si>
  <si>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</si>
  <si>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</si>
  <si>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</si>
  <si>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</si>
  <si>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</si>
  <si>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</si>
  <si>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</si>
  <si>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</si>
  <si>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</si>
  <si>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介護保険（介護サービス事業勘定）特別会計</t>
    <phoneticPr fontId="5"/>
  </si>
  <si>
    <t>競艇事業特別会計</t>
    <phoneticPr fontId="5"/>
  </si>
  <si>
    <t>太陽光発電事業特別会計</t>
    <phoneticPr fontId="5"/>
  </si>
  <si>
    <t>法非適用企業</t>
    <phoneticPr fontId="5"/>
  </si>
  <si>
    <t>戸別浄化槽事業特別会計</t>
    <phoneticPr fontId="5"/>
  </si>
  <si>
    <t>簡易水道事業特別会計</t>
    <phoneticPr fontId="5"/>
  </si>
  <si>
    <t>農業集落排水事業特別会計</t>
    <phoneticPr fontId="5"/>
  </si>
  <si>
    <t>下水道事業特別会計</t>
    <phoneticPr fontId="5"/>
  </si>
  <si>
    <t>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</si>
  <si>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</si>
  <si>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</si>
  <si>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</si>
  <si>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</si>
  <si>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</si>
  <si>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</si>
  <si>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</si>
  <si>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</si>
  <si>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</si>
  <si>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</si>
  <si>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</si>
  <si>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</si>
  <si>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</si>
  <si>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</si>
  <si>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</si>
  <si>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</si>
  <si>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</si>
  <si>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</si>
  <si>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</si>
  <si>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</si>
  <si>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</si>
  <si>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</si>
  <si>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</si>
  <si>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</si>
  <si>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</si>
  <si>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</si>
  <si>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</si>
  <si>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</si>
  <si>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</si>
  <si>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</si>
  <si>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</si>
  <si>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</si>
  <si>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</si>
  <si>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</si>
  <si>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</si>
  <si>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</si>
  <si>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</si>
  <si>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</si>
  <si>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</si>
  <si>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</si>
  <si>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</si>
  <si>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</si>
  <si>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</si>
  <si>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</si>
  <si>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</si>
  <si>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</si>
  <si>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</si>
  <si>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</si>
  <si>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</si>
  <si>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</si>
  <si>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</si>
  <si>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</si>
  <si>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</si>
  <si>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</si>
  <si>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</si>
  <si>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</si>
  <si>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</si>
  <si>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</si>
  <si>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</si>
  <si>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</si>
  <si>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</si>
  <si>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</si>
  <si>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</si>
  <si>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</si>
  <si>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</si>
  <si>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</si>
  <si>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</si>
  <si>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</si>
  <si>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</si>
  <si>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</si>
  <si>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</si>
  <si>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</si>
  <si>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</si>
  <si>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</si>
  <si>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</si>
  <si>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</si>
  <si>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</si>
  <si>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</si>
  <si>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</si>
  <si>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</si>
  <si>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</si>
  <si>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</si>
  <si>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</si>
  <si>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</si>
  <si>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</si>
  <si>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</si>
  <si>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</si>
  <si>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</si>
  <si>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</si>
  <si>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</si>
  <si>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</si>
  <si>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</si>
  <si>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</si>
  <si>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</si>
  <si>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</si>
  <si>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</si>
  <si>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</si>
  <si>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</si>
  <si>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</si>
  <si>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</si>
  <si>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</si>
  <si>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</si>
  <si>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</si>
  <si>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</si>
  <si>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</si>
  <si>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</si>
  <si>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</si>
  <si>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</si>
  <si>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</si>
  <si>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</si>
  <si>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</si>
  <si>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</si>
  <si>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</si>
  <si>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</si>
  <si>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</si>
  <si>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</si>
  <si>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</si>
  <si>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</si>
  <si>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</si>
  <si>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</si>
  <si>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</si>
  <si>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</si>
  <si>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</si>
  <si>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</si>
  <si>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</si>
  <si>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</si>
  <si>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</si>
  <si>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</si>
  <si>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</si>
  <si>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</si>
  <si>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</si>
  <si>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</si>
  <si>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</si>
  <si>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</si>
  <si>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</si>
  <si>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</si>
  <si>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</si>
  <si>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</si>
  <si>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</si>
  <si>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</si>
  <si>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</si>
  <si>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</si>
  <si>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</si>
  <si>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</si>
  <si>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</si>
  <si>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</si>
  <si>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3.86</t>
  </si>
  <si>
    <t>▲ 1.04</t>
  </si>
  <si>
    <t>▲ 11.98</t>
  </si>
  <si>
    <t>一般会計</t>
  </si>
  <si>
    <t>競艇事業特別会計</t>
  </si>
  <si>
    <t>国民健康保険（事業勘定）特別会計</t>
  </si>
  <si>
    <t>介護保険（保険事業勘定）特別会計</t>
  </si>
  <si>
    <t>下水道事業特別会計</t>
  </si>
  <si>
    <t>太陽光発電事業特別会計</t>
  </si>
  <si>
    <t>国民健康保険（診療所勘定）特別会計</t>
  </si>
  <si>
    <t>簡易水道事業特別会計</t>
  </si>
  <si>
    <t>その他会計（赤字）</t>
  </si>
  <si>
    <t>その他会計（黒字）</t>
  </si>
  <si>
    <t>ふるさとづくり基金</t>
    <rPh sb="7" eb="9">
      <t>キキン</t>
    </rPh>
    <phoneticPr fontId="11"/>
  </si>
  <si>
    <t>義務教育施設整備基金</t>
    <rPh sb="0" eb="2">
      <t>ギム</t>
    </rPh>
    <rPh sb="2" eb="4">
      <t>キョウイク</t>
    </rPh>
    <rPh sb="4" eb="6">
      <t>シセツ</t>
    </rPh>
    <rPh sb="6" eb="8">
      <t>セイビ</t>
    </rPh>
    <rPh sb="8" eb="10">
      <t>キキン</t>
    </rPh>
    <phoneticPr fontId="11"/>
  </si>
  <si>
    <t>鉄道経営対策事業基金</t>
    <rPh sb="0" eb="2">
      <t>テツドウ</t>
    </rPh>
    <rPh sb="2" eb="4">
      <t>ケイエイ</t>
    </rPh>
    <rPh sb="4" eb="6">
      <t>タイサク</t>
    </rPh>
    <rPh sb="6" eb="8">
      <t>ジギョウ</t>
    </rPh>
    <rPh sb="8" eb="10">
      <t>キキン</t>
    </rPh>
    <phoneticPr fontId="11"/>
  </si>
  <si>
    <t>地域福祉基金</t>
    <rPh sb="0" eb="2">
      <t>チイキ</t>
    </rPh>
    <rPh sb="2" eb="4">
      <t>フクシ</t>
    </rPh>
    <rPh sb="4" eb="6">
      <t>キキン</t>
    </rPh>
    <phoneticPr fontId="11"/>
  </si>
  <si>
    <t>庁舎建設等基金</t>
    <rPh sb="0" eb="2">
      <t>チョウシャ</t>
    </rPh>
    <rPh sb="2" eb="4">
      <t>ケンセツ</t>
    </rPh>
    <rPh sb="4" eb="5">
      <t>トウ</t>
    </rPh>
    <rPh sb="5" eb="7">
      <t>キキン</t>
    </rPh>
    <phoneticPr fontId="11"/>
  </si>
  <si>
    <t>富弘美術館事業特別会計</t>
    <phoneticPr fontId="5"/>
  </si>
  <si>
    <t>-</t>
    <phoneticPr fontId="2"/>
  </si>
  <si>
    <t>-</t>
    <phoneticPr fontId="2"/>
  </si>
  <si>
    <t>群馬県後期高齢者医療広域連合（一般会計）</t>
  </si>
  <si>
    <t>群馬県後期高齢者医療広域連合（事業会計）</t>
  </si>
  <si>
    <t>桐生地域医療組合</t>
  </si>
  <si>
    <t>群馬県市町村総合事務組合</t>
  </si>
  <si>
    <t>群馬県市町村会館管理組合</t>
  </si>
  <si>
    <t>群馬東部水道企業団</t>
  </si>
  <si>
    <t>　　　　－</t>
  </si>
  <si>
    <t>有限会社浅原体験村</t>
    <rPh sb="0" eb="4">
      <t>ユウゲンガイシャ</t>
    </rPh>
    <rPh sb="4" eb="6">
      <t>アサバラ</t>
    </rPh>
    <rPh sb="6" eb="8">
      <t>タイケン</t>
    </rPh>
    <rPh sb="8" eb="9">
      <t>ムラ</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</si>
  <si>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</si>
  <si>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</si>
  <si>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</si>
  <si>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</si>
  <si>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</si>
  <si>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</si>
  <si>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</si>
  <si>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</si>
  <si>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</si>
  <si>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</si>
  <si>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</si>
  <si>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</si>
  <si>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</si>
  <si>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数値なしだが有形固定資産減価償却率は依然類似団体平均よりも高い数値となっている。これは、合併以降起債の発行の抑制により将来負担を軽減してきたと見える一方で、公共施設の改修や長寿命化を先送りにしてきた結果であると分析できる。今後は、個別施設計画の策定による公共施設の適正管理や、必要な投資を進め減価償却率の抑制に努める。</t>
    <rPh sb="0" eb="2">
      <t>ショウライ</t>
    </rPh>
    <rPh sb="2" eb="4">
      <t>フタン</t>
    </rPh>
    <rPh sb="4" eb="6">
      <t>ヒリツ</t>
    </rPh>
    <rPh sb="7" eb="9">
      <t>スウチ</t>
    </rPh>
    <rPh sb="13" eb="15">
      <t>ユウケイ</t>
    </rPh>
    <rPh sb="15" eb="17">
      <t>コテイ</t>
    </rPh>
    <rPh sb="17" eb="19">
      <t>シサン</t>
    </rPh>
    <rPh sb="19" eb="21">
      <t>ゲンカ</t>
    </rPh>
    <rPh sb="21" eb="23">
      <t>ショウキャク</t>
    </rPh>
    <rPh sb="23" eb="24">
      <t>リツ</t>
    </rPh>
    <rPh sb="25" eb="27">
      <t>イゼン</t>
    </rPh>
    <rPh sb="27" eb="29">
      <t>ルイジ</t>
    </rPh>
    <rPh sb="29" eb="31">
      <t>ダンタイ</t>
    </rPh>
    <rPh sb="31" eb="33">
      <t>ヘイキン</t>
    </rPh>
    <rPh sb="36" eb="37">
      <t>タカ</t>
    </rPh>
    <rPh sb="38" eb="40">
      <t>スウチ</t>
    </rPh>
    <rPh sb="51" eb="53">
      <t>ガッペイ</t>
    </rPh>
    <rPh sb="53" eb="55">
      <t>イコウ</t>
    </rPh>
    <rPh sb="55" eb="57">
      <t>キサイ</t>
    </rPh>
    <rPh sb="58" eb="60">
      <t>ハッコウ</t>
    </rPh>
    <rPh sb="61" eb="63">
      <t>ヨクセイ</t>
    </rPh>
    <rPh sb="66" eb="68">
      <t>ショウライ</t>
    </rPh>
    <rPh sb="68" eb="70">
      <t>フタン</t>
    </rPh>
    <rPh sb="71" eb="73">
      <t>ケイゲン</t>
    </rPh>
    <rPh sb="78" eb="79">
      <t>ミ</t>
    </rPh>
    <rPh sb="81" eb="83">
      <t>イッポウ</t>
    </rPh>
    <rPh sb="85" eb="87">
      <t>コウキョウ</t>
    </rPh>
    <rPh sb="87" eb="89">
      <t>シセツ</t>
    </rPh>
    <rPh sb="90" eb="92">
      <t>カイシュウ</t>
    </rPh>
    <rPh sb="93" eb="97">
      <t>チョウジュミョウカ</t>
    </rPh>
    <rPh sb="98" eb="100">
      <t>サキオク</t>
    </rPh>
    <rPh sb="106" eb="108">
      <t>ケッカ</t>
    </rPh>
    <rPh sb="112" eb="114">
      <t>ブンセキ</t>
    </rPh>
    <rPh sb="118" eb="120">
      <t>コンゴ</t>
    </rPh>
    <rPh sb="122" eb="124">
      <t>コベツ</t>
    </rPh>
    <rPh sb="124" eb="126">
      <t>シセツ</t>
    </rPh>
    <rPh sb="126" eb="128">
      <t>ケイカク</t>
    </rPh>
    <rPh sb="129" eb="131">
      <t>サクテイ</t>
    </rPh>
    <rPh sb="134" eb="136">
      <t>コウキョウ</t>
    </rPh>
    <rPh sb="136" eb="138">
      <t>シセツ</t>
    </rPh>
    <rPh sb="139" eb="141">
      <t>テキセイ</t>
    </rPh>
    <rPh sb="141" eb="143">
      <t>カンリ</t>
    </rPh>
    <rPh sb="145" eb="147">
      <t>ヒツヨウ</t>
    </rPh>
    <rPh sb="148" eb="150">
      <t>トウシ</t>
    </rPh>
    <rPh sb="151" eb="152">
      <t>スス</t>
    </rPh>
    <rPh sb="153" eb="155">
      <t>ゲンカ</t>
    </rPh>
    <rPh sb="155" eb="157">
      <t>ショウキャク</t>
    </rPh>
    <rPh sb="157" eb="158">
      <t>リツ</t>
    </rPh>
    <rPh sb="159" eb="161">
      <t>ヨクセイ</t>
    </rPh>
    <rPh sb="162" eb="163">
      <t>ツト</t>
    </rPh>
    <phoneticPr fontId="5"/>
  </si>
  <si>
    <t xml:space="preserve">将来負担比率は数値なしとなっており、実質公債費比率も減少傾向となっている。これは合併初期の利率が高い時期に建設した施設等の起債の償還が終了してきていることなどによるものである。今後予定している、新設小学校建設や駅周辺整備などの大型事業により起債発行額の増加が見込まれるため、地方債発行額が大幅に増加しないよう事業の精査を行っていく。
</t>
    <rPh sb="0" eb="2">
      <t>ショウライ</t>
    </rPh>
    <rPh sb="2" eb="4">
      <t>フタン</t>
    </rPh>
    <rPh sb="4" eb="6">
      <t>ヒリツ</t>
    </rPh>
    <rPh sb="7" eb="9">
      <t>スウチ</t>
    </rPh>
    <rPh sb="18" eb="20">
      <t>ジッシツ</t>
    </rPh>
    <rPh sb="20" eb="23">
      <t>コウサイヒ</t>
    </rPh>
    <rPh sb="23" eb="25">
      <t>ヒリツ</t>
    </rPh>
    <rPh sb="26" eb="28">
      <t>ゲンショウ</t>
    </rPh>
    <rPh sb="28" eb="30">
      <t>ケイコウ</t>
    </rPh>
    <rPh sb="40" eb="42">
      <t>ガッペイ</t>
    </rPh>
    <rPh sb="42" eb="44">
      <t>ショキ</t>
    </rPh>
    <rPh sb="45" eb="47">
      <t>リリツ</t>
    </rPh>
    <rPh sb="48" eb="49">
      <t>タカ</t>
    </rPh>
    <rPh sb="50" eb="52">
      <t>ジキ</t>
    </rPh>
    <rPh sb="53" eb="55">
      <t>ケンセツ</t>
    </rPh>
    <rPh sb="57" eb="59">
      <t>シセツ</t>
    </rPh>
    <rPh sb="59" eb="60">
      <t>トウ</t>
    </rPh>
    <rPh sb="61" eb="63">
      <t>キサイ</t>
    </rPh>
    <rPh sb="64" eb="66">
      <t>ショウカン</t>
    </rPh>
    <rPh sb="67" eb="69">
      <t>シュウリョウ</t>
    </rPh>
    <rPh sb="137" eb="140">
      <t>チホウサイ</t>
    </rPh>
    <rPh sb="140" eb="143">
      <t>ハッコウガク</t>
    </rPh>
    <rPh sb="154" eb="156">
      <t>ジギョウ</t>
    </rPh>
    <rPh sb="157" eb="159">
      <t>セイサ</t>
    </rPh>
    <rPh sb="160" eb="1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</si>
</sst>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2BDD-4D7B-8A34-661A1990D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38479</c:v>
                </c:pt>
                <c:pt idx="1">
                  <c:v>44721</c:v>
                </c:pt>
                <c:pt idx="2">
                  <c:v>53908</c:v>
                </c:pt>
                <c:pt idx="3">
                  <c:v>31977</c:v>
                </c:pt>
                <c:pt idx="4">
                  <c:v>37675</c:v>
                </c:pt>
              </c:numCache>
            </c:numRef>
          </c:val>
          <c:smooth val="0"/>
          <c:extLst>
            <c:ext xmlns:c16="http://schemas.microsoft.com/office/drawing/2014/chart" uri="{C3380CC4-5D6E-409C-BE32-E72D297353CC}">
              <c16:uniqueId val="{00000001-2BDD-4D7B-8A34-661A1990D1EE}"/>
            </c:ext>
          </c:extLst>
        </c:ser>
        <c:dLbls>
          <c:showLegendKey val="0"/>
          <c:showVal val="0"/>
          <c:showCatName val="0"/>
          <c:showSerName val="0"/>
          <c:showPercent val="0"/>
          <c:showBubbleSize val="0"/>
        </c:dLbls>
        <c:marker val="1"/>
        <c:smooth val="0"/>
        <c:axId val="476056992"/>
        <c:axId val="476674632"/>
      </c:lineChart>
      <c:catAx>
        <c:axId val="47605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674632"/>
        <c:crosses val="autoZero"/>
        <c:auto val="1"/>
        <c:lblAlgn val="ctr"/>
        <c:lblOffset val="100"/>
        <c:tickLblSkip val="1"/>
        <c:tickMarkSkip val="1"/>
        <c:noMultiLvlLbl val="0"/>
      </c:catAx>
      <c:valAx>
        <c:axId val="476674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05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7.72</c:v>
                </c:pt>
                <c:pt idx="1">
                  <c:v>7.67</c:v>
                </c:pt>
                <c:pt idx="2">
                  <c:v>6.44</c:v>
                </c:pt>
                <c:pt idx="3">
                  <c:v>10.47</c:v>
                </c:pt>
                <c:pt idx="4">
                  <c:v>8.1</c:v>
                </c:pt>
              </c:numCache>
            </c:numRef>
          </c:val>
          <c:extLst>
            <c:ext xmlns:c16="http://schemas.microsoft.com/office/drawing/2014/chart" uri="{C3380CC4-5D6E-409C-BE32-E72D297353CC}">
              <c16:uniqueId val="{00000000-6028-41B7-80E0-1CF7DF7FB9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70.599999999999994</c:v>
                </c:pt>
                <c:pt idx="1">
                  <c:v>70.88</c:v>
                </c:pt>
                <c:pt idx="2">
                  <c:v>77.459999999999994</c:v>
                </c:pt>
                <c:pt idx="3">
                  <c:v>76.92</c:v>
                </c:pt>
                <c:pt idx="4">
                  <c:v>73.599999999999994</c:v>
                </c:pt>
              </c:numCache>
            </c:numRef>
          </c:val>
          <c:extLst>
            <c:ext xmlns:c16="http://schemas.microsoft.com/office/drawing/2014/chart" uri="{C3380CC4-5D6E-409C-BE32-E72D297353CC}">
              <c16:uniqueId val="{00000001-6028-41B7-80E0-1CF7DF7FB9A7}"/>
            </c:ext>
          </c:extLst>
        </c:ser>
        <c:dLbls>
          <c:showLegendKey val="0"/>
          <c:showVal val="0"/>
          <c:showCatName val="0"/>
          <c:showSerName val="0"/>
          <c:showPercent val="0"/>
          <c:showBubbleSize val="0"/>
        </c:dLbls>
        <c:gapWidth val="250"/>
        <c:overlap val="100"/>
        <c:axId val="508905280"/>
        <c:axId val="50890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c:v>
                </c:pt>
                <c:pt idx="1">
                  <c:v>-3.86</c:v>
                </c:pt>
                <c:pt idx="2">
                  <c:v>1.1499999999999999</c:v>
                </c:pt>
                <c:pt idx="3">
                  <c:v>-1.04</c:v>
                </c:pt>
                <c:pt idx="4">
                  <c:v>-11.98</c:v>
                </c:pt>
              </c:numCache>
            </c:numRef>
          </c:val>
          <c:smooth val="0"/>
          <c:extLst>
            <c:ext xmlns:c16="http://schemas.microsoft.com/office/drawing/2014/chart" uri="{C3380CC4-5D6E-409C-BE32-E72D297353CC}">
              <c16:uniqueId val="{00000002-6028-41B7-80E0-1CF7DF7FB9A7}"/>
            </c:ext>
          </c:extLst>
        </c:ser>
        <c:dLbls>
          <c:showLegendKey val="0"/>
          <c:showVal val="0"/>
          <c:showCatName val="0"/>
          <c:showSerName val="0"/>
          <c:showPercent val="0"/>
          <c:showBubbleSize val="0"/>
        </c:dLbls>
        <c:marker val="1"/>
        <c:smooth val="0"/>
        <c:axId val="508905280"/>
        <c:axId val="508905664"/>
      </c:lineChart>
      <c:catAx>
        <c:axId val="508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905664"/>
        <c:crosses val="autoZero"/>
        <c:auto val="1"/>
        <c:lblAlgn val="ctr"/>
        <c:lblOffset val="100"/>
        <c:tickLblSkip val="1"/>
        <c:tickMarkSkip val="1"/>
        <c:noMultiLvlLbl val="0"/>
      </c:catAx>
      <c:valAx>
        <c:axId val="50890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13.16</c:v>
                </c:pt>
                <c:pt idx="2">
                  <c:v>#N/A</c:v>
                </c:pt>
                <c:pt idx="3">
                  <c:v>12.92</c:v>
                </c:pt>
                <c:pt idx="4">
                  <c:v>#N/A</c:v>
                </c:pt>
                <c:pt idx="5">
                  <c:v>11.01</c:v>
                </c:pt>
                <c:pt idx="6">
                  <c:v>#N/A</c:v>
                </c:pt>
                <c:pt idx="7">
                  <c:v>0.21</c:v>
                </c:pt>
                <c:pt idx="8">
                  <c:v>#N/A</c:v>
                </c:pt>
                <c:pt idx="9">
                  <c:v>0.12</c:v>
                </c:pt>
              </c:numCache>
            </c:numRef>
          </c:val>
          <c:extLst>
            <c:ext xmlns:c16="http://schemas.microsoft.com/office/drawing/2014/chart" uri="{C3380CC4-5D6E-409C-BE32-E72D297353CC}">
              <c16:uniqueId val="{00000000-3AF2-4B48-B9AB-144A830899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F2-4B48-B9AB-144A83089919}"/>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0.06</c:v>
                </c:pt>
                <c:pt idx="8">
                  <c:v>#N/A</c:v>
                </c:pt>
                <c:pt idx="9">
                  <c:v>7.0000000000000007E-2</c:v>
                </c:pt>
              </c:numCache>
            </c:numRef>
          </c:val>
          <c:extLst>
            <c:ext xmlns:c16="http://schemas.microsoft.com/office/drawing/2014/chart" uri="{C3380CC4-5D6E-409C-BE32-E72D297353CC}">
              <c16:uniqueId val="{00000002-3AF2-4B48-B9AB-144A83089919}"/>
            </c:ext>
          </c:extLst>
        </c:ser>
        <c:ser>
          <c:idx val="3"/>
          <c:order val="3"/>
          <c:tx>
            <c:strRef>
              <c:f>データシート!$A$30</c:f>
              <c:strCache>
                <c:ptCount val="1"/>
                <c:pt idx="0">
                  <c:v>国民健康保険（診療所勘定）特別会計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0.2</c:v>
                </c:pt>
                <c:pt idx="4">
                  <c:v>#N/A</c:v>
                </c:pt>
                <c:pt idx="5">
                  <c:v>0.15</c:v>
                </c:pt>
                <c:pt idx="6">
                  <c:v>#N/A</c:v>
                </c:pt>
                <c:pt idx="7">
                  <c:v>0.13</c:v>
                </c:pt>
                <c:pt idx="8">
                  <c:v>#N/A</c:v>
                </c:pt>
                <c:pt idx="9">
                  <c:v>0.08</c:v>
                </c:pt>
              </c:numCache>
            </c:numRef>
          </c:val>
          <c:extLst>
            <c:ext xmlns:c16="http://schemas.microsoft.com/office/drawing/2014/chart" uri="{C3380CC4-5D6E-409C-BE32-E72D297353CC}">
              <c16:uniqueId val="{00000003-3AF2-4B48-B9AB-144A83089919}"/>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0.31</c:v>
                </c:pt>
                <c:pt idx="4">
                  <c:v>#N/A</c:v>
                </c:pt>
                <c:pt idx="5">
                  <c:v>0.75</c:v>
                </c:pt>
                <c:pt idx="6">
                  <c:v>#N/A</c:v>
                </c:pt>
                <c:pt idx="7">
                  <c:v>0.32</c:v>
                </c:pt>
                <c:pt idx="8">
                  <c:v>#N/A</c:v>
                </c:pt>
                <c:pt idx="9">
                  <c:v>0.31</c:v>
                </c:pt>
              </c:numCache>
            </c:numRef>
          </c:val>
          <c:extLst>
            <c:ext xmlns:c16="http://schemas.microsoft.com/office/drawing/2014/chart" uri="{C3380CC4-5D6E-409C-BE32-E72D297353CC}">
              <c16:uniqueId val="{00000004-3AF2-4B48-B9AB-144A8308991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0.44</c:v>
                </c:pt>
                <c:pt idx="4">
                  <c:v>#N/A</c:v>
                </c:pt>
                <c:pt idx="5">
                  <c:v>0.28999999999999998</c:v>
                </c:pt>
                <c:pt idx="6">
                  <c:v>#N/A</c:v>
                </c:pt>
                <c:pt idx="7">
                  <c:v>0.55000000000000004</c:v>
                </c:pt>
                <c:pt idx="8">
                  <c:v>#N/A</c:v>
                </c:pt>
                <c:pt idx="9">
                  <c:v>0.42</c:v>
                </c:pt>
              </c:numCache>
            </c:numRef>
          </c:val>
          <c:extLst>
            <c:ext xmlns:c16="http://schemas.microsoft.com/office/drawing/2014/chart" uri="{C3380CC4-5D6E-409C-BE32-E72D297353CC}">
              <c16:uniqueId val="{00000005-3AF2-4B48-B9AB-144A83089919}"/>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0.37</c:v>
                </c:pt>
                <c:pt idx="4">
                  <c:v>#N/A</c:v>
                </c:pt>
                <c:pt idx="5">
                  <c:v>0.56000000000000005</c:v>
                </c:pt>
                <c:pt idx="6">
                  <c:v>#N/A</c:v>
                </c:pt>
                <c:pt idx="7">
                  <c:v>1.05</c:v>
                </c:pt>
                <c:pt idx="8">
                  <c:v>#N/A</c:v>
                </c:pt>
                <c:pt idx="9">
                  <c:v>0.64</c:v>
                </c:pt>
              </c:numCache>
            </c:numRef>
          </c:val>
          <c:extLst>
            <c:ext xmlns:c16="http://schemas.microsoft.com/office/drawing/2014/chart" uri="{C3380CC4-5D6E-409C-BE32-E72D297353CC}">
              <c16:uniqueId val="{00000006-3AF2-4B48-B9AB-144A8308991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0.73</c:v>
                </c:pt>
                <c:pt idx="4">
                  <c:v>#N/A</c:v>
                </c:pt>
                <c:pt idx="5">
                  <c:v>0.2</c:v>
                </c:pt>
                <c:pt idx="6">
                  <c:v>#N/A</c:v>
                </c:pt>
                <c:pt idx="7">
                  <c:v>0.22</c:v>
                </c:pt>
                <c:pt idx="8">
                  <c:v>#N/A</c:v>
                </c:pt>
                <c:pt idx="9">
                  <c:v>0.99</c:v>
                </c:pt>
              </c:numCache>
            </c:numRef>
          </c:val>
          <c:extLst>
            <c:ext xmlns:c16="http://schemas.microsoft.com/office/drawing/2014/chart" uri="{C3380CC4-5D6E-409C-BE32-E72D297353CC}">
              <c16:uniqueId val="{00000007-3AF2-4B48-B9AB-144A83089919}"/>
            </c:ext>
          </c:extLst>
        </c:ser>
        <c:ser>
          <c:idx val="8"/>
          <c:order val="8"/>
          <c:tx>
            <c:strRef>
              <c:f>データシート!$A$35</c:f>
              <c:strCache>
                <c:ptCount val="1"/>
                <c:pt idx="0">
                  <c:v>競艇事業特別会計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3.17</c:v>
                </c:pt>
                <c:pt idx="2">
                  <c:v>#N/A</c:v>
                </c:pt>
                <c:pt idx="3">
                  <c:v>2.95</c:v>
                </c:pt>
                <c:pt idx="4">
                  <c:v>#N/A</c:v>
                </c:pt>
                <c:pt idx="5">
                  <c:v>2.83</c:v>
                </c:pt>
                <c:pt idx="6">
                  <c:v>#N/A</c:v>
                </c:pt>
                <c:pt idx="7">
                  <c:v>3</c:v>
                </c:pt>
                <c:pt idx="8">
                  <c:v>#N/A</c:v>
                </c:pt>
                <c:pt idx="9">
                  <c:v>2.84</c:v>
                </c:pt>
              </c:numCache>
            </c:numRef>
          </c:val>
          <c:extLst>
            <c:ext xmlns:c16="http://schemas.microsoft.com/office/drawing/2014/chart" uri="{C3380CC4-5D6E-409C-BE32-E72D297353CC}">
              <c16:uniqueId val="{00000008-3AF2-4B48-B9AB-144A830899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7.66</c:v>
                </c:pt>
                <c:pt idx="2">
                  <c:v>#N/A</c:v>
                </c:pt>
                <c:pt idx="3">
                  <c:v>7.58</c:v>
                </c:pt>
                <c:pt idx="4">
                  <c:v>#N/A</c:v>
                </c:pt>
                <c:pt idx="5">
                  <c:v>6.33</c:v>
                </c:pt>
                <c:pt idx="6">
                  <c:v>#N/A</c:v>
                </c:pt>
                <c:pt idx="7">
                  <c:v>10.38</c:v>
                </c:pt>
                <c:pt idx="8">
                  <c:v>#N/A</c:v>
                </c:pt>
                <c:pt idx="9">
                  <c:v>8.0299999999999994</c:v>
                </c:pt>
              </c:numCache>
            </c:numRef>
          </c:val>
          <c:extLst>
            <c:ext xmlns:c16="http://schemas.microsoft.com/office/drawing/2014/chart" uri="{C3380CC4-5D6E-409C-BE32-E72D297353CC}">
              <c16:uniqueId val="{00000009-3AF2-4B48-B9AB-144A83089919}"/>
            </c:ext>
          </c:extLst>
        </c:ser>
        <c:dLbls>
          <c:showLegendKey val="0"/>
          <c:showVal val="0"/>
          <c:showCatName val="0"/>
          <c:showSerName val="0"/>
          <c:showPercent val="0"/>
          <c:showBubbleSize val="0"/>
        </c:dLbls>
        <c:gapWidth val="150"/>
        <c:overlap val="100"/>
        <c:axId val="512874480"/>
        <c:axId val="512874864"/>
      </c:barChart>
      <c:catAx>
        <c:axId val="51287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874864"/>
        <c:crosses val="autoZero"/>
        <c:auto val="1"/>
        <c:lblAlgn val="ctr"/>
        <c:lblOffset val="100"/>
        <c:tickLblSkip val="1"/>
        <c:tickMarkSkip val="1"/>
        <c:noMultiLvlLbl val="0"/>
      </c:catAx>
      <c:valAx>
        <c:axId val="51287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7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1428</c:v>
                </c:pt>
                <c:pt idx="5">
                  <c:v>1532</c:v>
                </c:pt>
                <c:pt idx="8">
                  <c:v>1543</c:v>
                </c:pt>
                <c:pt idx="11">
                  <c:v>1582</c:v>
                </c:pt>
                <c:pt idx="14">
                  <c:v>1544</c:v>
                </c:pt>
              </c:numCache>
            </c:numRef>
          </c:val>
          <c:extLst>
            <c:ext xmlns:c16="http://schemas.microsoft.com/office/drawing/2014/chart" uri="{C3380CC4-5D6E-409C-BE32-E72D297353CC}">
              <c16:uniqueId val="{00000000-5CB9-4066-A21D-C42AB018C2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B9-4066-A21D-C42AB018C2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2-5CB9-4066-A21D-C42AB018C2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61</c:v>
                </c:pt>
                <c:pt idx="3">
                  <c:v>64</c:v>
                </c:pt>
                <c:pt idx="6">
                  <c:v>65</c:v>
                </c:pt>
                <c:pt idx="9">
                  <c:v>80</c:v>
                </c:pt>
                <c:pt idx="12">
                  <c:v>74</c:v>
                </c:pt>
              </c:numCache>
            </c:numRef>
          </c:val>
          <c:extLst>
            <c:ext xmlns:c16="http://schemas.microsoft.com/office/drawing/2014/chart" uri="{C3380CC4-5D6E-409C-BE32-E72D297353CC}">
              <c16:uniqueId val="{00000003-5CB9-4066-A21D-C42AB018C2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398</c:v>
                </c:pt>
                <c:pt idx="3">
                  <c:v>409</c:v>
                </c:pt>
                <c:pt idx="6">
                  <c:v>419</c:v>
                </c:pt>
                <c:pt idx="9">
                  <c:v>439</c:v>
                </c:pt>
                <c:pt idx="12">
                  <c:v>410</c:v>
                </c:pt>
              </c:numCache>
            </c:numRef>
          </c:val>
          <c:extLst>
            <c:ext xmlns:c16="http://schemas.microsoft.com/office/drawing/2014/chart" uri="{C3380CC4-5D6E-409C-BE32-E72D297353CC}">
              <c16:uniqueId val="{00000004-5CB9-4066-A21D-C42AB018C2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B9-4066-A21D-C42AB018C2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B9-4066-A21D-C42AB018C2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1486</c:v>
                </c:pt>
                <c:pt idx="3">
                  <c:v>1471</c:v>
                </c:pt>
                <c:pt idx="6">
                  <c:v>1474</c:v>
                </c:pt>
                <c:pt idx="9">
                  <c:v>1506</c:v>
                </c:pt>
                <c:pt idx="12">
                  <c:v>1423</c:v>
                </c:pt>
              </c:numCache>
            </c:numRef>
          </c:val>
          <c:extLst>
            <c:ext xmlns:c16="http://schemas.microsoft.com/office/drawing/2014/chart" uri="{C3380CC4-5D6E-409C-BE32-E72D297353CC}">
              <c16:uniqueId val="{00000007-5CB9-4066-A21D-C42AB018C2D1}"/>
            </c:ext>
          </c:extLst>
        </c:ser>
        <c:dLbls>
          <c:showLegendKey val="0"/>
          <c:showVal val="0"/>
          <c:showCatName val="0"/>
          <c:showSerName val="0"/>
          <c:showPercent val="0"/>
          <c:showBubbleSize val="0"/>
        </c:dLbls>
        <c:gapWidth val="100"/>
        <c:overlap val="100"/>
        <c:axId val="475948528"/>
        <c:axId val="475948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520</c:v>
                </c:pt>
                <c:pt idx="2">
                  <c:v>#N/A</c:v>
                </c:pt>
                <c:pt idx="3">
                  <c:v>#N/A</c:v>
                </c:pt>
                <c:pt idx="4">
                  <c:v>414</c:v>
                </c:pt>
                <c:pt idx="5">
                  <c:v>#N/A</c:v>
                </c:pt>
                <c:pt idx="6">
                  <c:v>#N/A</c:v>
                </c:pt>
                <c:pt idx="7">
                  <c:v>417</c:v>
                </c:pt>
                <c:pt idx="8">
                  <c:v>#N/A</c:v>
                </c:pt>
                <c:pt idx="9">
                  <c:v>#N/A</c:v>
                </c:pt>
                <c:pt idx="10">
                  <c:v>444</c:v>
                </c:pt>
                <c:pt idx="11">
                  <c:v>#N/A</c:v>
                </c:pt>
                <c:pt idx="12">
                  <c:v>#N/A</c:v>
                </c:pt>
                <c:pt idx="13">
                  <c:v>364</c:v>
                </c:pt>
                <c:pt idx="14">
                  <c:v>#N/A</c:v>
                </c:pt>
              </c:numCache>
            </c:numRef>
          </c:val>
          <c:smooth val="0"/>
          <c:extLst>
            <c:ext xmlns:c16="http://schemas.microsoft.com/office/drawing/2014/chart" uri="{C3380CC4-5D6E-409C-BE32-E72D297353CC}">
              <c16:uniqueId val="{00000008-5CB9-4066-A21D-C42AB018C2D1}"/>
            </c:ext>
          </c:extLst>
        </c:ser>
        <c:dLbls>
          <c:showLegendKey val="0"/>
          <c:showVal val="0"/>
          <c:showCatName val="0"/>
          <c:showSerName val="0"/>
          <c:showPercent val="0"/>
          <c:showBubbleSize val="0"/>
        </c:dLbls>
        <c:marker val="1"/>
        <c:smooth val="0"/>
        <c:axId val="475948528"/>
        <c:axId val="475948920"/>
      </c:lineChart>
      <c:catAx>
        <c:axId val="47594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948920"/>
        <c:crosses val="autoZero"/>
        <c:auto val="1"/>
        <c:lblAlgn val="ctr"/>
        <c:lblOffset val="100"/>
        <c:tickLblSkip val="1"/>
        <c:tickMarkSkip val="1"/>
        <c:noMultiLvlLbl val="0"/>
      </c:catAx>
      <c:valAx>
        <c:axId val="47594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94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16234</c:v>
                </c:pt>
                <c:pt idx="5">
                  <c:v>16354</c:v>
                </c:pt>
                <c:pt idx="8">
                  <c:v>16289</c:v>
                </c:pt>
                <c:pt idx="11">
                  <c:v>15906</c:v>
                </c:pt>
                <c:pt idx="14">
                  <c:v>16058</c:v>
                </c:pt>
              </c:numCache>
            </c:numRef>
          </c:val>
          <c:extLst>
            <c:ext xmlns:c16="http://schemas.microsoft.com/office/drawing/2014/chart" uri="{C3380CC4-5D6E-409C-BE32-E72D297353CC}">
              <c16:uniqueId val="{00000000-48DE-4593-8D80-206128588B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144</c:v>
                </c:pt>
                <c:pt idx="5">
                  <c:v>120</c:v>
                </c:pt>
                <c:pt idx="8">
                  <c:v>100</c:v>
                </c:pt>
                <c:pt idx="11">
                  <c:v>79</c:v>
                </c:pt>
                <c:pt idx="14">
                  <c:v>58</c:v>
                </c:pt>
              </c:numCache>
            </c:numRef>
          </c:val>
          <c:extLst>
            <c:ext xmlns:c16="http://schemas.microsoft.com/office/drawing/2014/chart" uri="{C3380CC4-5D6E-409C-BE32-E72D297353CC}">
              <c16:uniqueId val="{00000001-48DE-4593-8D80-206128588B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13644</c:v>
                </c:pt>
                <c:pt idx="5">
                  <c:v>13936</c:v>
                </c:pt>
                <c:pt idx="8">
                  <c:v>14845</c:v>
                </c:pt>
                <c:pt idx="11">
                  <c:v>14728</c:v>
                </c:pt>
                <c:pt idx="14">
                  <c:v>14530</c:v>
                </c:pt>
              </c:numCache>
            </c:numRef>
          </c:val>
          <c:extLst>
            <c:ext xmlns:c16="http://schemas.microsoft.com/office/drawing/2014/chart" uri="{C3380CC4-5D6E-409C-BE32-E72D297353CC}">
              <c16:uniqueId val="{00000002-48DE-4593-8D80-206128588B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DE-4593-8D80-206128588B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DE-4593-8D80-206128588B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c:v>
                </c:pt>
                <c:pt idx="3">
                  <c:v>46</c:v>
                </c:pt>
                <c:pt idx="6">
                  <c:v>28</c:v>
                </c:pt>
                <c:pt idx="9">
                  <c:v>33</c:v>
                </c:pt>
                <c:pt idx="12">
                  <c:v>13</c:v>
                </c:pt>
              </c:numCache>
            </c:numRef>
          </c:val>
          <c:extLst>
            <c:ext xmlns:c16="http://schemas.microsoft.com/office/drawing/2014/chart" uri="{C3380CC4-5D6E-409C-BE32-E72D297353CC}">
              <c16:uniqueId val="{00000005-48DE-4593-8D80-206128588B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3425</c:v>
                </c:pt>
                <c:pt idx="3">
                  <c:v>3139</c:v>
                </c:pt>
                <c:pt idx="6">
                  <c:v>2983</c:v>
                </c:pt>
                <c:pt idx="9">
                  <c:v>2968</c:v>
                </c:pt>
                <c:pt idx="12">
                  <c:v>2917</c:v>
                </c:pt>
              </c:numCache>
            </c:numRef>
          </c:val>
          <c:extLst>
            <c:ext xmlns:c16="http://schemas.microsoft.com/office/drawing/2014/chart" uri="{C3380CC4-5D6E-409C-BE32-E72D297353CC}">
              <c16:uniqueId val="{00000006-48DE-4593-8D80-206128588B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282</c:v>
                </c:pt>
                <c:pt idx="3">
                  <c:v>327</c:v>
                </c:pt>
                <c:pt idx="6">
                  <c:v>291</c:v>
                </c:pt>
                <c:pt idx="9">
                  <c:v>276</c:v>
                </c:pt>
                <c:pt idx="12">
                  <c:v>221</c:v>
                </c:pt>
              </c:numCache>
            </c:numRef>
          </c:val>
          <c:extLst>
            <c:ext xmlns:c16="http://schemas.microsoft.com/office/drawing/2014/chart" uri="{C3380CC4-5D6E-409C-BE32-E72D297353CC}">
              <c16:uniqueId val="{00000007-48DE-4593-8D80-206128588B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6314</c:v>
                </c:pt>
                <c:pt idx="3">
                  <c:v>6235</c:v>
                </c:pt>
                <c:pt idx="6">
                  <c:v>6135</c:v>
                </c:pt>
                <c:pt idx="9">
                  <c:v>6074</c:v>
                </c:pt>
                <c:pt idx="12">
                  <c:v>5976</c:v>
                </c:pt>
              </c:numCache>
            </c:numRef>
          </c:val>
          <c:extLst>
            <c:ext xmlns:c16="http://schemas.microsoft.com/office/drawing/2014/chart" uri="{C3380CC4-5D6E-409C-BE32-E72D297353CC}">
              <c16:uniqueId val="{00000008-48DE-4593-8D80-206128588B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6</c:v>
                </c:pt>
                <c:pt idx="6">
                  <c:v>4</c:v>
                </c:pt>
                <c:pt idx="9">
                  <c:v>3</c:v>
                </c:pt>
                <c:pt idx="12">
                  <c:v>3</c:v>
                </c:pt>
              </c:numCache>
            </c:numRef>
          </c:val>
          <c:extLst>
            <c:ext xmlns:c16="http://schemas.microsoft.com/office/drawing/2014/chart" uri="{C3380CC4-5D6E-409C-BE32-E72D297353CC}">
              <c16:uniqueId val="{00000009-48DE-4593-8D80-206128588B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13450</c:v>
                </c:pt>
                <c:pt idx="3">
                  <c:v>14131</c:v>
                </c:pt>
                <c:pt idx="6">
                  <c:v>14275</c:v>
                </c:pt>
                <c:pt idx="9">
                  <c:v>13925</c:v>
                </c:pt>
                <c:pt idx="12">
                  <c:v>13977</c:v>
                </c:pt>
              </c:numCache>
            </c:numRef>
          </c:val>
          <c:extLst>
            <c:ext xmlns:c16="http://schemas.microsoft.com/office/drawing/2014/chart" uri="{C3380CC4-5D6E-409C-BE32-E72D297353CC}">
              <c16:uniqueId val="{0000000A-48DE-4593-8D80-206128588BCE}"/>
            </c:ext>
          </c:extLst>
        </c:ser>
        <c:dLbls>
          <c:showLegendKey val="0"/>
          <c:showVal val="0"/>
          <c:showCatName val="0"/>
          <c:showSerName val="0"/>
          <c:showPercent val="0"/>
          <c:showBubbleSize val="0"/>
        </c:dLbls>
        <c:gapWidth val="100"/>
        <c:overlap val="100"/>
        <c:axId val="514061408"/>
        <c:axId val="51406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DE-4593-8D80-206128588BCE}"/>
            </c:ext>
          </c:extLst>
        </c:ser>
        <c:dLbls>
          <c:showLegendKey val="0"/>
          <c:showVal val="0"/>
          <c:showCatName val="0"/>
          <c:showSerName val="0"/>
          <c:showPercent val="0"/>
          <c:showBubbleSize val="0"/>
        </c:dLbls>
        <c:marker val="1"/>
        <c:smooth val="0"/>
        <c:axId val="514061408"/>
        <c:axId val="514066112"/>
      </c:lineChart>
      <c:catAx>
        <c:axId val="5140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4066112"/>
        <c:crosses val="autoZero"/>
        <c:auto val="1"/>
        <c:lblAlgn val="ctr"/>
        <c:lblOffset val="100"/>
        <c:tickLblSkip val="1"/>
        <c:tickMarkSkip val="1"/>
        <c:noMultiLvlLbl val="0"/>
      </c:catAx>
      <c:valAx>
        <c:axId val="5140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06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9328</c:v>
                </c:pt>
                <c:pt idx="1">
                  <c:v>9121</c:v>
                </c:pt>
                <c:pt idx="2">
                  <c:v>8625</c:v>
                </c:pt>
              </c:numCache>
            </c:numRef>
          </c:val>
          <c:extLst>
            <c:ext xmlns:c16="http://schemas.microsoft.com/office/drawing/2014/chart" uri="{C3380CC4-5D6E-409C-BE32-E72D297353CC}">
              <c16:uniqueId val="{00000000-FBCD-47C7-8E23-9C7394885E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500</c:v>
                </c:pt>
                <c:pt idx="1">
                  <c:v>502</c:v>
                </c:pt>
                <c:pt idx="2">
                  <c:v>503</c:v>
                </c:pt>
              </c:numCache>
            </c:numRef>
          </c:val>
          <c:extLst>
            <c:ext xmlns:c16="http://schemas.microsoft.com/office/drawing/2014/chart" uri="{C3380CC4-5D6E-409C-BE32-E72D297353CC}">
              <c16:uniqueId val="{00000001-FBCD-47C7-8E23-9C7394885E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2211</c:v>
                </c:pt>
                <c:pt idx="1">
                  <c:v>2243</c:v>
                </c:pt>
                <c:pt idx="2">
                  <c:v>2441</c:v>
                </c:pt>
              </c:numCache>
            </c:numRef>
          </c:val>
          <c:extLst>
            <c:ext xmlns:c16="http://schemas.microsoft.com/office/drawing/2014/chart" uri="{C3380CC4-5D6E-409C-BE32-E72D297353CC}">
              <c16:uniqueId val="{00000002-FBCD-47C7-8E23-9C7394885EE4}"/>
            </c:ext>
          </c:extLst>
        </c:ser>
        <c:dLbls>
          <c:showLegendKey val="0"/>
          <c:showVal val="0"/>
          <c:showCatName val="0"/>
          <c:showSerName val="0"/>
          <c:showPercent val="0"/>
          <c:showBubbleSize val="0"/>
        </c:dLbls>
        <c:gapWidth val="120"/>
        <c:overlap val="100"/>
        <c:axId val="514065720"/>
        <c:axId val="514062584"/>
      </c:barChart>
      <c:catAx>
        <c:axId val="51406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4062584"/>
        <c:crosses val="autoZero"/>
        <c:auto val="1"/>
        <c:lblAlgn val="ctr"/>
        <c:lblOffset val="100"/>
        <c:tickLblSkip val="1"/>
        <c:tickMarkSkip val="1"/>
        <c:noMultiLvlLbl val="0"/>
      </c:catAx>
      <c:valAx>
        <c:axId val="514062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406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{1E676410-8446-4BB4-819E-82C3992E3153}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CDB-4202-86A9-F1D6FD08F9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{838145E9-31FB-491B-837B-5790AA38D822}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DB-4202-86A9-F1D6FD08F9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{56A303D7-38B2-408D-B87B-FE85873AFE91}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DB-4202-86A9-F1D6FD08F9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{9A6E90C4-234E-44FD-82E6-778D56173785}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DB-4202-86A9-F1D6FD08F9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{73A6F221-5B61-4B27-BE04-E8678D5EA275}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DB-4202-86A9-F1D6FD08F9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{A31B259E-AC97-481B-AE5B-C464490D1A93}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CDB-4202-86A9-F1D6FD08F9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{6B6078F9-2012-4BF3-AE71-498238BB662D}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CDB-4202-86A9-F1D6FD08F9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{CEAA0A5D-8AEA-4442-B954-B5DAAD519D77}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CDB-4202-86A9-F1D6FD08F9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{B60E98E4-CC5C-4768-9989-9B1627C47C81}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CDB-4202-86A9-F1D6FD08F9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66.7</c:v>
                </c:pt>
                <c:pt idx="24">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DB-4202-86A9-F1D6FD08F9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{C8CEA203-BAB6-437A-8AB4-ECB24C869B6E}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CDB-4202-86A9-F1D6FD08F9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{FA555956-6E9F-4190-A54E-3D1B9F07B7DE}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DB-4202-86A9-F1D6FD08F9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{072BAC36-9B8F-417D-BFCF-627844903DDB}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DB-4202-86A9-F1D6FD08F9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{B6E266B7-6377-4F8F-B87A-F9BA5577669E}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DB-4202-86A9-F1D6FD08F9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{8F1EBFCC-DBA5-41A7-8A97-618A6485E090}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DB-4202-86A9-F1D6FD08F9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{43E86AEA-0877-4809-ADF7-E273104427CC}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CDB-4202-86A9-F1D6FD08F96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{94772FFD-A29E-42DB-9717-F4B62B27FC8E}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CDB-4202-86A9-F1D6FD08F96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{B9CDD435-7128-450C-BE5C-4720933439D2}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CDB-4202-86A9-F1D6FD08F9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{52BD4EAE-3E8F-4B38-9425-58993844E417}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CDB-4202-86A9-F1D6FD08F9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5CDB-4202-86A9-F1D6FD08F961}"/>
            </c:ext>
          </c:extLst>
        </c:ser>
        <c:dLbls>
          <c:showLegendKey val="0"/>
          <c:showVal val="1"/>
          <c:showCatName val="0"/>
          <c:showSerName val="0"/>
          <c:showPercent val="0"/>
          <c:showBubbleSize val="0"/>
        </c:dLbls>
        <c:axId val="514064152"/>
        <c:axId val="514064544"/>
      </c:scatterChart>
      <c:valAx>
        <c:axId val="514064152"/>
        <c:scaling>
          <c:orientation val="minMax"/>
          <c:max val="5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064544"/>
        <c:crosses val="autoZero"/>
        <c:crossBetween val="midCat"/>
      </c:valAx>
      <c:valAx>
        <c:axId val="514064544"/>
        <c:scaling>
          <c:orientation val="minMax"/>
          <c:max val="38"/>
          <c:min val="3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064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{6A89654B-9514-4006-891D-58A8DFD7532E}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D4B-45CE-8968-A67E42BBD1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{81C60179-F83B-40E5-BC62-6E58B40923C0}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4B-45CE-8968-A67E42BBD1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{FA1A1338-A51A-49E7-8FD7-4D222006B43E}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4B-45CE-8968-A67E42BBD1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{814D5755-BE10-4C6B-B699-E9F842FC71E3}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4B-45CE-8968-A67E42BBD1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{DC28415A-432A-4664-A5F9-AF39DB25F3D8}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4B-45CE-8968-A67E42BBD16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{FC708666-DD35-4F3B-8119-8E5E4B1D44A6}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D4B-45CE-8968-A67E42BBD16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{914AA8DA-BA0D-4045-87CA-DA806221D755}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D4B-45CE-8968-A67E42BBD16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{723F069F-8569-41BE-8566-432CA196B018}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D4B-45CE-8968-A67E42BBD16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{A635B06C-A0F6-4F2E-A1FB-4A118D17FFA4}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D4B-45CE-8968-A67E42BBD1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4.5999999999999996</c:v>
                </c:pt>
                <c:pt idx="16">
                  <c:v>4.2</c:v>
                </c:pt>
                <c:pt idx="24">
                  <c:v>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D4B-45CE-8968-A67E42BBD1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{C7C58BEF-1F09-4BA2-920D-4ADBE91D60DC}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D4B-45CE-8968-A67E42BBD1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{166087F7-50B2-4508-9E7D-6D29C3EA99A1}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4B-45CE-8968-A67E42BBD1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{AE82F211-52FD-4F35-8970-5140D2262BC2}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4B-45CE-8968-A67E42BBD1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{38114DB2-B662-45AA-8208-7E2CC5F44B1D}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4B-45CE-8968-A67E42BBD1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{2E100B44-3DD5-40E3-9579-EB71BB14B3EA}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4B-45CE-8968-A67E42BBD16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{C4F1A058-14C8-4101-9770-2E30E680D1DB}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D4B-45CE-8968-A67E42BBD16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{105B47DC-6815-489F-9FE8-23359E4EFAE3}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D4B-45CE-8968-A67E42BBD16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{CDA6E8BE-E73B-43FC-BDFE-6C7BBE8DB55E}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D4B-45CE-8968-A67E42BBD16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{A4BB0D69-C9A5-4F39-BFCF-1936F9649FF5}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D4B-45CE-8968-A67E42BBD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DD4B-45CE-8968-A67E42BBD16E}"/>
            </c:ext>
          </c:extLst>
        </c:ser>
        <c:dLbls>
          <c:showLegendKey val="0"/>
          <c:showVal val="1"/>
          <c:showCatName val="0"/>
          <c:showSerName val="0"/>
          <c:showPercent val="0"/>
          <c:showBubbleSize val="0"/>
        </c:dLbls>
        <c:axId val="514067680"/>
        <c:axId val="514060624"/>
      </c:scatterChart>
      <c:valAx>
        <c:axId val="514067680"/>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060624"/>
        <c:crosses val="autoZero"/>
        <c:crossBetween val="midCat"/>
      </c:valAx>
      <c:valAx>
        <c:axId val="514060624"/>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067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富弘美術館建設のために起債した過疎対策事業債の償還終了などにより、元利償還金が減少となったことから実質公債費比率が減少となった。今後は新設小学校建設や駅周辺整備などの大型事業を予定しているが、地方債発行については交付税措置のある有利な起債を優先的に行い、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前年度より増加した一方で、基準財政需要額算入見込額の方が大きく増加したため、将来負担比率の分子は減少した。今後は大型事業の着手により地方債発行額の増加が見込まれているが、交付税措置のある起債の発行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特定目的基金において、新設小学校建設に備えるため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億円を積み立てたが、財政調整基金の取り崩しにより全体では約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ここ数年特定目的基金をあまり取り崩しておらず、主に財政調整基金を取り崩して財政運営を行っている。今後は特定目的基金の本来の目的に合った運用を行うとともに、債券運用などの預金以外の活用も視野に入れ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ふるさとづくり基金：住みよい地域づくり事業の円滑な執行を図る。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鉄道経営対策事業基金：鉄道事業者の経営に対する助成等を行うことにより、地域公共交通の維持確保を図る。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庁舎建設等基金：庁舎建設等事業の円滑な執行を図る。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義務教育施設整備基金：新設小学校建設にかかる一般財源分の費用を確保しておくため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鉄道経営対策事業基金：わたらせ渓谷鐵道の脱線事故に伴う対策費用に充てるため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その他の基金については、基金利子を積み立てたことにより増加となった。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義務教育施設整備基金：新設小学校建設に係る一般財源部分に充当予定。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年度までは、わたらせ渓谷鐵道の沿線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市（桐生市、みどり市、日光市）の覚書により、毎年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年度以降は脱線事故の影響等により運行維持費が増加となっていることから、積立額を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万円を取り崩し、運行維持費に充当する予定であり、基金残高は毎年約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年度より普通交付税の合併算定替の縮減が開始となったことや、平成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年度から学校給食費が無料化となったことなどによる財源不足に対応するため財政調整基金の取り崩したことにより約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今後も引き続き普通交付税の縮減は続き、平成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特例期間が終了となる。また、今後は新設小学校建設や駅周辺整備などの大型事業を予定しており、更なる財政調整基金の取り崩しが見込まれているが、交付税措置のある有利な起債の発行などにより一般財源支出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本市では、災害への備え等のため市税の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億円程度を確保できるような財政運営に努めている。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過去に起債した利率の高い起債について繰上償還するなど減債基金の活用を検討する。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ポイント高い数値となった。全国平均や群馬県平均と比較しても高い数値となっているため、今後作成する個別施設計画に基づいた施設の長寿命化や統廃合を進め数値の改善を図る。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5" name="楕円 84"/>
        <xdr:cNvSpPr/>
      </xdr:nvSpPr>
      <xdr:spPr>
        <a:xfrm>
          <a:off x="40005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168487</xdr:rowOff>
    </xdr:from>
    <xdr:to>
      <xdr:col>15</xdr:col>
      <xdr:colOff>187325</xdr:colOff>
      <xdr:row>29</xdr:row>
      <xdr:rowOff>98637</xdr:rowOff>
    </xdr:to>
    <xdr:sp macro="" textlink="">
      <xdr:nvSpPr>
        <xdr:cNvPr id="86" name="楕円 85"/>
        <xdr:cNvSpPr/>
      </xdr:nvSpPr>
      <xdr:spPr>
        <a:xfrm>
          <a:off x="3238500" y="49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47837</xdr:rowOff>
    </xdr:to>
    <xdr:cxnSp macro="">
      <xdr:nvCxnSpPr>
        <xdr:cNvPr id="87" name="直線コネクタ 86"/>
        <xdr:cNvCxnSpPr/>
      </xdr:nvCxnSpPr>
      <xdr:spPr>
        <a:xfrm flipV="1">
          <a:off x="3289300" y="49982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8"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aveValue有形固定資産減価償却率"/>
        <xdr:cNvSpPr txBox="1"/>
      </xdr:nvSpPr>
      <xdr:spPr>
        <a:xfrm>
          <a:off x="3086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90" name="n_1mainValue有形固定資産減価償却率"/>
        <xdr:cNvSpPr txBox="1"/>
      </xdr:nvSpPr>
      <xdr:spPr>
        <a:xfrm>
          <a:off x="3836044" y="472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115164</xdr:rowOff>
    </xdr:from>
    <xdr:ext cx="405111" cy="259045"/>
    <xdr:sp macro="" textlink="">
      <xdr:nvSpPr>
        <xdr:cNvPr id="91" name="n_2mainValue有形固定資産減価償却率"/>
        <xdr:cNvSpPr txBox="1"/>
      </xdr:nvSpPr>
      <xdr:spPr>
        <a:xfrm>
          <a:off x="3086744" y="474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低い数値となった。また、全国平均や群馬県平均よりも低い数値となった。これは合併以降起債の発行の抑制に努め、将来への負担を軽減してきた結果と考えられるが、今後予定している、新設小学校建設や駅周辺整備などの大型事業により起債発行額の増加が見込まれるため、債務償還可能年数の大幅な増加にならないよう注視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2" name="楕円 131"/>
        <xdr:cNvSpPr/>
      </xdr:nvSpPr>
      <xdr:spPr>
        <a:xfrm>
          <a:off x="14744700" y="54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3" name="債務償還可能年数該当値テキスト"/>
        <xdr:cNvSpPr txBox="1"/>
      </xdr:nvSpPr>
      <xdr:spPr>
        <a:xfrm>
          <a:off x="14846300" y="53805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0" name="楕円 69"/>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124460</xdr:rowOff>
    </xdr:from>
    <xdr:to>
      <xdr:col>15</xdr:col>
      <xdr:colOff>101600</xdr:colOff>
      <xdr:row>37</xdr:row>
      <xdr:rowOff>54610</xdr:rowOff>
    </xdr:to>
    <xdr:sp macro="" textlink="">
      <xdr:nvSpPr>
        <xdr:cNvPr id="71" name="楕円 70"/>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3810</xdr:rowOff>
    </xdr:to>
    <xdr:cxnSp macro="">
      <xdr:nvCxnSpPr>
        <xdr:cNvPr id="72" name="直線コネクタ 71"/>
        <xdr:cNvCxnSpPr/>
      </xdr:nvCxnSpPr>
      <xdr:spPr>
        <a:xfrm flipV="1">
          <a:off x="2908300" y="6311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75" name="n_1mainValue【道路】&#10;有形固定資産減価償却率"/>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76"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153988</xdr:rowOff>
    </xdr:from>
    <xdr:to>
      <xdr:col>50</xdr:col>
      <xdr:colOff>165100</xdr:colOff>
      <xdr:row>40</xdr:row>
      <xdr:rowOff>84138</xdr:rowOff>
    </xdr:to>
    <xdr:sp macro="" textlink="">
      <xdr:nvSpPr>
        <xdr:cNvPr id="114" name="楕円 113"/>
        <xdr:cNvSpPr/>
      </xdr:nvSpPr>
      <xdr:spPr>
        <a:xfrm>
          <a:off x="9588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154787</xdr:rowOff>
    </xdr:from>
    <xdr:to>
      <xdr:col>46</xdr:col>
      <xdr:colOff>38100</xdr:colOff>
      <xdr:row>40</xdr:row>
      <xdr:rowOff>84937</xdr:rowOff>
    </xdr:to>
    <xdr:sp macro="" textlink="">
      <xdr:nvSpPr>
        <xdr:cNvPr id="115" name="楕円 114"/>
        <xdr:cNvSpPr/>
      </xdr:nvSpPr>
      <xdr:spPr>
        <a:xfrm>
          <a:off x="8699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33338</xdr:rowOff>
    </xdr:from>
    <xdr:to>
      <xdr:col>50</xdr:col>
      <xdr:colOff>114300</xdr:colOff>
      <xdr:row>40</xdr:row>
      <xdr:rowOff>34137</xdr:rowOff>
    </xdr:to>
    <xdr:cxnSp macro="">
      <xdr:nvCxnSpPr>
        <xdr:cNvPr id="116" name="直線コネクタ 115"/>
        <xdr:cNvCxnSpPr/>
      </xdr:nvCxnSpPr>
      <xdr:spPr>
        <a:xfrm flipV="1">
          <a:off x="8750300" y="689133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7"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18"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100665</xdr:rowOff>
    </xdr:from>
    <xdr:ext cx="534377" cy="259045"/>
    <xdr:sp macro="" textlink="">
      <xdr:nvSpPr>
        <xdr:cNvPr id="119" name="n_1mainValue【道路】&#10;一人当たり延長"/>
        <xdr:cNvSpPr txBox="1"/>
      </xdr:nvSpPr>
      <xdr:spPr>
        <a:xfrm>
          <a:off x="93594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101464</xdr:rowOff>
    </xdr:from>
    <xdr:ext cx="534377" cy="259045"/>
    <xdr:sp macro="" textlink="">
      <xdr:nvSpPr>
        <xdr:cNvPr id="120" name="n_2mainValue【道路】&#10;一人当たり延長"/>
        <xdr:cNvSpPr txBox="1"/>
      </xdr:nvSpPr>
      <xdr:spPr>
        <a:xfrm>
          <a:off x="8483111" y="6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59" name="楕円 158"/>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0" name="楕円 159"/>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81915</xdr:rowOff>
    </xdr:to>
    <xdr:cxnSp macro="">
      <xdr:nvCxnSpPr>
        <xdr:cNvPr id="161" name="直線コネクタ 160"/>
        <xdr:cNvCxnSpPr/>
      </xdr:nvCxnSpPr>
      <xdr:spPr>
        <a:xfrm flipV="1">
          <a:off x="2908300" y="103327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64"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5" name="n_2main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35869</xdr:rowOff>
    </xdr:from>
    <xdr:to>
      <xdr:col>50</xdr:col>
      <xdr:colOff>165100</xdr:colOff>
      <xdr:row>63</xdr:row>
      <xdr:rowOff>137469</xdr:rowOff>
    </xdr:to>
    <xdr:sp macro="" textlink="">
      <xdr:nvSpPr>
        <xdr:cNvPr id="201" name="楕円 200"/>
        <xdr:cNvSpPr/>
      </xdr:nvSpPr>
      <xdr:spPr>
        <a:xfrm>
          <a:off x="9588500" y="108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36061</xdr:rowOff>
    </xdr:from>
    <xdr:to>
      <xdr:col>46</xdr:col>
      <xdr:colOff>38100</xdr:colOff>
      <xdr:row>63</xdr:row>
      <xdr:rowOff>137661</xdr:rowOff>
    </xdr:to>
    <xdr:sp macro="" textlink="">
      <xdr:nvSpPr>
        <xdr:cNvPr id="202" name="楕円 201"/>
        <xdr:cNvSpPr/>
      </xdr:nvSpPr>
      <xdr:spPr>
        <a:xfrm>
          <a:off x="8699500" y="108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86669</xdr:rowOff>
    </xdr:from>
    <xdr:to>
      <xdr:col>50</xdr:col>
      <xdr:colOff>114300</xdr:colOff>
      <xdr:row>63</xdr:row>
      <xdr:rowOff>86861</xdr:rowOff>
    </xdr:to>
    <xdr:cxnSp macro="">
      <xdr:nvCxnSpPr>
        <xdr:cNvPr id="203" name="直線コネクタ 202"/>
        <xdr:cNvCxnSpPr/>
      </xdr:nvCxnSpPr>
      <xdr:spPr>
        <a:xfrm flipV="1">
          <a:off x="8750300" y="1088801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128596</xdr:rowOff>
    </xdr:from>
    <xdr:ext cx="534377" cy="259045"/>
    <xdr:sp macro="" textlink="">
      <xdr:nvSpPr>
        <xdr:cNvPr id="206" name="n_1mainValue【橋りょう・トンネル】&#10;一人当たり有形固定資産（償却資産）額"/>
        <xdr:cNvSpPr txBox="1"/>
      </xdr:nvSpPr>
      <xdr:spPr>
        <a:xfrm>
          <a:off x="9359411" y="109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128788</xdr:rowOff>
    </xdr:from>
    <xdr:ext cx="534377" cy="259045"/>
    <xdr:sp macro="" textlink="">
      <xdr:nvSpPr>
        <xdr:cNvPr id="207" name="n_2mainValue【橋りょう・トンネル】&#10;一人当たり有形固定資産（償却資産）額"/>
        <xdr:cNvSpPr txBox="1"/>
      </xdr:nvSpPr>
      <xdr:spPr>
        <a:xfrm>
          <a:off x="8483111" y="109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108131</xdr:rowOff>
    </xdr:from>
    <xdr:to>
      <xdr:col>20</xdr:col>
      <xdr:colOff>38100</xdr:colOff>
      <xdr:row>80</xdr:row>
      <xdr:rowOff>38281</xdr:rowOff>
    </xdr:to>
    <xdr:sp macro="" textlink="">
      <xdr:nvSpPr>
        <xdr:cNvPr id="247" name="楕円 246"/>
        <xdr:cNvSpPr/>
      </xdr:nvSpPr>
      <xdr:spPr>
        <a:xfrm>
          <a:off x="3746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135889</xdr:rowOff>
    </xdr:from>
    <xdr:to>
      <xdr:col>15</xdr:col>
      <xdr:colOff>101600</xdr:colOff>
      <xdr:row>80</xdr:row>
      <xdr:rowOff>66039</xdr:rowOff>
    </xdr:to>
    <xdr:sp macro="" textlink="">
      <xdr:nvSpPr>
        <xdr:cNvPr id="248" name="楕円 247"/>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158931</xdr:rowOff>
    </xdr:from>
    <xdr:to>
      <xdr:col>19</xdr:col>
      <xdr:colOff>177800</xdr:colOff>
      <xdr:row>80</xdr:row>
      <xdr:rowOff>15239</xdr:rowOff>
    </xdr:to>
    <xdr:cxnSp macro="">
      <xdr:nvCxnSpPr>
        <xdr:cNvPr id="249" name="直線コネクタ 248"/>
        <xdr:cNvCxnSpPr/>
      </xdr:nvCxnSpPr>
      <xdr:spPr>
        <a:xfrm flipV="1">
          <a:off x="2908300" y="137034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54808</xdr:rowOff>
    </xdr:from>
    <xdr:ext cx="405111" cy="259045"/>
    <xdr:sp macro="" textlink="">
      <xdr:nvSpPr>
        <xdr:cNvPr id="252" name="n_1mainValue【公営住宅】&#10;有形固定資産減価償却率"/>
        <xdr:cNvSpPr txBox="1"/>
      </xdr:nvSpPr>
      <xdr:spPr>
        <a:xfrm>
          <a:off x="35820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53" name="n_2mainValue【公営住宅】&#10;有形固定資産減価償却率"/>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2539</xdr:rowOff>
    </xdr:from>
    <xdr:to>
      <xdr:col>50</xdr:col>
      <xdr:colOff>165100</xdr:colOff>
      <xdr:row>83</xdr:row>
      <xdr:rowOff>104139</xdr:rowOff>
    </xdr:to>
    <xdr:sp macro="" textlink="">
      <xdr:nvSpPr>
        <xdr:cNvPr id="291" name="楕円 290"/>
        <xdr:cNvSpPr/>
      </xdr:nvSpPr>
      <xdr:spPr>
        <a:xfrm>
          <a:off x="958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4063</xdr:rowOff>
    </xdr:from>
    <xdr:to>
      <xdr:col>46</xdr:col>
      <xdr:colOff>38100</xdr:colOff>
      <xdr:row>83</xdr:row>
      <xdr:rowOff>105663</xdr:rowOff>
    </xdr:to>
    <xdr:sp macro="" textlink="">
      <xdr:nvSpPr>
        <xdr:cNvPr id="292" name="楕円 291"/>
        <xdr:cNvSpPr/>
      </xdr:nvSpPr>
      <xdr:spPr>
        <a:xfrm>
          <a:off x="8699500" y="142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53339</xdr:rowOff>
    </xdr:from>
    <xdr:to>
      <xdr:col>50</xdr:col>
      <xdr:colOff>114300</xdr:colOff>
      <xdr:row>83</xdr:row>
      <xdr:rowOff>54863</xdr:rowOff>
    </xdr:to>
    <xdr:cxnSp macro="">
      <xdr:nvCxnSpPr>
        <xdr:cNvPr id="293" name="直線コネクタ 292"/>
        <xdr:cNvCxnSpPr/>
      </xdr:nvCxnSpPr>
      <xdr:spPr>
        <a:xfrm flipV="1">
          <a:off x="8750300" y="142836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4"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295"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120666</xdr:rowOff>
    </xdr:from>
    <xdr:ext cx="469744" cy="259045"/>
    <xdr:sp macro="" textlink="">
      <xdr:nvSpPr>
        <xdr:cNvPr id="296" name="n_1mainValue【公営住宅】&#10;一人当たり面積"/>
        <xdr:cNvSpPr txBox="1"/>
      </xdr:nvSpPr>
      <xdr:spPr>
        <a:xfrm>
          <a:off x="93917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122190</xdr:rowOff>
    </xdr:from>
    <xdr:ext cx="469744" cy="259045"/>
    <xdr:sp macro="" textlink="">
      <xdr:nvSpPr>
        <xdr:cNvPr id="297" name="n_2mainValue【公営住宅】&#10;一人当たり面積"/>
        <xdr:cNvSpPr txBox="1"/>
      </xdr:nvSpPr>
      <xdr:spPr>
        <a:xfrm>
          <a:off x="8515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38463</xdr:rowOff>
    </xdr:from>
    <xdr:to>
      <xdr:col>81</xdr:col>
      <xdr:colOff>101600</xdr:colOff>
      <xdr:row>34</xdr:row>
      <xdr:rowOff>140063</xdr:rowOff>
    </xdr:to>
    <xdr:sp macro="" textlink="">
      <xdr:nvSpPr>
        <xdr:cNvPr id="353" name="楕円 352"/>
        <xdr:cNvSpPr/>
      </xdr:nvSpPr>
      <xdr:spPr>
        <a:xfrm>
          <a:off x="15430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76019</xdr:rowOff>
    </xdr:from>
    <xdr:to>
      <xdr:col>76</xdr:col>
      <xdr:colOff>165100</xdr:colOff>
      <xdr:row>35</xdr:row>
      <xdr:rowOff>6169</xdr:rowOff>
    </xdr:to>
    <xdr:sp macro="" textlink="">
      <xdr:nvSpPr>
        <xdr:cNvPr id="354" name="楕円 353"/>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89263</xdr:rowOff>
    </xdr:from>
    <xdr:to>
      <xdr:col>81</xdr:col>
      <xdr:colOff>50800</xdr:colOff>
      <xdr:row>34</xdr:row>
      <xdr:rowOff>126819</xdr:rowOff>
    </xdr:to>
    <xdr:cxnSp macro="">
      <xdr:nvCxnSpPr>
        <xdr:cNvPr id="355" name="直線コネクタ 354"/>
        <xdr:cNvCxnSpPr/>
      </xdr:nvCxnSpPr>
      <xdr:spPr>
        <a:xfrm flipV="1">
          <a:off x="14592300" y="59185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156590</xdr:rowOff>
    </xdr:from>
    <xdr:ext cx="405111" cy="259045"/>
    <xdr:sp macro="" textlink="">
      <xdr:nvSpPr>
        <xdr:cNvPr id="358" name="n_1mainValue【認定こども園・幼稚園・保育所】&#10;有形固定資産減価償却率"/>
        <xdr:cNvSpPr txBox="1"/>
      </xdr:nvSpPr>
      <xdr:spPr>
        <a:xfrm>
          <a:off x="15266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359" name="n_2mainValue【認定こども園・幼稚園・保育所】&#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397" name="楕円 396"/>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119380</xdr:rowOff>
    </xdr:to>
    <xdr:sp macro="" textlink="">
      <xdr:nvSpPr>
        <xdr:cNvPr id="398" name="楕円 397"/>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68580</xdr:rowOff>
    </xdr:to>
    <xdr:cxnSp macro="">
      <xdr:nvCxnSpPr>
        <xdr:cNvPr id="399" name="直線コネクタ 398"/>
        <xdr:cNvCxnSpPr/>
      </xdr:nvCxnSpPr>
      <xdr:spPr>
        <a:xfrm flipV="1">
          <a:off x="20434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02"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403"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33020</xdr:rowOff>
    </xdr:from>
    <xdr:to>
      <xdr:col>81</xdr:col>
      <xdr:colOff>101600</xdr:colOff>
      <xdr:row>55</xdr:row>
      <xdr:rowOff>134620</xdr:rowOff>
    </xdr:to>
    <xdr:sp macro="" textlink="">
      <xdr:nvSpPr>
        <xdr:cNvPr id="442" name="楕円 441"/>
        <xdr:cNvSpPr/>
      </xdr:nvSpPr>
      <xdr:spPr>
        <a:xfrm>
          <a:off x="15430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101600</xdr:rowOff>
    </xdr:from>
    <xdr:to>
      <xdr:col>76</xdr:col>
      <xdr:colOff>165100</xdr:colOff>
      <xdr:row>56</xdr:row>
      <xdr:rowOff>31750</xdr:rowOff>
    </xdr:to>
    <xdr:sp macro="" textlink="">
      <xdr:nvSpPr>
        <xdr:cNvPr id="443" name="楕円 442"/>
        <xdr:cNvSpPr/>
      </xdr:nvSpPr>
      <xdr:spPr>
        <a:xfrm>
          <a:off x="14541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83820</xdr:rowOff>
    </xdr:from>
    <xdr:to>
      <xdr:col>81</xdr:col>
      <xdr:colOff>50800</xdr:colOff>
      <xdr:row>55</xdr:row>
      <xdr:rowOff>152400</xdr:rowOff>
    </xdr:to>
    <xdr:cxnSp macro="">
      <xdr:nvCxnSpPr>
        <xdr:cNvPr id="444" name="直線コネクタ 443"/>
        <xdr:cNvCxnSpPr/>
      </xdr:nvCxnSpPr>
      <xdr:spPr>
        <a:xfrm flipV="1">
          <a:off x="14592300" y="9513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4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151147</xdr:rowOff>
    </xdr:from>
    <xdr:ext cx="405111" cy="259045"/>
    <xdr:sp macro="" textlink="">
      <xdr:nvSpPr>
        <xdr:cNvPr id="447" name="n_1mainValue【学校施設】&#10;有形固定資産減価償却率"/>
        <xdr:cNvSpPr txBox="1"/>
      </xdr:nvSpPr>
      <xdr:spPr>
        <a:xfrm>
          <a:off x="1526604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48277</xdr:rowOff>
    </xdr:from>
    <xdr:ext cx="405111" cy="259045"/>
    <xdr:sp macro="" textlink="">
      <xdr:nvSpPr>
        <xdr:cNvPr id="448" name="n_2mainValue【学校施設】&#10;有形固定資産減価償却率"/>
        <xdr:cNvSpPr txBox="1"/>
      </xdr:nvSpPr>
      <xdr:spPr>
        <a:xfrm>
          <a:off x="143897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3302</xdr:rowOff>
    </xdr:from>
    <xdr:to>
      <xdr:col>112</xdr:col>
      <xdr:colOff>38100</xdr:colOff>
      <xdr:row>60</xdr:row>
      <xdr:rowOff>104902</xdr:rowOff>
    </xdr:to>
    <xdr:sp macro="" textlink="">
      <xdr:nvSpPr>
        <xdr:cNvPr id="487" name="楕円 486"/>
        <xdr:cNvSpPr/>
      </xdr:nvSpPr>
      <xdr:spPr>
        <a:xfrm>
          <a:off x="2127250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5588</xdr:rowOff>
    </xdr:from>
    <xdr:to>
      <xdr:col>107</xdr:col>
      <xdr:colOff>101600</xdr:colOff>
      <xdr:row>60</xdr:row>
      <xdr:rowOff>107188</xdr:rowOff>
    </xdr:to>
    <xdr:sp macro="" textlink="">
      <xdr:nvSpPr>
        <xdr:cNvPr id="488" name="楕円 487"/>
        <xdr:cNvSpPr/>
      </xdr:nvSpPr>
      <xdr:spPr>
        <a:xfrm>
          <a:off x="20383500" y="102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54102</xdr:rowOff>
    </xdr:from>
    <xdr:to>
      <xdr:col>111</xdr:col>
      <xdr:colOff>177800</xdr:colOff>
      <xdr:row>60</xdr:row>
      <xdr:rowOff>56388</xdr:rowOff>
    </xdr:to>
    <xdr:cxnSp macro="">
      <xdr:nvCxnSpPr>
        <xdr:cNvPr id="489" name="直線コネクタ 488"/>
        <xdr:cNvCxnSpPr/>
      </xdr:nvCxnSpPr>
      <xdr:spPr>
        <a:xfrm flipV="1">
          <a:off x="20434300" y="103411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96029</xdr:rowOff>
    </xdr:from>
    <xdr:ext cx="469744" cy="259045"/>
    <xdr:sp macro="" textlink="">
      <xdr:nvSpPr>
        <xdr:cNvPr id="492" name="n_1mainValue【学校施設】&#10;一人当たり面積"/>
        <xdr:cNvSpPr txBox="1"/>
      </xdr:nvSpPr>
      <xdr:spPr>
        <a:xfrm>
          <a:off x="21075727" y="1038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98315</xdr:rowOff>
    </xdr:from>
    <xdr:ext cx="469744" cy="259045"/>
    <xdr:sp macro="" textlink="">
      <xdr:nvSpPr>
        <xdr:cNvPr id="493" name="n_2mainValue【学校施設】&#10;一人当たり面積"/>
        <xdr:cNvSpPr txBox="1"/>
      </xdr:nvSpPr>
      <xdr:spPr>
        <a:xfrm>
          <a:off x="20199427" y="1038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48" name="楕円 547"/>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549" name="楕円 548"/>
        <xdr:cNvSpPr/>
      </xdr:nvSpPr>
      <xdr:spPr>
        <a:xfrm>
          <a:off x="1454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0</xdr:rowOff>
    </xdr:to>
    <xdr:cxnSp macro="">
      <xdr:nvCxnSpPr>
        <xdr:cNvPr id="550" name="直線コネクタ 549"/>
        <xdr:cNvCxnSpPr/>
      </xdr:nvCxnSpPr>
      <xdr:spPr>
        <a:xfrm flipV="1">
          <a:off x="14592300" y="1796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1"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52"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553"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554" name="n_2mainValue【公民館】&#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583"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592" name="楕円 591"/>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93" name="楕円 592"/>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125730</xdr:rowOff>
    </xdr:to>
    <xdr:cxnSp macro="">
      <xdr:nvCxnSpPr>
        <xdr:cNvPr id="594" name="直線コネクタ 593"/>
        <xdr:cNvCxnSpPr/>
      </xdr:nvCxnSpPr>
      <xdr:spPr>
        <a:xfrm>
          <a:off x="20434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5"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6"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597" name="n_1mainValue【公民館】&#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598" name="n_2main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認定こども園・幼稚園・保育所」と「学校施設」となっており、いずれも人口一人当たり面積が類似団体平均よりも低いにも関わらず、減価償却率が高くなっている。多くの施設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が減価償却率の増加の要因と考えられる。また、「学校施設」では廃校となった学校の旧校舎等が数値を悪化させる一因となっているが、今後は新たな利活用に向けた改修や解体等を予定しているため数値は改善すると見込んでいる。「公営住宅」については減価償却率が高いうえに、人口一人当たり面積も高くなっているため、今後のあり方や適正規模について検討していく。今後は個別計画に基づき、市全体の施設について長寿命化や統廃合を行い数値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3" name="楕円 72"/>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74" name="楕円 73"/>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53340</xdr:rowOff>
    </xdr:to>
    <xdr:cxnSp macro="">
      <xdr:nvCxnSpPr>
        <xdr:cNvPr id="75" name="直線コネクタ 74"/>
        <xdr:cNvCxnSpPr/>
      </xdr:nvCxnSpPr>
      <xdr:spPr>
        <a:xfrm flipV="1">
          <a:off x="2908300" y="67072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62610</xdr:rowOff>
    </xdr:from>
    <xdr:ext cx="405111" cy="259045"/>
    <xdr:sp macro="" textlink="">
      <xdr:nvSpPr>
        <xdr:cNvPr id="76" name="n_1mainValue【図書館】&#10;有形固定資産減価償却率"/>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7" name="n_2main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107950</xdr:rowOff>
    </xdr:from>
    <xdr:to>
      <xdr:col>50</xdr:col>
      <xdr:colOff>165100</xdr:colOff>
      <xdr:row>36</xdr:row>
      <xdr:rowOff>38100</xdr:rowOff>
    </xdr:to>
    <xdr:sp macro="" textlink="">
      <xdr:nvSpPr>
        <xdr:cNvPr id="117" name="楕円 116"/>
        <xdr:cNvSpPr/>
      </xdr:nvSpPr>
      <xdr:spPr>
        <a:xfrm>
          <a:off x="958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18" name="楕円 117"/>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158750</xdr:rowOff>
    </xdr:from>
    <xdr:to>
      <xdr:col>50</xdr:col>
      <xdr:colOff>114300</xdr:colOff>
      <xdr:row>36</xdr:row>
      <xdr:rowOff>0</xdr:rowOff>
    </xdr:to>
    <xdr:cxnSp macro="">
      <xdr:nvCxnSpPr>
        <xdr:cNvPr id="119" name="直線コネクタ 118"/>
        <xdr:cNvCxnSpPr/>
      </xdr:nvCxnSpPr>
      <xdr:spPr>
        <a:xfrm flipV="1">
          <a:off x="87503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54627</xdr:rowOff>
    </xdr:from>
    <xdr:ext cx="469744" cy="259045"/>
    <xdr:sp macro="" textlink="">
      <xdr:nvSpPr>
        <xdr:cNvPr id="120" name="n_1mainValue【図書館】&#10;一人当たり面積"/>
        <xdr:cNvSpPr txBox="1"/>
      </xdr:nvSpPr>
      <xdr:spPr>
        <a:xfrm>
          <a:off x="9391727"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21"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62" name="楕円 161"/>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113030</xdr:rowOff>
    </xdr:from>
    <xdr:to>
      <xdr:col>15</xdr:col>
      <xdr:colOff>101600</xdr:colOff>
      <xdr:row>63</xdr:row>
      <xdr:rowOff>43180</xdr:rowOff>
    </xdr:to>
    <xdr:sp macro="" textlink="">
      <xdr:nvSpPr>
        <xdr:cNvPr id="163" name="楕円 162"/>
        <xdr:cNvSpPr/>
      </xdr:nvSpPr>
      <xdr:spPr>
        <a:xfrm>
          <a:off x="2857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163830</xdr:rowOff>
    </xdr:to>
    <xdr:cxnSp macro="">
      <xdr:nvCxnSpPr>
        <xdr:cNvPr id="164" name="直線コネクタ 163"/>
        <xdr:cNvCxnSpPr/>
      </xdr:nvCxnSpPr>
      <xdr:spPr>
        <a:xfrm flipV="1">
          <a:off x="2908300" y="10753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165752</xdr:rowOff>
    </xdr:from>
    <xdr:ext cx="405111" cy="259045"/>
    <xdr:sp macro="" textlink="">
      <xdr:nvSpPr>
        <xdr:cNvPr id="165"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34307</xdr:rowOff>
    </xdr:from>
    <xdr:ext cx="405111" cy="259045"/>
    <xdr:sp macro="" textlink="">
      <xdr:nvSpPr>
        <xdr:cNvPr id="166" name="n_2mainValue【体育館・プール】&#10;有形固定資産減価償却率"/>
        <xdr:cNvSpPr txBox="1"/>
      </xdr:nvSpPr>
      <xdr:spPr>
        <a:xfrm>
          <a:off x="2705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06" name="楕円 205"/>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61595</xdr:rowOff>
    </xdr:from>
    <xdr:to>
      <xdr:col>46</xdr:col>
      <xdr:colOff>38100</xdr:colOff>
      <xdr:row>62</xdr:row>
      <xdr:rowOff>163195</xdr:rowOff>
    </xdr:to>
    <xdr:sp macro="" textlink="">
      <xdr:nvSpPr>
        <xdr:cNvPr id="207" name="楕円 206"/>
        <xdr:cNvSpPr/>
      </xdr:nvSpPr>
      <xdr:spPr>
        <a:xfrm>
          <a:off x="869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112395</xdr:rowOff>
    </xdr:to>
    <xdr:cxnSp macro="">
      <xdr:nvCxnSpPr>
        <xdr:cNvPr id="208" name="直線コネクタ 207"/>
        <xdr:cNvCxnSpPr/>
      </xdr:nvCxnSpPr>
      <xdr:spPr>
        <a:xfrm flipV="1">
          <a:off x="8750300" y="107403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152417</xdr:rowOff>
    </xdr:from>
    <xdr:ext cx="469744" cy="259045"/>
    <xdr:sp macro="" textlink="">
      <xdr:nvSpPr>
        <xdr:cNvPr id="209"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154322</xdr:rowOff>
    </xdr:from>
    <xdr:ext cx="469744" cy="259045"/>
    <xdr:sp macro="" textlink="">
      <xdr:nvSpPr>
        <xdr:cNvPr id="210" name="n_2mainValue【体育館・プール】&#10;一人当たり面積"/>
        <xdr:cNvSpPr txBox="1"/>
      </xdr:nvSpPr>
      <xdr:spPr>
        <a:xfrm>
          <a:off x="8515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24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45"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107314</xdr:rowOff>
    </xdr:from>
    <xdr:to>
      <xdr:col>20</xdr:col>
      <xdr:colOff>38100</xdr:colOff>
      <xdr:row>86</xdr:row>
      <xdr:rowOff>37464</xdr:rowOff>
    </xdr:to>
    <xdr:sp macro="" textlink="">
      <xdr:nvSpPr>
        <xdr:cNvPr id="251" name="楕円 250"/>
        <xdr:cNvSpPr/>
      </xdr:nvSpPr>
      <xdr:spPr>
        <a:xfrm>
          <a:off x="3746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4445</xdr:rowOff>
    </xdr:from>
    <xdr:to>
      <xdr:col>15</xdr:col>
      <xdr:colOff>101600</xdr:colOff>
      <xdr:row>86</xdr:row>
      <xdr:rowOff>106045</xdr:rowOff>
    </xdr:to>
    <xdr:sp macro="" textlink="">
      <xdr:nvSpPr>
        <xdr:cNvPr id="252" name="楕円 251"/>
        <xdr:cNvSpPr/>
      </xdr:nvSpPr>
      <xdr:spPr>
        <a:xfrm>
          <a:off x="2857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158114</xdr:rowOff>
    </xdr:from>
    <xdr:to>
      <xdr:col>19</xdr:col>
      <xdr:colOff>177800</xdr:colOff>
      <xdr:row>86</xdr:row>
      <xdr:rowOff>55245</xdr:rowOff>
    </xdr:to>
    <xdr:cxnSp macro="">
      <xdr:nvCxnSpPr>
        <xdr:cNvPr id="253" name="直線コネクタ 252"/>
        <xdr:cNvCxnSpPr/>
      </xdr:nvCxnSpPr>
      <xdr:spPr>
        <a:xfrm flipV="1">
          <a:off x="2908300" y="147313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28591</xdr:rowOff>
    </xdr:from>
    <xdr:ext cx="405111" cy="259045"/>
    <xdr:sp macro="" textlink="">
      <xdr:nvSpPr>
        <xdr:cNvPr id="254" name="n_1mainValue【福祉施設】&#10;有形固定資産減価償却率"/>
        <xdr:cNvSpPr txBox="1"/>
      </xdr:nvSpPr>
      <xdr:spPr>
        <a:xfrm>
          <a:off x="3582044"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97172</xdr:rowOff>
    </xdr:from>
    <xdr:ext cx="405111" cy="259045"/>
    <xdr:sp macro="" textlink="">
      <xdr:nvSpPr>
        <xdr:cNvPr id="255" name="n_2mainValue【福祉施設】&#10;有形固定資産減価償却率"/>
        <xdr:cNvSpPr txBox="1"/>
      </xdr:nvSpPr>
      <xdr:spPr>
        <a:xfrm>
          <a:off x="27057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93" name="楕円 292"/>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35306</xdr:rowOff>
    </xdr:from>
    <xdr:to>
      <xdr:col>46</xdr:col>
      <xdr:colOff>38100</xdr:colOff>
      <xdr:row>85</xdr:row>
      <xdr:rowOff>136906</xdr:rowOff>
    </xdr:to>
    <xdr:sp macro="" textlink="">
      <xdr:nvSpPr>
        <xdr:cNvPr id="294" name="楕円 293"/>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295" name="直線コネクタ 294"/>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128033</xdr:rowOff>
    </xdr:from>
    <xdr:ext cx="469744" cy="259045"/>
    <xdr:sp macro="" textlink="">
      <xdr:nvSpPr>
        <xdr:cNvPr id="296"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297"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3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3"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339" name="楕円 338"/>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2539</xdr:rowOff>
    </xdr:from>
    <xdr:to>
      <xdr:col>15</xdr:col>
      <xdr:colOff>101600</xdr:colOff>
      <xdr:row>104</xdr:row>
      <xdr:rowOff>104139</xdr:rowOff>
    </xdr:to>
    <xdr:sp macro="" textlink="">
      <xdr:nvSpPr>
        <xdr:cNvPr id="340" name="楕円 339"/>
        <xdr:cNvSpPr/>
      </xdr:nvSpPr>
      <xdr:spPr>
        <a:xfrm>
          <a:off x="2857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53339</xdr:rowOff>
    </xdr:to>
    <xdr:cxnSp macro="">
      <xdr:nvCxnSpPr>
        <xdr:cNvPr id="341" name="直線コネクタ 340"/>
        <xdr:cNvCxnSpPr/>
      </xdr:nvCxnSpPr>
      <xdr:spPr>
        <a:xfrm flipV="1">
          <a:off x="2908300" y="178465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83111</xdr:rowOff>
    </xdr:from>
    <xdr:ext cx="405111" cy="259045"/>
    <xdr:sp macro="" textlink="">
      <xdr:nvSpPr>
        <xdr:cNvPr id="342" name="n_1mainValue【市民会館】&#10;有形固定資産減価償却率"/>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120666</xdr:rowOff>
    </xdr:from>
    <xdr:ext cx="405111" cy="259045"/>
    <xdr:sp macro="" textlink="">
      <xdr:nvSpPr>
        <xdr:cNvPr id="343" name="n_2mainValue【市民会館】&#10;有形固定資産減価償却率"/>
        <xdr:cNvSpPr txBox="1"/>
      </xdr:nvSpPr>
      <xdr:spPr>
        <a:xfrm>
          <a:off x="2705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7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7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146231</xdr:rowOff>
    </xdr:from>
    <xdr:to>
      <xdr:col>50</xdr:col>
      <xdr:colOff>165100</xdr:colOff>
      <xdr:row>107</xdr:row>
      <xdr:rowOff>76381</xdr:rowOff>
    </xdr:to>
    <xdr:sp macro="" textlink="">
      <xdr:nvSpPr>
        <xdr:cNvPr id="385" name="楕円 384"/>
        <xdr:cNvSpPr/>
      </xdr:nvSpPr>
      <xdr:spPr>
        <a:xfrm>
          <a:off x="9588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386" name="楕円 385"/>
        <xdr:cNvSpPr/>
      </xdr:nvSpPr>
      <xdr:spPr>
        <a:xfrm>
          <a:off x="8699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25581</xdr:rowOff>
    </xdr:from>
    <xdr:to>
      <xdr:col>50</xdr:col>
      <xdr:colOff>114300</xdr:colOff>
      <xdr:row>107</xdr:row>
      <xdr:rowOff>25581</xdr:rowOff>
    </xdr:to>
    <xdr:cxnSp macro="">
      <xdr:nvCxnSpPr>
        <xdr:cNvPr id="387" name="直線コネクタ 386"/>
        <xdr:cNvCxnSpPr/>
      </xdr:nvCxnSpPr>
      <xdr:spPr>
        <a:xfrm>
          <a:off x="8750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67508</xdr:rowOff>
    </xdr:from>
    <xdr:ext cx="469744" cy="259045"/>
    <xdr:sp macro="" textlink="">
      <xdr:nvSpPr>
        <xdr:cNvPr id="388" name="n_1mainValue【市民会館】&#10;一人当たり面積"/>
        <xdr:cNvSpPr txBox="1"/>
      </xdr:nvSpPr>
      <xdr:spPr>
        <a:xfrm>
          <a:off x="9391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67508</xdr:rowOff>
    </xdr:from>
    <xdr:ext cx="469744" cy="259045"/>
    <xdr:sp macro="" textlink="">
      <xdr:nvSpPr>
        <xdr:cNvPr id="389" name="n_2mainValue【市民会館】&#10;一人当たり面積"/>
        <xdr:cNvSpPr txBox="1"/>
      </xdr:nvSpPr>
      <xdr:spPr>
        <a:xfrm>
          <a:off x="8515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2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425"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xdr:rowOff>
    </xdr:from>
    <xdr:to>
      <xdr:col>81</xdr:col>
      <xdr:colOff>101600</xdr:colOff>
      <xdr:row>36</xdr:row>
      <xdr:rowOff>102507</xdr:rowOff>
    </xdr:to>
    <xdr:sp macro="" textlink="">
      <xdr:nvSpPr>
        <xdr:cNvPr id="431" name="楕円 430"/>
        <xdr:cNvSpPr/>
      </xdr:nvSpPr>
      <xdr:spPr>
        <a:xfrm>
          <a:off x="15430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53158</xdr:rowOff>
    </xdr:from>
    <xdr:to>
      <xdr:col>76</xdr:col>
      <xdr:colOff>165100</xdr:colOff>
      <xdr:row>36</xdr:row>
      <xdr:rowOff>154758</xdr:rowOff>
    </xdr:to>
    <xdr:sp macro="" textlink="">
      <xdr:nvSpPr>
        <xdr:cNvPr id="432" name="楕円 431"/>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51707</xdr:rowOff>
    </xdr:from>
    <xdr:to>
      <xdr:col>81</xdr:col>
      <xdr:colOff>50800</xdr:colOff>
      <xdr:row>36</xdr:row>
      <xdr:rowOff>103958</xdr:rowOff>
    </xdr:to>
    <xdr:cxnSp macro="">
      <xdr:nvCxnSpPr>
        <xdr:cNvPr id="433" name="直線コネクタ 432"/>
        <xdr:cNvCxnSpPr/>
      </xdr:nvCxnSpPr>
      <xdr:spPr>
        <a:xfrm flipV="1">
          <a:off x="14592300" y="62239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119034</xdr:rowOff>
    </xdr:from>
    <xdr:ext cx="405111" cy="259045"/>
    <xdr:sp macro="" textlink="">
      <xdr:nvSpPr>
        <xdr:cNvPr id="434" name="n_1mainValue【一般廃棄物処理施設】&#10;有形固定資産減価償却率"/>
        <xdr:cNvSpPr txBox="1"/>
      </xdr:nvSpPr>
      <xdr:spPr>
        <a:xfrm>
          <a:off x="15266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435" name="n_2mainValue【一般廃棄物処理施設】&#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7"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64308</xdr:rowOff>
    </xdr:from>
    <xdr:to>
      <xdr:col>112</xdr:col>
      <xdr:colOff>38100</xdr:colOff>
      <xdr:row>41</xdr:row>
      <xdr:rowOff>165908</xdr:rowOff>
    </xdr:to>
    <xdr:sp macro="" textlink="">
      <xdr:nvSpPr>
        <xdr:cNvPr id="473" name="楕円 472"/>
        <xdr:cNvSpPr/>
      </xdr:nvSpPr>
      <xdr:spPr>
        <a:xfrm>
          <a:off x="21272500" y="70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64587</xdr:rowOff>
    </xdr:from>
    <xdr:to>
      <xdr:col>107</xdr:col>
      <xdr:colOff>101600</xdr:colOff>
      <xdr:row>41</xdr:row>
      <xdr:rowOff>166187</xdr:rowOff>
    </xdr:to>
    <xdr:sp macro="" textlink="">
      <xdr:nvSpPr>
        <xdr:cNvPr id="474" name="楕円 473"/>
        <xdr:cNvSpPr/>
      </xdr:nvSpPr>
      <xdr:spPr>
        <a:xfrm>
          <a:off x="20383500" y="7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115108</xdr:rowOff>
    </xdr:from>
    <xdr:to>
      <xdr:col>111</xdr:col>
      <xdr:colOff>177800</xdr:colOff>
      <xdr:row>41</xdr:row>
      <xdr:rowOff>115387</xdr:rowOff>
    </xdr:to>
    <xdr:cxnSp macro="">
      <xdr:nvCxnSpPr>
        <xdr:cNvPr id="475" name="直線コネクタ 474"/>
        <xdr:cNvCxnSpPr/>
      </xdr:nvCxnSpPr>
      <xdr:spPr>
        <a:xfrm flipV="1">
          <a:off x="20434300" y="714455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157035</xdr:rowOff>
    </xdr:from>
    <xdr:ext cx="469744" cy="259045"/>
    <xdr:sp macro="" textlink="">
      <xdr:nvSpPr>
        <xdr:cNvPr id="476" name="n_1mainValue【一般廃棄物処理施設】&#10;一人当たり有形固定資産（償却資産）額"/>
        <xdr:cNvSpPr txBox="1"/>
      </xdr:nvSpPr>
      <xdr:spPr>
        <a:xfrm>
          <a:off x="21075728" y="71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157314</xdr:rowOff>
    </xdr:from>
    <xdr:ext cx="469744" cy="259045"/>
    <xdr:sp macro="" textlink="">
      <xdr:nvSpPr>
        <xdr:cNvPr id="477" name="n_2mainValue【一般廃棄物処理施設】&#10;一人当たり有形固定資産（償却資産）額"/>
        <xdr:cNvSpPr txBox="1"/>
      </xdr:nvSpPr>
      <xdr:spPr>
        <a:xfrm>
          <a:off x="20199428" y="7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3"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19" name="楕円 518"/>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20" name="楕円 519"/>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63681</xdr:rowOff>
    </xdr:to>
    <xdr:cxnSp macro="">
      <xdr:nvCxnSpPr>
        <xdr:cNvPr id="521" name="直線コネクタ 520"/>
        <xdr:cNvCxnSpPr/>
      </xdr:nvCxnSpPr>
      <xdr:spPr>
        <a:xfrm flipV="1">
          <a:off x="14592300" y="101465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522" name="n_1mainValue【保健センター・保健所】&#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523" name="n_2mainValue【保健センター・保健所】&#10;有形固定資産減価償却率"/>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7"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63" name="楕円 562"/>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69850</xdr:rowOff>
    </xdr:from>
    <xdr:to>
      <xdr:col>107</xdr:col>
      <xdr:colOff>101600</xdr:colOff>
      <xdr:row>62</xdr:row>
      <xdr:rowOff>0</xdr:rowOff>
    </xdr:to>
    <xdr:sp macro="" textlink="">
      <xdr:nvSpPr>
        <xdr:cNvPr id="564" name="楕円 563"/>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565" name="直線コネクタ 564"/>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162577</xdr:rowOff>
    </xdr:from>
    <xdr:ext cx="469744" cy="259045"/>
    <xdr:sp macro="" textlink="">
      <xdr:nvSpPr>
        <xdr:cNvPr id="566"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567"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602"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608" name="楕円 607"/>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19686</xdr:rowOff>
    </xdr:from>
    <xdr:to>
      <xdr:col>76</xdr:col>
      <xdr:colOff>165100</xdr:colOff>
      <xdr:row>78</xdr:row>
      <xdr:rowOff>121286</xdr:rowOff>
    </xdr:to>
    <xdr:sp macro="" textlink="">
      <xdr:nvSpPr>
        <xdr:cNvPr id="609" name="楕円 608"/>
        <xdr:cNvSpPr/>
      </xdr:nvSpPr>
      <xdr:spPr>
        <a:xfrm>
          <a:off x="14541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70486</xdr:rowOff>
    </xdr:to>
    <xdr:cxnSp macro="">
      <xdr:nvCxnSpPr>
        <xdr:cNvPr id="610" name="直線コネクタ 609"/>
        <xdr:cNvCxnSpPr/>
      </xdr:nvCxnSpPr>
      <xdr:spPr>
        <a:xfrm flipV="1">
          <a:off x="14592300" y="134340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128288</xdr:rowOff>
    </xdr:from>
    <xdr:ext cx="405111" cy="259045"/>
    <xdr:sp macro="" textlink="">
      <xdr:nvSpPr>
        <xdr:cNvPr id="611" name="n_1mainValue【消防施設】&#10;有形固定資産減価償却率"/>
        <xdr:cNvSpPr txBox="1"/>
      </xdr:nvSpPr>
      <xdr:spPr>
        <a:xfrm>
          <a:off x="15266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137813</xdr:rowOff>
    </xdr:from>
    <xdr:ext cx="405111" cy="259045"/>
    <xdr:sp macro="" textlink="">
      <xdr:nvSpPr>
        <xdr:cNvPr id="612" name="n_2mainValue【消防施設】&#10;有形固定資産減価償却率"/>
        <xdr:cNvSpPr txBox="1"/>
      </xdr:nvSpPr>
      <xdr:spPr>
        <a:xfrm>
          <a:off x="14389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0" name="楕円 649"/>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51" name="楕円 650"/>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652" name="直線コネクタ 651"/>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77740</xdr:rowOff>
    </xdr:from>
    <xdr:ext cx="469744" cy="259045"/>
    <xdr:sp macro="" textlink="">
      <xdr:nvSpPr>
        <xdr:cNvPr id="653"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54"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696" name="楕円 695"/>
        <xdr:cNvSpPr/>
      </xdr:nvSpPr>
      <xdr:spPr>
        <a:xfrm>
          <a:off x="15430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97" name="楕円 696"/>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12519</xdr:rowOff>
    </xdr:to>
    <xdr:cxnSp macro="">
      <xdr:nvCxnSpPr>
        <xdr:cNvPr id="698" name="直線コネクタ 697"/>
        <xdr:cNvCxnSpPr/>
      </xdr:nvCxnSpPr>
      <xdr:spPr>
        <a:xfrm flipV="1">
          <a:off x="14592300" y="178106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21789</xdr:rowOff>
    </xdr:from>
    <xdr:ext cx="405111" cy="259045"/>
    <xdr:sp macro="" textlink="">
      <xdr:nvSpPr>
        <xdr:cNvPr id="699" name="n_1mainValue【庁舎】&#10;有形固定資産減価償却率"/>
        <xdr:cNvSpPr txBox="1"/>
      </xdr:nvSpPr>
      <xdr:spPr>
        <a:xfrm>
          <a:off x="152660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00" name="n_2main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735"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41383</xdr:rowOff>
    </xdr:from>
    <xdr:ext cx="469744" cy="259045"/>
    <xdr:sp macro="" textlink="">
      <xdr:nvSpPr>
        <xdr:cNvPr id="737"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743" name="楕円 742"/>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44" name="楕円 743"/>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106</xdr:row>
      <xdr:rowOff>170906</xdr:rowOff>
    </xdr:to>
    <xdr:cxnSp macro="">
      <xdr:nvCxnSpPr>
        <xdr:cNvPr id="745" name="直線コネクタ 744"/>
        <xdr:cNvCxnSpPr/>
      </xdr:nvCxnSpPr>
      <xdr:spPr>
        <a:xfrm>
          <a:off x="20434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66783</xdr:rowOff>
    </xdr:from>
    <xdr:ext cx="469744" cy="259045"/>
    <xdr:sp macro="" textlink="">
      <xdr:nvSpPr>
        <xdr:cNvPr id="746" name="n_1main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7" name="n_2main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有形固定資産減価償却率が特に高い施設は「消防施設」となっており、類似団体平均よりも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の数値となっている。本市は消防施設を有しておらず、消防事業を桐生市へ委託しているため本市の所有は主に消防団の詰め所と防火水槽となっている。特に防火水槽の多くは耐用年数を経過しており、数値が増加する要因となっている。今後は、個別に診断を行い必要な改修等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「図書館」については、比較的新しい施設のため減価償却率は類似団体平均よりも低い数値となっているが、人口一人当たり面積は類似団体の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倍近い数値となっている。これは、合併以前に建築された施設をそのまま引き継いでいるためであり、今後は個別施設計画により現在の市の規模にあった管理を実施していく。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ポイント増加した中、本市の数値は前年度と同数値となったが、全国平均と比較すると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ポイント高い数値を維持している。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まち・ひと・しごと創生総合戦略で掲げた各成果指標達成に向け、人口減少対策や地域経済の活性化に取り組み、自主財源の根幹である市税の増収を図る。また、施設命名権や広告収入、公共施設の利活用など新たな収入財源の掘り起しに引き続き取り組む。歳出では、人件費の抑制や公共施設等総合管理計画等を活用した施設の維持管理経費の削減など、歳出抑制に努め、引き続き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ポイント高い結果となった。また、今回の増加により、類似団体内でワースト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となった。前年度より増加した主な理由は、歳入で合併算定替縮減に伴う普通交付税の減や、市内小中学校給食費の無料化などによるもの。本市は交付税や各種交付金等に依存した財政運営となっているため、安定した自主財源を目指し、徹底した自主財源の確保に努めるとともに、施設の維持管理経費の削減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15240</xdr:rowOff>
    </xdr:to>
    <xdr:cxnSp macro="">
      <xdr:nvCxnSpPr>
        <xdr:cNvPr id="130" name="直線コネクタ 129"/>
        <xdr:cNvCxnSpPr/>
      </xdr:nvCxnSpPr>
      <xdr:spPr>
        <a:xfrm>
          <a:off x="4114800" y="1077569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145796</xdr:rowOff>
    </xdr:to>
    <xdr:cxnSp macro="">
      <xdr:nvCxnSpPr>
        <xdr:cNvPr id="133" name="直線コネクタ 132"/>
        <xdr:cNvCxnSpPr/>
      </xdr:nvCxnSpPr>
      <xdr:spPr>
        <a:xfrm>
          <a:off x="3225800" y="1055370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129032</xdr:rowOff>
    </xdr:to>
    <xdr:cxnSp macro="">
      <xdr:nvCxnSpPr>
        <xdr:cNvPr id="136" name="直線コネクタ 135"/>
        <xdr:cNvCxnSpPr/>
      </xdr:nvCxnSpPr>
      <xdr:spPr>
        <a:xfrm flipV="1">
          <a:off x="2336800" y="105537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129032</xdr:rowOff>
    </xdr:to>
    <xdr:cxnSp macro="">
      <xdr:nvCxnSpPr>
        <xdr:cNvPr id="139" name="直線コネクタ 138"/>
        <xdr:cNvCxnSpPr/>
      </xdr:nvCxnSpPr>
      <xdr:spPr>
        <a:xfrm>
          <a:off x="1447800" y="104330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78232</xdr:rowOff>
    </xdr:from>
    <xdr:to>
      <xdr:col>11</xdr:col>
      <xdr:colOff>82550</xdr:colOff>
      <xdr:row>62</xdr:row>
      <xdr:rowOff>8382</xdr:rowOff>
    </xdr:to>
    <xdr:sp macro="" textlink="">
      <xdr:nvSpPr>
        <xdr:cNvPr id="155" name="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18559</xdr:rowOff>
    </xdr:from>
    <xdr:ext cx="762000" cy="259045"/>
    <xdr:sp macro="" textlink="">
      <xdr:nvSpPr>
        <xdr:cNvPr id="156" name="テキスト ボックス 155"/>
        <xdr:cNvSpPr txBox="1"/>
      </xdr:nvSpPr>
      <xdr:spPr>
        <a:xfrm>
          <a:off x="1955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1,135</a:t>
          </a:r>
          <a:r>
            <a:rPr kumimoji="1" lang="ja-JP" altLang="en-US" sz="1300">
              <a:latin typeface="ＭＳ Ｐゴシック" panose="020B0600070205080204" pitchFamily="50" charset="-128"/>
              <a:ea typeface="ＭＳ Ｐゴシック" panose="020B0600070205080204" pitchFamily="50" charset="-128"/>
            </a:rPr>
            <a:t>円の増加となったが、類似団体平均より</a:t>
          </a:r>
          <a:r>
            <a:rPr kumimoji="1" lang="en-US" altLang="ja-JP" sz="1300">
              <a:latin typeface="ＭＳ Ｐゴシック" panose="020B0600070205080204" pitchFamily="50" charset="-128"/>
              <a:ea typeface="ＭＳ Ｐゴシック" panose="020B0600070205080204" pitchFamily="50" charset="-128"/>
            </a:rPr>
            <a:t>10,897</a:t>
          </a:r>
          <a:r>
            <a:rPr kumimoji="1" lang="ja-JP" altLang="en-US" sz="1300">
              <a:latin typeface="ＭＳ Ｐゴシック" panose="020B0600070205080204" pitchFamily="50" charset="-128"/>
              <a:ea typeface="ＭＳ Ｐゴシック" panose="020B0600070205080204" pitchFamily="50" charset="-128"/>
            </a:rPr>
            <a:t>円低い数値となった。増加した主な理由は、職員数が前年度から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人増となったことによる人件費の増や、学校施設の維持補修費が増となったことなどによるもの。今後は、公共施設等総合管理計画等を活用した施設の維持管理経費の削減など、歳出抑制に努める。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135545</xdr:rowOff>
    </xdr:from>
    <xdr:to>
      <xdr:col>23</xdr:col>
      <xdr:colOff>133350</xdr:colOff>
      <xdr:row>80</xdr:row>
      <xdr:rowOff>140109</xdr:rowOff>
    </xdr:to>
    <xdr:cxnSp macro="">
      <xdr:nvCxnSpPr>
        <xdr:cNvPr id="193" name="直線コネクタ 192"/>
        <xdr:cNvCxnSpPr/>
      </xdr:nvCxnSpPr>
      <xdr:spPr>
        <a:xfrm>
          <a:off x="4114800" y="1385154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124886</xdr:rowOff>
    </xdr:from>
    <xdr:ext cx="762000" cy="259045"/>
    <xdr:sp macro="" textlink="">
      <xdr:nvSpPr>
        <xdr:cNvPr id="194" name="人件費・物件費等の状況平均値テキスト"/>
        <xdr:cNvSpPr txBox="1"/>
      </xdr:nvSpPr>
      <xdr:spPr>
        <a:xfrm>
          <a:off x="5041900" y="13840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135545</xdr:rowOff>
    </xdr:from>
    <xdr:to>
      <xdr:col>19</xdr:col>
      <xdr:colOff>133350</xdr:colOff>
      <xdr:row>80</xdr:row>
      <xdr:rowOff>139579</xdr:rowOff>
    </xdr:to>
    <xdr:cxnSp macro="">
      <xdr:nvCxnSpPr>
        <xdr:cNvPr id="196" name="直線コネクタ 195"/>
        <xdr:cNvCxnSpPr/>
      </xdr:nvCxnSpPr>
      <xdr:spPr>
        <a:xfrm flipV="1">
          <a:off x="3225800" y="13851545"/>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107457</xdr:rowOff>
    </xdr:from>
    <xdr:to>
      <xdr:col>15</xdr:col>
      <xdr:colOff>82550</xdr:colOff>
      <xdr:row>80</xdr:row>
      <xdr:rowOff>139579</xdr:rowOff>
    </xdr:to>
    <xdr:cxnSp macro="">
      <xdr:nvCxnSpPr>
        <xdr:cNvPr id="199" name="直線コネクタ 198"/>
        <xdr:cNvCxnSpPr/>
      </xdr:nvCxnSpPr>
      <xdr:spPr>
        <a:xfrm>
          <a:off x="2336800" y="13823457"/>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85632</xdr:rowOff>
    </xdr:from>
    <xdr:to>
      <xdr:col>11</xdr:col>
      <xdr:colOff>31750</xdr:colOff>
      <xdr:row>80</xdr:row>
      <xdr:rowOff>107457</xdr:rowOff>
    </xdr:to>
    <xdr:cxnSp macro="">
      <xdr:nvCxnSpPr>
        <xdr:cNvPr id="202" name="直線コネクタ 201"/>
        <xdr:cNvCxnSpPr/>
      </xdr:nvCxnSpPr>
      <xdr:spPr>
        <a:xfrm>
          <a:off x="1447800" y="13801632"/>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89309</xdr:rowOff>
    </xdr:from>
    <xdr:to>
      <xdr:col>23</xdr:col>
      <xdr:colOff>184150</xdr:colOff>
      <xdr:row>81</xdr:row>
      <xdr:rowOff>19459</xdr:rowOff>
    </xdr:to>
    <xdr:sp macro="" textlink="">
      <xdr:nvSpPr>
        <xdr:cNvPr id="212" name="楕円 211"/>
        <xdr:cNvSpPr/>
      </xdr:nvSpPr>
      <xdr:spPr>
        <a:xfrm>
          <a:off x="4902200" y="138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10586</xdr:rowOff>
    </xdr:from>
    <xdr:ext cx="762000" cy="259045"/>
    <xdr:sp macro="" textlink="">
      <xdr:nvSpPr>
        <xdr:cNvPr id="213" name="人件費・物件費等の状況該当値テキスト"/>
        <xdr:cNvSpPr txBox="1"/>
      </xdr:nvSpPr>
      <xdr:spPr>
        <a:xfrm>
          <a:off x="5041900" y="137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84745</xdr:rowOff>
    </xdr:from>
    <xdr:to>
      <xdr:col>19</xdr:col>
      <xdr:colOff>184150</xdr:colOff>
      <xdr:row>81</xdr:row>
      <xdr:rowOff>14895</xdr:rowOff>
    </xdr:to>
    <xdr:sp macro="" textlink="">
      <xdr:nvSpPr>
        <xdr:cNvPr id="214" name="楕円 213"/>
        <xdr:cNvSpPr/>
      </xdr:nvSpPr>
      <xdr:spPr>
        <a:xfrm>
          <a:off x="4064000" y="138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25072</xdr:rowOff>
    </xdr:from>
    <xdr:ext cx="736600" cy="259045"/>
    <xdr:sp macro="" textlink="">
      <xdr:nvSpPr>
        <xdr:cNvPr id="215" name="テキスト ボックス 214"/>
        <xdr:cNvSpPr txBox="1"/>
      </xdr:nvSpPr>
      <xdr:spPr>
        <a:xfrm>
          <a:off x="3733800" y="1356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88779</xdr:rowOff>
    </xdr:from>
    <xdr:to>
      <xdr:col>15</xdr:col>
      <xdr:colOff>133350</xdr:colOff>
      <xdr:row>81</xdr:row>
      <xdr:rowOff>18929</xdr:rowOff>
    </xdr:to>
    <xdr:sp macro="" textlink="">
      <xdr:nvSpPr>
        <xdr:cNvPr id="216" name="楕円 215"/>
        <xdr:cNvSpPr/>
      </xdr:nvSpPr>
      <xdr:spPr>
        <a:xfrm>
          <a:off x="3175000" y="138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29106</xdr:rowOff>
    </xdr:from>
    <xdr:ext cx="762000" cy="259045"/>
    <xdr:sp macro="" textlink="">
      <xdr:nvSpPr>
        <xdr:cNvPr id="217" name="テキスト ボックス 216"/>
        <xdr:cNvSpPr txBox="1"/>
      </xdr:nvSpPr>
      <xdr:spPr>
        <a:xfrm>
          <a:off x="2844800" y="1357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56657</xdr:rowOff>
    </xdr:from>
    <xdr:to>
      <xdr:col>11</xdr:col>
      <xdr:colOff>82550</xdr:colOff>
      <xdr:row>80</xdr:row>
      <xdr:rowOff>158257</xdr:rowOff>
    </xdr:to>
    <xdr:sp macro="" textlink="">
      <xdr:nvSpPr>
        <xdr:cNvPr id="218" name="楕円 217"/>
        <xdr:cNvSpPr/>
      </xdr:nvSpPr>
      <xdr:spPr>
        <a:xfrm>
          <a:off x="2286000" y="13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168434</xdr:rowOff>
    </xdr:from>
    <xdr:ext cx="762000" cy="259045"/>
    <xdr:sp macro="" textlink="">
      <xdr:nvSpPr>
        <xdr:cNvPr id="219" name="テキスト ボックス 218"/>
        <xdr:cNvSpPr txBox="1"/>
      </xdr:nvSpPr>
      <xdr:spPr>
        <a:xfrm>
          <a:off x="1955800" y="135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34832</xdr:rowOff>
    </xdr:from>
    <xdr:to>
      <xdr:col>7</xdr:col>
      <xdr:colOff>31750</xdr:colOff>
      <xdr:row>80</xdr:row>
      <xdr:rowOff>136432</xdr:rowOff>
    </xdr:to>
    <xdr:sp macro="" textlink="">
      <xdr:nvSpPr>
        <xdr:cNvPr id="220" name="楕円 219"/>
        <xdr:cNvSpPr/>
      </xdr:nvSpPr>
      <xdr:spPr>
        <a:xfrm>
          <a:off x="1397000" y="137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146609</xdr:rowOff>
    </xdr:from>
    <xdr:ext cx="762000" cy="259045"/>
    <xdr:sp macro="" textlink="">
      <xdr:nvSpPr>
        <xdr:cNvPr id="221" name="テキスト ボックス 220"/>
        <xdr:cNvSpPr txBox="1"/>
      </xdr:nvSpPr>
      <xdr:spPr>
        <a:xfrm>
          <a:off x="1066800" y="135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類似団体とほぼ同水準で推移している。ただし、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のラスパイレス指数については、前年度数値を引用している。今後も引き続き、職務・職責に応じた給料体系を維持し、人事評価により、更なる給与水準の適正化を図ることとする。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5" name="直線コネクタ 254"/>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87</xdr:row>
      <xdr:rowOff>10584</xdr:rowOff>
    </xdr:to>
    <xdr:cxnSp macro="">
      <xdr:nvCxnSpPr>
        <xdr:cNvPr id="258" name="直線コネクタ 257"/>
        <xdr:cNvCxnSpPr/>
      </xdr:nvCxnSpPr>
      <xdr:spPr>
        <a:xfrm flipV="1">
          <a:off x="15290800" y="1470554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10584</xdr:rowOff>
    </xdr:to>
    <xdr:cxnSp macro="">
      <xdr:nvCxnSpPr>
        <xdr:cNvPr id="261" name="直線コネクタ 260"/>
        <xdr:cNvCxnSpPr/>
      </xdr:nvCxnSpPr>
      <xdr:spPr>
        <a:xfrm>
          <a:off x="14401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81491</xdr:rowOff>
    </xdr:to>
    <xdr:cxnSp macro="">
      <xdr:nvCxnSpPr>
        <xdr:cNvPr id="264" name="直線コネクタ 263"/>
        <xdr:cNvCxnSpPr/>
      </xdr:nvCxnSpPr>
      <xdr:spPr>
        <a:xfrm>
          <a:off x="13512800" y="147256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4" name="楕円 273"/>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5"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ポイント上昇しているが、職員数については、前年度数値を引用している。ごみ処理業務や消防事業を隣接自治体へ委託していることもあり、類似団体平均職員数を下回って推移している。</a:t>
          </a:r>
        </a:p>
        <a:p>
          <a:r>
            <a:rPr kumimoji="1" lang="ja-JP" altLang="en-US" sz="1300">
              <a:latin typeface="ＭＳ Ｐゴシック" panose="020B0600070205080204" pitchFamily="50" charset="-128"/>
              <a:ea typeface="ＭＳ Ｐゴシック" panose="020B0600070205080204" pitchFamily="50" charset="-128"/>
            </a:rPr>
            <a:t>今後も民間委託等の推進、事務事業の見直し等を実施し、より適正な定員管理に努める。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73131</xdr:rowOff>
    </xdr:to>
    <xdr:cxnSp macro="">
      <xdr:nvCxnSpPr>
        <xdr:cNvPr id="318" name="直線コネクタ 317"/>
        <xdr:cNvCxnSpPr/>
      </xdr:nvCxnSpPr>
      <xdr:spPr>
        <a:xfrm>
          <a:off x="16179800" y="1052152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4763</xdr:rowOff>
    </xdr:from>
    <xdr:to>
      <xdr:col>77</xdr:col>
      <xdr:colOff>44450</xdr:colOff>
      <xdr:row>61</xdr:row>
      <xdr:rowOff>63077</xdr:rowOff>
    </xdr:to>
    <xdr:cxnSp macro="">
      <xdr:nvCxnSpPr>
        <xdr:cNvPr id="321" name="直線コネクタ 320"/>
        <xdr:cNvCxnSpPr/>
      </xdr:nvCxnSpPr>
      <xdr:spPr>
        <a:xfrm>
          <a:off x="15290800" y="10463213"/>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61</xdr:row>
      <xdr:rowOff>4763</xdr:rowOff>
    </xdr:to>
    <xdr:cxnSp macro="">
      <xdr:nvCxnSpPr>
        <xdr:cNvPr id="324" name="直線コネクタ 323"/>
        <xdr:cNvCxnSpPr/>
      </xdr:nvCxnSpPr>
      <xdr:spPr>
        <a:xfrm>
          <a:off x="14401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22860</xdr:rowOff>
    </xdr:to>
    <xdr:cxnSp macro="">
      <xdr:nvCxnSpPr>
        <xdr:cNvPr id="327" name="直線コネクタ 326"/>
        <xdr:cNvCxnSpPr/>
      </xdr:nvCxnSpPr>
      <xdr:spPr>
        <a:xfrm flipV="1">
          <a:off x="13512800" y="104531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22331</xdr:rowOff>
    </xdr:from>
    <xdr:to>
      <xdr:col>81</xdr:col>
      <xdr:colOff>95250</xdr:colOff>
      <xdr:row>61</xdr:row>
      <xdr:rowOff>123931</xdr:rowOff>
    </xdr:to>
    <xdr:sp macro="" textlink="">
      <xdr:nvSpPr>
        <xdr:cNvPr id="337" name="楕円 336"/>
        <xdr:cNvSpPr/>
      </xdr:nvSpPr>
      <xdr:spPr>
        <a:xfrm>
          <a:off x="169672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38858</xdr:rowOff>
    </xdr:from>
    <xdr:ext cx="762000" cy="259045"/>
    <xdr:sp macro="" textlink="">
      <xdr:nvSpPr>
        <xdr:cNvPr id="338" name="定員管理の状況該当値テキスト"/>
        <xdr:cNvSpPr txBox="1"/>
      </xdr:nvSpPr>
      <xdr:spPr>
        <a:xfrm>
          <a:off x="17106900" y="103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39" name="楕円 338"/>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0" name="テキスト ボックス 339"/>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125413</xdr:rowOff>
    </xdr:from>
    <xdr:to>
      <xdr:col>73</xdr:col>
      <xdr:colOff>44450</xdr:colOff>
      <xdr:row>61</xdr:row>
      <xdr:rowOff>55563</xdr:rowOff>
    </xdr:to>
    <xdr:sp macro="" textlink="">
      <xdr:nvSpPr>
        <xdr:cNvPr id="341" name="楕円 340"/>
        <xdr:cNvSpPr/>
      </xdr:nvSpPr>
      <xdr:spPr>
        <a:xfrm>
          <a:off x="15240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65740</xdr:rowOff>
    </xdr:from>
    <xdr:ext cx="762000" cy="259045"/>
    <xdr:sp macro="" textlink="">
      <xdr:nvSpPr>
        <xdr:cNvPr id="342" name="テキスト ボックス 341"/>
        <xdr:cNvSpPr txBox="1"/>
      </xdr:nvSpPr>
      <xdr:spPr>
        <a:xfrm>
          <a:off x="14909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3" name="楕円 342"/>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55685</xdr:rowOff>
    </xdr:from>
    <xdr:ext cx="762000" cy="259045"/>
    <xdr:sp macro="" textlink="">
      <xdr:nvSpPr>
        <xdr:cNvPr id="344" name="テキスト ボックス 343"/>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5" name="楕円 344"/>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46" name="テキスト ボックス 345"/>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市政発足後、交付税措置のある地方債発行に努め、また、地方債償還額を決算額の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に収めるなど、市債発行額の抑制に努めた結果平均値を下回る結果となっている。今後は新設小学校建設や駅周辺整備などの大型事業を予定しているが、今後も地方債発行については計画的に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57150</xdr:rowOff>
    </xdr:to>
    <xdr:cxnSp macro="">
      <xdr:nvCxnSpPr>
        <xdr:cNvPr id="381" name="直線コネクタ 380"/>
        <xdr:cNvCxnSpPr/>
      </xdr:nvCxnSpPr>
      <xdr:spPr>
        <a:xfrm flipV="1">
          <a:off x="16179800" y="67368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70938</xdr:rowOff>
    </xdr:to>
    <xdr:cxnSp macro="">
      <xdr:nvCxnSpPr>
        <xdr:cNvPr id="384" name="直線コネクタ 383"/>
        <xdr:cNvCxnSpPr/>
      </xdr:nvCxnSpPr>
      <xdr:spPr>
        <a:xfrm flipV="1">
          <a:off x="15290800" y="67437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98516</xdr:rowOff>
    </xdr:to>
    <xdr:cxnSp macro="">
      <xdr:nvCxnSpPr>
        <xdr:cNvPr id="387" name="直線コネクタ 386"/>
        <xdr:cNvCxnSpPr/>
      </xdr:nvCxnSpPr>
      <xdr:spPr>
        <a:xfrm flipV="1">
          <a:off x="14401800" y="675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98516</xdr:rowOff>
    </xdr:from>
    <xdr:to>
      <xdr:col>68</xdr:col>
      <xdr:colOff>152400</xdr:colOff>
      <xdr:row>39</xdr:row>
      <xdr:rowOff>146776</xdr:rowOff>
    </xdr:to>
    <xdr:cxnSp macro="">
      <xdr:nvCxnSpPr>
        <xdr:cNvPr id="390" name="直線コネクタ 389"/>
        <xdr:cNvCxnSpPr/>
      </xdr:nvCxnSpPr>
      <xdr:spPr>
        <a:xfrm flipV="1">
          <a:off x="13512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06" name="楕円 405"/>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07" name="テキスト ボックス 406"/>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08" name="楕円 407"/>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09" name="テキスト ボックス 408"/>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地方債の償還額を決算額の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内に収めるなど、発行額の抑制に努めるとともに、交付税措置のある地方債を発行し、また、余剰財源については極力基金に積み立てることで充当可能財源の増額を図った。今後も起債については計画的に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ポイント上昇しているが、その主な要因は、採用計画に基づく新規採用により職員数が増加したことによるものである。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引き続き、適正な定員管理を維持し、人件費の抑制に努める。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xdr:cNvCxnSpPr/>
      </xdr:nvCxnSpPr>
      <xdr:spPr>
        <a:xfrm>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88900</xdr:rowOff>
    </xdr:to>
    <xdr:cxnSp macro="">
      <xdr:nvCxnSpPr>
        <xdr:cNvPr id="69" name="直線コネクタ 68"/>
        <xdr:cNvCxnSpPr/>
      </xdr:nvCxnSpPr>
      <xdr:spPr>
        <a:xfrm>
          <a:off x="3098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88900</xdr:rowOff>
    </xdr:to>
    <xdr:cxnSp macro="">
      <xdr:nvCxnSpPr>
        <xdr:cNvPr id="72" name="直線コネクタ 71"/>
        <xdr:cNvCxnSpPr/>
      </xdr:nvCxnSpPr>
      <xdr:spPr>
        <a:xfrm flipV="1">
          <a:off x="2209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88900</xdr:rowOff>
    </xdr:to>
    <xdr:cxnSp macro="">
      <xdr:nvCxnSpPr>
        <xdr:cNvPr id="75" name="直線コネクタ 74"/>
        <xdr:cNvCxnSpPr/>
      </xdr:nvCxnSpPr>
      <xdr:spPr>
        <a:xfrm>
          <a:off x="1320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ポイント増加し、依然類似団体平均よりも高い数値となっている。増加の主な理由は、平成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市内小中学校給食費が無料化となったことに伴い、給食賄材料費の一般財源経費が増加したことによるもの。今回急激な増となったが、次年度以降は横ばいに推移すると見込まれている。今まで以上に事務事業の見直しを徹底し、経常的な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109038</xdr:rowOff>
    </xdr:from>
    <xdr:to>
      <xdr:col>82</xdr:col>
      <xdr:colOff>107950</xdr:colOff>
      <xdr:row>18</xdr:row>
      <xdr:rowOff>68217</xdr:rowOff>
    </xdr:to>
    <xdr:cxnSp macro="">
      <xdr:nvCxnSpPr>
        <xdr:cNvPr id="129" name="直線コネクタ 128"/>
        <xdr:cNvCxnSpPr/>
      </xdr:nvCxnSpPr>
      <xdr:spPr>
        <a:xfrm>
          <a:off x="15671800" y="302368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109038</xdr:rowOff>
    </xdr:to>
    <xdr:cxnSp macro="">
      <xdr:nvCxnSpPr>
        <xdr:cNvPr id="132" name="直線コネクタ 131"/>
        <xdr:cNvCxnSpPr/>
      </xdr:nvCxnSpPr>
      <xdr:spPr>
        <a:xfrm>
          <a:off x="14782800" y="2951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89444</xdr:rowOff>
    </xdr:to>
    <xdr:cxnSp macro="">
      <xdr:nvCxnSpPr>
        <xdr:cNvPr id="135" name="直線コネクタ 134"/>
        <xdr:cNvCxnSpPr/>
      </xdr:nvCxnSpPr>
      <xdr:spPr>
        <a:xfrm flipV="1">
          <a:off x="13893800" y="29518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89444</xdr:rowOff>
    </xdr:to>
    <xdr:cxnSp macro="">
      <xdr:nvCxnSpPr>
        <xdr:cNvPr id="138" name="直線コネクタ 137"/>
        <xdr:cNvCxnSpPr/>
      </xdr:nvCxnSpPr>
      <xdr:spPr>
        <a:xfrm>
          <a:off x="13004800" y="29322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17417</xdr:rowOff>
    </xdr:from>
    <xdr:to>
      <xdr:col>82</xdr:col>
      <xdr:colOff>158750</xdr:colOff>
      <xdr:row>18</xdr:row>
      <xdr:rowOff>119017</xdr:rowOff>
    </xdr:to>
    <xdr:sp macro="" textlink="">
      <xdr:nvSpPr>
        <xdr:cNvPr id="148" name="楕円 147"/>
        <xdr:cNvSpPr/>
      </xdr:nvSpPr>
      <xdr:spPr>
        <a:xfrm>
          <a:off x="164592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160944</xdr:rowOff>
    </xdr:from>
    <xdr:ext cx="762000" cy="259045"/>
    <xdr:sp macro="" textlink="">
      <xdr:nvSpPr>
        <xdr:cNvPr id="149" name="物件費該当値テキスト"/>
        <xdr:cNvSpPr txBox="1"/>
      </xdr:nvSpPr>
      <xdr:spPr>
        <a:xfrm>
          <a:off x="16598900" y="30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58238</xdr:rowOff>
    </xdr:from>
    <xdr:to>
      <xdr:col>78</xdr:col>
      <xdr:colOff>120650</xdr:colOff>
      <xdr:row>17</xdr:row>
      <xdr:rowOff>159838</xdr:rowOff>
    </xdr:to>
    <xdr:sp macro="" textlink="">
      <xdr:nvSpPr>
        <xdr:cNvPr id="150" name="楕円 149"/>
        <xdr:cNvSpPr/>
      </xdr:nvSpPr>
      <xdr:spPr>
        <a:xfrm>
          <a:off x="15621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144615</xdr:rowOff>
    </xdr:from>
    <xdr:ext cx="736600" cy="259045"/>
    <xdr:sp macro="" textlink="">
      <xdr:nvSpPr>
        <xdr:cNvPr id="151" name="テキスト ボックス 150"/>
        <xdr:cNvSpPr txBox="1"/>
      </xdr:nvSpPr>
      <xdr:spPr>
        <a:xfrm>
          <a:off x="15290800" y="305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38644</xdr:rowOff>
    </xdr:from>
    <xdr:to>
      <xdr:col>69</xdr:col>
      <xdr:colOff>142875</xdr:colOff>
      <xdr:row>17</xdr:row>
      <xdr:rowOff>140244</xdr:rowOff>
    </xdr:to>
    <xdr:sp macro="" textlink="">
      <xdr:nvSpPr>
        <xdr:cNvPr id="154" name="楕円 153"/>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125021</xdr:rowOff>
    </xdr:from>
    <xdr:ext cx="762000" cy="259045"/>
    <xdr:sp macro="" textlink="">
      <xdr:nvSpPr>
        <xdr:cNvPr id="155" name="テキスト ボックス 154"/>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6" name="楕円 155"/>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7" name="テキスト ボックス 156"/>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よりも高い数値となっている。認定こども園の施設が増加したことや、公定価格の増加などが主な要因となっており、今後も社会保障経費の増加が見込まれることから、動向を厳しく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14986</xdr:rowOff>
    </xdr:from>
    <xdr:to>
      <xdr:col>24</xdr:col>
      <xdr:colOff>25400</xdr:colOff>
      <xdr:row>57</xdr:row>
      <xdr:rowOff>78994</xdr:rowOff>
    </xdr:to>
    <xdr:cxnSp macro="">
      <xdr:nvCxnSpPr>
        <xdr:cNvPr id="188" name="直線コネクタ 187"/>
        <xdr:cNvCxnSpPr/>
      </xdr:nvCxnSpPr>
      <xdr:spPr>
        <a:xfrm>
          <a:off x="3987800" y="97876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14986</xdr:rowOff>
    </xdr:to>
    <xdr:cxnSp macro="">
      <xdr:nvCxnSpPr>
        <xdr:cNvPr id="191" name="直線コネクタ 190"/>
        <xdr:cNvCxnSpPr/>
      </xdr:nvCxnSpPr>
      <xdr:spPr>
        <a:xfrm>
          <a:off x="3098800" y="9787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57</xdr:row>
      <xdr:rowOff>14986</xdr:rowOff>
    </xdr:to>
    <xdr:cxnSp macro="">
      <xdr:nvCxnSpPr>
        <xdr:cNvPr id="194" name="直線コネクタ 193"/>
        <xdr:cNvCxnSpPr/>
      </xdr:nvCxnSpPr>
      <xdr:spPr>
        <a:xfrm>
          <a:off x="2209800" y="9696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94996</xdr:rowOff>
    </xdr:to>
    <xdr:cxnSp macro="">
      <xdr:nvCxnSpPr>
        <xdr:cNvPr id="197" name="直線コネクタ 196"/>
        <xdr:cNvCxnSpPr/>
      </xdr:nvCxnSpPr>
      <xdr:spPr>
        <a:xfrm>
          <a:off x="1320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28194</xdr:rowOff>
    </xdr:from>
    <xdr:to>
      <xdr:col>24</xdr:col>
      <xdr:colOff>76200</xdr:colOff>
      <xdr:row>57</xdr:row>
      <xdr:rowOff>129794</xdr:rowOff>
    </xdr:to>
    <xdr:sp macro="" textlink="">
      <xdr:nvSpPr>
        <xdr:cNvPr id="207" name="楕円 206"/>
        <xdr:cNvSpPr/>
      </xdr:nvSpPr>
      <xdr:spPr>
        <a:xfrm>
          <a:off x="4775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271</xdr:rowOff>
    </xdr:from>
    <xdr:ext cx="762000" cy="259045"/>
    <xdr:sp macro="" textlink="">
      <xdr:nvSpPr>
        <xdr:cNvPr id="208" name="扶助費該当値テキスト"/>
        <xdr:cNvSpPr txBox="1"/>
      </xdr:nvSpPr>
      <xdr:spPr>
        <a:xfrm>
          <a:off x="4914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9" name="楕円 208"/>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10" name="テキスト ボックス 209"/>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11" name="楕円 210"/>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2" name="テキスト ボックス 211"/>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3" name="楕円 212"/>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4" name="テキスト ボックス 213"/>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5" name="楕円 214"/>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6" name="テキスト ボックス 215"/>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増加の主な理由は、学校施設の維持補修費が増、介護保険（保険事業勘定）特別会計への繰出金が増加したことによるもの。社会保障経費は今後も増加が見込まれるため動向を注視していくとともに、公共施設等総合管理計画等を活用した施設の維持管理経費の削減など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31750</xdr:rowOff>
    </xdr:to>
    <xdr:cxnSp macro="">
      <xdr:nvCxnSpPr>
        <xdr:cNvPr id="249" name="直線コネクタ 248"/>
        <xdr:cNvCxnSpPr/>
      </xdr:nvCxnSpPr>
      <xdr:spPr>
        <a:xfrm>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8890</xdr:rowOff>
    </xdr:to>
    <xdr:cxnSp macro="">
      <xdr:nvCxnSpPr>
        <xdr:cNvPr id="252" name="直線コネクタ 251"/>
        <xdr:cNvCxnSpPr/>
      </xdr:nvCxnSpPr>
      <xdr:spPr>
        <a:xfrm>
          <a:off x="14782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5" name="直線コネクタ 254"/>
        <xdr:cNvCxnSpPr/>
      </xdr:nvCxnSpPr>
      <xdr:spPr>
        <a:xfrm>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58" name="直線コネクタ 257"/>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よりも高い数値となった。増加の主な理由は、桐生市への常備消防事業やごみ処理事業の委託料等が増加したため。本市は桐生市と連携業務を行い、事業に対する負担金分を払っている。連携業務では多大な経費の掛かる事業を共同で実施することにより、効率的に業務が行え、経費を抑制することができる。今後においても、より一層の効率的な事務を研究し、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29845</xdr:rowOff>
    </xdr:from>
    <xdr:to>
      <xdr:col>82</xdr:col>
      <xdr:colOff>107950</xdr:colOff>
      <xdr:row>39</xdr:row>
      <xdr:rowOff>132715</xdr:rowOff>
    </xdr:to>
    <xdr:cxnSp macro="">
      <xdr:nvCxnSpPr>
        <xdr:cNvPr id="305" name="直線コネクタ 304"/>
        <xdr:cNvCxnSpPr/>
      </xdr:nvCxnSpPr>
      <xdr:spPr>
        <a:xfrm>
          <a:off x="15671800" y="671639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155575</xdr:rowOff>
    </xdr:from>
    <xdr:to>
      <xdr:col>78</xdr:col>
      <xdr:colOff>69850</xdr:colOff>
      <xdr:row>39</xdr:row>
      <xdr:rowOff>29845</xdr:rowOff>
    </xdr:to>
    <xdr:cxnSp macro="">
      <xdr:nvCxnSpPr>
        <xdr:cNvPr id="308" name="直線コネクタ 307"/>
        <xdr:cNvCxnSpPr/>
      </xdr:nvCxnSpPr>
      <xdr:spPr>
        <a:xfrm>
          <a:off x="14782800" y="6670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155575</xdr:rowOff>
    </xdr:to>
    <xdr:cxnSp macro="">
      <xdr:nvCxnSpPr>
        <xdr:cNvPr id="311" name="直線コネクタ 310"/>
        <xdr:cNvCxnSpPr/>
      </xdr:nvCxnSpPr>
      <xdr:spPr>
        <a:xfrm>
          <a:off x="13893800" y="6664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121285</xdr:rowOff>
    </xdr:from>
    <xdr:to>
      <xdr:col>69</xdr:col>
      <xdr:colOff>92075</xdr:colOff>
      <xdr:row>38</xdr:row>
      <xdr:rowOff>149860</xdr:rowOff>
    </xdr:to>
    <xdr:cxnSp macro="">
      <xdr:nvCxnSpPr>
        <xdr:cNvPr id="314" name="直線コネクタ 313"/>
        <xdr:cNvCxnSpPr/>
      </xdr:nvCxnSpPr>
      <xdr:spPr>
        <a:xfrm>
          <a:off x="13004800" y="6636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81915</xdr:rowOff>
    </xdr:from>
    <xdr:to>
      <xdr:col>82</xdr:col>
      <xdr:colOff>158750</xdr:colOff>
      <xdr:row>40</xdr:row>
      <xdr:rowOff>12065</xdr:rowOff>
    </xdr:to>
    <xdr:sp macro="" textlink="">
      <xdr:nvSpPr>
        <xdr:cNvPr id="324" name="楕円 323"/>
        <xdr:cNvSpPr/>
      </xdr:nvSpPr>
      <xdr:spPr>
        <a:xfrm>
          <a:off x="164592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53992</xdr:rowOff>
    </xdr:from>
    <xdr:ext cx="762000" cy="259045"/>
    <xdr:sp macro="" textlink="">
      <xdr:nvSpPr>
        <xdr:cNvPr id="325" name="補助費等該当値テキスト"/>
        <xdr:cNvSpPr txBox="1"/>
      </xdr:nvSpPr>
      <xdr:spPr>
        <a:xfrm>
          <a:off x="165989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150495</xdr:rowOff>
    </xdr:from>
    <xdr:to>
      <xdr:col>78</xdr:col>
      <xdr:colOff>120650</xdr:colOff>
      <xdr:row>39</xdr:row>
      <xdr:rowOff>80645</xdr:rowOff>
    </xdr:to>
    <xdr:sp macro="" textlink="">
      <xdr:nvSpPr>
        <xdr:cNvPr id="326" name="楕円 325"/>
        <xdr:cNvSpPr/>
      </xdr:nvSpPr>
      <xdr:spPr>
        <a:xfrm>
          <a:off x="15621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65422</xdr:rowOff>
    </xdr:from>
    <xdr:ext cx="736600" cy="259045"/>
    <xdr:sp macro="" textlink="">
      <xdr:nvSpPr>
        <xdr:cNvPr id="327" name="テキスト ボックス 326"/>
        <xdr:cNvSpPr txBox="1"/>
      </xdr:nvSpPr>
      <xdr:spPr>
        <a:xfrm>
          <a:off x="15290800" y="675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104775</xdr:rowOff>
    </xdr:from>
    <xdr:to>
      <xdr:col>74</xdr:col>
      <xdr:colOff>31750</xdr:colOff>
      <xdr:row>39</xdr:row>
      <xdr:rowOff>34925</xdr:rowOff>
    </xdr:to>
    <xdr:sp macro="" textlink="">
      <xdr:nvSpPr>
        <xdr:cNvPr id="328" name="楕円 327"/>
        <xdr:cNvSpPr/>
      </xdr:nvSpPr>
      <xdr:spPr>
        <a:xfrm>
          <a:off x="14732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19702</xdr:rowOff>
    </xdr:from>
    <xdr:ext cx="762000" cy="259045"/>
    <xdr:sp macro="" textlink="">
      <xdr:nvSpPr>
        <xdr:cNvPr id="329" name="テキスト ボックス 328"/>
        <xdr:cNvSpPr txBox="1"/>
      </xdr:nvSpPr>
      <xdr:spPr>
        <a:xfrm>
          <a:off x="14401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1" name="テキスト ボックス 330"/>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70485</xdr:rowOff>
    </xdr:from>
    <xdr:to>
      <xdr:col>65</xdr:col>
      <xdr:colOff>53975</xdr:colOff>
      <xdr:row>39</xdr:row>
      <xdr:rowOff>635</xdr:rowOff>
    </xdr:to>
    <xdr:sp macro="" textlink="">
      <xdr:nvSpPr>
        <xdr:cNvPr id="332" name="楕円 331"/>
        <xdr:cNvSpPr/>
      </xdr:nvSpPr>
      <xdr:spPr>
        <a:xfrm>
          <a:off x="12954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156862</xdr:rowOff>
    </xdr:from>
    <xdr:ext cx="762000" cy="259045"/>
    <xdr:sp macro="" textlink="">
      <xdr:nvSpPr>
        <xdr:cNvPr id="333" name="テキスト ボックス 332"/>
        <xdr:cNvSpPr txBox="1"/>
      </xdr:nvSpPr>
      <xdr:spPr>
        <a:xfrm>
          <a:off x="12623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ポイント減少し、依然類似団体平均よりも低い数値となった。減少した主な理由は、平成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富弘美術館建設のために起債した過疎対策事業債の償還終了などによるもの。今後は新設小学校建設や駅周辺整備などの大型事業を予定しているが、地方債発行については計画的に行い、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108713</xdr:rowOff>
    </xdr:to>
    <xdr:cxnSp macro="">
      <xdr:nvCxnSpPr>
        <xdr:cNvPr id="363" name="直線コネクタ 362"/>
        <xdr:cNvCxnSpPr/>
      </xdr:nvCxnSpPr>
      <xdr:spPr>
        <a:xfrm flipV="1">
          <a:off x="3987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108713</xdr:rowOff>
    </xdr:to>
    <xdr:cxnSp macro="">
      <xdr:nvCxnSpPr>
        <xdr:cNvPr id="366" name="直線コネクタ 365"/>
        <xdr:cNvCxnSpPr/>
      </xdr:nvCxnSpPr>
      <xdr:spPr>
        <a:xfrm>
          <a:off x="3098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90424</xdr:rowOff>
    </xdr:to>
    <xdr:cxnSp macro="">
      <xdr:nvCxnSpPr>
        <xdr:cNvPr id="369" name="直線コネクタ 368"/>
        <xdr:cNvCxnSpPr/>
      </xdr:nvCxnSpPr>
      <xdr:spPr>
        <a:xfrm flipV="1">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90424</xdr:rowOff>
    </xdr:to>
    <xdr:cxnSp macro="">
      <xdr:nvCxnSpPr>
        <xdr:cNvPr id="372" name="直線コネクタ 371"/>
        <xdr:cNvCxnSpPr/>
      </xdr:nvCxnSpPr>
      <xdr:spPr>
        <a:xfrm>
          <a:off x="1320800" y="13120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4" name="楕円 383"/>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5" name="テキスト ボックス 384"/>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ポイント増加し、依然類似団体平均よりも高い数値となった。また、今回の増加により、類似団体内でワースト</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となった。公債費の経常収支比率は類似団体平均よりも低い数値となっているが、公債費以外の経費についてはいずれも類似団体平均よりも高い数値となっている。合併算定替え縮減による普通交付税の減や、学校給食費の無料化により増加したうえ、今後も引き続き交付税の減少が見込まれているため、経常経費の削減に努めるとももに、市税等の経常的な収入の確保にもより一層努め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17272</xdr:rowOff>
    </xdr:to>
    <xdr:cxnSp macro="">
      <xdr:nvCxnSpPr>
        <xdr:cNvPr id="422" name="直線コネクタ 421"/>
        <xdr:cNvCxnSpPr/>
      </xdr:nvCxnSpPr>
      <xdr:spPr>
        <a:xfrm>
          <a:off x="15671800" y="1315720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127000</xdr:rowOff>
    </xdr:to>
    <xdr:cxnSp macro="">
      <xdr:nvCxnSpPr>
        <xdr:cNvPr id="425" name="直線コネクタ 424"/>
        <xdr:cNvCxnSpPr/>
      </xdr:nvCxnSpPr>
      <xdr:spPr>
        <a:xfrm>
          <a:off x="14782800" y="129788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138430</xdr:rowOff>
    </xdr:to>
    <xdr:cxnSp macro="">
      <xdr:nvCxnSpPr>
        <xdr:cNvPr id="428" name="直線コネクタ 427"/>
        <xdr:cNvCxnSpPr/>
      </xdr:nvCxnSpPr>
      <xdr:spPr>
        <a:xfrm flipV="1">
          <a:off x="13893800" y="12978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138430</xdr:rowOff>
    </xdr:to>
    <xdr:cxnSp macro="">
      <xdr:nvCxnSpPr>
        <xdr:cNvPr id="431" name="直線コネクタ 430"/>
        <xdr:cNvCxnSpPr/>
      </xdr:nvCxnSpPr>
      <xdr:spPr>
        <a:xfrm>
          <a:off x="13004800" y="128508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1" name="楕円 440"/>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2"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4" name="テキスト ボックス 443"/>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5" name="楕円 444"/>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46" name="テキスト ボックス 445"/>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7" name="楕円 44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8" name="テキスト ボックス 447"/>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49" name="楕円 448"/>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27703</xdr:rowOff>
    </xdr:from>
    <xdr:ext cx="762000" cy="259045"/>
    <xdr:sp macro="" textlink="">
      <xdr:nvSpPr>
        <xdr:cNvPr id="450" name="テキスト ボックス 449"/>
        <xdr:cNvSpPr txBox="1"/>
      </xdr:nvSpPr>
      <xdr:spPr>
        <a:xfrm>
          <a:off x="12623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23863</xdr:rowOff>
    </xdr:from>
    <xdr:to>
      <xdr:col>29</xdr:col>
      <xdr:colOff>127000</xdr:colOff>
      <xdr:row>18</xdr:row>
      <xdr:rowOff>46171</xdr:rowOff>
    </xdr:to>
    <xdr:cxnSp macro="">
      <xdr:nvCxnSpPr>
        <xdr:cNvPr id="50" name="直線コネクタ 49"/>
        <xdr:cNvCxnSpPr/>
      </xdr:nvCxnSpPr>
      <xdr:spPr bwMode="auto">
        <a:xfrm flipV="1">
          <a:off x="5003800" y="3157588"/>
          <a:ext cx="647700" cy="2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39294</xdr:rowOff>
    </xdr:from>
    <xdr:to>
      <xdr:col>26</xdr:col>
      <xdr:colOff>50800</xdr:colOff>
      <xdr:row>18</xdr:row>
      <xdr:rowOff>46171</xdr:rowOff>
    </xdr:to>
    <xdr:cxnSp macro="">
      <xdr:nvCxnSpPr>
        <xdr:cNvPr id="53" name="直線コネクタ 52"/>
        <xdr:cNvCxnSpPr/>
      </xdr:nvCxnSpPr>
      <xdr:spPr bwMode="auto">
        <a:xfrm>
          <a:off x="4305300" y="3173019"/>
          <a:ext cx="698500" cy="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19691</xdr:rowOff>
    </xdr:from>
    <xdr:to>
      <xdr:col>22</xdr:col>
      <xdr:colOff>114300</xdr:colOff>
      <xdr:row>18</xdr:row>
      <xdr:rowOff>39294</xdr:rowOff>
    </xdr:to>
    <xdr:cxnSp macro="">
      <xdr:nvCxnSpPr>
        <xdr:cNvPr id="56" name="直線コネクタ 55"/>
        <xdr:cNvCxnSpPr/>
      </xdr:nvCxnSpPr>
      <xdr:spPr bwMode="auto">
        <a:xfrm>
          <a:off x="3606800" y="3153416"/>
          <a:ext cx="6985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19691</xdr:rowOff>
    </xdr:from>
    <xdr:to>
      <xdr:col>18</xdr:col>
      <xdr:colOff>177800</xdr:colOff>
      <xdr:row>18</xdr:row>
      <xdr:rowOff>70193</xdr:rowOff>
    </xdr:to>
    <xdr:cxnSp macro="">
      <xdr:nvCxnSpPr>
        <xdr:cNvPr id="59" name="直線コネクタ 58"/>
        <xdr:cNvCxnSpPr/>
      </xdr:nvCxnSpPr>
      <xdr:spPr bwMode="auto">
        <a:xfrm flipV="1">
          <a:off x="2908300" y="3153416"/>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144513</xdr:rowOff>
    </xdr:from>
    <xdr:to>
      <xdr:col>29</xdr:col>
      <xdr:colOff>177800</xdr:colOff>
      <xdr:row>18</xdr:row>
      <xdr:rowOff>74663</xdr:rowOff>
    </xdr:to>
    <xdr:sp macro="" textlink="">
      <xdr:nvSpPr>
        <xdr:cNvPr id="69" name="楕円 68"/>
        <xdr:cNvSpPr/>
      </xdr:nvSpPr>
      <xdr:spPr bwMode="auto">
        <a:xfrm>
          <a:off x="5600700" y="310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116590</xdr:rowOff>
    </xdr:from>
    <xdr:ext cx="762000" cy="259045"/>
    <xdr:sp macro="" textlink="">
      <xdr:nvSpPr>
        <xdr:cNvPr id="70" name="人口1人当たり決算額の推移該当値テキスト130"/>
        <xdr:cNvSpPr txBox="1"/>
      </xdr:nvSpPr>
      <xdr:spPr>
        <a:xfrm>
          <a:off x="5740400" y="30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166821</xdr:rowOff>
    </xdr:from>
    <xdr:to>
      <xdr:col>26</xdr:col>
      <xdr:colOff>101600</xdr:colOff>
      <xdr:row>18</xdr:row>
      <xdr:rowOff>96971</xdr:rowOff>
    </xdr:to>
    <xdr:sp macro="" textlink="">
      <xdr:nvSpPr>
        <xdr:cNvPr id="71" name="楕円 70"/>
        <xdr:cNvSpPr/>
      </xdr:nvSpPr>
      <xdr:spPr bwMode="auto">
        <a:xfrm>
          <a:off x="4953000" y="312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81748</xdr:rowOff>
    </xdr:from>
    <xdr:ext cx="736600" cy="259045"/>
    <xdr:sp macro="" textlink="">
      <xdr:nvSpPr>
        <xdr:cNvPr id="72" name="テキスト ボックス 71"/>
        <xdr:cNvSpPr txBox="1"/>
      </xdr:nvSpPr>
      <xdr:spPr>
        <a:xfrm>
          <a:off x="4622800" y="3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159944</xdr:rowOff>
    </xdr:from>
    <xdr:to>
      <xdr:col>22</xdr:col>
      <xdr:colOff>165100</xdr:colOff>
      <xdr:row>18</xdr:row>
      <xdr:rowOff>90094</xdr:rowOff>
    </xdr:to>
    <xdr:sp macro="" textlink="">
      <xdr:nvSpPr>
        <xdr:cNvPr id="73" name="楕円 72"/>
        <xdr:cNvSpPr/>
      </xdr:nvSpPr>
      <xdr:spPr bwMode="auto">
        <a:xfrm>
          <a:off x="4254500" y="312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74871</xdr:rowOff>
    </xdr:from>
    <xdr:ext cx="762000" cy="259045"/>
    <xdr:sp macro="" textlink="">
      <xdr:nvSpPr>
        <xdr:cNvPr id="74" name="テキスト ボックス 73"/>
        <xdr:cNvSpPr txBox="1"/>
      </xdr:nvSpPr>
      <xdr:spPr>
        <a:xfrm>
          <a:off x="3924300" y="320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140341</xdr:rowOff>
    </xdr:from>
    <xdr:to>
      <xdr:col>19</xdr:col>
      <xdr:colOff>38100</xdr:colOff>
      <xdr:row>18</xdr:row>
      <xdr:rowOff>70491</xdr:rowOff>
    </xdr:to>
    <xdr:sp macro="" textlink="">
      <xdr:nvSpPr>
        <xdr:cNvPr id="75" name="楕円 74"/>
        <xdr:cNvSpPr/>
      </xdr:nvSpPr>
      <xdr:spPr bwMode="auto">
        <a:xfrm>
          <a:off x="3556000" y="310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55268</xdr:rowOff>
    </xdr:from>
    <xdr:ext cx="762000" cy="259045"/>
    <xdr:sp macro="" textlink="">
      <xdr:nvSpPr>
        <xdr:cNvPr id="76" name="テキスト ボックス 75"/>
        <xdr:cNvSpPr txBox="1"/>
      </xdr:nvSpPr>
      <xdr:spPr>
        <a:xfrm>
          <a:off x="3225800" y="31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19393</xdr:rowOff>
    </xdr:from>
    <xdr:to>
      <xdr:col>15</xdr:col>
      <xdr:colOff>101600</xdr:colOff>
      <xdr:row>18</xdr:row>
      <xdr:rowOff>120993</xdr:rowOff>
    </xdr:to>
    <xdr:sp macro="" textlink="">
      <xdr:nvSpPr>
        <xdr:cNvPr id="77" name="楕円 76"/>
        <xdr:cNvSpPr/>
      </xdr:nvSpPr>
      <xdr:spPr bwMode="auto">
        <a:xfrm>
          <a:off x="2857500" y="315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105770</xdr:rowOff>
    </xdr:from>
    <xdr:ext cx="762000" cy="259045"/>
    <xdr:sp macro="" textlink="">
      <xdr:nvSpPr>
        <xdr:cNvPr id="78" name="テキスト ボックス 77"/>
        <xdr:cNvSpPr txBox="1"/>
      </xdr:nvSpPr>
      <xdr:spPr>
        <a:xfrm>
          <a:off x="2527300" y="32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49930</xdr:rowOff>
    </xdr:from>
    <xdr:to>
      <xdr:col>29</xdr:col>
      <xdr:colOff>127000</xdr:colOff>
      <xdr:row>36</xdr:row>
      <xdr:rowOff>99078</xdr:rowOff>
    </xdr:to>
    <xdr:cxnSp macro="">
      <xdr:nvCxnSpPr>
        <xdr:cNvPr id="113" name="直線コネクタ 112"/>
        <xdr:cNvCxnSpPr/>
      </xdr:nvCxnSpPr>
      <xdr:spPr bwMode="auto">
        <a:xfrm>
          <a:off x="5003800" y="7003180"/>
          <a:ext cx="647700" cy="4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49930</xdr:rowOff>
    </xdr:from>
    <xdr:to>
      <xdr:col>26</xdr:col>
      <xdr:colOff>50800</xdr:colOff>
      <xdr:row>36</xdr:row>
      <xdr:rowOff>68805</xdr:rowOff>
    </xdr:to>
    <xdr:cxnSp macro="">
      <xdr:nvCxnSpPr>
        <xdr:cNvPr id="116" name="直線コネクタ 115"/>
        <xdr:cNvCxnSpPr/>
      </xdr:nvCxnSpPr>
      <xdr:spPr bwMode="auto">
        <a:xfrm flipV="1">
          <a:off x="4305300" y="7003180"/>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68805</xdr:rowOff>
    </xdr:from>
    <xdr:to>
      <xdr:col>22</xdr:col>
      <xdr:colOff>114300</xdr:colOff>
      <xdr:row>36</xdr:row>
      <xdr:rowOff>70536</xdr:rowOff>
    </xdr:to>
    <xdr:cxnSp macro="">
      <xdr:nvCxnSpPr>
        <xdr:cNvPr id="119" name="直線コネクタ 118"/>
        <xdr:cNvCxnSpPr/>
      </xdr:nvCxnSpPr>
      <xdr:spPr bwMode="auto">
        <a:xfrm flipV="1">
          <a:off x="3606800" y="7022055"/>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5515</xdr:rowOff>
    </xdr:from>
    <xdr:to>
      <xdr:col>18</xdr:col>
      <xdr:colOff>177800</xdr:colOff>
      <xdr:row>36</xdr:row>
      <xdr:rowOff>70536</xdr:rowOff>
    </xdr:to>
    <xdr:cxnSp macro="">
      <xdr:nvCxnSpPr>
        <xdr:cNvPr id="122" name="直線コネクタ 121"/>
        <xdr:cNvCxnSpPr/>
      </xdr:nvCxnSpPr>
      <xdr:spPr bwMode="auto">
        <a:xfrm>
          <a:off x="2908300" y="6958765"/>
          <a:ext cx="698500" cy="6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48278</xdr:rowOff>
    </xdr:from>
    <xdr:to>
      <xdr:col>29</xdr:col>
      <xdr:colOff>177800</xdr:colOff>
      <xdr:row>36</xdr:row>
      <xdr:rowOff>149878</xdr:rowOff>
    </xdr:to>
    <xdr:sp macro="" textlink="">
      <xdr:nvSpPr>
        <xdr:cNvPr id="132" name="楕円 131"/>
        <xdr:cNvSpPr/>
      </xdr:nvSpPr>
      <xdr:spPr bwMode="auto">
        <a:xfrm>
          <a:off x="5600700" y="700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20355</xdr:rowOff>
    </xdr:from>
    <xdr:ext cx="762000" cy="259045"/>
    <xdr:sp macro="" textlink="">
      <xdr:nvSpPr>
        <xdr:cNvPr id="133" name="人口1人当たり決算額の推移該当値テキスト445"/>
        <xdr:cNvSpPr txBox="1"/>
      </xdr:nvSpPr>
      <xdr:spPr>
        <a:xfrm>
          <a:off x="5740400" y="697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342030</xdr:rowOff>
    </xdr:from>
    <xdr:to>
      <xdr:col>26</xdr:col>
      <xdr:colOff>101600</xdr:colOff>
      <xdr:row>36</xdr:row>
      <xdr:rowOff>100730</xdr:rowOff>
    </xdr:to>
    <xdr:sp macro="" textlink="">
      <xdr:nvSpPr>
        <xdr:cNvPr id="134" name="楕円 133"/>
        <xdr:cNvSpPr/>
      </xdr:nvSpPr>
      <xdr:spPr bwMode="auto">
        <a:xfrm>
          <a:off x="49530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85507</xdr:rowOff>
    </xdr:from>
    <xdr:ext cx="736600" cy="259045"/>
    <xdr:sp macro="" textlink="">
      <xdr:nvSpPr>
        <xdr:cNvPr id="135" name="テキスト ボックス 134"/>
        <xdr:cNvSpPr txBox="1"/>
      </xdr:nvSpPr>
      <xdr:spPr>
        <a:xfrm>
          <a:off x="4622800" y="70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18005</xdr:rowOff>
    </xdr:from>
    <xdr:to>
      <xdr:col>22</xdr:col>
      <xdr:colOff>165100</xdr:colOff>
      <xdr:row>36</xdr:row>
      <xdr:rowOff>119605</xdr:rowOff>
    </xdr:to>
    <xdr:sp macro="" textlink="">
      <xdr:nvSpPr>
        <xdr:cNvPr id="136" name="楕円 135"/>
        <xdr:cNvSpPr/>
      </xdr:nvSpPr>
      <xdr:spPr bwMode="auto">
        <a:xfrm>
          <a:off x="4254500" y="697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104382</xdr:rowOff>
    </xdr:from>
    <xdr:ext cx="762000" cy="259045"/>
    <xdr:sp macro="" textlink="">
      <xdr:nvSpPr>
        <xdr:cNvPr id="137" name="テキスト ボックス 136"/>
        <xdr:cNvSpPr txBox="1"/>
      </xdr:nvSpPr>
      <xdr:spPr>
        <a:xfrm>
          <a:off x="3924300" y="705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19736</xdr:rowOff>
    </xdr:from>
    <xdr:to>
      <xdr:col>19</xdr:col>
      <xdr:colOff>38100</xdr:colOff>
      <xdr:row>36</xdr:row>
      <xdr:rowOff>121336</xdr:rowOff>
    </xdr:to>
    <xdr:sp macro="" textlink="">
      <xdr:nvSpPr>
        <xdr:cNvPr id="138" name="楕円 137"/>
        <xdr:cNvSpPr/>
      </xdr:nvSpPr>
      <xdr:spPr bwMode="auto">
        <a:xfrm>
          <a:off x="3556000" y="697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106113</xdr:rowOff>
    </xdr:from>
    <xdr:ext cx="762000" cy="259045"/>
    <xdr:sp macro="" textlink="">
      <xdr:nvSpPr>
        <xdr:cNvPr id="139" name="テキスト ボックス 138"/>
        <xdr:cNvSpPr txBox="1"/>
      </xdr:nvSpPr>
      <xdr:spPr>
        <a:xfrm>
          <a:off x="3225800" y="705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297615</xdr:rowOff>
    </xdr:from>
    <xdr:to>
      <xdr:col>15</xdr:col>
      <xdr:colOff>101600</xdr:colOff>
      <xdr:row>36</xdr:row>
      <xdr:rowOff>56315</xdr:rowOff>
    </xdr:to>
    <xdr:sp macro="" textlink="">
      <xdr:nvSpPr>
        <xdr:cNvPr id="140" name="楕円 139"/>
        <xdr:cNvSpPr/>
      </xdr:nvSpPr>
      <xdr:spPr bwMode="auto">
        <a:xfrm>
          <a:off x="2857500" y="690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41092</xdr:rowOff>
    </xdr:from>
    <xdr:ext cx="762000" cy="259045"/>
    <xdr:sp macro="" textlink="">
      <xdr:nvSpPr>
        <xdr:cNvPr id="141" name="テキスト ボックス 140"/>
        <xdr:cNvSpPr txBox="1"/>
      </xdr:nvSpPr>
      <xdr:spPr>
        <a:xfrm>
          <a:off x="2527300" y="699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52329</xdr:rowOff>
    </xdr:from>
    <xdr:to>
      <xdr:col>24</xdr:col>
      <xdr:colOff>63500</xdr:colOff>
      <xdr:row>36</xdr:row>
      <xdr:rowOff>82962</xdr:rowOff>
    </xdr:to>
    <xdr:cxnSp macro="">
      <xdr:nvCxnSpPr>
        <xdr:cNvPr id="59" name="直線コネクタ 58"/>
        <xdr:cNvCxnSpPr/>
      </xdr:nvCxnSpPr>
      <xdr:spPr>
        <a:xfrm flipV="1">
          <a:off x="3797300" y="6224529"/>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67257</xdr:rowOff>
    </xdr:from>
    <xdr:to>
      <xdr:col>19</xdr:col>
      <xdr:colOff>177800</xdr:colOff>
      <xdr:row>36</xdr:row>
      <xdr:rowOff>82962</xdr:rowOff>
    </xdr:to>
    <xdr:cxnSp macro="">
      <xdr:nvCxnSpPr>
        <xdr:cNvPr id="62" name="直線コネクタ 61"/>
        <xdr:cNvCxnSpPr/>
      </xdr:nvCxnSpPr>
      <xdr:spPr>
        <a:xfrm>
          <a:off x="2908300" y="6239457"/>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46111</xdr:rowOff>
    </xdr:from>
    <xdr:to>
      <xdr:col>15</xdr:col>
      <xdr:colOff>50800</xdr:colOff>
      <xdr:row>36</xdr:row>
      <xdr:rowOff>67257</xdr:rowOff>
    </xdr:to>
    <xdr:cxnSp macro="">
      <xdr:nvCxnSpPr>
        <xdr:cNvPr id="65" name="直線コネクタ 64"/>
        <xdr:cNvCxnSpPr/>
      </xdr:nvCxnSpPr>
      <xdr:spPr>
        <a:xfrm>
          <a:off x="2019300" y="621831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46111</xdr:rowOff>
    </xdr:from>
    <xdr:to>
      <xdr:col>10</xdr:col>
      <xdr:colOff>114300</xdr:colOff>
      <xdr:row>36</xdr:row>
      <xdr:rowOff>113937</xdr:rowOff>
    </xdr:to>
    <xdr:cxnSp macro="">
      <xdr:nvCxnSpPr>
        <xdr:cNvPr id="68" name="直線コネクタ 67"/>
        <xdr:cNvCxnSpPr/>
      </xdr:nvCxnSpPr>
      <xdr:spPr>
        <a:xfrm flipV="1">
          <a:off x="1130300" y="6218311"/>
          <a:ext cx="8890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1529</xdr:rowOff>
    </xdr:from>
    <xdr:to>
      <xdr:col>24</xdr:col>
      <xdr:colOff>114300</xdr:colOff>
      <xdr:row>36</xdr:row>
      <xdr:rowOff>103129</xdr:rowOff>
    </xdr:to>
    <xdr:sp macro="" textlink="">
      <xdr:nvSpPr>
        <xdr:cNvPr id="78" name="楕円 77"/>
        <xdr:cNvSpPr/>
      </xdr:nvSpPr>
      <xdr:spPr>
        <a:xfrm>
          <a:off x="45847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151406</xdr:rowOff>
    </xdr:from>
    <xdr:ext cx="534377" cy="259045"/>
    <xdr:sp macro="" textlink="">
      <xdr:nvSpPr>
        <xdr:cNvPr id="79" name="人件費該当値テキスト"/>
        <xdr:cNvSpPr txBox="1"/>
      </xdr:nvSpPr>
      <xdr:spPr>
        <a:xfrm>
          <a:off x="4686300" y="61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32162</xdr:rowOff>
    </xdr:from>
    <xdr:to>
      <xdr:col>20</xdr:col>
      <xdr:colOff>38100</xdr:colOff>
      <xdr:row>36</xdr:row>
      <xdr:rowOff>133762</xdr:rowOff>
    </xdr:to>
    <xdr:sp macro="" textlink="">
      <xdr:nvSpPr>
        <xdr:cNvPr id="80" name="楕円 79"/>
        <xdr:cNvSpPr/>
      </xdr:nvSpPr>
      <xdr:spPr>
        <a:xfrm>
          <a:off x="3746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124889</xdr:rowOff>
    </xdr:from>
    <xdr:ext cx="534377" cy="259045"/>
    <xdr:sp macro="" textlink="">
      <xdr:nvSpPr>
        <xdr:cNvPr id="81" name="テキスト ボックス 80"/>
        <xdr:cNvSpPr txBox="1"/>
      </xdr:nvSpPr>
      <xdr:spPr>
        <a:xfrm>
          <a:off x="3530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16457</xdr:rowOff>
    </xdr:from>
    <xdr:to>
      <xdr:col>15</xdr:col>
      <xdr:colOff>101600</xdr:colOff>
      <xdr:row>36</xdr:row>
      <xdr:rowOff>118057</xdr:rowOff>
    </xdr:to>
    <xdr:sp macro="" textlink="">
      <xdr:nvSpPr>
        <xdr:cNvPr id="82" name="楕円 81"/>
        <xdr:cNvSpPr/>
      </xdr:nvSpPr>
      <xdr:spPr>
        <a:xfrm>
          <a:off x="28575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109184</xdr:rowOff>
    </xdr:from>
    <xdr:ext cx="534377" cy="259045"/>
    <xdr:sp macro="" textlink="">
      <xdr:nvSpPr>
        <xdr:cNvPr id="83" name="テキスト ボックス 82"/>
        <xdr:cNvSpPr txBox="1"/>
      </xdr:nvSpPr>
      <xdr:spPr>
        <a:xfrm>
          <a:off x="2641111" y="62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166761</xdr:rowOff>
    </xdr:from>
    <xdr:to>
      <xdr:col>10</xdr:col>
      <xdr:colOff>165100</xdr:colOff>
      <xdr:row>36</xdr:row>
      <xdr:rowOff>96911</xdr:rowOff>
    </xdr:to>
    <xdr:sp macro="" textlink="">
      <xdr:nvSpPr>
        <xdr:cNvPr id="84" name="楕円 83"/>
        <xdr:cNvSpPr/>
      </xdr:nvSpPr>
      <xdr:spPr>
        <a:xfrm>
          <a:off x="1968500" y="61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88038</xdr:rowOff>
    </xdr:from>
    <xdr:ext cx="534377" cy="259045"/>
    <xdr:sp macro="" textlink="">
      <xdr:nvSpPr>
        <xdr:cNvPr id="85" name="テキスト ボックス 84"/>
        <xdr:cNvSpPr txBox="1"/>
      </xdr:nvSpPr>
      <xdr:spPr>
        <a:xfrm>
          <a:off x="1752111" y="62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63137</xdr:rowOff>
    </xdr:from>
    <xdr:to>
      <xdr:col>6</xdr:col>
      <xdr:colOff>38100</xdr:colOff>
      <xdr:row>36</xdr:row>
      <xdr:rowOff>164737</xdr:rowOff>
    </xdr:to>
    <xdr:sp macro="" textlink="">
      <xdr:nvSpPr>
        <xdr:cNvPr id="86" name="楕円 85"/>
        <xdr:cNvSpPr/>
      </xdr:nvSpPr>
      <xdr:spPr>
        <a:xfrm>
          <a:off x="10795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155864</xdr:rowOff>
    </xdr:from>
    <xdr:ext cx="534377" cy="259045"/>
    <xdr:sp macro="" textlink="">
      <xdr:nvSpPr>
        <xdr:cNvPr id="87" name="テキスト ボックス 86"/>
        <xdr:cNvSpPr txBox="1"/>
      </xdr:nvSpPr>
      <xdr:spPr>
        <a:xfrm>
          <a:off x="863111" y="63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166122</xdr:rowOff>
    </xdr:from>
    <xdr:to>
      <xdr:col>24</xdr:col>
      <xdr:colOff>63500</xdr:colOff>
      <xdr:row>57</xdr:row>
      <xdr:rowOff>168687</xdr:rowOff>
    </xdr:to>
    <xdr:cxnSp macro="">
      <xdr:nvCxnSpPr>
        <xdr:cNvPr id="116" name="直線コネクタ 115"/>
        <xdr:cNvCxnSpPr/>
      </xdr:nvCxnSpPr>
      <xdr:spPr>
        <a:xfrm>
          <a:off x="3797300" y="9938772"/>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162518</xdr:rowOff>
    </xdr:from>
    <xdr:to>
      <xdr:col>19</xdr:col>
      <xdr:colOff>177800</xdr:colOff>
      <xdr:row>57</xdr:row>
      <xdr:rowOff>166122</xdr:rowOff>
    </xdr:to>
    <xdr:cxnSp macro="">
      <xdr:nvCxnSpPr>
        <xdr:cNvPr id="119" name="直線コネクタ 118"/>
        <xdr:cNvCxnSpPr/>
      </xdr:nvCxnSpPr>
      <xdr:spPr>
        <a:xfrm>
          <a:off x="2908300" y="9935168"/>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162518</xdr:rowOff>
    </xdr:from>
    <xdr:to>
      <xdr:col>15</xdr:col>
      <xdr:colOff>50800</xdr:colOff>
      <xdr:row>58</xdr:row>
      <xdr:rowOff>21712</xdr:rowOff>
    </xdr:to>
    <xdr:cxnSp macro="">
      <xdr:nvCxnSpPr>
        <xdr:cNvPr id="122" name="直線コネクタ 121"/>
        <xdr:cNvCxnSpPr/>
      </xdr:nvCxnSpPr>
      <xdr:spPr>
        <a:xfrm flipV="1">
          <a:off x="2019300" y="9935168"/>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21712</xdr:rowOff>
    </xdr:from>
    <xdr:to>
      <xdr:col>10</xdr:col>
      <xdr:colOff>114300</xdr:colOff>
      <xdr:row>58</xdr:row>
      <xdr:rowOff>34449</xdr:rowOff>
    </xdr:to>
    <xdr:cxnSp macro="">
      <xdr:nvCxnSpPr>
        <xdr:cNvPr id="125" name="直線コネクタ 124"/>
        <xdr:cNvCxnSpPr/>
      </xdr:nvCxnSpPr>
      <xdr:spPr>
        <a:xfrm flipV="1">
          <a:off x="1130300" y="9965812"/>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117887</xdr:rowOff>
    </xdr:from>
    <xdr:to>
      <xdr:col>24</xdr:col>
      <xdr:colOff>114300</xdr:colOff>
      <xdr:row>58</xdr:row>
      <xdr:rowOff>48037</xdr:rowOff>
    </xdr:to>
    <xdr:sp macro="" textlink="">
      <xdr:nvSpPr>
        <xdr:cNvPr id="135" name="楕円 134"/>
        <xdr:cNvSpPr/>
      </xdr:nvSpPr>
      <xdr:spPr>
        <a:xfrm>
          <a:off x="45847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115322</xdr:rowOff>
    </xdr:from>
    <xdr:to>
      <xdr:col>20</xdr:col>
      <xdr:colOff>38100</xdr:colOff>
      <xdr:row>58</xdr:row>
      <xdr:rowOff>45472</xdr:rowOff>
    </xdr:to>
    <xdr:sp macro="" textlink="">
      <xdr:nvSpPr>
        <xdr:cNvPr id="137" name="楕円 136"/>
        <xdr:cNvSpPr/>
      </xdr:nvSpPr>
      <xdr:spPr>
        <a:xfrm>
          <a:off x="3746500" y="9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36599</xdr:rowOff>
    </xdr:from>
    <xdr:ext cx="534377" cy="259045"/>
    <xdr:sp macro="" textlink="">
      <xdr:nvSpPr>
        <xdr:cNvPr id="138" name="テキスト ボックス 137"/>
        <xdr:cNvSpPr txBox="1"/>
      </xdr:nvSpPr>
      <xdr:spPr>
        <a:xfrm>
          <a:off x="3530111" y="99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111718</xdr:rowOff>
    </xdr:from>
    <xdr:to>
      <xdr:col>15</xdr:col>
      <xdr:colOff>101600</xdr:colOff>
      <xdr:row>58</xdr:row>
      <xdr:rowOff>41868</xdr:rowOff>
    </xdr:to>
    <xdr:sp macro="" textlink="">
      <xdr:nvSpPr>
        <xdr:cNvPr id="139" name="楕円 138"/>
        <xdr:cNvSpPr/>
      </xdr:nvSpPr>
      <xdr:spPr>
        <a:xfrm>
          <a:off x="2857500" y="98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58395</xdr:rowOff>
    </xdr:from>
    <xdr:ext cx="534377" cy="259045"/>
    <xdr:sp macro="" textlink="">
      <xdr:nvSpPr>
        <xdr:cNvPr id="140" name="テキスト ボックス 139"/>
        <xdr:cNvSpPr txBox="1"/>
      </xdr:nvSpPr>
      <xdr:spPr>
        <a:xfrm>
          <a:off x="2641111" y="96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142362</xdr:rowOff>
    </xdr:from>
    <xdr:to>
      <xdr:col>10</xdr:col>
      <xdr:colOff>165100</xdr:colOff>
      <xdr:row>58</xdr:row>
      <xdr:rowOff>72512</xdr:rowOff>
    </xdr:to>
    <xdr:sp macro="" textlink="">
      <xdr:nvSpPr>
        <xdr:cNvPr id="141" name="楕円 140"/>
        <xdr:cNvSpPr/>
      </xdr:nvSpPr>
      <xdr:spPr>
        <a:xfrm>
          <a:off x="1968500" y="99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63639</xdr:rowOff>
    </xdr:from>
    <xdr:ext cx="534377" cy="259045"/>
    <xdr:sp macro="" textlink="">
      <xdr:nvSpPr>
        <xdr:cNvPr id="142" name="テキスト ボックス 141"/>
        <xdr:cNvSpPr txBox="1"/>
      </xdr:nvSpPr>
      <xdr:spPr>
        <a:xfrm>
          <a:off x="1752111" y="100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155099</xdr:rowOff>
    </xdr:from>
    <xdr:to>
      <xdr:col>6</xdr:col>
      <xdr:colOff>38100</xdr:colOff>
      <xdr:row>58</xdr:row>
      <xdr:rowOff>85249</xdr:rowOff>
    </xdr:to>
    <xdr:sp macro="" textlink="">
      <xdr:nvSpPr>
        <xdr:cNvPr id="143" name="楕円 142"/>
        <xdr:cNvSpPr/>
      </xdr:nvSpPr>
      <xdr:spPr>
        <a:xfrm>
          <a:off x="1079500" y="99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76376</xdr:rowOff>
    </xdr:from>
    <xdr:ext cx="534377" cy="259045"/>
    <xdr:sp macro="" textlink="">
      <xdr:nvSpPr>
        <xdr:cNvPr id="144" name="テキスト ボックス 143"/>
        <xdr:cNvSpPr txBox="1"/>
      </xdr:nvSpPr>
      <xdr:spPr>
        <a:xfrm>
          <a:off x="863111" y="100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59289</xdr:rowOff>
    </xdr:from>
    <xdr:to>
      <xdr:col>24</xdr:col>
      <xdr:colOff>63500</xdr:colOff>
      <xdr:row>77</xdr:row>
      <xdr:rowOff>89466</xdr:rowOff>
    </xdr:to>
    <xdr:cxnSp macro="">
      <xdr:nvCxnSpPr>
        <xdr:cNvPr id="169" name="直線コネクタ 168"/>
        <xdr:cNvCxnSpPr/>
      </xdr:nvCxnSpPr>
      <xdr:spPr>
        <a:xfrm flipV="1">
          <a:off x="3797300" y="13260939"/>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89466</xdr:rowOff>
    </xdr:from>
    <xdr:to>
      <xdr:col>19</xdr:col>
      <xdr:colOff>177800</xdr:colOff>
      <xdr:row>77</xdr:row>
      <xdr:rowOff>111982</xdr:rowOff>
    </xdr:to>
    <xdr:cxnSp macro="">
      <xdr:nvCxnSpPr>
        <xdr:cNvPr id="172" name="直線コネクタ 171"/>
        <xdr:cNvCxnSpPr/>
      </xdr:nvCxnSpPr>
      <xdr:spPr>
        <a:xfrm flipV="1">
          <a:off x="2908300" y="13291116"/>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111982</xdr:rowOff>
    </xdr:from>
    <xdr:to>
      <xdr:col>15</xdr:col>
      <xdr:colOff>50800</xdr:colOff>
      <xdr:row>77</xdr:row>
      <xdr:rowOff>138843</xdr:rowOff>
    </xdr:to>
    <xdr:cxnSp macro="">
      <xdr:nvCxnSpPr>
        <xdr:cNvPr id="175" name="直線コネクタ 174"/>
        <xdr:cNvCxnSpPr/>
      </xdr:nvCxnSpPr>
      <xdr:spPr>
        <a:xfrm flipV="1">
          <a:off x="2019300" y="1331363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117297</xdr:rowOff>
    </xdr:from>
    <xdr:to>
      <xdr:col>10</xdr:col>
      <xdr:colOff>114300</xdr:colOff>
      <xdr:row>77</xdr:row>
      <xdr:rowOff>138843</xdr:rowOff>
    </xdr:to>
    <xdr:cxnSp macro="">
      <xdr:nvCxnSpPr>
        <xdr:cNvPr id="178" name="直線コネクタ 177"/>
        <xdr:cNvCxnSpPr/>
      </xdr:nvCxnSpPr>
      <xdr:spPr>
        <a:xfrm>
          <a:off x="1130300" y="13318947"/>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8489</xdr:rowOff>
    </xdr:from>
    <xdr:to>
      <xdr:col>24</xdr:col>
      <xdr:colOff>114300</xdr:colOff>
      <xdr:row>77</xdr:row>
      <xdr:rowOff>110089</xdr:rowOff>
    </xdr:to>
    <xdr:sp macro="" textlink="">
      <xdr:nvSpPr>
        <xdr:cNvPr id="188" name="楕円 187"/>
        <xdr:cNvSpPr/>
      </xdr:nvSpPr>
      <xdr:spPr>
        <a:xfrm>
          <a:off x="4584700" y="132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94866</xdr:rowOff>
    </xdr:from>
    <xdr:ext cx="469744" cy="259045"/>
    <xdr:sp macro="" textlink="">
      <xdr:nvSpPr>
        <xdr:cNvPr id="189" name="維持補修費該当値テキスト"/>
        <xdr:cNvSpPr txBox="1"/>
      </xdr:nvSpPr>
      <xdr:spPr>
        <a:xfrm>
          <a:off x="4686300" y="131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38666</xdr:rowOff>
    </xdr:from>
    <xdr:to>
      <xdr:col>20</xdr:col>
      <xdr:colOff>38100</xdr:colOff>
      <xdr:row>77</xdr:row>
      <xdr:rowOff>140266</xdr:rowOff>
    </xdr:to>
    <xdr:sp macro="" textlink="">
      <xdr:nvSpPr>
        <xdr:cNvPr id="190" name="楕円 189"/>
        <xdr:cNvSpPr/>
      </xdr:nvSpPr>
      <xdr:spPr>
        <a:xfrm>
          <a:off x="3746500" y="132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131393</xdr:rowOff>
    </xdr:from>
    <xdr:ext cx="469744" cy="259045"/>
    <xdr:sp macro="" textlink="">
      <xdr:nvSpPr>
        <xdr:cNvPr id="191" name="テキスト ボックス 190"/>
        <xdr:cNvSpPr txBox="1"/>
      </xdr:nvSpPr>
      <xdr:spPr>
        <a:xfrm>
          <a:off x="3562428" y="1333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61182</xdr:rowOff>
    </xdr:from>
    <xdr:to>
      <xdr:col>15</xdr:col>
      <xdr:colOff>101600</xdr:colOff>
      <xdr:row>77</xdr:row>
      <xdr:rowOff>162782</xdr:rowOff>
    </xdr:to>
    <xdr:sp macro="" textlink="">
      <xdr:nvSpPr>
        <xdr:cNvPr id="192" name="楕円 191"/>
        <xdr:cNvSpPr/>
      </xdr:nvSpPr>
      <xdr:spPr>
        <a:xfrm>
          <a:off x="2857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153909</xdr:rowOff>
    </xdr:from>
    <xdr:ext cx="469744" cy="259045"/>
    <xdr:sp macro="" textlink="">
      <xdr:nvSpPr>
        <xdr:cNvPr id="193" name="テキスト ボックス 192"/>
        <xdr:cNvSpPr txBox="1"/>
      </xdr:nvSpPr>
      <xdr:spPr>
        <a:xfrm>
          <a:off x="2673428" y="133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88043</xdr:rowOff>
    </xdr:from>
    <xdr:to>
      <xdr:col>10</xdr:col>
      <xdr:colOff>165100</xdr:colOff>
      <xdr:row>78</xdr:row>
      <xdr:rowOff>18193</xdr:rowOff>
    </xdr:to>
    <xdr:sp macro="" textlink="">
      <xdr:nvSpPr>
        <xdr:cNvPr id="194" name="楕円 193"/>
        <xdr:cNvSpPr/>
      </xdr:nvSpPr>
      <xdr:spPr>
        <a:xfrm>
          <a:off x="1968500" y="132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9320</xdr:rowOff>
    </xdr:from>
    <xdr:ext cx="469744" cy="259045"/>
    <xdr:sp macro="" textlink="">
      <xdr:nvSpPr>
        <xdr:cNvPr id="195" name="テキスト ボックス 194"/>
        <xdr:cNvSpPr txBox="1"/>
      </xdr:nvSpPr>
      <xdr:spPr>
        <a:xfrm>
          <a:off x="1784428" y="133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66497</xdr:rowOff>
    </xdr:from>
    <xdr:to>
      <xdr:col>6</xdr:col>
      <xdr:colOff>38100</xdr:colOff>
      <xdr:row>77</xdr:row>
      <xdr:rowOff>168097</xdr:rowOff>
    </xdr:to>
    <xdr:sp macro="" textlink="">
      <xdr:nvSpPr>
        <xdr:cNvPr id="196" name="楕円 195"/>
        <xdr:cNvSpPr/>
      </xdr:nvSpPr>
      <xdr:spPr>
        <a:xfrm>
          <a:off x="107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159224</xdr:rowOff>
    </xdr:from>
    <xdr:ext cx="469744" cy="259045"/>
    <xdr:sp macro="" textlink="">
      <xdr:nvSpPr>
        <xdr:cNvPr id="197" name="テキスト ボックス 196"/>
        <xdr:cNvSpPr txBox="1"/>
      </xdr:nvSpPr>
      <xdr:spPr>
        <a:xfrm>
          <a:off x="89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107722</xdr:rowOff>
    </xdr:from>
    <xdr:to>
      <xdr:col>24</xdr:col>
      <xdr:colOff>63500</xdr:colOff>
      <xdr:row>94</xdr:row>
      <xdr:rowOff>124955</xdr:rowOff>
    </xdr:to>
    <xdr:cxnSp macro="">
      <xdr:nvCxnSpPr>
        <xdr:cNvPr id="227" name="直線コネクタ 226"/>
        <xdr:cNvCxnSpPr/>
      </xdr:nvCxnSpPr>
      <xdr:spPr>
        <a:xfrm flipV="1">
          <a:off x="3797300" y="16224022"/>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124955</xdr:rowOff>
    </xdr:from>
    <xdr:to>
      <xdr:col>19</xdr:col>
      <xdr:colOff>177800</xdr:colOff>
      <xdr:row>95</xdr:row>
      <xdr:rowOff>16218</xdr:rowOff>
    </xdr:to>
    <xdr:cxnSp macro="">
      <xdr:nvCxnSpPr>
        <xdr:cNvPr id="230" name="直線コネクタ 229"/>
        <xdr:cNvCxnSpPr/>
      </xdr:nvCxnSpPr>
      <xdr:spPr>
        <a:xfrm flipV="1">
          <a:off x="2908300" y="16241255"/>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16218</xdr:rowOff>
    </xdr:from>
    <xdr:to>
      <xdr:col>15</xdr:col>
      <xdr:colOff>50800</xdr:colOff>
      <xdr:row>95</xdr:row>
      <xdr:rowOff>54318</xdr:rowOff>
    </xdr:to>
    <xdr:cxnSp macro="">
      <xdr:nvCxnSpPr>
        <xdr:cNvPr id="233" name="直線コネクタ 232"/>
        <xdr:cNvCxnSpPr/>
      </xdr:nvCxnSpPr>
      <xdr:spPr>
        <a:xfrm flipV="1">
          <a:off x="2019300" y="1630396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54318</xdr:rowOff>
    </xdr:from>
    <xdr:to>
      <xdr:col>10</xdr:col>
      <xdr:colOff>114300</xdr:colOff>
      <xdr:row>95</xdr:row>
      <xdr:rowOff>133147</xdr:rowOff>
    </xdr:to>
    <xdr:cxnSp macro="">
      <xdr:nvCxnSpPr>
        <xdr:cNvPr id="236" name="直線コネクタ 235"/>
        <xdr:cNvCxnSpPr/>
      </xdr:nvCxnSpPr>
      <xdr:spPr>
        <a:xfrm flipV="1">
          <a:off x="1130300" y="16342068"/>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56922</xdr:rowOff>
    </xdr:from>
    <xdr:to>
      <xdr:col>24</xdr:col>
      <xdr:colOff>114300</xdr:colOff>
      <xdr:row>94</xdr:row>
      <xdr:rowOff>158522</xdr:rowOff>
    </xdr:to>
    <xdr:sp macro="" textlink="">
      <xdr:nvSpPr>
        <xdr:cNvPr id="246" name="楕円 245"/>
        <xdr:cNvSpPr/>
      </xdr:nvSpPr>
      <xdr:spPr>
        <a:xfrm>
          <a:off x="4584700" y="161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79799</xdr:rowOff>
    </xdr:from>
    <xdr:ext cx="534377" cy="259045"/>
    <xdr:sp macro="" textlink="">
      <xdr:nvSpPr>
        <xdr:cNvPr id="247" name="扶助費該当値テキスト"/>
        <xdr:cNvSpPr txBox="1"/>
      </xdr:nvSpPr>
      <xdr:spPr>
        <a:xfrm>
          <a:off x="4686300" y="1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74155</xdr:rowOff>
    </xdr:from>
    <xdr:to>
      <xdr:col>20</xdr:col>
      <xdr:colOff>38100</xdr:colOff>
      <xdr:row>95</xdr:row>
      <xdr:rowOff>4305</xdr:rowOff>
    </xdr:to>
    <xdr:sp macro="" textlink="">
      <xdr:nvSpPr>
        <xdr:cNvPr id="248" name="楕円 247"/>
        <xdr:cNvSpPr/>
      </xdr:nvSpPr>
      <xdr:spPr>
        <a:xfrm>
          <a:off x="3746500" y="16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20832</xdr:rowOff>
    </xdr:from>
    <xdr:ext cx="534377" cy="259045"/>
    <xdr:sp macro="" textlink="">
      <xdr:nvSpPr>
        <xdr:cNvPr id="249" name="テキスト ボックス 248"/>
        <xdr:cNvSpPr txBox="1"/>
      </xdr:nvSpPr>
      <xdr:spPr>
        <a:xfrm>
          <a:off x="3530111" y="159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136868</xdr:rowOff>
    </xdr:from>
    <xdr:to>
      <xdr:col>15</xdr:col>
      <xdr:colOff>101600</xdr:colOff>
      <xdr:row>95</xdr:row>
      <xdr:rowOff>67018</xdr:rowOff>
    </xdr:to>
    <xdr:sp macro="" textlink="">
      <xdr:nvSpPr>
        <xdr:cNvPr id="250" name="楕円 249"/>
        <xdr:cNvSpPr/>
      </xdr:nvSpPr>
      <xdr:spPr>
        <a:xfrm>
          <a:off x="2857500" y="162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83545</xdr:rowOff>
    </xdr:from>
    <xdr:ext cx="534377" cy="259045"/>
    <xdr:sp macro="" textlink="">
      <xdr:nvSpPr>
        <xdr:cNvPr id="251" name="テキスト ボックス 250"/>
        <xdr:cNvSpPr txBox="1"/>
      </xdr:nvSpPr>
      <xdr:spPr>
        <a:xfrm>
          <a:off x="2641111" y="16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3518</xdr:rowOff>
    </xdr:from>
    <xdr:to>
      <xdr:col>10</xdr:col>
      <xdr:colOff>165100</xdr:colOff>
      <xdr:row>95</xdr:row>
      <xdr:rowOff>105118</xdr:rowOff>
    </xdr:to>
    <xdr:sp macro="" textlink="">
      <xdr:nvSpPr>
        <xdr:cNvPr id="252" name="楕円 251"/>
        <xdr:cNvSpPr/>
      </xdr:nvSpPr>
      <xdr:spPr>
        <a:xfrm>
          <a:off x="1968500" y="162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121645</xdr:rowOff>
    </xdr:from>
    <xdr:ext cx="534377" cy="259045"/>
    <xdr:sp macro="" textlink="">
      <xdr:nvSpPr>
        <xdr:cNvPr id="253" name="テキスト ボックス 252"/>
        <xdr:cNvSpPr txBox="1"/>
      </xdr:nvSpPr>
      <xdr:spPr>
        <a:xfrm>
          <a:off x="1752111" y="160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82347</xdr:rowOff>
    </xdr:from>
    <xdr:to>
      <xdr:col>6</xdr:col>
      <xdr:colOff>38100</xdr:colOff>
      <xdr:row>96</xdr:row>
      <xdr:rowOff>12497</xdr:rowOff>
    </xdr:to>
    <xdr:sp macro="" textlink="">
      <xdr:nvSpPr>
        <xdr:cNvPr id="254" name="楕円 253"/>
        <xdr:cNvSpPr/>
      </xdr:nvSpPr>
      <xdr:spPr>
        <a:xfrm>
          <a:off x="1079500" y="163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29024</xdr:rowOff>
    </xdr:from>
    <xdr:ext cx="534377" cy="259045"/>
    <xdr:sp macro="" textlink="">
      <xdr:nvSpPr>
        <xdr:cNvPr id="255" name="テキスト ボックス 254"/>
        <xdr:cNvSpPr txBox="1"/>
      </xdr:nvSpPr>
      <xdr:spPr>
        <a:xfrm>
          <a:off x="863111" y="161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165633</xdr:rowOff>
    </xdr:from>
    <xdr:to>
      <xdr:col>55</xdr:col>
      <xdr:colOff>0</xdr:colOff>
      <xdr:row>36</xdr:row>
      <xdr:rowOff>45987</xdr:rowOff>
    </xdr:to>
    <xdr:cxnSp macro="">
      <xdr:nvCxnSpPr>
        <xdr:cNvPr id="284" name="直線コネクタ 283"/>
        <xdr:cNvCxnSpPr/>
      </xdr:nvCxnSpPr>
      <xdr:spPr>
        <a:xfrm flipV="1">
          <a:off x="9639300" y="6166383"/>
          <a:ext cx="838200" cy="5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145758</xdr:rowOff>
    </xdr:from>
    <xdr:to>
      <xdr:col>50</xdr:col>
      <xdr:colOff>114300</xdr:colOff>
      <xdr:row>36</xdr:row>
      <xdr:rowOff>45987</xdr:rowOff>
    </xdr:to>
    <xdr:cxnSp macro="">
      <xdr:nvCxnSpPr>
        <xdr:cNvPr id="287" name="直線コネクタ 286"/>
        <xdr:cNvCxnSpPr/>
      </xdr:nvCxnSpPr>
      <xdr:spPr>
        <a:xfrm>
          <a:off x="8750300" y="6146508"/>
          <a:ext cx="8890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145758</xdr:rowOff>
    </xdr:from>
    <xdr:to>
      <xdr:col>45</xdr:col>
      <xdr:colOff>177800</xdr:colOff>
      <xdr:row>35</xdr:row>
      <xdr:rowOff>153556</xdr:rowOff>
    </xdr:to>
    <xdr:cxnSp macro="">
      <xdr:nvCxnSpPr>
        <xdr:cNvPr id="290" name="直線コネクタ 289"/>
        <xdr:cNvCxnSpPr/>
      </xdr:nvCxnSpPr>
      <xdr:spPr>
        <a:xfrm flipV="1">
          <a:off x="7861300" y="614650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153556</xdr:rowOff>
    </xdr:from>
    <xdr:to>
      <xdr:col>41</xdr:col>
      <xdr:colOff>50800</xdr:colOff>
      <xdr:row>36</xdr:row>
      <xdr:rowOff>45085</xdr:rowOff>
    </xdr:to>
    <xdr:cxnSp macro="">
      <xdr:nvCxnSpPr>
        <xdr:cNvPr id="293" name="直線コネクタ 292"/>
        <xdr:cNvCxnSpPr/>
      </xdr:nvCxnSpPr>
      <xdr:spPr>
        <a:xfrm flipV="1">
          <a:off x="6972300" y="6154306"/>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114833</xdr:rowOff>
    </xdr:from>
    <xdr:to>
      <xdr:col>55</xdr:col>
      <xdr:colOff>50800</xdr:colOff>
      <xdr:row>36</xdr:row>
      <xdr:rowOff>44983</xdr:rowOff>
    </xdr:to>
    <xdr:sp macro="" textlink="">
      <xdr:nvSpPr>
        <xdr:cNvPr id="303" name="楕円 302"/>
        <xdr:cNvSpPr/>
      </xdr:nvSpPr>
      <xdr:spPr>
        <a:xfrm>
          <a:off x="10426700" y="61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137710</xdr:rowOff>
    </xdr:from>
    <xdr:ext cx="534377" cy="259045"/>
    <xdr:sp macro="" textlink="">
      <xdr:nvSpPr>
        <xdr:cNvPr id="304" name="補助費等該当値テキスト"/>
        <xdr:cNvSpPr txBox="1"/>
      </xdr:nvSpPr>
      <xdr:spPr>
        <a:xfrm>
          <a:off x="10528300" y="59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166637</xdr:rowOff>
    </xdr:from>
    <xdr:to>
      <xdr:col>50</xdr:col>
      <xdr:colOff>165100</xdr:colOff>
      <xdr:row>36</xdr:row>
      <xdr:rowOff>96787</xdr:rowOff>
    </xdr:to>
    <xdr:sp macro="" textlink="">
      <xdr:nvSpPr>
        <xdr:cNvPr id="305" name="楕円 304"/>
        <xdr:cNvSpPr/>
      </xdr:nvSpPr>
      <xdr:spPr>
        <a:xfrm>
          <a:off x="9588500" y="61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87914</xdr:rowOff>
    </xdr:from>
    <xdr:ext cx="534377" cy="259045"/>
    <xdr:sp macro="" textlink="">
      <xdr:nvSpPr>
        <xdr:cNvPr id="306" name="テキスト ボックス 305"/>
        <xdr:cNvSpPr txBox="1"/>
      </xdr:nvSpPr>
      <xdr:spPr>
        <a:xfrm>
          <a:off x="9372111" y="62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94958</xdr:rowOff>
    </xdr:from>
    <xdr:to>
      <xdr:col>46</xdr:col>
      <xdr:colOff>38100</xdr:colOff>
      <xdr:row>36</xdr:row>
      <xdr:rowOff>25108</xdr:rowOff>
    </xdr:to>
    <xdr:sp macro="" textlink="">
      <xdr:nvSpPr>
        <xdr:cNvPr id="307" name="楕円 306"/>
        <xdr:cNvSpPr/>
      </xdr:nvSpPr>
      <xdr:spPr>
        <a:xfrm>
          <a:off x="8699500" y="60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41635</xdr:rowOff>
    </xdr:from>
    <xdr:ext cx="534377" cy="259045"/>
    <xdr:sp macro="" textlink="">
      <xdr:nvSpPr>
        <xdr:cNvPr id="308" name="テキスト ボックス 307"/>
        <xdr:cNvSpPr txBox="1"/>
      </xdr:nvSpPr>
      <xdr:spPr>
        <a:xfrm>
          <a:off x="8483111" y="58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102756</xdr:rowOff>
    </xdr:from>
    <xdr:to>
      <xdr:col>41</xdr:col>
      <xdr:colOff>101600</xdr:colOff>
      <xdr:row>36</xdr:row>
      <xdr:rowOff>32906</xdr:rowOff>
    </xdr:to>
    <xdr:sp macro="" textlink="">
      <xdr:nvSpPr>
        <xdr:cNvPr id="309" name="楕円 308"/>
        <xdr:cNvSpPr/>
      </xdr:nvSpPr>
      <xdr:spPr>
        <a:xfrm>
          <a:off x="7810500" y="61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49433</xdr:rowOff>
    </xdr:from>
    <xdr:ext cx="534377" cy="259045"/>
    <xdr:sp macro="" textlink="">
      <xdr:nvSpPr>
        <xdr:cNvPr id="310" name="テキスト ボックス 309"/>
        <xdr:cNvSpPr txBox="1"/>
      </xdr:nvSpPr>
      <xdr:spPr>
        <a:xfrm>
          <a:off x="7594111" y="58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165735</xdr:rowOff>
    </xdr:from>
    <xdr:to>
      <xdr:col>36</xdr:col>
      <xdr:colOff>165100</xdr:colOff>
      <xdr:row>36</xdr:row>
      <xdr:rowOff>95885</xdr:rowOff>
    </xdr:to>
    <xdr:sp macro="" textlink="">
      <xdr:nvSpPr>
        <xdr:cNvPr id="311" name="楕円 310"/>
        <xdr:cNvSpPr/>
      </xdr:nvSpPr>
      <xdr:spPr>
        <a:xfrm>
          <a:off x="692150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87012</xdr:rowOff>
    </xdr:from>
    <xdr:ext cx="534377" cy="259045"/>
    <xdr:sp macro="" textlink="">
      <xdr:nvSpPr>
        <xdr:cNvPr id="312" name="テキスト ボックス 311"/>
        <xdr:cNvSpPr txBox="1"/>
      </xdr:nvSpPr>
      <xdr:spPr>
        <a:xfrm>
          <a:off x="6705111" y="62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144129</xdr:rowOff>
    </xdr:from>
    <xdr:to>
      <xdr:col>55</xdr:col>
      <xdr:colOff>0</xdr:colOff>
      <xdr:row>58</xdr:row>
      <xdr:rowOff>154984</xdr:rowOff>
    </xdr:to>
    <xdr:cxnSp macro="">
      <xdr:nvCxnSpPr>
        <xdr:cNvPr id="341" name="直線コネクタ 340"/>
        <xdr:cNvCxnSpPr/>
      </xdr:nvCxnSpPr>
      <xdr:spPr>
        <a:xfrm flipV="1">
          <a:off x="9639300" y="10088229"/>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113205</xdr:rowOff>
    </xdr:from>
    <xdr:to>
      <xdr:col>50</xdr:col>
      <xdr:colOff>114300</xdr:colOff>
      <xdr:row>58</xdr:row>
      <xdr:rowOff>154984</xdr:rowOff>
    </xdr:to>
    <xdr:cxnSp macro="">
      <xdr:nvCxnSpPr>
        <xdr:cNvPr id="344" name="直線コネクタ 343"/>
        <xdr:cNvCxnSpPr/>
      </xdr:nvCxnSpPr>
      <xdr:spPr>
        <a:xfrm>
          <a:off x="8750300" y="10057305"/>
          <a:ext cx="889000" cy="4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113205</xdr:rowOff>
    </xdr:from>
    <xdr:to>
      <xdr:col>45</xdr:col>
      <xdr:colOff>177800</xdr:colOff>
      <xdr:row>58</xdr:row>
      <xdr:rowOff>130707</xdr:rowOff>
    </xdr:to>
    <xdr:cxnSp macro="">
      <xdr:nvCxnSpPr>
        <xdr:cNvPr id="347" name="直線コネクタ 346"/>
        <xdr:cNvCxnSpPr/>
      </xdr:nvCxnSpPr>
      <xdr:spPr>
        <a:xfrm flipV="1">
          <a:off x="7861300" y="10057305"/>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130707</xdr:rowOff>
    </xdr:from>
    <xdr:to>
      <xdr:col>41</xdr:col>
      <xdr:colOff>50800</xdr:colOff>
      <xdr:row>58</xdr:row>
      <xdr:rowOff>142597</xdr:rowOff>
    </xdr:to>
    <xdr:cxnSp macro="">
      <xdr:nvCxnSpPr>
        <xdr:cNvPr id="350" name="直線コネクタ 349"/>
        <xdr:cNvCxnSpPr/>
      </xdr:nvCxnSpPr>
      <xdr:spPr>
        <a:xfrm flipV="1">
          <a:off x="6972300" y="10074807"/>
          <a:ext cx="889000" cy="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93329</xdr:rowOff>
    </xdr:from>
    <xdr:to>
      <xdr:col>55</xdr:col>
      <xdr:colOff>50800</xdr:colOff>
      <xdr:row>59</xdr:row>
      <xdr:rowOff>23479</xdr:rowOff>
    </xdr:to>
    <xdr:sp macro="" textlink="">
      <xdr:nvSpPr>
        <xdr:cNvPr id="360" name="楕円 359"/>
        <xdr:cNvSpPr/>
      </xdr:nvSpPr>
      <xdr:spPr>
        <a:xfrm>
          <a:off x="10426700" y="100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104184</xdr:rowOff>
    </xdr:from>
    <xdr:to>
      <xdr:col>50</xdr:col>
      <xdr:colOff>165100</xdr:colOff>
      <xdr:row>59</xdr:row>
      <xdr:rowOff>34334</xdr:rowOff>
    </xdr:to>
    <xdr:sp macro="" textlink="">
      <xdr:nvSpPr>
        <xdr:cNvPr id="362" name="楕円 361"/>
        <xdr:cNvSpPr/>
      </xdr:nvSpPr>
      <xdr:spPr>
        <a:xfrm>
          <a:off x="9588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25461</xdr:rowOff>
    </xdr:from>
    <xdr:ext cx="534377" cy="259045"/>
    <xdr:sp macro="" textlink="">
      <xdr:nvSpPr>
        <xdr:cNvPr id="363" name="テキスト ボックス 362"/>
        <xdr:cNvSpPr txBox="1"/>
      </xdr:nvSpPr>
      <xdr:spPr>
        <a:xfrm>
          <a:off x="9372111" y="101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62405</xdr:rowOff>
    </xdr:from>
    <xdr:to>
      <xdr:col>46</xdr:col>
      <xdr:colOff>38100</xdr:colOff>
      <xdr:row>58</xdr:row>
      <xdr:rowOff>164005</xdr:rowOff>
    </xdr:to>
    <xdr:sp macro="" textlink="">
      <xdr:nvSpPr>
        <xdr:cNvPr id="364" name="楕円 363"/>
        <xdr:cNvSpPr/>
      </xdr:nvSpPr>
      <xdr:spPr>
        <a:xfrm>
          <a:off x="8699500" y="100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155132</xdr:rowOff>
    </xdr:from>
    <xdr:ext cx="534377" cy="259045"/>
    <xdr:sp macro="" textlink="">
      <xdr:nvSpPr>
        <xdr:cNvPr id="365" name="テキスト ボックス 364"/>
        <xdr:cNvSpPr txBox="1"/>
      </xdr:nvSpPr>
      <xdr:spPr>
        <a:xfrm>
          <a:off x="8483111" y="1009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79907</xdr:rowOff>
    </xdr:from>
    <xdr:to>
      <xdr:col>41</xdr:col>
      <xdr:colOff>101600</xdr:colOff>
      <xdr:row>59</xdr:row>
      <xdr:rowOff>10057</xdr:rowOff>
    </xdr:to>
    <xdr:sp macro="" textlink="">
      <xdr:nvSpPr>
        <xdr:cNvPr id="366" name="楕円 365"/>
        <xdr:cNvSpPr/>
      </xdr:nvSpPr>
      <xdr:spPr>
        <a:xfrm>
          <a:off x="7810500" y="100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1184</xdr:rowOff>
    </xdr:from>
    <xdr:ext cx="534377" cy="259045"/>
    <xdr:sp macro="" textlink="">
      <xdr:nvSpPr>
        <xdr:cNvPr id="367" name="テキスト ボックス 366"/>
        <xdr:cNvSpPr txBox="1"/>
      </xdr:nvSpPr>
      <xdr:spPr>
        <a:xfrm>
          <a:off x="7594111" y="101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91797</xdr:rowOff>
    </xdr:from>
    <xdr:to>
      <xdr:col>36</xdr:col>
      <xdr:colOff>165100</xdr:colOff>
      <xdr:row>59</xdr:row>
      <xdr:rowOff>21947</xdr:rowOff>
    </xdr:to>
    <xdr:sp macro="" textlink="">
      <xdr:nvSpPr>
        <xdr:cNvPr id="368" name="楕円 367"/>
        <xdr:cNvSpPr/>
      </xdr:nvSpPr>
      <xdr:spPr>
        <a:xfrm>
          <a:off x="6921500" y="100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13074</xdr:rowOff>
    </xdr:from>
    <xdr:ext cx="534377" cy="259045"/>
    <xdr:sp macro="" textlink="">
      <xdr:nvSpPr>
        <xdr:cNvPr id="369" name="テキスト ボックス 368"/>
        <xdr:cNvSpPr txBox="1"/>
      </xdr:nvSpPr>
      <xdr:spPr>
        <a:xfrm>
          <a:off x="6705111" y="1012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122961</xdr:rowOff>
    </xdr:from>
    <xdr:to>
      <xdr:col>55</xdr:col>
      <xdr:colOff>0</xdr:colOff>
      <xdr:row>78</xdr:row>
      <xdr:rowOff>129366</xdr:rowOff>
    </xdr:to>
    <xdr:cxnSp macro="">
      <xdr:nvCxnSpPr>
        <xdr:cNvPr id="396" name="直線コネクタ 395"/>
        <xdr:cNvCxnSpPr/>
      </xdr:nvCxnSpPr>
      <xdr:spPr>
        <a:xfrm>
          <a:off x="9639300" y="13496061"/>
          <a:ext cx="8382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114647</xdr:rowOff>
    </xdr:from>
    <xdr:to>
      <xdr:col>50</xdr:col>
      <xdr:colOff>114300</xdr:colOff>
      <xdr:row>78</xdr:row>
      <xdr:rowOff>122961</xdr:rowOff>
    </xdr:to>
    <xdr:cxnSp macro="">
      <xdr:nvCxnSpPr>
        <xdr:cNvPr id="399" name="直線コネクタ 398"/>
        <xdr:cNvCxnSpPr/>
      </xdr:nvCxnSpPr>
      <xdr:spPr>
        <a:xfrm>
          <a:off x="8750300" y="13487747"/>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114647</xdr:rowOff>
    </xdr:from>
    <xdr:to>
      <xdr:col>45</xdr:col>
      <xdr:colOff>177800</xdr:colOff>
      <xdr:row>78</xdr:row>
      <xdr:rowOff>125014</xdr:rowOff>
    </xdr:to>
    <xdr:cxnSp macro="">
      <xdr:nvCxnSpPr>
        <xdr:cNvPr id="402" name="直線コネクタ 401"/>
        <xdr:cNvCxnSpPr/>
      </xdr:nvCxnSpPr>
      <xdr:spPr>
        <a:xfrm flipV="1">
          <a:off x="7861300" y="13487747"/>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78566</xdr:rowOff>
    </xdr:from>
    <xdr:to>
      <xdr:col>55</xdr:col>
      <xdr:colOff>50800</xdr:colOff>
      <xdr:row>79</xdr:row>
      <xdr:rowOff>8716</xdr:rowOff>
    </xdr:to>
    <xdr:sp macro="" textlink="">
      <xdr:nvSpPr>
        <xdr:cNvPr id="412" name="楕円 411"/>
        <xdr:cNvSpPr/>
      </xdr:nvSpPr>
      <xdr:spPr>
        <a:xfrm>
          <a:off x="10426700" y="134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72161</xdr:rowOff>
    </xdr:from>
    <xdr:to>
      <xdr:col>50</xdr:col>
      <xdr:colOff>165100</xdr:colOff>
      <xdr:row>79</xdr:row>
      <xdr:rowOff>2311</xdr:rowOff>
    </xdr:to>
    <xdr:sp macro="" textlink="">
      <xdr:nvSpPr>
        <xdr:cNvPr id="414" name="楕円 413"/>
        <xdr:cNvSpPr/>
      </xdr:nvSpPr>
      <xdr:spPr>
        <a:xfrm>
          <a:off x="9588500" y="134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164888</xdr:rowOff>
    </xdr:from>
    <xdr:ext cx="469744" cy="259045"/>
    <xdr:sp macro="" textlink="">
      <xdr:nvSpPr>
        <xdr:cNvPr id="415" name="テキスト ボックス 414"/>
        <xdr:cNvSpPr txBox="1"/>
      </xdr:nvSpPr>
      <xdr:spPr>
        <a:xfrm>
          <a:off x="9404428" y="135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63847</xdr:rowOff>
    </xdr:from>
    <xdr:to>
      <xdr:col>46</xdr:col>
      <xdr:colOff>38100</xdr:colOff>
      <xdr:row>78</xdr:row>
      <xdr:rowOff>165447</xdr:rowOff>
    </xdr:to>
    <xdr:sp macro="" textlink="">
      <xdr:nvSpPr>
        <xdr:cNvPr id="416" name="楕円 415"/>
        <xdr:cNvSpPr/>
      </xdr:nvSpPr>
      <xdr:spPr>
        <a:xfrm>
          <a:off x="8699500" y="134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156574</xdr:rowOff>
    </xdr:from>
    <xdr:ext cx="534377" cy="259045"/>
    <xdr:sp macro="" textlink="">
      <xdr:nvSpPr>
        <xdr:cNvPr id="417" name="テキスト ボックス 416"/>
        <xdr:cNvSpPr txBox="1"/>
      </xdr:nvSpPr>
      <xdr:spPr>
        <a:xfrm>
          <a:off x="8483111" y="135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74214</xdr:rowOff>
    </xdr:from>
    <xdr:to>
      <xdr:col>41</xdr:col>
      <xdr:colOff>101600</xdr:colOff>
      <xdr:row>79</xdr:row>
      <xdr:rowOff>4364</xdr:rowOff>
    </xdr:to>
    <xdr:sp macro="" textlink="">
      <xdr:nvSpPr>
        <xdr:cNvPr id="418" name="楕円 417"/>
        <xdr:cNvSpPr/>
      </xdr:nvSpPr>
      <xdr:spPr>
        <a:xfrm>
          <a:off x="7810500" y="13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166941</xdr:rowOff>
    </xdr:from>
    <xdr:ext cx="469744" cy="259045"/>
    <xdr:sp macro="" textlink="">
      <xdr:nvSpPr>
        <xdr:cNvPr id="419" name="テキスト ボックス 418"/>
        <xdr:cNvSpPr txBox="1"/>
      </xdr:nvSpPr>
      <xdr:spPr>
        <a:xfrm>
          <a:off x="7626428" y="1354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140252</xdr:rowOff>
    </xdr:from>
    <xdr:to>
      <xdr:col>55</xdr:col>
      <xdr:colOff>0</xdr:colOff>
      <xdr:row>97</xdr:row>
      <xdr:rowOff>80130</xdr:rowOff>
    </xdr:to>
    <xdr:cxnSp macro="">
      <xdr:nvCxnSpPr>
        <xdr:cNvPr id="448" name="直線コネクタ 447"/>
        <xdr:cNvCxnSpPr/>
      </xdr:nvCxnSpPr>
      <xdr:spPr>
        <a:xfrm flipV="1">
          <a:off x="9639300" y="16599452"/>
          <a:ext cx="8382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80130</xdr:rowOff>
    </xdr:from>
    <xdr:to>
      <xdr:col>50</xdr:col>
      <xdr:colOff>114300</xdr:colOff>
      <xdr:row>97</xdr:row>
      <xdr:rowOff>161646</xdr:rowOff>
    </xdr:to>
    <xdr:cxnSp macro="">
      <xdr:nvCxnSpPr>
        <xdr:cNvPr id="451" name="直線コネクタ 450"/>
        <xdr:cNvCxnSpPr/>
      </xdr:nvCxnSpPr>
      <xdr:spPr>
        <a:xfrm flipV="1">
          <a:off x="8750300" y="16710780"/>
          <a:ext cx="889000" cy="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31153</xdr:rowOff>
    </xdr:from>
    <xdr:to>
      <xdr:col>45</xdr:col>
      <xdr:colOff>177800</xdr:colOff>
      <xdr:row>97</xdr:row>
      <xdr:rowOff>161646</xdr:rowOff>
    </xdr:to>
    <xdr:cxnSp macro="">
      <xdr:nvCxnSpPr>
        <xdr:cNvPr id="454" name="直線コネクタ 453"/>
        <xdr:cNvCxnSpPr/>
      </xdr:nvCxnSpPr>
      <xdr:spPr>
        <a:xfrm>
          <a:off x="7861300" y="16490353"/>
          <a:ext cx="889000" cy="3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89452</xdr:rowOff>
    </xdr:from>
    <xdr:to>
      <xdr:col>55</xdr:col>
      <xdr:colOff>50800</xdr:colOff>
      <xdr:row>97</xdr:row>
      <xdr:rowOff>19602</xdr:rowOff>
    </xdr:to>
    <xdr:sp macro="" textlink="">
      <xdr:nvSpPr>
        <xdr:cNvPr id="464" name="楕円 463"/>
        <xdr:cNvSpPr/>
      </xdr:nvSpPr>
      <xdr:spPr>
        <a:xfrm>
          <a:off x="10426700" y="165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67879</xdr:rowOff>
    </xdr:from>
    <xdr:ext cx="534377" cy="259045"/>
    <xdr:sp macro="" textlink="">
      <xdr:nvSpPr>
        <xdr:cNvPr id="465" name="普通建設事業費 （ うち更新整備　）該当値テキスト"/>
        <xdr:cNvSpPr txBox="1"/>
      </xdr:nvSpPr>
      <xdr:spPr>
        <a:xfrm>
          <a:off x="10528300" y="165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29330</xdr:rowOff>
    </xdr:from>
    <xdr:to>
      <xdr:col>50</xdr:col>
      <xdr:colOff>165100</xdr:colOff>
      <xdr:row>97</xdr:row>
      <xdr:rowOff>130930</xdr:rowOff>
    </xdr:to>
    <xdr:sp macro="" textlink="">
      <xdr:nvSpPr>
        <xdr:cNvPr id="466" name="楕円 465"/>
        <xdr:cNvSpPr/>
      </xdr:nvSpPr>
      <xdr:spPr>
        <a:xfrm>
          <a:off x="9588500" y="166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122057</xdr:rowOff>
    </xdr:from>
    <xdr:ext cx="534377" cy="259045"/>
    <xdr:sp macro="" textlink="">
      <xdr:nvSpPr>
        <xdr:cNvPr id="467" name="テキスト ボックス 466"/>
        <xdr:cNvSpPr txBox="1"/>
      </xdr:nvSpPr>
      <xdr:spPr>
        <a:xfrm>
          <a:off x="9372111" y="167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110846</xdr:rowOff>
    </xdr:from>
    <xdr:to>
      <xdr:col>46</xdr:col>
      <xdr:colOff>38100</xdr:colOff>
      <xdr:row>98</xdr:row>
      <xdr:rowOff>40996</xdr:rowOff>
    </xdr:to>
    <xdr:sp macro="" textlink="">
      <xdr:nvSpPr>
        <xdr:cNvPr id="468" name="楕円 467"/>
        <xdr:cNvSpPr/>
      </xdr:nvSpPr>
      <xdr:spPr>
        <a:xfrm>
          <a:off x="8699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32123</xdr:rowOff>
    </xdr:from>
    <xdr:ext cx="534377" cy="259045"/>
    <xdr:sp macro="" textlink="">
      <xdr:nvSpPr>
        <xdr:cNvPr id="469" name="テキスト ボックス 468"/>
        <xdr:cNvSpPr txBox="1"/>
      </xdr:nvSpPr>
      <xdr:spPr>
        <a:xfrm>
          <a:off x="8483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151803</xdr:rowOff>
    </xdr:from>
    <xdr:to>
      <xdr:col>41</xdr:col>
      <xdr:colOff>101600</xdr:colOff>
      <xdr:row>96</xdr:row>
      <xdr:rowOff>81953</xdr:rowOff>
    </xdr:to>
    <xdr:sp macro="" textlink="">
      <xdr:nvSpPr>
        <xdr:cNvPr id="470" name="楕円 469"/>
        <xdr:cNvSpPr/>
      </xdr:nvSpPr>
      <xdr:spPr>
        <a:xfrm>
          <a:off x="7810500" y="164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98480</xdr:rowOff>
    </xdr:from>
    <xdr:ext cx="534377" cy="259045"/>
    <xdr:sp macro="" textlink="">
      <xdr:nvSpPr>
        <xdr:cNvPr id="471" name="テキスト ボックス 470"/>
        <xdr:cNvSpPr txBox="1"/>
      </xdr:nvSpPr>
      <xdr:spPr>
        <a:xfrm>
          <a:off x="7594111" y="16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43714</xdr:rowOff>
    </xdr:from>
    <xdr:to>
      <xdr:col>85</xdr:col>
      <xdr:colOff>127000</xdr:colOff>
      <xdr:row>39</xdr:row>
      <xdr:rowOff>43828</xdr:rowOff>
    </xdr:to>
    <xdr:cxnSp macro="">
      <xdr:nvCxnSpPr>
        <xdr:cNvPr id="500" name="直線コネクタ 499"/>
        <xdr:cNvCxnSpPr/>
      </xdr:nvCxnSpPr>
      <xdr:spPr>
        <a:xfrm flipV="1">
          <a:off x="15481300" y="673026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43828</xdr:rowOff>
    </xdr:from>
    <xdr:to>
      <xdr:col>81</xdr:col>
      <xdr:colOff>50800</xdr:colOff>
      <xdr:row>39</xdr:row>
      <xdr:rowOff>44450</xdr:rowOff>
    </xdr:to>
    <xdr:cxnSp macro="">
      <xdr:nvCxnSpPr>
        <xdr:cNvPr id="503" name="直線コネクタ 502"/>
        <xdr:cNvCxnSpPr/>
      </xdr:nvCxnSpPr>
      <xdr:spPr>
        <a:xfrm flipV="1">
          <a:off x="14592300" y="6730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41694</xdr:rowOff>
    </xdr:from>
    <xdr:to>
      <xdr:col>76</xdr:col>
      <xdr:colOff>114300</xdr:colOff>
      <xdr:row>39</xdr:row>
      <xdr:rowOff>44450</xdr:rowOff>
    </xdr:to>
    <xdr:cxnSp macro="">
      <xdr:nvCxnSpPr>
        <xdr:cNvPr id="506" name="直線コネクタ 505"/>
        <xdr:cNvCxnSpPr/>
      </xdr:nvCxnSpPr>
      <xdr:spPr>
        <a:xfrm>
          <a:off x="13703300" y="6728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37465</xdr:rowOff>
    </xdr:from>
    <xdr:to>
      <xdr:col>71</xdr:col>
      <xdr:colOff>177800</xdr:colOff>
      <xdr:row>39</xdr:row>
      <xdr:rowOff>41694</xdr:rowOff>
    </xdr:to>
    <xdr:cxnSp macro="">
      <xdr:nvCxnSpPr>
        <xdr:cNvPr id="509" name="直線コネクタ 508"/>
        <xdr:cNvCxnSpPr/>
      </xdr:nvCxnSpPr>
      <xdr:spPr>
        <a:xfrm>
          <a:off x="12814300" y="672401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164364</xdr:rowOff>
    </xdr:from>
    <xdr:to>
      <xdr:col>85</xdr:col>
      <xdr:colOff>177800</xdr:colOff>
      <xdr:row>39</xdr:row>
      <xdr:rowOff>94514</xdr:rowOff>
    </xdr:to>
    <xdr:sp macro="" textlink="">
      <xdr:nvSpPr>
        <xdr:cNvPr id="519" name="楕円 518"/>
        <xdr:cNvSpPr/>
      </xdr:nvSpPr>
      <xdr:spPr>
        <a:xfrm>
          <a:off x="162687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13932" cy="259045"/>
    <xdr:sp macro="" textlink="">
      <xdr:nvSpPr>
        <xdr:cNvPr id="520" name="災害復旧事業費該当値テキスト"/>
        <xdr:cNvSpPr txBox="1"/>
      </xdr:nvSpPr>
      <xdr:spPr>
        <a:xfrm>
          <a:off x="16370300" y="6642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164478</xdr:rowOff>
    </xdr:from>
    <xdr:to>
      <xdr:col>81</xdr:col>
      <xdr:colOff>101600</xdr:colOff>
      <xdr:row>39</xdr:row>
      <xdr:rowOff>94628</xdr:rowOff>
    </xdr:to>
    <xdr:sp macro="" textlink="">
      <xdr:nvSpPr>
        <xdr:cNvPr id="521" name="楕円 520"/>
        <xdr:cNvSpPr/>
      </xdr:nvSpPr>
      <xdr:spPr>
        <a:xfrm>
          <a:off x="15430500" y="66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85755</xdr:rowOff>
    </xdr:from>
    <xdr:ext cx="313932" cy="259045"/>
    <xdr:sp macro="" textlink="">
      <xdr:nvSpPr>
        <xdr:cNvPr id="522" name="テキスト ボックス 521"/>
        <xdr:cNvSpPr txBox="1"/>
      </xdr:nvSpPr>
      <xdr:spPr>
        <a:xfrm>
          <a:off x="15324333" y="6772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162344</xdr:rowOff>
    </xdr:from>
    <xdr:to>
      <xdr:col>72</xdr:col>
      <xdr:colOff>38100</xdr:colOff>
      <xdr:row>39</xdr:row>
      <xdr:rowOff>92494</xdr:rowOff>
    </xdr:to>
    <xdr:sp macro="" textlink="">
      <xdr:nvSpPr>
        <xdr:cNvPr id="525" name="楕円 524"/>
        <xdr:cNvSpPr/>
      </xdr:nvSpPr>
      <xdr:spPr>
        <a:xfrm>
          <a:off x="13652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83621</xdr:rowOff>
    </xdr:from>
    <xdr:ext cx="378565" cy="259045"/>
    <xdr:sp macro="" textlink="">
      <xdr:nvSpPr>
        <xdr:cNvPr id="526" name="テキスト ボックス 525"/>
        <xdr:cNvSpPr txBox="1"/>
      </xdr:nvSpPr>
      <xdr:spPr>
        <a:xfrm>
          <a:off x="13514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158115</xdr:rowOff>
    </xdr:from>
    <xdr:to>
      <xdr:col>67</xdr:col>
      <xdr:colOff>101600</xdr:colOff>
      <xdr:row>39</xdr:row>
      <xdr:rowOff>88265</xdr:rowOff>
    </xdr:to>
    <xdr:sp macro="" textlink="">
      <xdr:nvSpPr>
        <xdr:cNvPr id="527" name="楕円 526"/>
        <xdr:cNvSpPr/>
      </xdr:nvSpPr>
      <xdr:spPr>
        <a:xfrm>
          <a:off x="12763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79392</xdr:rowOff>
    </xdr:from>
    <xdr:ext cx="378565" cy="259045"/>
    <xdr:sp macro="" textlink="">
      <xdr:nvSpPr>
        <xdr:cNvPr id="528" name="テキスト ボックス 527"/>
        <xdr:cNvSpPr txBox="1"/>
      </xdr:nvSpPr>
      <xdr:spPr>
        <a:xfrm>
          <a:off x="12625017" y="6765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17399</xdr:rowOff>
    </xdr:from>
    <xdr:to>
      <xdr:col>85</xdr:col>
      <xdr:colOff>127000</xdr:colOff>
      <xdr:row>77</xdr:row>
      <xdr:rowOff>34607</xdr:rowOff>
    </xdr:to>
    <xdr:cxnSp macro="">
      <xdr:nvCxnSpPr>
        <xdr:cNvPr id="606" name="直線コネクタ 605"/>
        <xdr:cNvCxnSpPr/>
      </xdr:nvCxnSpPr>
      <xdr:spPr>
        <a:xfrm>
          <a:off x="15481300" y="13219049"/>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17399</xdr:rowOff>
    </xdr:from>
    <xdr:to>
      <xdr:col>81</xdr:col>
      <xdr:colOff>50800</xdr:colOff>
      <xdr:row>77</xdr:row>
      <xdr:rowOff>26022</xdr:rowOff>
    </xdr:to>
    <xdr:cxnSp macro="">
      <xdr:nvCxnSpPr>
        <xdr:cNvPr id="609" name="直線コネクタ 608"/>
        <xdr:cNvCxnSpPr/>
      </xdr:nvCxnSpPr>
      <xdr:spPr>
        <a:xfrm flipV="1">
          <a:off x="14592300" y="13219049"/>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26022</xdr:rowOff>
    </xdr:from>
    <xdr:to>
      <xdr:col>76</xdr:col>
      <xdr:colOff>114300</xdr:colOff>
      <xdr:row>77</xdr:row>
      <xdr:rowOff>27191</xdr:rowOff>
    </xdr:to>
    <xdr:cxnSp macro="">
      <xdr:nvCxnSpPr>
        <xdr:cNvPr id="612" name="直線コネクタ 611"/>
        <xdr:cNvCxnSpPr/>
      </xdr:nvCxnSpPr>
      <xdr:spPr>
        <a:xfrm flipV="1">
          <a:off x="13703300" y="13227672"/>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25476</xdr:rowOff>
    </xdr:from>
    <xdr:to>
      <xdr:col>71</xdr:col>
      <xdr:colOff>177800</xdr:colOff>
      <xdr:row>77</xdr:row>
      <xdr:rowOff>27191</xdr:rowOff>
    </xdr:to>
    <xdr:cxnSp macro="">
      <xdr:nvCxnSpPr>
        <xdr:cNvPr id="615" name="直線コネクタ 614"/>
        <xdr:cNvCxnSpPr/>
      </xdr:nvCxnSpPr>
      <xdr:spPr>
        <a:xfrm>
          <a:off x="12814300" y="1322712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155257</xdr:rowOff>
    </xdr:from>
    <xdr:to>
      <xdr:col>85</xdr:col>
      <xdr:colOff>177800</xdr:colOff>
      <xdr:row>77</xdr:row>
      <xdr:rowOff>85407</xdr:rowOff>
    </xdr:to>
    <xdr:sp macro="" textlink="">
      <xdr:nvSpPr>
        <xdr:cNvPr id="625" name="楕円 624"/>
        <xdr:cNvSpPr/>
      </xdr:nvSpPr>
      <xdr:spPr>
        <a:xfrm>
          <a:off x="16268700" y="131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133684</xdr:rowOff>
    </xdr:from>
    <xdr:ext cx="534377" cy="259045"/>
    <xdr:sp macro="" textlink="">
      <xdr:nvSpPr>
        <xdr:cNvPr id="626" name="公債費該当値テキスト"/>
        <xdr:cNvSpPr txBox="1"/>
      </xdr:nvSpPr>
      <xdr:spPr>
        <a:xfrm>
          <a:off x="16370300" y="131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138049</xdr:rowOff>
    </xdr:from>
    <xdr:to>
      <xdr:col>81</xdr:col>
      <xdr:colOff>101600</xdr:colOff>
      <xdr:row>77</xdr:row>
      <xdr:rowOff>68199</xdr:rowOff>
    </xdr:to>
    <xdr:sp macro="" textlink="">
      <xdr:nvSpPr>
        <xdr:cNvPr id="627" name="楕円 626"/>
        <xdr:cNvSpPr/>
      </xdr:nvSpPr>
      <xdr:spPr>
        <a:xfrm>
          <a:off x="15430500" y="131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59326</xdr:rowOff>
    </xdr:from>
    <xdr:ext cx="534377" cy="259045"/>
    <xdr:sp macro="" textlink="">
      <xdr:nvSpPr>
        <xdr:cNvPr id="628" name="テキスト ボックス 627"/>
        <xdr:cNvSpPr txBox="1"/>
      </xdr:nvSpPr>
      <xdr:spPr>
        <a:xfrm>
          <a:off x="15214111" y="13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146672</xdr:rowOff>
    </xdr:from>
    <xdr:to>
      <xdr:col>76</xdr:col>
      <xdr:colOff>165100</xdr:colOff>
      <xdr:row>77</xdr:row>
      <xdr:rowOff>76822</xdr:rowOff>
    </xdr:to>
    <xdr:sp macro="" textlink="">
      <xdr:nvSpPr>
        <xdr:cNvPr id="629" name="楕円 628"/>
        <xdr:cNvSpPr/>
      </xdr:nvSpPr>
      <xdr:spPr>
        <a:xfrm>
          <a:off x="14541500" y="131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67949</xdr:rowOff>
    </xdr:from>
    <xdr:ext cx="534377" cy="259045"/>
    <xdr:sp macro="" textlink="">
      <xdr:nvSpPr>
        <xdr:cNvPr id="630" name="テキスト ボックス 629"/>
        <xdr:cNvSpPr txBox="1"/>
      </xdr:nvSpPr>
      <xdr:spPr>
        <a:xfrm>
          <a:off x="14325111" y="132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147841</xdr:rowOff>
    </xdr:from>
    <xdr:to>
      <xdr:col>72</xdr:col>
      <xdr:colOff>38100</xdr:colOff>
      <xdr:row>77</xdr:row>
      <xdr:rowOff>77991</xdr:rowOff>
    </xdr:to>
    <xdr:sp macro="" textlink="">
      <xdr:nvSpPr>
        <xdr:cNvPr id="631" name="楕円 630"/>
        <xdr:cNvSpPr/>
      </xdr:nvSpPr>
      <xdr:spPr>
        <a:xfrm>
          <a:off x="13652500" y="131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69118</xdr:rowOff>
    </xdr:from>
    <xdr:ext cx="534377" cy="259045"/>
    <xdr:sp macro="" textlink="">
      <xdr:nvSpPr>
        <xdr:cNvPr id="632" name="テキスト ボックス 631"/>
        <xdr:cNvSpPr txBox="1"/>
      </xdr:nvSpPr>
      <xdr:spPr>
        <a:xfrm>
          <a:off x="13436111" y="132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146126</xdr:rowOff>
    </xdr:from>
    <xdr:to>
      <xdr:col>67</xdr:col>
      <xdr:colOff>101600</xdr:colOff>
      <xdr:row>77</xdr:row>
      <xdr:rowOff>76276</xdr:rowOff>
    </xdr:to>
    <xdr:sp macro="" textlink="">
      <xdr:nvSpPr>
        <xdr:cNvPr id="633" name="楕円 632"/>
        <xdr:cNvSpPr/>
      </xdr:nvSpPr>
      <xdr:spPr>
        <a:xfrm>
          <a:off x="12763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67403</xdr:rowOff>
    </xdr:from>
    <xdr:ext cx="534377" cy="259045"/>
    <xdr:sp macro="" textlink="">
      <xdr:nvSpPr>
        <xdr:cNvPr id="634" name="テキスト ボックス 633"/>
        <xdr:cNvSpPr txBox="1"/>
      </xdr:nvSpPr>
      <xdr:spPr>
        <a:xfrm>
          <a:off x="12547111" y="132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113356</xdr:rowOff>
    </xdr:from>
    <xdr:to>
      <xdr:col>85</xdr:col>
      <xdr:colOff>127000</xdr:colOff>
      <xdr:row>98</xdr:row>
      <xdr:rowOff>130890</xdr:rowOff>
    </xdr:to>
    <xdr:cxnSp macro="">
      <xdr:nvCxnSpPr>
        <xdr:cNvPr id="661" name="直線コネクタ 660"/>
        <xdr:cNvCxnSpPr/>
      </xdr:nvCxnSpPr>
      <xdr:spPr>
        <a:xfrm flipV="1">
          <a:off x="15481300" y="16915456"/>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109058</xdr:rowOff>
    </xdr:from>
    <xdr:to>
      <xdr:col>81</xdr:col>
      <xdr:colOff>50800</xdr:colOff>
      <xdr:row>98</xdr:row>
      <xdr:rowOff>130890</xdr:rowOff>
    </xdr:to>
    <xdr:cxnSp macro="">
      <xdr:nvCxnSpPr>
        <xdr:cNvPr id="664" name="直線コネクタ 663"/>
        <xdr:cNvCxnSpPr/>
      </xdr:nvCxnSpPr>
      <xdr:spPr>
        <a:xfrm>
          <a:off x="14592300" y="1691115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109058</xdr:rowOff>
    </xdr:from>
    <xdr:to>
      <xdr:col>76</xdr:col>
      <xdr:colOff>114300</xdr:colOff>
      <xdr:row>98</xdr:row>
      <xdr:rowOff>109621</xdr:rowOff>
    </xdr:to>
    <xdr:cxnSp macro="">
      <xdr:nvCxnSpPr>
        <xdr:cNvPr id="667" name="直線コネクタ 666"/>
        <xdr:cNvCxnSpPr/>
      </xdr:nvCxnSpPr>
      <xdr:spPr>
        <a:xfrm flipV="1">
          <a:off x="13703300" y="16911158"/>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109621</xdr:rowOff>
    </xdr:from>
    <xdr:to>
      <xdr:col>71</xdr:col>
      <xdr:colOff>177800</xdr:colOff>
      <xdr:row>98</xdr:row>
      <xdr:rowOff>127803</xdr:rowOff>
    </xdr:to>
    <xdr:cxnSp macro="">
      <xdr:nvCxnSpPr>
        <xdr:cNvPr id="670" name="直線コネクタ 669"/>
        <xdr:cNvCxnSpPr/>
      </xdr:nvCxnSpPr>
      <xdr:spPr>
        <a:xfrm flipV="1">
          <a:off x="12814300" y="16911721"/>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62556</xdr:rowOff>
    </xdr:from>
    <xdr:to>
      <xdr:col>85</xdr:col>
      <xdr:colOff>177800</xdr:colOff>
      <xdr:row>98</xdr:row>
      <xdr:rowOff>164156</xdr:rowOff>
    </xdr:to>
    <xdr:sp macro="" textlink="">
      <xdr:nvSpPr>
        <xdr:cNvPr id="680" name="楕円 679"/>
        <xdr:cNvSpPr/>
      </xdr:nvSpPr>
      <xdr:spPr>
        <a:xfrm>
          <a:off x="16268700" y="168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80090</xdr:rowOff>
    </xdr:from>
    <xdr:to>
      <xdr:col>81</xdr:col>
      <xdr:colOff>101600</xdr:colOff>
      <xdr:row>99</xdr:row>
      <xdr:rowOff>10240</xdr:rowOff>
    </xdr:to>
    <xdr:sp macro="" textlink="">
      <xdr:nvSpPr>
        <xdr:cNvPr id="682" name="楕円 681"/>
        <xdr:cNvSpPr/>
      </xdr:nvSpPr>
      <xdr:spPr>
        <a:xfrm>
          <a:off x="15430500" y="168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1367</xdr:rowOff>
    </xdr:from>
    <xdr:ext cx="469744" cy="259045"/>
    <xdr:sp macro="" textlink="">
      <xdr:nvSpPr>
        <xdr:cNvPr id="683" name="テキスト ボックス 682"/>
        <xdr:cNvSpPr txBox="1"/>
      </xdr:nvSpPr>
      <xdr:spPr>
        <a:xfrm>
          <a:off x="15246428" y="1697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58258</xdr:rowOff>
    </xdr:from>
    <xdr:to>
      <xdr:col>76</xdr:col>
      <xdr:colOff>165100</xdr:colOff>
      <xdr:row>98</xdr:row>
      <xdr:rowOff>159858</xdr:rowOff>
    </xdr:to>
    <xdr:sp macro="" textlink="">
      <xdr:nvSpPr>
        <xdr:cNvPr id="684" name="楕円 683"/>
        <xdr:cNvSpPr/>
      </xdr:nvSpPr>
      <xdr:spPr>
        <a:xfrm>
          <a:off x="14541500" y="16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150985</xdr:rowOff>
    </xdr:from>
    <xdr:ext cx="469744" cy="259045"/>
    <xdr:sp macro="" textlink="">
      <xdr:nvSpPr>
        <xdr:cNvPr id="685" name="テキスト ボックス 684"/>
        <xdr:cNvSpPr txBox="1"/>
      </xdr:nvSpPr>
      <xdr:spPr>
        <a:xfrm>
          <a:off x="14357428" y="1695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58821</xdr:rowOff>
    </xdr:from>
    <xdr:to>
      <xdr:col>72</xdr:col>
      <xdr:colOff>38100</xdr:colOff>
      <xdr:row>98</xdr:row>
      <xdr:rowOff>160421</xdr:rowOff>
    </xdr:to>
    <xdr:sp macro="" textlink="">
      <xdr:nvSpPr>
        <xdr:cNvPr id="686" name="楕円 685"/>
        <xdr:cNvSpPr/>
      </xdr:nvSpPr>
      <xdr:spPr>
        <a:xfrm>
          <a:off x="13652500" y="16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151548</xdr:rowOff>
    </xdr:from>
    <xdr:ext cx="469744" cy="259045"/>
    <xdr:sp macro="" textlink="">
      <xdr:nvSpPr>
        <xdr:cNvPr id="687" name="テキスト ボックス 686"/>
        <xdr:cNvSpPr txBox="1"/>
      </xdr:nvSpPr>
      <xdr:spPr>
        <a:xfrm>
          <a:off x="13468428" y="169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77003</xdr:rowOff>
    </xdr:from>
    <xdr:to>
      <xdr:col>67</xdr:col>
      <xdr:colOff>101600</xdr:colOff>
      <xdr:row>99</xdr:row>
      <xdr:rowOff>7153</xdr:rowOff>
    </xdr:to>
    <xdr:sp macro="" textlink="">
      <xdr:nvSpPr>
        <xdr:cNvPr id="688" name="楕円 687"/>
        <xdr:cNvSpPr/>
      </xdr:nvSpPr>
      <xdr:spPr>
        <a:xfrm>
          <a:off x="12763500" y="168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169730</xdr:rowOff>
    </xdr:from>
    <xdr:ext cx="469744" cy="259045"/>
    <xdr:sp macro="" textlink="">
      <xdr:nvSpPr>
        <xdr:cNvPr id="689" name="テキスト ボックス 688"/>
        <xdr:cNvSpPr txBox="1"/>
      </xdr:nvSpPr>
      <xdr:spPr>
        <a:xfrm>
          <a:off x="12579428" y="1697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137048</xdr:rowOff>
    </xdr:from>
    <xdr:to>
      <xdr:col>102</xdr:col>
      <xdr:colOff>114300</xdr:colOff>
      <xdr:row>38</xdr:row>
      <xdr:rowOff>139700</xdr:rowOff>
    </xdr:to>
    <xdr:cxnSp macro="">
      <xdr:nvCxnSpPr>
        <xdr:cNvPr id="725" name="直線コネクタ 724"/>
        <xdr:cNvCxnSpPr/>
      </xdr:nvCxnSpPr>
      <xdr:spPr>
        <a:xfrm>
          <a:off x="18656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86248</xdr:rowOff>
    </xdr:from>
    <xdr:to>
      <xdr:col>98</xdr:col>
      <xdr:colOff>38100</xdr:colOff>
      <xdr:row>39</xdr:row>
      <xdr:rowOff>16398</xdr:rowOff>
    </xdr:to>
    <xdr:sp macro="" textlink="">
      <xdr:nvSpPr>
        <xdr:cNvPr id="743" name="楕円 742"/>
        <xdr:cNvSpPr/>
      </xdr:nvSpPr>
      <xdr:spPr>
        <a:xfrm>
          <a:off x="18605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7525</xdr:rowOff>
    </xdr:from>
    <xdr:ext cx="313932" cy="259045"/>
    <xdr:sp macro="" textlink="">
      <xdr:nvSpPr>
        <xdr:cNvPr id="744" name="テキスト ボックス 743"/>
        <xdr:cNvSpPr txBox="1"/>
      </xdr:nvSpPr>
      <xdr:spPr>
        <a:xfrm>
          <a:off x="18499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160845</xdr:rowOff>
    </xdr:from>
    <xdr:to>
      <xdr:col>116</xdr:col>
      <xdr:colOff>63500</xdr:colOff>
      <xdr:row>58</xdr:row>
      <xdr:rowOff>170485</xdr:rowOff>
    </xdr:to>
    <xdr:cxnSp macro="">
      <xdr:nvCxnSpPr>
        <xdr:cNvPr id="773" name="直線コネクタ 772"/>
        <xdr:cNvCxnSpPr/>
      </xdr:nvCxnSpPr>
      <xdr:spPr>
        <a:xfrm>
          <a:off x="21323300" y="10104945"/>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137452</xdr:rowOff>
    </xdr:from>
    <xdr:to>
      <xdr:col>111</xdr:col>
      <xdr:colOff>177800</xdr:colOff>
      <xdr:row>58</xdr:row>
      <xdr:rowOff>160845</xdr:rowOff>
    </xdr:to>
    <xdr:cxnSp macro="">
      <xdr:nvCxnSpPr>
        <xdr:cNvPr id="776" name="直線コネクタ 775"/>
        <xdr:cNvCxnSpPr/>
      </xdr:nvCxnSpPr>
      <xdr:spPr>
        <a:xfrm>
          <a:off x="20434300" y="10081552"/>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103086</xdr:rowOff>
    </xdr:from>
    <xdr:to>
      <xdr:col>107</xdr:col>
      <xdr:colOff>50800</xdr:colOff>
      <xdr:row>58</xdr:row>
      <xdr:rowOff>137452</xdr:rowOff>
    </xdr:to>
    <xdr:cxnSp macro="">
      <xdr:nvCxnSpPr>
        <xdr:cNvPr id="779" name="直線コネクタ 778"/>
        <xdr:cNvCxnSpPr/>
      </xdr:nvCxnSpPr>
      <xdr:spPr>
        <a:xfrm>
          <a:off x="19545300" y="10047186"/>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68187</xdr:rowOff>
    </xdr:from>
    <xdr:to>
      <xdr:col>102</xdr:col>
      <xdr:colOff>114300</xdr:colOff>
      <xdr:row>58</xdr:row>
      <xdr:rowOff>103086</xdr:rowOff>
    </xdr:to>
    <xdr:cxnSp macro="">
      <xdr:nvCxnSpPr>
        <xdr:cNvPr id="782" name="直線コネクタ 781"/>
        <xdr:cNvCxnSpPr/>
      </xdr:nvCxnSpPr>
      <xdr:spPr>
        <a:xfrm>
          <a:off x="18656300" y="10012287"/>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119685</xdr:rowOff>
    </xdr:from>
    <xdr:to>
      <xdr:col>116</xdr:col>
      <xdr:colOff>114300</xdr:colOff>
      <xdr:row>59</xdr:row>
      <xdr:rowOff>49835</xdr:rowOff>
    </xdr:to>
    <xdr:sp macro="" textlink="">
      <xdr:nvSpPr>
        <xdr:cNvPr id="792" name="楕円 791"/>
        <xdr:cNvSpPr/>
      </xdr:nvSpPr>
      <xdr:spPr>
        <a:xfrm>
          <a:off x="221107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34612</xdr:rowOff>
    </xdr:from>
    <xdr:ext cx="469744" cy="259045"/>
    <xdr:sp macro="" textlink="">
      <xdr:nvSpPr>
        <xdr:cNvPr id="793" name="貸付金該当値テキスト"/>
        <xdr:cNvSpPr txBox="1"/>
      </xdr:nvSpPr>
      <xdr:spPr>
        <a:xfrm>
          <a:off x="22212300" y="99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110045</xdr:rowOff>
    </xdr:from>
    <xdr:to>
      <xdr:col>112</xdr:col>
      <xdr:colOff>38100</xdr:colOff>
      <xdr:row>59</xdr:row>
      <xdr:rowOff>40195</xdr:rowOff>
    </xdr:to>
    <xdr:sp macro="" textlink="">
      <xdr:nvSpPr>
        <xdr:cNvPr id="794" name="楕円 793"/>
        <xdr:cNvSpPr/>
      </xdr:nvSpPr>
      <xdr:spPr>
        <a:xfrm>
          <a:off x="21272500" y="100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31322</xdr:rowOff>
    </xdr:from>
    <xdr:ext cx="469744" cy="259045"/>
    <xdr:sp macro="" textlink="">
      <xdr:nvSpPr>
        <xdr:cNvPr id="795" name="テキスト ボックス 794"/>
        <xdr:cNvSpPr txBox="1"/>
      </xdr:nvSpPr>
      <xdr:spPr>
        <a:xfrm>
          <a:off x="21088428" y="101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86652</xdr:rowOff>
    </xdr:from>
    <xdr:to>
      <xdr:col>107</xdr:col>
      <xdr:colOff>101600</xdr:colOff>
      <xdr:row>59</xdr:row>
      <xdr:rowOff>16802</xdr:rowOff>
    </xdr:to>
    <xdr:sp macro="" textlink="">
      <xdr:nvSpPr>
        <xdr:cNvPr id="796" name="楕円 795"/>
        <xdr:cNvSpPr/>
      </xdr:nvSpPr>
      <xdr:spPr>
        <a:xfrm>
          <a:off x="20383500" y="100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7929</xdr:rowOff>
    </xdr:from>
    <xdr:ext cx="469744" cy="259045"/>
    <xdr:sp macro="" textlink="">
      <xdr:nvSpPr>
        <xdr:cNvPr id="797" name="テキスト ボックス 796"/>
        <xdr:cNvSpPr txBox="1"/>
      </xdr:nvSpPr>
      <xdr:spPr>
        <a:xfrm>
          <a:off x="20199428" y="10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52286</xdr:rowOff>
    </xdr:from>
    <xdr:to>
      <xdr:col>102</xdr:col>
      <xdr:colOff>165100</xdr:colOff>
      <xdr:row>58</xdr:row>
      <xdr:rowOff>153886</xdr:rowOff>
    </xdr:to>
    <xdr:sp macro="" textlink="">
      <xdr:nvSpPr>
        <xdr:cNvPr id="798" name="楕円 797"/>
        <xdr:cNvSpPr/>
      </xdr:nvSpPr>
      <xdr:spPr>
        <a:xfrm>
          <a:off x="19494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145013</xdr:rowOff>
    </xdr:from>
    <xdr:ext cx="469744" cy="259045"/>
    <xdr:sp macro="" textlink="">
      <xdr:nvSpPr>
        <xdr:cNvPr id="799" name="テキスト ボックス 798"/>
        <xdr:cNvSpPr txBox="1"/>
      </xdr:nvSpPr>
      <xdr:spPr>
        <a:xfrm>
          <a:off x="19310428"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17387</xdr:rowOff>
    </xdr:from>
    <xdr:to>
      <xdr:col>98</xdr:col>
      <xdr:colOff>38100</xdr:colOff>
      <xdr:row>58</xdr:row>
      <xdr:rowOff>118987</xdr:rowOff>
    </xdr:to>
    <xdr:sp macro="" textlink="">
      <xdr:nvSpPr>
        <xdr:cNvPr id="800" name="楕円 799"/>
        <xdr:cNvSpPr/>
      </xdr:nvSpPr>
      <xdr:spPr>
        <a:xfrm>
          <a:off x="18605500" y="99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110114</xdr:rowOff>
    </xdr:from>
    <xdr:ext cx="469744" cy="259045"/>
    <xdr:sp macro="" textlink="">
      <xdr:nvSpPr>
        <xdr:cNvPr id="801" name="テキスト ボックス 800"/>
        <xdr:cNvSpPr txBox="1"/>
      </xdr:nvSpPr>
      <xdr:spPr>
        <a:xfrm>
          <a:off x="18421428" y="1005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124061</xdr:rowOff>
    </xdr:from>
    <xdr:to>
      <xdr:col>116</xdr:col>
      <xdr:colOff>63500</xdr:colOff>
      <xdr:row>76</xdr:row>
      <xdr:rowOff>129299</xdr:rowOff>
    </xdr:to>
    <xdr:cxnSp macro="">
      <xdr:nvCxnSpPr>
        <xdr:cNvPr id="831" name="直線コネクタ 830"/>
        <xdr:cNvCxnSpPr/>
      </xdr:nvCxnSpPr>
      <xdr:spPr>
        <a:xfrm>
          <a:off x="21323300" y="13154261"/>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124061</xdr:rowOff>
    </xdr:from>
    <xdr:to>
      <xdr:col>111</xdr:col>
      <xdr:colOff>177800</xdr:colOff>
      <xdr:row>76</xdr:row>
      <xdr:rowOff>163931</xdr:rowOff>
    </xdr:to>
    <xdr:cxnSp macro="">
      <xdr:nvCxnSpPr>
        <xdr:cNvPr id="834" name="直線コネクタ 833"/>
        <xdr:cNvCxnSpPr/>
      </xdr:nvCxnSpPr>
      <xdr:spPr>
        <a:xfrm flipV="1">
          <a:off x="20434300" y="13154261"/>
          <a:ext cx="8890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141987</xdr:rowOff>
    </xdr:from>
    <xdr:to>
      <xdr:col>107</xdr:col>
      <xdr:colOff>50800</xdr:colOff>
      <xdr:row>76</xdr:row>
      <xdr:rowOff>163931</xdr:rowOff>
    </xdr:to>
    <xdr:cxnSp macro="">
      <xdr:nvCxnSpPr>
        <xdr:cNvPr id="837" name="直線コネクタ 836"/>
        <xdr:cNvCxnSpPr/>
      </xdr:nvCxnSpPr>
      <xdr:spPr>
        <a:xfrm>
          <a:off x="19545300" y="1317218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141987</xdr:rowOff>
    </xdr:from>
    <xdr:to>
      <xdr:col>102</xdr:col>
      <xdr:colOff>114300</xdr:colOff>
      <xdr:row>76</xdr:row>
      <xdr:rowOff>159226</xdr:rowOff>
    </xdr:to>
    <xdr:cxnSp macro="">
      <xdr:nvCxnSpPr>
        <xdr:cNvPr id="840" name="直線コネクタ 839"/>
        <xdr:cNvCxnSpPr/>
      </xdr:nvCxnSpPr>
      <xdr:spPr>
        <a:xfrm flipV="1">
          <a:off x="18656300" y="13172187"/>
          <a:ext cx="8890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78499</xdr:rowOff>
    </xdr:from>
    <xdr:to>
      <xdr:col>116</xdr:col>
      <xdr:colOff>114300</xdr:colOff>
      <xdr:row>77</xdr:row>
      <xdr:rowOff>8649</xdr:rowOff>
    </xdr:to>
    <xdr:sp macro="" textlink="">
      <xdr:nvSpPr>
        <xdr:cNvPr id="850" name="楕円 849"/>
        <xdr:cNvSpPr/>
      </xdr:nvSpPr>
      <xdr:spPr>
        <a:xfrm>
          <a:off x="221107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101376</xdr:rowOff>
    </xdr:from>
    <xdr:ext cx="534377" cy="259045"/>
    <xdr:sp macro="" textlink="">
      <xdr:nvSpPr>
        <xdr:cNvPr id="851" name="繰出金該当値テキスト"/>
        <xdr:cNvSpPr txBox="1"/>
      </xdr:nvSpPr>
      <xdr:spPr>
        <a:xfrm>
          <a:off x="22212300" y="129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73261</xdr:rowOff>
    </xdr:from>
    <xdr:to>
      <xdr:col>112</xdr:col>
      <xdr:colOff>38100</xdr:colOff>
      <xdr:row>77</xdr:row>
      <xdr:rowOff>3411</xdr:rowOff>
    </xdr:to>
    <xdr:sp macro="" textlink="">
      <xdr:nvSpPr>
        <xdr:cNvPr id="852" name="楕円 851"/>
        <xdr:cNvSpPr/>
      </xdr:nvSpPr>
      <xdr:spPr>
        <a:xfrm>
          <a:off x="21272500" y="131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165988</xdr:rowOff>
    </xdr:from>
    <xdr:ext cx="534377" cy="259045"/>
    <xdr:sp macro="" textlink="">
      <xdr:nvSpPr>
        <xdr:cNvPr id="853" name="テキスト ボックス 852"/>
        <xdr:cNvSpPr txBox="1"/>
      </xdr:nvSpPr>
      <xdr:spPr>
        <a:xfrm>
          <a:off x="21056111" y="13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113131</xdr:rowOff>
    </xdr:from>
    <xdr:to>
      <xdr:col>107</xdr:col>
      <xdr:colOff>101600</xdr:colOff>
      <xdr:row>77</xdr:row>
      <xdr:rowOff>43281</xdr:rowOff>
    </xdr:to>
    <xdr:sp macro="" textlink="">
      <xdr:nvSpPr>
        <xdr:cNvPr id="854" name="楕円 853"/>
        <xdr:cNvSpPr/>
      </xdr:nvSpPr>
      <xdr:spPr>
        <a:xfrm>
          <a:off x="20383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34408</xdr:rowOff>
    </xdr:from>
    <xdr:ext cx="534377" cy="259045"/>
    <xdr:sp macro="" textlink="">
      <xdr:nvSpPr>
        <xdr:cNvPr id="855" name="テキスト ボックス 854"/>
        <xdr:cNvSpPr txBox="1"/>
      </xdr:nvSpPr>
      <xdr:spPr>
        <a:xfrm>
          <a:off x="20167111" y="132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91187</xdr:rowOff>
    </xdr:from>
    <xdr:to>
      <xdr:col>102</xdr:col>
      <xdr:colOff>165100</xdr:colOff>
      <xdr:row>77</xdr:row>
      <xdr:rowOff>21337</xdr:rowOff>
    </xdr:to>
    <xdr:sp macro="" textlink="">
      <xdr:nvSpPr>
        <xdr:cNvPr id="856" name="楕円 855"/>
        <xdr:cNvSpPr/>
      </xdr:nvSpPr>
      <xdr:spPr>
        <a:xfrm>
          <a:off x="19494500" y="131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12464</xdr:rowOff>
    </xdr:from>
    <xdr:ext cx="534377" cy="259045"/>
    <xdr:sp macro="" textlink="">
      <xdr:nvSpPr>
        <xdr:cNvPr id="857" name="テキスト ボックス 856"/>
        <xdr:cNvSpPr txBox="1"/>
      </xdr:nvSpPr>
      <xdr:spPr>
        <a:xfrm>
          <a:off x="19278111" y="132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108426</xdr:rowOff>
    </xdr:from>
    <xdr:to>
      <xdr:col>98</xdr:col>
      <xdr:colOff>38100</xdr:colOff>
      <xdr:row>77</xdr:row>
      <xdr:rowOff>38576</xdr:rowOff>
    </xdr:to>
    <xdr:sp macro="" textlink="">
      <xdr:nvSpPr>
        <xdr:cNvPr id="858" name="楕円 857"/>
        <xdr:cNvSpPr/>
      </xdr:nvSpPr>
      <xdr:spPr>
        <a:xfrm>
          <a:off x="18605500" y="131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29703</xdr:rowOff>
    </xdr:from>
    <xdr:ext cx="534377" cy="259045"/>
    <xdr:sp macro="" textlink="">
      <xdr:nvSpPr>
        <xdr:cNvPr id="859" name="テキスト ボックス 858"/>
        <xdr:cNvSpPr txBox="1"/>
      </xdr:nvSpPr>
      <xdr:spPr>
        <a:xfrm>
          <a:off x="18389111" y="132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370,606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58,822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年度までは減少傾向であったが、職員数の増加等の理由により平成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年度は増加となった。類似団体平均と比較すると依然低くなっている。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92,518</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年の間で増加傾向となっており、類似団体平均と比較しても高い水準となっている。今後も社会保障経費の増加が見込まれることから、動向を厳しく注視していく必要がある。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27,775</a:t>
          </a:r>
          <a:r>
            <a:rPr kumimoji="1" lang="ja-JP" altLang="en-US" sz="1300">
              <a:latin typeface="ＭＳ Ｐゴシック" panose="020B0600070205080204" pitchFamily="50" charset="-128"/>
              <a:ea typeface="ＭＳ Ｐゴシック" panose="020B0600070205080204" pitchFamily="50" charset="-128"/>
            </a:rPr>
            <a:t>円で、合併当時の起債が償還終了となったことなどにより減少となった。今後は新設小学校建設や駅周辺整備などの大型事業を予定しているが、地方債発行については計画的に行い、財政の健全化に努める。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51,249
50,555
208.42
20,179,392
18,993,173
948,870
11,718,743
13,976,791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64643</xdr:rowOff>
    </xdr:from>
    <xdr:to>
      <xdr:col>24</xdr:col>
      <xdr:colOff>63500</xdr:colOff>
      <xdr:row>34</xdr:row>
      <xdr:rowOff>93599</xdr:rowOff>
    </xdr:to>
    <xdr:cxnSp macro="">
      <xdr:nvCxnSpPr>
        <xdr:cNvPr id="61" name="直線コネクタ 60"/>
        <xdr:cNvCxnSpPr/>
      </xdr:nvCxnSpPr>
      <xdr:spPr>
        <a:xfrm flipV="1">
          <a:off x="3797300" y="589394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156845</xdr:rowOff>
    </xdr:from>
    <xdr:to>
      <xdr:col>19</xdr:col>
      <xdr:colOff>177800</xdr:colOff>
      <xdr:row>34</xdr:row>
      <xdr:rowOff>93599</xdr:rowOff>
    </xdr:to>
    <xdr:cxnSp macro="">
      <xdr:nvCxnSpPr>
        <xdr:cNvPr id="64" name="直線コネクタ 63"/>
        <xdr:cNvCxnSpPr/>
      </xdr:nvCxnSpPr>
      <xdr:spPr>
        <a:xfrm>
          <a:off x="2908300" y="5814695"/>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156845</xdr:rowOff>
    </xdr:from>
    <xdr:to>
      <xdr:col>15</xdr:col>
      <xdr:colOff>50800</xdr:colOff>
      <xdr:row>34</xdr:row>
      <xdr:rowOff>134366</xdr:rowOff>
    </xdr:to>
    <xdr:cxnSp macro="">
      <xdr:nvCxnSpPr>
        <xdr:cNvPr id="67" name="直線コネクタ 66"/>
        <xdr:cNvCxnSpPr/>
      </xdr:nvCxnSpPr>
      <xdr:spPr>
        <a:xfrm flipV="1">
          <a:off x="2019300" y="5814695"/>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134366</xdr:rowOff>
    </xdr:from>
    <xdr:to>
      <xdr:col>10</xdr:col>
      <xdr:colOff>114300</xdr:colOff>
      <xdr:row>35</xdr:row>
      <xdr:rowOff>33401</xdr:rowOff>
    </xdr:to>
    <xdr:cxnSp macro="">
      <xdr:nvCxnSpPr>
        <xdr:cNvPr id="70" name="直線コネクタ 69"/>
        <xdr:cNvCxnSpPr/>
      </xdr:nvCxnSpPr>
      <xdr:spPr>
        <a:xfrm flipV="1">
          <a:off x="1130300" y="5963666"/>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xdr:rowOff>
    </xdr:from>
    <xdr:to>
      <xdr:col>24</xdr:col>
      <xdr:colOff>114300</xdr:colOff>
      <xdr:row>34</xdr:row>
      <xdr:rowOff>115443</xdr:rowOff>
    </xdr:to>
    <xdr:sp macro="" textlink="">
      <xdr:nvSpPr>
        <xdr:cNvPr id="80" name="楕円 79"/>
        <xdr:cNvSpPr/>
      </xdr:nvSpPr>
      <xdr:spPr>
        <a:xfrm>
          <a:off x="45847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36720</xdr:rowOff>
    </xdr:from>
    <xdr:ext cx="469744" cy="259045"/>
    <xdr:sp macro="" textlink="">
      <xdr:nvSpPr>
        <xdr:cNvPr id="81" name="議会費該当値テキスト"/>
        <xdr:cNvSpPr txBox="1"/>
      </xdr:nvSpPr>
      <xdr:spPr>
        <a:xfrm>
          <a:off x="4686300" y="56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42799</xdr:rowOff>
    </xdr:from>
    <xdr:to>
      <xdr:col>20</xdr:col>
      <xdr:colOff>38100</xdr:colOff>
      <xdr:row>34</xdr:row>
      <xdr:rowOff>144399</xdr:rowOff>
    </xdr:to>
    <xdr:sp macro="" textlink="">
      <xdr:nvSpPr>
        <xdr:cNvPr id="82" name="楕円 81"/>
        <xdr:cNvSpPr/>
      </xdr:nvSpPr>
      <xdr:spPr>
        <a:xfrm>
          <a:off x="3746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160926</xdr:rowOff>
    </xdr:from>
    <xdr:ext cx="469744" cy="259045"/>
    <xdr:sp macro="" textlink="">
      <xdr:nvSpPr>
        <xdr:cNvPr id="83" name="テキスト ボックス 82"/>
        <xdr:cNvSpPr txBox="1"/>
      </xdr:nvSpPr>
      <xdr:spPr>
        <a:xfrm>
          <a:off x="3562428" y="56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106045</xdr:rowOff>
    </xdr:from>
    <xdr:to>
      <xdr:col>15</xdr:col>
      <xdr:colOff>101600</xdr:colOff>
      <xdr:row>34</xdr:row>
      <xdr:rowOff>36195</xdr:rowOff>
    </xdr:to>
    <xdr:sp macro="" textlink="">
      <xdr:nvSpPr>
        <xdr:cNvPr id="84" name="楕円 83"/>
        <xdr:cNvSpPr/>
      </xdr:nvSpPr>
      <xdr:spPr>
        <a:xfrm>
          <a:off x="2857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52722</xdr:rowOff>
    </xdr:from>
    <xdr:ext cx="469744" cy="259045"/>
    <xdr:sp macro="" textlink="">
      <xdr:nvSpPr>
        <xdr:cNvPr id="85" name="テキスト ボックス 84"/>
        <xdr:cNvSpPr txBox="1"/>
      </xdr:nvSpPr>
      <xdr:spPr>
        <a:xfrm>
          <a:off x="2673428" y="55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83566</xdr:rowOff>
    </xdr:from>
    <xdr:to>
      <xdr:col>10</xdr:col>
      <xdr:colOff>165100</xdr:colOff>
      <xdr:row>35</xdr:row>
      <xdr:rowOff>13716</xdr:rowOff>
    </xdr:to>
    <xdr:sp macro="" textlink="">
      <xdr:nvSpPr>
        <xdr:cNvPr id="86" name="楕円 85"/>
        <xdr:cNvSpPr/>
      </xdr:nvSpPr>
      <xdr:spPr>
        <a:xfrm>
          <a:off x="1968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30243</xdr:rowOff>
    </xdr:from>
    <xdr:ext cx="469744" cy="259045"/>
    <xdr:sp macro="" textlink="">
      <xdr:nvSpPr>
        <xdr:cNvPr id="87" name="テキスト ボックス 86"/>
        <xdr:cNvSpPr txBox="1"/>
      </xdr:nvSpPr>
      <xdr:spPr>
        <a:xfrm>
          <a:off x="1784428" y="56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8" name="楕円 87"/>
        <xdr:cNvSpPr/>
      </xdr:nvSpPr>
      <xdr:spPr>
        <a:xfrm>
          <a:off x="107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9" name="テキスト ボックス 88"/>
        <xdr:cNvSpPr txBox="1"/>
      </xdr:nvSpPr>
      <xdr:spPr>
        <a:xfrm>
          <a:off x="89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142187</xdr:rowOff>
    </xdr:from>
    <xdr:to>
      <xdr:col>24</xdr:col>
      <xdr:colOff>63500</xdr:colOff>
      <xdr:row>57</xdr:row>
      <xdr:rowOff>143549</xdr:rowOff>
    </xdr:to>
    <xdr:cxnSp macro="">
      <xdr:nvCxnSpPr>
        <xdr:cNvPr id="116" name="直線コネクタ 115"/>
        <xdr:cNvCxnSpPr/>
      </xdr:nvCxnSpPr>
      <xdr:spPr>
        <a:xfrm flipV="1">
          <a:off x="3797300" y="9914837"/>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122637</xdr:rowOff>
    </xdr:from>
    <xdr:to>
      <xdr:col>19</xdr:col>
      <xdr:colOff>177800</xdr:colOff>
      <xdr:row>57</xdr:row>
      <xdr:rowOff>143549</xdr:rowOff>
    </xdr:to>
    <xdr:cxnSp macro="">
      <xdr:nvCxnSpPr>
        <xdr:cNvPr id="119" name="直線コネクタ 118"/>
        <xdr:cNvCxnSpPr/>
      </xdr:nvCxnSpPr>
      <xdr:spPr>
        <a:xfrm>
          <a:off x="2908300" y="989528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96929</xdr:rowOff>
    </xdr:from>
    <xdr:to>
      <xdr:col>15</xdr:col>
      <xdr:colOff>50800</xdr:colOff>
      <xdr:row>57</xdr:row>
      <xdr:rowOff>122637</xdr:rowOff>
    </xdr:to>
    <xdr:cxnSp macro="">
      <xdr:nvCxnSpPr>
        <xdr:cNvPr id="122" name="直線コネクタ 121"/>
        <xdr:cNvCxnSpPr/>
      </xdr:nvCxnSpPr>
      <xdr:spPr>
        <a:xfrm>
          <a:off x="2019300" y="9869579"/>
          <a:ext cx="889000" cy="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96929</xdr:rowOff>
    </xdr:from>
    <xdr:to>
      <xdr:col>10</xdr:col>
      <xdr:colOff>114300</xdr:colOff>
      <xdr:row>57</xdr:row>
      <xdr:rowOff>122696</xdr:rowOff>
    </xdr:to>
    <xdr:cxnSp macro="">
      <xdr:nvCxnSpPr>
        <xdr:cNvPr id="125" name="直線コネクタ 124"/>
        <xdr:cNvCxnSpPr/>
      </xdr:nvCxnSpPr>
      <xdr:spPr>
        <a:xfrm flipV="1">
          <a:off x="1130300" y="9869579"/>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91387</xdr:rowOff>
    </xdr:from>
    <xdr:to>
      <xdr:col>24</xdr:col>
      <xdr:colOff>114300</xdr:colOff>
      <xdr:row>58</xdr:row>
      <xdr:rowOff>21537</xdr:rowOff>
    </xdr:to>
    <xdr:sp macro="" textlink="">
      <xdr:nvSpPr>
        <xdr:cNvPr id="135" name="楕円 134"/>
        <xdr:cNvSpPr/>
      </xdr:nvSpPr>
      <xdr:spPr>
        <a:xfrm>
          <a:off x="4584700" y="9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6314</xdr:rowOff>
    </xdr:from>
    <xdr:ext cx="534377" cy="259045"/>
    <xdr:sp macro="" textlink="">
      <xdr:nvSpPr>
        <xdr:cNvPr id="136" name="総務費該当値テキスト"/>
        <xdr:cNvSpPr txBox="1"/>
      </xdr:nvSpPr>
      <xdr:spPr>
        <a:xfrm>
          <a:off x="4686300" y="97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92749</xdr:rowOff>
    </xdr:from>
    <xdr:to>
      <xdr:col>20</xdr:col>
      <xdr:colOff>38100</xdr:colOff>
      <xdr:row>58</xdr:row>
      <xdr:rowOff>22899</xdr:rowOff>
    </xdr:to>
    <xdr:sp macro="" textlink="">
      <xdr:nvSpPr>
        <xdr:cNvPr id="137" name="楕円 136"/>
        <xdr:cNvSpPr/>
      </xdr:nvSpPr>
      <xdr:spPr>
        <a:xfrm>
          <a:off x="3746500" y="98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14026</xdr:rowOff>
    </xdr:from>
    <xdr:ext cx="534377" cy="259045"/>
    <xdr:sp macro="" textlink="">
      <xdr:nvSpPr>
        <xdr:cNvPr id="138" name="テキスト ボックス 137"/>
        <xdr:cNvSpPr txBox="1"/>
      </xdr:nvSpPr>
      <xdr:spPr>
        <a:xfrm>
          <a:off x="3530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71837</xdr:rowOff>
    </xdr:from>
    <xdr:to>
      <xdr:col>15</xdr:col>
      <xdr:colOff>101600</xdr:colOff>
      <xdr:row>58</xdr:row>
      <xdr:rowOff>1987</xdr:rowOff>
    </xdr:to>
    <xdr:sp macro="" textlink="">
      <xdr:nvSpPr>
        <xdr:cNvPr id="139" name="楕円 138"/>
        <xdr:cNvSpPr/>
      </xdr:nvSpPr>
      <xdr:spPr>
        <a:xfrm>
          <a:off x="2857500" y="98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164564</xdr:rowOff>
    </xdr:from>
    <xdr:ext cx="534377" cy="259045"/>
    <xdr:sp macro="" textlink="">
      <xdr:nvSpPr>
        <xdr:cNvPr id="140" name="テキスト ボックス 139"/>
        <xdr:cNvSpPr txBox="1"/>
      </xdr:nvSpPr>
      <xdr:spPr>
        <a:xfrm>
          <a:off x="2641111" y="99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46129</xdr:rowOff>
    </xdr:from>
    <xdr:to>
      <xdr:col>10</xdr:col>
      <xdr:colOff>165100</xdr:colOff>
      <xdr:row>57</xdr:row>
      <xdr:rowOff>147729</xdr:rowOff>
    </xdr:to>
    <xdr:sp macro="" textlink="">
      <xdr:nvSpPr>
        <xdr:cNvPr id="141" name="楕円 140"/>
        <xdr:cNvSpPr/>
      </xdr:nvSpPr>
      <xdr:spPr>
        <a:xfrm>
          <a:off x="1968500" y="98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138856</xdr:rowOff>
    </xdr:from>
    <xdr:ext cx="534377" cy="259045"/>
    <xdr:sp macro="" textlink="">
      <xdr:nvSpPr>
        <xdr:cNvPr id="142" name="テキスト ボックス 141"/>
        <xdr:cNvSpPr txBox="1"/>
      </xdr:nvSpPr>
      <xdr:spPr>
        <a:xfrm>
          <a:off x="1752111" y="991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71896</xdr:rowOff>
    </xdr:from>
    <xdr:to>
      <xdr:col>6</xdr:col>
      <xdr:colOff>38100</xdr:colOff>
      <xdr:row>58</xdr:row>
      <xdr:rowOff>2046</xdr:rowOff>
    </xdr:to>
    <xdr:sp macro="" textlink="">
      <xdr:nvSpPr>
        <xdr:cNvPr id="143" name="楕円 142"/>
        <xdr:cNvSpPr/>
      </xdr:nvSpPr>
      <xdr:spPr>
        <a:xfrm>
          <a:off x="1079500" y="98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164623</xdr:rowOff>
    </xdr:from>
    <xdr:ext cx="534377" cy="259045"/>
    <xdr:sp macro="" textlink="">
      <xdr:nvSpPr>
        <xdr:cNvPr id="144" name="テキスト ボックス 143"/>
        <xdr:cNvSpPr txBox="1"/>
      </xdr:nvSpPr>
      <xdr:spPr>
        <a:xfrm>
          <a:off x="863111" y="993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115514</xdr:rowOff>
    </xdr:from>
    <xdr:to>
      <xdr:col>24</xdr:col>
      <xdr:colOff>63500</xdr:colOff>
      <xdr:row>77</xdr:row>
      <xdr:rowOff>120873</xdr:rowOff>
    </xdr:to>
    <xdr:cxnSp macro="">
      <xdr:nvCxnSpPr>
        <xdr:cNvPr id="172" name="直線コネクタ 171"/>
        <xdr:cNvCxnSpPr/>
      </xdr:nvCxnSpPr>
      <xdr:spPr>
        <a:xfrm>
          <a:off x="3797300" y="13317164"/>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115514</xdr:rowOff>
    </xdr:from>
    <xdr:to>
      <xdr:col>19</xdr:col>
      <xdr:colOff>177800</xdr:colOff>
      <xdr:row>77</xdr:row>
      <xdr:rowOff>155552</xdr:rowOff>
    </xdr:to>
    <xdr:cxnSp macro="">
      <xdr:nvCxnSpPr>
        <xdr:cNvPr id="175" name="直線コネクタ 174"/>
        <xdr:cNvCxnSpPr/>
      </xdr:nvCxnSpPr>
      <xdr:spPr>
        <a:xfrm flipV="1">
          <a:off x="2908300" y="13317164"/>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155552</xdr:rowOff>
    </xdr:from>
    <xdr:to>
      <xdr:col>15</xdr:col>
      <xdr:colOff>50800</xdr:colOff>
      <xdr:row>78</xdr:row>
      <xdr:rowOff>191</xdr:rowOff>
    </xdr:to>
    <xdr:cxnSp macro="">
      <xdr:nvCxnSpPr>
        <xdr:cNvPr id="178" name="直線コネクタ 177"/>
        <xdr:cNvCxnSpPr/>
      </xdr:nvCxnSpPr>
      <xdr:spPr>
        <a:xfrm flipV="1">
          <a:off x="2019300" y="13357202"/>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191</xdr:rowOff>
    </xdr:from>
    <xdr:to>
      <xdr:col>10</xdr:col>
      <xdr:colOff>114300</xdr:colOff>
      <xdr:row>78</xdr:row>
      <xdr:rowOff>42165</xdr:rowOff>
    </xdr:to>
    <xdr:cxnSp macro="">
      <xdr:nvCxnSpPr>
        <xdr:cNvPr id="181" name="直線コネクタ 180"/>
        <xdr:cNvCxnSpPr/>
      </xdr:nvCxnSpPr>
      <xdr:spPr>
        <a:xfrm flipV="1">
          <a:off x="1130300" y="13373291"/>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70073</xdr:rowOff>
    </xdr:from>
    <xdr:to>
      <xdr:col>24</xdr:col>
      <xdr:colOff>114300</xdr:colOff>
      <xdr:row>78</xdr:row>
      <xdr:rowOff>223</xdr:rowOff>
    </xdr:to>
    <xdr:sp macro="" textlink="">
      <xdr:nvSpPr>
        <xdr:cNvPr id="191" name="楕円 190"/>
        <xdr:cNvSpPr/>
      </xdr:nvSpPr>
      <xdr:spPr>
        <a:xfrm>
          <a:off x="4584700" y="13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92950</xdr:rowOff>
    </xdr:from>
    <xdr:ext cx="599010" cy="259045"/>
    <xdr:sp macro="" textlink="">
      <xdr:nvSpPr>
        <xdr:cNvPr id="192" name="民生費該当値テキスト"/>
        <xdr:cNvSpPr txBox="1"/>
      </xdr:nvSpPr>
      <xdr:spPr>
        <a:xfrm>
          <a:off x="4686300" y="131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64714</xdr:rowOff>
    </xdr:from>
    <xdr:to>
      <xdr:col>20</xdr:col>
      <xdr:colOff>38100</xdr:colOff>
      <xdr:row>77</xdr:row>
      <xdr:rowOff>166314</xdr:rowOff>
    </xdr:to>
    <xdr:sp macro="" textlink="">
      <xdr:nvSpPr>
        <xdr:cNvPr id="193" name="楕円 192"/>
        <xdr:cNvSpPr/>
      </xdr:nvSpPr>
      <xdr:spPr>
        <a:xfrm>
          <a:off x="3746500" y="132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157441</xdr:rowOff>
    </xdr:from>
    <xdr:ext cx="599010" cy="259045"/>
    <xdr:sp macro="" textlink="">
      <xdr:nvSpPr>
        <xdr:cNvPr id="194" name="テキスト ボックス 193"/>
        <xdr:cNvSpPr txBox="1"/>
      </xdr:nvSpPr>
      <xdr:spPr>
        <a:xfrm>
          <a:off x="3497795" y="133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104752</xdr:rowOff>
    </xdr:from>
    <xdr:to>
      <xdr:col>15</xdr:col>
      <xdr:colOff>101600</xdr:colOff>
      <xdr:row>78</xdr:row>
      <xdr:rowOff>34902</xdr:rowOff>
    </xdr:to>
    <xdr:sp macro="" textlink="">
      <xdr:nvSpPr>
        <xdr:cNvPr id="195" name="楕円 194"/>
        <xdr:cNvSpPr/>
      </xdr:nvSpPr>
      <xdr:spPr>
        <a:xfrm>
          <a:off x="2857500" y="133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51429</xdr:rowOff>
    </xdr:from>
    <xdr:ext cx="599010" cy="259045"/>
    <xdr:sp macro="" textlink="">
      <xdr:nvSpPr>
        <xdr:cNvPr id="196" name="テキスト ボックス 195"/>
        <xdr:cNvSpPr txBox="1"/>
      </xdr:nvSpPr>
      <xdr:spPr>
        <a:xfrm>
          <a:off x="2608795" y="130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120841</xdr:rowOff>
    </xdr:from>
    <xdr:to>
      <xdr:col>10</xdr:col>
      <xdr:colOff>165100</xdr:colOff>
      <xdr:row>78</xdr:row>
      <xdr:rowOff>50991</xdr:rowOff>
    </xdr:to>
    <xdr:sp macro="" textlink="">
      <xdr:nvSpPr>
        <xdr:cNvPr id="197" name="楕円 196"/>
        <xdr:cNvSpPr/>
      </xdr:nvSpPr>
      <xdr:spPr>
        <a:xfrm>
          <a:off x="1968500" y="133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42118</xdr:rowOff>
    </xdr:from>
    <xdr:ext cx="599010" cy="259045"/>
    <xdr:sp macro="" textlink="">
      <xdr:nvSpPr>
        <xdr:cNvPr id="198" name="テキスト ボックス 197"/>
        <xdr:cNvSpPr txBox="1"/>
      </xdr:nvSpPr>
      <xdr:spPr>
        <a:xfrm>
          <a:off x="1719795" y="1341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162815</xdr:rowOff>
    </xdr:from>
    <xdr:to>
      <xdr:col>6</xdr:col>
      <xdr:colOff>38100</xdr:colOff>
      <xdr:row>78</xdr:row>
      <xdr:rowOff>92965</xdr:rowOff>
    </xdr:to>
    <xdr:sp macro="" textlink="">
      <xdr:nvSpPr>
        <xdr:cNvPr id="199" name="楕円 198"/>
        <xdr:cNvSpPr/>
      </xdr:nvSpPr>
      <xdr:spPr>
        <a:xfrm>
          <a:off x="1079500" y="133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84092</xdr:rowOff>
    </xdr:from>
    <xdr:ext cx="599010" cy="259045"/>
    <xdr:sp macro="" textlink="">
      <xdr:nvSpPr>
        <xdr:cNvPr id="200" name="テキスト ボックス 199"/>
        <xdr:cNvSpPr txBox="1"/>
      </xdr:nvSpPr>
      <xdr:spPr>
        <a:xfrm>
          <a:off x="830795" y="134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156296</xdr:rowOff>
    </xdr:from>
    <xdr:to>
      <xdr:col>24</xdr:col>
      <xdr:colOff>63500</xdr:colOff>
      <xdr:row>98</xdr:row>
      <xdr:rowOff>30087</xdr:rowOff>
    </xdr:to>
    <xdr:cxnSp macro="">
      <xdr:nvCxnSpPr>
        <xdr:cNvPr id="228" name="直線コネクタ 227"/>
        <xdr:cNvCxnSpPr/>
      </xdr:nvCxnSpPr>
      <xdr:spPr>
        <a:xfrm flipV="1">
          <a:off x="3797300" y="16786946"/>
          <a:ext cx="8382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156021</xdr:rowOff>
    </xdr:from>
    <xdr:to>
      <xdr:col>19</xdr:col>
      <xdr:colOff>177800</xdr:colOff>
      <xdr:row>98</xdr:row>
      <xdr:rowOff>30087</xdr:rowOff>
    </xdr:to>
    <xdr:cxnSp macro="">
      <xdr:nvCxnSpPr>
        <xdr:cNvPr id="231" name="直線コネクタ 230"/>
        <xdr:cNvCxnSpPr/>
      </xdr:nvCxnSpPr>
      <xdr:spPr>
        <a:xfrm>
          <a:off x="2908300" y="16786671"/>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156021</xdr:rowOff>
    </xdr:from>
    <xdr:to>
      <xdr:col>15</xdr:col>
      <xdr:colOff>50800</xdr:colOff>
      <xdr:row>98</xdr:row>
      <xdr:rowOff>45493</xdr:rowOff>
    </xdr:to>
    <xdr:cxnSp macro="">
      <xdr:nvCxnSpPr>
        <xdr:cNvPr id="234" name="直線コネクタ 233"/>
        <xdr:cNvCxnSpPr/>
      </xdr:nvCxnSpPr>
      <xdr:spPr>
        <a:xfrm flipV="1">
          <a:off x="2019300" y="1678667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45493</xdr:rowOff>
    </xdr:from>
    <xdr:to>
      <xdr:col>10</xdr:col>
      <xdr:colOff>114300</xdr:colOff>
      <xdr:row>98</xdr:row>
      <xdr:rowOff>126259</xdr:rowOff>
    </xdr:to>
    <xdr:cxnSp macro="">
      <xdr:nvCxnSpPr>
        <xdr:cNvPr id="237" name="直線コネクタ 236"/>
        <xdr:cNvCxnSpPr/>
      </xdr:nvCxnSpPr>
      <xdr:spPr>
        <a:xfrm flipV="1">
          <a:off x="1130300" y="16847593"/>
          <a:ext cx="889000" cy="8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105496</xdr:rowOff>
    </xdr:from>
    <xdr:to>
      <xdr:col>24</xdr:col>
      <xdr:colOff>114300</xdr:colOff>
      <xdr:row>98</xdr:row>
      <xdr:rowOff>35646</xdr:rowOff>
    </xdr:to>
    <xdr:sp macro="" textlink="">
      <xdr:nvSpPr>
        <xdr:cNvPr id="247" name="楕円 246"/>
        <xdr:cNvSpPr/>
      </xdr:nvSpPr>
      <xdr:spPr>
        <a:xfrm>
          <a:off x="4584700" y="167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83923</xdr:rowOff>
    </xdr:from>
    <xdr:ext cx="534377" cy="259045"/>
    <xdr:sp macro="" textlink="">
      <xdr:nvSpPr>
        <xdr:cNvPr id="248" name="衛生費該当値テキスト"/>
        <xdr:cNvSpPr txBox="1"/>
      </xdr:nvSpPr>
      <xdr:spPr>
        <a:xfrm>
          <a:off x="4686300" y="167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150737</xdr:rowOff>
    </xdr:from>
    <xdr:to>
      <xdr:col>20</xdr:col>
      <xdr:colOff>38100</xdr:colOff>
      <xdr:row>98</xdr:row>
      <xdr:rowOff>80887</xdr:rowOff>
    </xdr:to>
    <xdr:sp macro="" textlink="">
      <xdr:nvSpPr>
        <xdr:cNvPr id="249" name="楕円 248"/>
        <xdr:cNvSpPr/>
      </xdr:nvSpPr>
      <xdr:spPr>
        <a:xfrm>
          <a:off x="3746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72014</xdr:rowOff>
    </xdr:from>
    <xdr:ext cx="534377" cy="259045"/>
    <xdr:sp macro="" textlink="">
      <xdr:nvSpPr>
        <xdr:cNvPr id="250" name="テキスト ボックス 249"/>
        <xdr:cNvSpPr txBox="1"/>
      </xdr:nvSpPr>
      <xdr:spPr>
        <a:xfrm>
          <a:off x="3530111" y="16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105221</xdr:rowOff>
    </xdr:from>
    <xdr:to>
      <xdr:col>15</xdr:col>
      <xdr:colOff>101600</xdr:colOff>
      <xdr:row>98</xdr:row>
      <xdr:rowOff>35371</xdr:rowOff>
    </xdr:to>
    <xdr:sp macro="" textlink="">
      <xdr:nvSpPr>
        <xdr:cNvPr id="251" name="楕円 250"/>
        <xdr:cNvSpPr/>
      </xdr:nvSpPr>
      <xdr:spPr>
        <a:xfrm>
          <a:off x="2857500" y="16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26498</xdr:rowOff>
    </xdr:from>
    <xdr:ext cx="534377" cy="259045"/>
    <xdr:sp macro="" textlink="">
      <xdr:nvSpPr>
        <xdr:cNvPr id="252" name="テキスト ボックス 251"/>
        <xdr:cNvSpPr txBox="1"/>
      </xdr:nvSpPr>
      <xdr:spPr>
        <a:xfrm>
          <a:off x="2641111" y="16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166143</xdr:rowOff>
    </xdr:from>
    <xdr:to>
      <xdr:col>10</xdr:col>
      <xdr:colOff>165100</xdr:colOff>
      <xdr:row>98</xdr:row>
      <xdr:rowOff>96293</xdr:rowOff>
    </xdr:to>
    <xdr:sp macro="" textlink="">
      <xdr:nvSpPr>
        <xdr:cNvPr id="253" name="楕円 252"/>
        <xdr:cNvSpPr/>
      </xdr:nvSpPr>
      <xdr:spPr>
        <a:xfrm>
          <a:off x="1968500" y="16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87420</xdr:rowOff>
    </xdr:from>
    <xdr:ext cx="534377" cy="259045"/>
    <xdr:sp macro="" textlink="">
      <xdr:nvSpPr>
        <xdr:cNvPr id="254" name="テキスト ボックス 253"/>
        <xdr:cNvSpPr txBox="1"/>
      </xdr:nvSpPr>
      <xdr:spPr>
        <a:xfrm>
          <a:off x="1752111" y="16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75459</xdr:rowOff>
    </xdr:from>
    <xdr:to>
      <xdr:col>6</xdr:col>
      <xdr:colOff>38100</xdr:colOff>
      <xdr:row>99</xdr:row>
      <xdr:rowOff>5609</xdr:rowOff>
    </xdr:to>
    <xdr:sp macro="" textlink="">
      <xdr:nvSpPr>
        <xdr:cNvPr id="255" name="楕円 254"/>
        <xdr:cNvSpPr/>
      </xdr:nvSpPr>
      <xdr:spPr>
        <a:xfrm>
          <a:off x="1079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168186</xdr:rowOff>
    </xdr:from>
    <xdr:ext cx="534377" cy="259045"/>
    <xdr:sp macro="" textlink="">
      <xdr:nvSpPr>
        <xdr:cNvPr id="256" name="テキスト ボックス 255"/>
        <xdr:cNvSpPr txBox="1"/>
      </xdr:nvSpPr>
      <xdr:spPr>
        <a:xfrm>
          <a:off x="863111" y="169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136820</xdr:rowOff>
    </xdr:from>
    <xdr:to>
      <xdr:col>55</xdr:col>
      <xdr:colOff>0</xdr:colOff>
      <xdr:row>38</xdr:row>
      <xdr:rowOff>137506</xdr:rowOff>
    </xdr:to>
    <xdr:cxnSp macro="">
      <xdr:nvCxnSpPr>
        <xdr:cNvPr id="283" name="直線コネクタ 282"/>
        <xdr:cNvCxnSpPr/>
      </xdr:nvCxnSpPr>
      <xdr:spPr>
        <a:xfrm flipV="1">
          <a:off x="9639300" y="665192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133436</xdr:rowOff>
    </xdr:from>
    <xdr:to>
      <xdr:col>50</xdr:col>
      <xdr:colOff>114300</xdr:colOff>
      <xdr:row>38</xdr:row>
      <xdr:rowOff>137506</xdr:rowOff>
    </xdr:to>
    <xdr:cxnSp macro="">
      <xdr:nvCxnSpPr>
        <xdr:cNvPr id="286" name="直線コネクタ 285"/>
        <xdr:cNvCxnSpPr/>
      </xdr:nvCxnSpPr>
      <xdr:spPr>
        <a:xfrm>
          <a:off x="8750300" y="6648536"/>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127859</xdr:rowOff>
    </xdr:from>
    <xdr:to>
      <xdr:col>45</xdr:col>
      <xdr:colOff>177800</xdr:colOff>
      <xdr:row>38</xdr:row>
      <xdr:rowOff>133436</xdr:rowOff>
    </xdr:to>
    <xdr:cxnSp macro="">
      <xdr:nvCxnSpPr>
        <xdr:cNvPr id="289" name="直線コネクタ 288"/>
        <xdr:cNvCxnSpPr/>
      </xdr:nvCxnSpPr>
      <xdr:spPr>
        <a:xfrm>
          <a:off x="7861300" y="6642959"/>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101387</xdr:rowOff>
    </xdr:from>
    <xdr:to>
      <xdr:col>41</xdr:col>
      <xdr:colOff>50800</xdr:colOff>
      <xdr:row>38</xdr:row>
      <xdr:rowOff>127859</xdr:rowOff>
    </xdr:to>
    <xdr:cxnSp macro="">
      <xdr:nvCxnSpPr>
        <xdr:cNvPr id="292" name="直線コネクタ 291"/>
        <xdr:cNvCxnSpPr/>
      </xdr:nvCxnSpPr>
      <xdr:spPr>
        <a:xfrm>
          <a:off x="6972300" y="6616487"/>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86020</xdr:rowOff>
    </xdr:from>
    <xdr:to>
      <xdr:col>55</xdr:col>
      <xdr:colOff>50800</xdr:colOff>
      <xdr:row>39</xdr:row>
      <xdr:rowOff>16170</xdr:rowOff>
    </xdr:to>
    <xdr:sp macro="" textlink="">
      <xdr:nvSpPr>
        <xdr:cNvPr id="302" name="楕円 301"/>
        <xdr:cNvSpPr/>
      </xdr:nvSpPr>
      <xdr:spPr>
        <a:xfrm>
          <a:off x="104267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947</xdr:rowOff>
    </xdr:from>
    <xdr:ext cx="313932" cy="259045"/>
    <xdr:sp macro="" textlink="">
      <xdr:nvSpPr>
        <xdr:cNvPr id="303" name="労働費該当値テキスト"/>
        <xdr:cNvSpPr txBox="1"/>
      </xdr:nvSpPr>
      <xdr:spPr>
        <a:xfrm>
          <a:off x="10528300" y="6516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86706</xdr:rowOff>
    </xdr:from>
    <xdr:to>
      <xdr:col>50</xdr:col>
      <xdr:colOff>165100</xdr:colOff>
      <xdr:row>39</xdr:row>
      <xdr:rowOff>16856</xdr:rowOff>
    </xdr:to>
    <xdr:sp macro="" textlink="">
      <xdr:nvSpPr>
        <xdr:cNvPr id="304" name="楕円 303"/>
        <xdr:cNvSpPr/>
      </xdr:nvSpPr>
      <xdr:spPr>
        <a:xfrm>
          <a:off x="9588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7983</xdr:rowOff>
    </xdr:from>
    <xdr:ext cx="313932" cy="259045"/>
    <xdr:sp macro="" textlink="">
      <xdr:nvSpPr>
        <xdr:cNvPr id="305" name="テキスト ボックス 304"/>
        <xdr:cNvSpPr txBox="1"/>
      </xdr:nvSpPr>
      <xdr:spPr>
        <a:xfrm>
          <a:off x="9482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82636</xdr:rowOff>
    </xdr:from>
    <xdr:to>
      <xdr:col>46</xdr:col>
      <xdr:colOff>38100</xdr:colOff>
      <xdr:row>39</xdr:row>
      <xdr:rowOff>12786</xdr:rowOff>
    </xdr:to>
    <xdr:sp macro="" textlink="">
      <xdr:nvSpPr>
        <xdr:cNvPr id="306" name="楕円 305"/>
        <xdr:cNvSpPr/>
      </xdr:nvSpPr>
      <xdr:spPr>
        <a:xfrm>
          <a:off x="8699500" y="65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3913</xdr:rowOff>
    </xdr:from>
    <xdr:ext cx="378565" cy="259045"/>
    <xdr:sp macro="" textlink="">
      <xdr:nvSpPr>
        <xdr:cNvPr id="307" name="テキスト ボックス 306"/>
        <xdr:cNvSpPr txBox="1"/>
      </xdr:nvSpPr>
      <xdr:spPr>
        <a:xfrm>
          <a:off x="8561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77059</xdr:rowOff>
    </xdr:from>
    <xdr:to>
      <xdr:col>41</xdr:col>
      <xdr:colOff>101600</xdr:colOff>
      <xdr:row>39</xdr:row>
      <xdr:rowOff>7209</xdr:rowOff>
    </xdr:to>
    <xdr:sp macro="" textlink="">
      <xdr:nvSpPr>
        <xdr:cNvPr id="308" name="楕円 307"/>
        <xdr:cNvSpPr/>
      </xdr:nvSpPr>
      <xdr:spPr>
        <a:xfrm>
          <a:off x="7810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169786</xdr:rowOff>
    </xdr:from>
    <xdr:ext cx="378565" cy="259045"/>
    <xdr:sp macro="" textlink="">
      <xdr:nvSpPr>
        <xdr:cNvPr id="309" name="テキスト ボックス 308"/>
        <xdr:cNvSpPr txBox="1"/>
      </xdr:nvSpPr>
      <xdr:spPr>
        <a:xfrm>
          <a:off x="7672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50587</xdr:rowOff>
    </xdr:from>
    <xdr:to>
      <xdr:col>36</xdr:col>
      <xdr:colOff>165100</xdr:colOff>
      <xdr:row>38</xdr:row>
      <xdr:rowOff>152187</xdr:rowOff>
    </xdr:to>
    <xdr:sp macro="" textlink="">
      <xdr:nvSpPr>
        <xdr:cNvPr id="310" name="楕円 309"/>
        <xdr:cNvSpPr/>
      </xdr:nvSpPr>
      <xdr:spPr>
        <a:xfrm>
          <a:off x="6921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143314</xdr:rowOff>
    </xdr:from>
    <xdr:ext cx="378565" cy="259045"/>
    <xdr:sp macro="" textlink="">
      <xdr:nvSpPr>
        <xdr:cNvPr id="311" name="テキスト ボックス 310"/>
        <xdr:cNvSpPr txBox="1"/>
      </xdr:nvSpPr>
      <xdr:spPr>
        <a:xfrm>
          <a:off x="6783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129447</xdr:rowOff>
    </xdr:from>
    <xdr:to>
      <xdr:col>55</xdr:col>
      <xdr:colOff>0</xdr:colOff>
      <xdr:row>57</xdr:row>
      <xdr:rowOff>132734</xdr:rowOff>
    </xdr:to>
    <xdr:cxnSp macro="">
      <xdr:nvCxnSpPr>
        <xdr:cNvPr id="336" name="直線コネクタ 335"/>
        <xdr:cNvCxnSpPr/>
      </xdr:nvCxnSpPr>
      <xdr:spPr>
        <a:xfrm flipV="1">
          <a:off x="9639300" y="9902097"/>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7895</xdr:rowOff>
    </xdr:from>
    <xdr:to>
      <xdr:col>50</xdr:col>
      <xdr:colOff>114300</xdr:colOff>
      <xdr:row>57</xdr:row>
      <xdr:rowOff>132734</xdr:rowOff>
    </xdr:to>
    <xdr:cxnSp macro="">
      <xdr:nvCxnSpPr>
        <xdr:cNvPr id="339" name="直線コネクタ 338"/>
        <xdr:cNvCxnSpPr/>
      </xdr:nvCxnSpPr>
      <xdr:spPr>
        <a:xfrm>
          <a:off x="8750300" y="9780545"/>
          <a:ext cx="889000" cy="1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7895</xdr:rowOff>
    </xdr:from>
    <xdr:to>
      <xdr:col>45</xdr:col>
      <xdr:colOff>177800</xdr:colOff>
      <xdr:row>57</xdr:row>
      <xdr:rowOff>108365</xdr:rowOff>
    </xdr:to>
    <xdr:cxnSp macro="">
      <xdr:nvCxnSpPr>
        <xdr:cNvPr id="342" name="直線コネクタ 341"/>
        <xdr:cNvCxnSpPr/>
      </xdr:nvCxnSpPr>
      <xdr:spPr>
        <a:xfrm flipV="1">
          <a:off x="7861300" y="9780545"/>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108365</xdr:rowOff>
    </xdr:from>
    <xdr:to>
      <xdr:col>41</xdr:col>
      <xdr:colOff>50800</xdr:colOff>
      <xdr:row>57</xdr:row>
      <xdr:rowOff>141877</xdr:rowOff>
    </xdr:to>
    <xdr:cxnSp macro="">
      <xdr:nvCxnSpPr>
        <xdr:cNvPr id="345" name="直線コネクタ 344"/>
        <xdr:cNvCxnSpPr/>
      </xdr:nvCxnSpPr>
      <xdr:spPr>
        <a:xfrm flipV="1">
          <a:off x="6972300" y="9881015"/>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78647</xdr:rowOff>
    </xdr:from>
    <xdr:to>
      <xdr:col>55</xdr:col>
      <xdr:colOff>50800</xdr:colOff>
      <xdr:row>58</xdr:row>
      <xdr:rowOff>8797</xdr:rowOff>
    </xdr:to>
    <xdr:sp macro="" textlink="">
      <xdr:nvSpPr>
        <xdr:cNvPr id="355" name="楕円 354"/>
        <xdr:cNvSpPr/>
      </xdr:nvSpPr>
      <xdr:spPr>
        <a:xfrm>
          <a:off x="10426700" y="98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81934</xdr:rowOff>
    </xdr:from>
    <xdr:to>
      <xdr:col>50</xdr:col>
      <xdr:colOff>165100</xdr:colOff>
      <xdr:row>58</xdr:row>
      <xdr:rowOff>12084</xdr:rowOff>
    </xdr:to>
    <xdr:sp macro="" textlink="">
      <xdr:nvSpPr>
        <xdr:cNvPr id="357" name="楕円 356"/>
        <xdr:cNvSpPr/>
      </xdr:nvSpPr>
      <xdr:spPr>
        <a:xfrm>
          <a:off x="9588500" y="98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3211</xdr:rowOff>
    </xdr:from>
    <xdr:ext cx="534377" cy="259045"/>
    <xdr:sp macro="" textlink="">
      <xdr:nvSpPr>
        <xdr:cNvPr id="358" name="テキスト ボックス 357"/>
        <xdr:cNvSpPr txBox="1"/>
      </xdr:nvSpPr>
      <xdr:spPr>
        <a:xfrm>
          <a:off x="9372111" y="99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128545</xdr:rowOff>
    </xdr:from>
    <xdr:to>
      <xdr:col>46</xdr:col>
      <xdr:colOff>38100</xdr:colOff>
      <xdr:row>57</xdr:row>
      <xdr:rowOff>58695</xdr:rowOff>
    </xdr:to>
    <xdr:sp macro="" textlink="">
      <xdr:nvSpPr>
        <xdr:cNvPr id="359" name="楕円 358"/>
        <xdr:cNvSpPr/>
      </xdr:nvSpPr>
      <xdr:spPr>
        <a:xfrm>
          <a:off x="8699500" y="97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75222</xdr:rowOff>
    </xdr:from>
    <xdr:ext cx="534377" cy="259045"/>
    <xdr:sp macro="" textlink="">
      <xdr:nvSpPr>
        <xdr:cNvPr id="360" name="テキスト ボックス 359"/>
        <xdr:cNvSpPr txBox="1"/>
      </xdr:nvSpPr>
      <xdr:spPr>
        <a:xfrm>
          <a:off x="8483111" y="95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57565</xdr:rowOff>
    </xdr:from>
    <xdr:to>
      <xdr:col>41</xdr:col>
      <xdr:colOff>101600</xdr:colOff>
      <xdr:row>57</xdr:row>
      <xdr:rowOff>159165</xdr:rowOff>
    </xdr:to>
    <xdr:sp macro="" textlink="">
      <xdr:nvSpPr>
        <xdr:cNvPr id="361" name="楕円 360"/>
        <xdr:cNvSpPr/>
      </xdr:nvSpPr>
      <xdr:spPr>
        <a:xfrm>
          <a:off x="7810500" y="98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4242</xdr:rowOff>
    </xdr:from>
    <xdr:ext cx="534377" cy="259045"/>
    <xdr:sp macro="" textlink="">
      <xdr:nvSpPr>
        <xdr:cNvPr id="362" name="テキスト ボックス 361"/>
        <xdr:cNvSpPr txBox="1"/>
      </xdr:nvSpPr>
      <xdr:spPr>
        <a:xfrm>
          <a:off x="7594111" y="96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91077</xdr:rowOff>
    </xdr:from>
    <xdr:to>
      <xdr:col>36</xdr:col>
      <xdr:colOff>165100</xdr:colOff>
      <xdr:row>58</xdr:row>
      <xdr:rowOff>21227</xdr:rowOff>
    </xdr:to>
    <xdr:sp macro="" textlink="">
      <xdr:nvSpPr>
        <xdr:cNvPr id="363" name="楕円 362"/>
        <xdr:cNvSpPr/>
      </xdr:nvSpPr>
      <xdr:spPr>
        <a:xfrm>
          <a:off x="6921500" y="98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12354</xdr:rowOff>
    </xdr:from>
    <xdr:ext cx="469744" cy="259045"/>
    <xdr:sp macro="" textlink="">
      <xdr:nvSpPr>
        <xdr:cNvPr id="364" name="テキスト ボックス 363"/>
        <xdr:cNvSpPr txBox="1"/>
      </xdr:nvSpPr>
      <xdr:spPr>
        <a:xfrm>
          <a:off x="6737428" y="995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25591</xdr:rowOff>
    </xdr:from>
    <xdr:to>
      <xdr:col>55</xdr:col>
      <xdr:colOff>0</xdr:colOff>
      <xdr:row>78</xdr:row>
      <xdr:rowOff>28142</xdr:rowOff>
    </xdr:to>
    <xdr:cxnSp macro="">
      <xdr:nvCxnSpPr>
        <xdr:cNvPr id="393" name="直線コネクタ 392"/>
        <xdr:cNvCxnSpPr/>
      </xdr:nvCxnSpPr>
      <xdr:spPr>
        <a:xfrm>
          <a:off x="9639300" y="13398691"/>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97789</xdr:rowOff>
    </xdr:from>
    <xdr:to>
      <xdr:col>50</xdr:col>
      <xdr:colOff>114300</xdr:colOff>
      <xdr:row>78</xdr:row>
      <xdr:rowOff>25591</xdr:rowOff>
    </xdr:to>
    <xdr:cxnSp macro="">
      <xdr:nvCxnSpPr>
        <xdr:cNvPr id="396" name="直線コネクタ 395"/>
        <xdr:cNvCxnSpPr/>
      </xdr:nvCxnSpPr>
      <xdr:spPr>
        <a:xfrm>
          <a:off x="8750300" y="13299439"/>
          <a:ext cx="889000" cy="9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97789</xdr:rowOff>
    </xdr:from>
    <xdr:to>
      <xdr:col>45</xdr:col>
      <xdr:colOff>177800</xdr:colOff>
      <xdr:row>78</xdr:row>
      <xdr:rowOff>5207</xdr:rowOff>
    </xdr:to>
    <xdr:cxnSp macro="">
      <xdr:nvCxnSpPr>
        <xdr:cNvPr id="399" name="直線コネクタ 398"/>
        <xdr:cNvCxnSpPr/>
      </xdr:nvCxnSpPr>
      <xdr:spPr>
        <a:xfrm flipV="1">
          <a:off x="7861300" y="13299439"/>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160446</xdr:rowOff>
    </xdr:from>
    <xdr:to>
      <xdr:col>41</xdr:col>
      <xdr:colOff>50800</xdr:colOff>
      <xdr:row>78</xdr:row>
      <xdr:rowOff>5207</xdr:rowOff>
    </xdr:to>
    <xdr:cxnSp macro="">
      <xdr:nvCxnSpPr>
        <xdr:cNvPr id="402" name="直線コネクタ 401"/>
        <xdr:cNvCxnSpPr/>
      </xdr:nvCxnSpPr>
      <xdr:spPr>
        <a:xfrm>
          <a:off x="6972300" y="13362096"/>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148792</xdr:rowOff>
    </xdr:from>
    <xdr:to>
      <xdr:col>55</xdr:col>
      <xdr:colOff>50800</xdr:colOff>
      <xdr:row>78</xdr:row>
      <xdr:rowOff>78942</xdr:rowOff>
    </xdr:to>
    <xdr:sp macro="" textlink="">
      <xdr:nvSpPr>
        <xdr:cNvPr id="412" name="楕円 411"/>
        <xdr:cNvSpPr/>
      </xdr:nvSpPr>
      <xdr:spPr>
        <a:xfrm>
          <a:off x="104267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127219</xdr:rowOff>
    </xdr:from>
    <xdr:ext cx="469744" cy="259045"/>
    <xdr:sp macro="" textlink="">
      <xdr:nvSpPr>
        <xdr:cNvPr id="413" name="商工費該当値テキスト"/>
        <xdr:cNvSpPr txBox="1"/>
      </xdr:nvSpPr>
      <xdr:spPr>
        <a:xfrm>
          <a:off x="10528300"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146241</xdr:rowOff>
    </xdr:from>
    <xdr:to>
      <xdr:col>50</xdr:col>
      <xdr:colOff>165100</xdr:colOff>
      <xdr:row>78</xdr:row>
      <xdr:rowOff>76391</xdr:rowOff>
    </xdr:to>
    <xdr:sp macro="" textlink="">
      <xdr:nvSpPr>
        <xdr:cNvPr id="414" name="楕円 413"/>
        <xdr:cNvSpPr/>
      </xdr:nvSpPr>
      <xdr:spPr>
        <a:xfrm>
          <a:off x="95885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67518</xdr:rowOff>
    </xdr:from>
    <xdr:ext cx="469744" cy="259045"/>
    <xdr:sp macro="" textlink="">
      <xdr:nvSpPr>
        <xdr:cNvPr id="415" name="テキスト ボックス 414"/>
        <xdr:cNvSpPr txBox="1"/>
      </xdr:nvSpPr>
      <xdr:spPr>
        <a:xfrm>
          <a:off x="9404428" y="134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46989</xdr:rowOff>
    </xdr:from>
    <xdr:to>
      <xdr:col>46</xdr:col>
      <xdr:colOff>38100</xdr:colOff>
      <xdr:row>77</xdr:row>
      <xdr:rowOff>148589</xdr:rowOff>
    </xdr:to>
    <xdr:sp macro="" textlink="">
      <xdr:nvSpPr>
        <xdr:cNvPr id="416" name="楕円 415"/>
        <xdr:cNvSpPr/>
      </xdr:nvSpPr>
      <xdr:spPr>
        <a:xfrm>
          <a:off x="8699500" y="13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165116</xdr:rowOff>
    </xdr:from>
    <xdr:ext cx="534377" cy="259045"/>
    <xdr:sp macro="" textlink="">
      <xdr:nvSpPr>
        <xdr:cNvPr id="417" name="テキスト ボックス 416"/>
        <xdr:cNvSpPr txBox="1"/>
      </xdr:nvSpPr>
      <xdr:spPr>
        <a:xfrm>
          <a:off x="8483111" y="130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125857</xdr:rowOff>
    </xdr:from>
    <xdr:to>
      <xdr:col>41</xdr:col>
      <xdr:colOff>101600</xdr:colOff>
      <xdr:row>78</xdr:row>
      <xdr:rowOff>56007</xdr:rowOff>
    </xdr:to>
    <xdr:sp macro="" textlink="">
      <xdr:nvSpPr>
        <xdr:cNvPr id="418" name="楕円 417"/>
        <xdr:cNvSpPr/>
      </xdr:nvSpPr>
      <xdr:spPr>
        <a:xfrm>
          <a:off x="78105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72534</xdr:rowOff>
    </xdr:from>
    <xdr:ext cx="534377" cy="259045"/>
    <xdr:sp macro="" textlink="">
      <xdr:nvSpPr>
        <xdr:cNvPr id="419" name="テキスト ボックス 418"/>
        <xdr:cNvSpPr txBox="1"/>
      </xdr:nvSpPr>
      <xdr:spPr>
        <a:xfrm>
          <a:off x="7594111" y="131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109646</xdr:rowOff>
    </xdr:from>
    <xdr:to>
      <xdr:col>36</xdr:col>
      <xdr:colOff>165100</xdr:colOff>
      <xdr:row>78</xdr:row>
      <xdr:rowOff>39796</xdr:rowOff>
    </xdr:to>
    <xdr:sp macro="" textlink="">
      <xdr:nvSpPr>
        <xdr:cNvPr id="420" name="楕円 419"/>
        <xdr:cNvSpPr/>
      </xdr:nvSpPr>
      <xdr:spPr>
        <a:xfrm>
          <a:off x="6921500" y="13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56323</xdr:rowOff>
    </xdr:from>
    <xdr:ext cx="534377" cy="259045"/>
    <xdr:sp macro="" textlink="">
      <xdr:nvSpPr>
        <xdr:cNvPr id="421" name="テキスト ボックス 420"/>
        <xdr:cNvSpPr txBox="1"/>
      </xdr:nvSpPr>
      <xdr:spPr>
        <a:xfrm>
          <a:off x="6705111" y="130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157319</xdr:rowOff>
    </xdr:from>
    <xdr:to>
      <xdr:col>55</xdr:col>
      <xdr:colOff>0</xdr:colOff>
      <xdr:row>98</xdr:row>
      <xdr:rowOff>166168</xdr:rowOff>
    </xdr:to>
    <xdr:cxnSp macro="">
      <xdr:nvCxnSpPr>
        <xdr:cNvPr id="452" name="直線コネクタ 451"/>
        <xdr:cNvCxnSpPr/>
      </xdr:nvCxnSpPr>
      <xdr:spPr>
        <a:xfrm flipV="1">
          <a:off x="9639300" y="16959419"/>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166168</xdr:rowOff>
    </xdr:from>
    <xdr:to>
      <xdr:col>50</xdr:col>
      <xdr:colOff>114300</xdr:colOff>
      <xdr:row>99</xdr:row>
      <xdr:rowOff>1958</xdr:rowOff>
    </xdr:to>
    <xdr:cxnSp macro="">
      <xdr:nvCxnSpPr>
        <xdr:cNvPr id="455" name="直線コネクタ 454"/>
        <xdr:cNvCxnSpPr/>
      </xdr:nvCxnSpPr>
      <xdr:spPr>
        <a:xfrm flipV="1">
          <a:off x="8750300" y="1696826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1958</xdr:rowOff>
    </xdr:from>
    <xdr:to>
      <xdr:col>45</xdr:col>
      <xdr:colOff>177800</xdr:colOff>
      <xdr:row>99</xdr:row>
      <xdr:rowOff>15215</xdr:rowOff>
    </xdr:to>
    <xdr:cxnSp macro="">
      <xdr:nvCxnSpPr>
        <xdr:cNvPr id="458" name="直線コネクタ 457"/>
        <xdr:cNvCxnSpPr/>
      </xdr:nvCxnSpPr>
      <xdr:spPr>
        <a:xfrm flipV="1">
          <a:off x="7861300" y="16975508"/>
          <a:ext cx="889000" cy="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8158</xdr:rowOff>
    </xdr:from>
    <xdr:to>
      <xdr:col>41</xdr:col>
      <xdr:colOff>50800</xdr:colOff>
      <xdr:row>99</xdr:row>
      <xdr:rowOff>15215</xdr:rowOff>
    </xdr:to>
    <xdr:cxnSp macro="">
      <xdr:nvCxnSpPr>
        <xdr:cNvPr id="461" name="直線コネクタ 460"/>
        <xdr:cNvCxnSpPr/>
      </xdr:nvCxnSpPr>
      <xdr:spPr>
        <a:xfrm>
          <a:off x="6972300" y="16981708"/>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106519</xdr:rowOff>
    </xdr:from>
    <xdr:to>
      <xdr:col>55</xdr:col>
      <xdr:colOff>50800</xdr:colOff>
      <xdr:row>99</xdr:row>
      <xdr:rowOff>36669</xdr:rowOff>
    </xdr:to>
    <xdr:sp macro="" textlink="">
      <xdr:nvSpPr>
        <xdr:cNvPr id="471" name="楕円 470"/>
        <xdr:cNvSpPr/>
      </xdr:nvSpPr>
      <xdr:spPr>
        <a:xfrm>
          <a:off x="10426700" y="169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115368</xdr:rowOff>
    </xdr:from>
    <xdr:to>
      <xdr:col>50</xdr:col>
      <xdr:colOff>165100</xdr:colOff>
      <xdr:row>99</xdr:row>
      <xdr:rowOff>45518</xdr:rowOff>
    </xdr:to>
    <xdr:sp macro="" textlink="">
      <xdr:nvSpPr>
        <xdr:cNvPr id="473" name="楕円 472"/>
        <xdr:cNvSpPr/>
      </xdr:nvSpPr>
      <xdr:spPr>
        <a:xfrm>
          <a:off x="9588500" y="16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36645</xdr:rowOff>
    </xdr:from>
    <xdr:ext cx="534377" cy="259045"/>
    <xdr:sp macro="" textlink="">
      <xdr:nvSpPr>
        <xdr:cNvPr id="474" name="テキスト ボックス 473"/>
        <xdr:cNvSpPr txBox="1"/>
      </xdr:nvSpPr>
      <xdr:spPr>
        <a:xfrm>
          <a:off x="9372111" y="170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122608</xdr:rowOff>
    </xdr:from>
    <xdr:to>
      <xdr:col>46</xdr:col>
      <xdr:colOff>38100</xdr:colOff>
      <xdr:row>99</xdr:row>
      <xdr:rowOff>52758</xdr:rowOff>
    </xdr:to>
    <xdr:sp macro="" textlink="">
      <xdr:nvSpPr>
        <xdr:cNvPr id="475" name="楕円 474"/>
        <xdr:cNvSpPr/>
      </xdr:nvSpPr>
      <xdr:spPr>
        <a:xfrm>
          <a:off x="8699500" y="169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43885</xdr:rowOff>
    </xdr:from>
    <xdr:ext cx="534377" cy="259045"/>
    <xdr:sp macro="" textlink="">
      <xdr:nvSpPr>
        <xdr:cNvPr id="476" name="テキスト ボックス 475"/>
        <xdr:cNvSpPr txBox="1"/>
      </xdr:nvSpPr>
      <xdr:spPr>
        <a:xfrm>
          <a:off x="8483111" y="170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135865</xdr:rowOff>
    </xdr:from>
    <xdr:to>
      <xdr:col>41</xdr:col>
      <xdr:colOff>101600</xdr:colOff>
      <xdr:row>99</xdr:row>
      <xdr:rowOff>66015</xdr:rowOff>
    </xdr:to>
    <xdr:sp macro="" textlink="">
      <xdr:nvSpPr>
        <xdr:cNvPr id="477" name="楕円 476"/>
        <xdr:cNvSpPr/>
      </xdr:nvSpPr>
      <xdr:spPr>
        <a:xfrm>
          <a:off x="7810500" y="169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57142</xdr:rowOff>
    </xdr:from>
    <xdr:ext cx="534377" cy="259045"/>
    <xdr:sp macro="" textlink="">
      <xdr:nvSpPr>
        <xdr:cNvPr id="478" name="テキスト ボックス 477"/>
        <xdr:cNvSpPr txBox="1"/>
      </xdr:nvSpPr>
      <xdr:spPr>
        <a:xfrm>
          <a:off x="7594111" y="170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128808</xdr:rowOff>
    </xdr:from>
    <xdr:to>
      <xdr:col>36</xdr:col>
      <xdr:colOff>165100</xdr:colOff>
      <xdr:row>99</xdr:row>
      <xdr:rowOff>58958</xdr:rowOff>
    </xdr:to>
    <xdr:sp macro="" textlink="">
      <xdr:nvSpPr>
        <xdr:cNvPr id="479" name="楕円 478"/>
        <xdr:cNvSpPr/>
      </xdr:nvSpPr>
      <xdr:spPr>
        <a:xfrm>
          <a:off x="6921500" y="169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50085</xdr:rowOff>
    </xdr:from>
    <xdr:ext cx="534377" cy="259045"/>
    <xdr:sp macro="" textlink="">
      <xdr:nvSpPr>
        <xdr:cNvPr id="480" name="テキスト ボックス 479"/>
        <xdr:cNvSpPr txBox="1"/>
      </xdr:nvSpPr>
      <xdr:spPr>
        <a:xfrm>
          <a:off x="6705111" y="170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22017</xdr:rowOff>
    </xdr:from>
    <xdr:to>
      <xdr:col>85</xdr:col>
      <xdr:colOff>127000</xdr:colOff>
      <xdr:row>36</xdr:row>
      <xdr:rowOff>121321</xdr:rowOff>
    </xdr:to>
    <xdr:cxnSp macro="">
      <xdr:nvCxnSpPr>
        <xdr:cNvPr id="508" name="直線コネクタ 507"/>
        <xdr:cNvCxnSpPr/>
      </xdr:nvCxnSpPr>
      <xdr:spPr>
        <a:xfrm flipV="1">
          <a:off x="15481300" y="6194217"/>
          <a:ext cx="8382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121321</xdr:rowOff>
    </xdr:from>
    <xdr:to>
      <xdr:col>81</xdr:col>
      <xdr:colOff>50800</xdr:colOff>
      <xdr:row>36</xdr:row>
      <xdr:rowOff>150353</xdr:rowOff>
    </xdr:to>
    <xdr:cxnSp macro="">
      <xdr:nvCxnSpPr>
        <xdr:cNvPr id="511" name="直線コネクタ 510"/>
        <xdr:cNvCxnSpPr/>
      </xdr:nvCxnSpPr>
      <xdr:spPr>
        <a:xfrm flipV="1">
          <a:off x="14592300" y="629352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22977</xdr:rowOff>
    </xdr:from>
    <xdr:to>
      <xdr:col>76</xdr:col>
      <xdr:colOff>114300</xdr:colOff>
      <xdr:row>36</xdr:row>
      <xdr:rowOff>150353</xdr:rowOff>
    </xdr:to>
    <xdr:cxnSp macro="">
      <xdr:nvCxnSpPr>
        <xdr:cNvPr id="514" name="直線コネクタ 513"/>
        <xdr:cNvCxnSpPr/>
      </xdr:nvCxnSpPr>
      <xdr:spPr>
        <a:xfrm>
          <a:off x="13703300" y="6195177"/>
          <a:ext cx="889000" cy="1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22977</xdr:rowOff>
    </xdr:from>
    <xdr:to>
      <xdr:col>71</xdr:col>
      <xdr:colOff>177800</xdr:colOff>
      <xdr:row>36</xdr:row>
      <xdr:rowOff>67554</xdr:rowOff>
    </xdr:to>
    <xdr:cxnSp macro="">
      <xdr:nvCxnSpPr>
        <xdr:cNvPr id="517" name="直線コネクタ 516"/>
        <xdr:cNvCxnSpPr/>
      </xdr:nvCxnSpPr>
      <xdr:spPr>
        <a:xfrm flipV="1">
          <a:off x="12814300" y="619517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142667</xdr:rowOff>
    </xdr:from>
    <xdr:to>
      <xdr:col>85</xdr:col>
      <xdr:colOff>177800</xdr:colOff>
      <xdr:row>36</xdr:row>
      <xdr:rowOff>72817</xdr:rowOff>
    </xdr:to>
    <xdr:sp macro="" textlink="">
      <xdr:nvSpPr>
        <xdr:cNvPr id="527" name="楕円 526"/>
        <xdr:cNvSpPr/>
      </xdr:nvSpPr>
      <xdr:spPr>
        <a:xfrm>
          <a:off x="16268700" y="61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165544</xdr:rowOff>
    </xdr:from>
    <xdr:ext cx="534377" cy="259045"/>
    <xdr:sp macro="" textlink="">
      <xdr:nvSpPr>
        <xdr:cNvPr id="528" name="消防費該当値テキスト"/>
        <xdr:cNvSpPr txBox="1"/>
      </xdr:nvSpPr>
      <xdr:spPr>
        <a:xfrm>
          <a:off x="16370300" y="59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70521</xdr:rowOff>
    </xdr:from>
    <xdr:to>
      <xdr:col>81</xdr:col>
      <xdr:colOff>101600</xdr:colOff>
      <xdr:row>37</xdr:row>
      <xdr:rowOff>671</xdr:rowOff>
    </xdr:to>
    <xdr:sp macro="" textlink="">
      <xdr:nvSpPr>
        <xdr:cNvPr id="529" name="楕円 528"/>
        <xdr:cNvSpPr/>
      </xdr:nvSpPr>
      <xdr:spPr>
        <a:xfrm>
          <a:off x="15430500" y="62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17198</xdr:rowOff>
    </xdr:from>
    <xdr:ext cx="534377" cy="259045"/>
    <xdr:sp macro="" textlink="">
      <xdr:nvSpPr>
        <xdr:cNvPr id="530" name="テキスト ボックス 529"/>
        <xdr:cNvSpPr txBox="1"/>
      </xdr:nvSpPr>
      <xdr:spPr>
        <a:xfrm>
          <a:off x="15214111" y="60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99553</xdr:rowOff>
    </xdr:from>
    <xdr:to>
      <xdr:col>76</xdr:col>
      <xdr:colOff>165100</xdr:colOff>
      <xdr:row>37</xdr:row>
      <xdr:rowOff>29703</xdr:rowOff>
    </xdr:to>
    <xdr:sp macro="" textlink="">
      <xdr:nvSpPr>
        <xdr:cNvPr id="531" name="楕円 530"/>
        <xdr:cNvSpPr/>
      </xdr:nvSpPr>
      <xdr:spPr>
        <a:xfrm>
          <a:off x="14541500" y="62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46230</xdr:rowOff>
    </xdr:from>
    <xdr:ext cx="534377" cy="259045"/>
    <xdr:sp macro="" textlink="">
      <xdr:nvSpPr>
        <xdr:cNvPr id="532" name="テキスト ボックス 531"/>
        <xdr:cNvSpPr txBox="1"/>
      </xdr:nvSpPr>
      <xdr:spPr>
        <a:xfrm>
          <a:off x="14325111" y="60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143627</xdr:rowOff>
    </xdr:from>
    <xdr:to>
      <xdr:col>72</xdr:col>
      <xdr:colOff>38100</xdr:colOff>
      <xdr:row>36</xdr:row>
      <xdr:rowOff>73777</xdr:rowOff>
    </xdr:to>
    <xdr:sp macro="" textlink="">
      <xdr:nvSpPr>
        <xdr:cNvPr id="533" name="楕円 532"/>
        <xdr:cNvSpPr/>
      </xdr:nvSpPr>
      <xdr:spPr>
        <a:xfrm>
          <a:off x="13652500" y="61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90304</xdr:rowOff>
    </xdr:from>
    <xdr:ext cx="534377" cy="259045"/>
    <xdr:sp macro="" textlink="">
      <xdr:nvSpPr>
        <xdr:cNvPr id="534" name="テキスト ボックス 533"/>
        <xdr:cNvSpPr txBox="1"/>
      </xdr:nvSpPr>
      <xdr:spPr>
        <a:xfrm>
          <a:off x="13436111" y="59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16754</xdr:rowOff>
    </xdr:from>
    <xdr:to>
      <xdr:col>67</xdr:col>
      <xdr:colOff>101600</xdr:colOff>
      <xdr:row>36</xdr:row>
      <xdr:rowOff>118354</xdr:rowOff>
    </xdr:to>
    <xdr:sp macro="" textlink="">
      <xdr:nvSpPr>
        <xdr:cNvPr id="535" name="楕円 534"/>
        <xdr:cNvSpPr/>
      </xdr:nvSpPr>
      <xdr:spPr>
        <a:xfrm>
          <a:off x="12763500" y="61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134881</xdr:rowOff>
    </xdr:from>
    <xdr:ext cx="534377" cy="259045"/>
    <xdr:sp macro="" textlink="">
      <xdr:nvSpPr>
        <xdr:cNvPr id="536" name="テキスト ボックス 535"/>
        <xdr:cNvSpPr txBox="1"/>
      </xdr:nvSpPr>
      <xdr:spPr>
        <a:xfrm>
          <a:off x="12547111" y="59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46520</xdr:rowOff>
    </xdr:from>
    <xdr:to>
      <xdr:col>85</xdr:col>
      <xdr:colOff>127000</xdr:colOff>
      <xdr:row>57</xdr:row>
      <xdr:rowOff>162331</xdr:rowOff>
    </xdr:to>
    <xdr:cxnSp macro="">
      <xdr:nvCxnSpPr>
        <xdr:cNvPr id="566" name="直線コネクタ 565"/>
        <xdr:cNvCxnSpPr/>
      </xdr:nvCxnSpPr>
      <xdr:spPr>
        <a:xfrm flipV="1">
          <a:off x="15481300" y="9819170"/>
          <a:ext cx="8382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113614</xdr:rowOff>
    </xdr:from>
    <xdr:to>
      <xdr:col>81</xdr:col>
      <xdr:colOff>50800</xdr:colOff>
      <xdr:row>57</xdr:row>
      <xdr:rowOff>162331</xdr:rowOff>
    </xdr:to>
    <xdr:cxnSp macro="">
      <xdr:nvCxnSpPr>
        <xdr:cNvPr id="569" name="直線コネクタ 568"/>
        <xdr:cNvCxnSpPr/>
      </xdr:nvCxnSpPr>
      <xdr:spPr>
        <a:xfrm>
          <a:off x="14592300" y="9886264"/>
          <a:ext cx="889000" cy="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33375</xdr:rowOff>
    </xdr:from>
    <xdr:to>
      <xdr:col>76</xdr:col>
      <xdr:colOff>114300</xdr:colOff>
      <xdr:row>57</xdr:row>
      <xdr:rowOff>113614</xdr:rowOff>
    </xdr:to>
    <xdr:cxnSp macro="">
      <xdr:nvCxnSpPr>
        <xdr:cNvPr id="572" name="直線コネクタ 571"/>
        <xdr:cNvCxnSpPr/>
      </xdr:nvCxnSpPr>
      <xdr:spPr>
        <a:xfrm>
          <a:off x="13703300" y="9806025"/>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33375</xdr:rowOff>
    </xdr:from>
    <xdr:to>
      <xdr:col>71</xdr:col>
      <xdr:colOff>177800</xdr:colOff>
      <xdr:row>57</xdr:row>
      <xdr:rowOff>115786</xdr:rowOff>
    </xdr:to>
    <xdr:cxnSp macro="">
      <xdr:nvCxnSpPr>
        <xdr:cNvPr id="575" name="直線コネクタ 574"/>
        <xdr:cNvCxnSpPr/>
      </xdr:nvCxnSpPr>
      <xdr:spPr>
        <a:xfrm flipV="1">
          <a:off x="12814300" y="9806025"/>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167170</xdr:rowOff>
    </xdr:from>
    <xdr:to>
      <xdr:col>85</xdr:col>
      <xdr:colOff>177800</xdr:colOff>
      <xdr:row>57</xdr:row>
      <xdr:rowOff>97320</xdr:rowOff>
    </xdr:to>
    <xdr:sp macro="" textlink="">
      <xdr:nvSpPr>
        <xdr:cNvPr id="585" name="楕円 584"/>
        <xdr:cNvSpPr/>
      </xdr:nvSpPr>
      <xdr:spPr>
        <a:xfrm>
          <a:off x="16268700" y="97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18597</xdr:rowOff>
    </xdr:from>
    <xdr:ext cx="534377" cy="259045"/>
    <xdr:sp macro="" textlink="">
      <xdr:nvSpPr>
        <xdr:cNvPr id="586" name="教育費該当値テキスト"/>
        <xdr:cNvSpPr txBox="1"/>
      </xdr:nvSpPr>
      <xdr:spPr>
        <a:xfrm>
          <a:off x="16370300" y="96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111531</xdr:rowOff>
    </xdr:from>
    <xdr:to>
      <xdr:col>81</xdr:col>
      <xdr:colOff>101600</xdr:colOff>
      <xdr:row>58</xdr:row>
      <xdr:rowOff>41681</xdr:rowOff>
    </xdr:to>
    <xdr:sp macro="" textlink="">
      <xdr:nvSpPr>
        <xdr:cNvPr id="587" name="楕円 586"/>
        <xdr:cNvSpPr/>
      </xdr:nvSpPr>
      <xdr:spPr>
        <a:xfrm>
          <a:off x="15430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58208</xdr:rowOff>
    </xdr:from>
    <xdr:ext cx="534377" cy="259045"/>
    <xdr:sp macro="" textlink="">
      <xdr:nvSpPr>
        <xdr:cNvPr id="588" name="テキスト ボックス 587"/>
        <xdr:cNvSpPr txBox="1"/>
      </xdr:nvSpPr>
      <xdr:spPr>
        <a:xfrm>
          <a:off x="15214111" y="96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62814</xdr:rowOff>
    </xdr:from>
    <xdr:to>
      <xdr:col>76</xdr:col>
      <xdr:colOff>165100</xdr:colOff>
      <xdr:row>57</xdr:row>
      <xdr:rowOff>164414</xdr:rowOff>
    </xdr:to>
    <xdr:sp macro="" textlink="">
      <xdr:nvSpPr>
        <xdr:cNvPr id="589" name="楕円 588"/>
        <xdr:cNvSpPr/>
      </xdr:nvSpPr>
      <xdr:spPr>
        <a:xfrm>
          <a:off x="14541500" y="98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9491</xdr:rowOff>
    </xdr:from>
    <xdr:ext cx="534377" cy="259045"/>
    <xdr:sp macro="" textlink="">
      <xdr:nvSpPr>
        <xdr:cNvPr id="590" name="テキスト ボックス 589"/>
        <xdr:cNvSpPr txBox="1"/>
      </xdr:nvSpPr>
      <xdr:spPr>
        <a:xfrm>
          <a:off x="14325111" y="96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154025</xdr:rowOff>
    </xdr:from>
    <xdr:to>
      <xdr:col>72</xdr:col>
      <xdr:colOff>38100</xdr:colOff>
      <xdr:row>57</xdr:row>
      <xdr:rowOff>84175</xdr:rowOff>
    </xdr:to>
    <xdr:sp macro="" textlink="">
      <xdr:nvSpPr>
        <xdr:cNvPr id="591" name="楕円 590"/>
        <xdr:cNvSpPr/>
      </xdr:nvSpPr>
      <xdr:spPr>
        <a:xfrm>
          <a:off x="13652500" y="97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100702</xdr:rowOff>
    </xdr:from>
    <xdr:ext cx="534377" cy="259045"/>
    <xdr:sp macro="" textlink="">
      <xdr:nvSpPr>
        <xdr:cNvPr id="592" name="テキスト ボックス 591"/>
        <xdr:cNvSpPr txBox="1"/>
      </xdr:nvSpPr>
      <xdr:spPr>
        <a:xfrm>
          <a:off x="13436111" y="95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64986</xdr:rowOff>
    </xdr:from>
    <xdr:to>
      <xdr:col>67</xdr:col>
      <xdr:colOff>101600</xdr:colOff>
      <xdr:row>57</xdr:row>
      <xdr:rowOff>166586</xdr:rowOff>
    </xdr:to>
    <xdr:sp macro="" textlink="">
      <xdr:nvSpPr>
        <xdr:cNvPr id="593" name="楕円 592"/>
        <xdr:cNvSpPr/>
      </xdr:nvSpPr>
      <xdr:spPr>
        <a:xfrm>
          <a:off x="12763500" y="98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11663</xdr:rowOff>
    </xdr:from>
    <xdr:ext cx="534377" cy="259045"/>
    <xdr:sp macro="" textlink="">
      <xdr:nvSpPr>
        <xdr:cNvPr id="594" name="テキスト ボックス 593"/>
        <xdr:cNvSpPr txBox="1"/>
      </xdr:nvSpPr>
      <xdr:spPr>
        <a:xfrm>
          <a:off x="12547111" y="96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43714</xdr:rowOff>
    </xdr:from>
    <xdr:to>
      <xdr:col>85</xdr:col>
      <xdr:colOff>127000</xdr:colOff>
      <xdr:row>79</xdr:row>
      <xdr:rowOff>43828</xdr:rowOff>
    </xdr:to>
    <xdr:cxnSp macro="">
      <xdr:nvCxnSpPr>
        <xdr:cNvPr id="623" name="直線コネクタ 622"/>
        <xdr:cNvCxnSpPr/>
      </xdr:nvCxnSpPr>
      <xdr:spPr>
        <a:xfrm flipV="1">
          <a:off x="15481300" y="1358826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43828</xdr:rowOff>
    </xdr:from>
    <xdr:to>
      <xdr:col>81</xdr:col>
      <xdr:colOff>50800</xdr:colOff>
      <xdr:row>79</xdr:row>
      <xdr:rowOff>44450</xdr:rowOff>
    </xdr:to>
    <xdr:cxnSp macro="">
      <xdr:nvCxnSpPr>
        <xdr:cNvPr id="626" name="直線コネクタ 625"/>
        <xdr:cNvCxnSpPr/>
      </xdr:nvCxnSpPr>
      <xdr:spPr>
        <a:xfrm flipV="1">
          <a:off x="14592300" y="13588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41694</xdr:rowOff>
    </xdr:from>
    <xdr:to>
      <xdr:col>76</xdr:col>
      <xdr:colOff>114300</xdr:colOff>
      <xdr:row>79</xdr:row>
      <xdr:rowOff>44450</xdr:rowOff>
    </xdr:to>
    <xdr:cxnSp macro="">
      <xdr:nvCxnSpPr>
        <xdr:cNvPr id="629" name="直線コネクタ 628"/>
        <xdr:cNvCxnSpPr/>
      </xdr:nvCxnSpPr>
      <xdr:spPr>
        <a:xfrm>
          <a:off x="13703300" y="13586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37464</xdr:rowOff>
    </xdr:from>
    <xdr:to>
      <xdr:col>71</xdr:col>
      <xdr:colOff>177800</xdr:colOff>
      <xdr:row>79</xdr:row>
      <xdr:rowOff>41694</xdr:rowOff>
    </xdr:to>
    <xdr:cxnSp macro="">
      <xdr:nvCxnSpPr>
        <xdr:cNvPr id="632" name="直線コネクタ 631"/>
        <xdr:cNvCxnSpPr/>
      </xdr:nvCxnSpPr>
      <xdr:spPr>
        <a:xfrm>
          <a:off x="12814300" y="13582014"/>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164364</xdr:rowOff>
    </xdr:from>
    <xdr:to>
      <xdr:col>85</xdr:col>
      <xdr:colOff>177800</xdr:colOff>
      <xdr:row>79</xdr:row>
      <xdr:rowOff>94514</xdr:rowOff>
    </xdr:to>
    <xdr:sp macro="" textlink="">
      <xdr:nvSpPr>
        <xdr:cNvPr id="642" name="楕円 641"/>
        <xdr:cNvSpPr/>
      </xdr:nvSpPr>
      <xdr:spPr>
        <a:xfrm>
          <a:off x="162687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13932" cy="259045"/>
    <xdr:sp macro="" textlink="">
      <xdr:nvSpPr>
        <xdr:cNvPr id="643" name="災害復旧費該当値テキスト"/>
        <xdr:cNvSpPr txBox="1"/>
      </xdr:nvSpPr>
      <xdr:spPr>
        <a:xfrm>
          <a:off x="16370300" y="1350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164478</xdr:rowOff>
    </xdr:from>
    <xdr:to>
      <xdr:col>81</xdr:col>
      <xdr:colOff>101600</xdr:colOff>
      <xdr:row>79</xdr:row>
      <xdr:rowOff>94628</xdr:rowOff>
    </xdr:to>
    <xdr:sp macro="" textlink="">
      <xdr:nvSpPr>
        <xdr:cNvPr id="644" name="楕円 643"/>
        <xdr:cNvSpPr/>
      </xdr:nvSpPr>
      <xdr:spPr>
        <a:xfrm>
          <a:off x="15430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85755</xdr:rowOff>
    </xdr:from>
    <xdr:ext cx="313932" cy="259045"/>
    <xdr:sp macro="" textlink="">
      <xdr:nvSpPr>
        <xdr:cNvPr id="645" name="テキスト ボックス 644"/>
        <xdr:cNvSpPr txBox="1"/>
      </xdr:nvSpPr>
      <xdr:spPr>
        <a:xfrm>
          <a:off x="15324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162344</xdr:rowOff>
    </xdr:from>
    <xdr:to>
      <xdr:col>72</xdr:col>
      <xdr:colOff>38100</xdr:colOff>
      <xdr:row>79</xdr:row>
      <xdr:rowOff>92494</xdr:rowOff>
    </xdr:to>
    <xdr:sp macro="" textlink="">
      <xdr:nvSpPr>
        <xdr:cNvPr id="648" name="楕円 647"/>
        <xdr:cNvSpPr/>
      </xdr:nvSpPr>
      <xdr:spPr>
        <a:xfrm>
          <a:off x="13652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83621</xdr:rowOff>
    </xdr:from>
    <xdr:ext cx="378565" cy="259045"/>
    <xdr:sp macro="" textlink="">
      <xdr:nvSpPr>
        <xdr:cNvPr id="649" name="テキスト ボックス 648"/>
        <xdr:cNvSpPr txBox="1"/>
      </xdr:nvSpPr>
      <xdr:spPr>
        <a:xfrm>
          <a:off x="13514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158114</xdr:rowOff>
    </xdr:from>
    <xdr:to>
      <xdr:col>67</xdr:col>
      <xdr:colOff>101600</xdr:colOff>
      <xdr:row>79</xdr:row>
      <xdr:rowOff>88264</xdr:rowOff>
    </xdr:to>
    <xdr:sp macro="" textlink="">
      <xdr:nvSpPr>
        <xdr:cNvPr id="650" name="楕円 649"/>
        <xdr:cNvSpPr/>
      </xdr:nvSpPr>
      <xdr:spPr>
        <a:xfrm>
          <a:off x="12763500" y="13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79391</xdr:rowOff>
    </xdr:from>
    <xdr:ext cx="378565" cy="259045"/>
    <xdr:sp macro="" textlink="">
      <xdr:nvSpPr>
        <xdr:cNvPr id="651" name="テキスト ボックス 650"/>
        <xdr:cNvSpPr txBox="1"/>
      </xdr:nvSpPr>
      <xdr:spPr>
        <a:xfrm>
          <a:off x="12625017" y="1362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17399</xdr:rowOff>
    </xdr:from>
    <xdr:to>
      <xdr:col>85</xdr:col>
      <xdr:colOff>127000</xdr:colOff>
      <xdr:row>97</xdr:row>
      <xdr:rowOff>34607</xdr:rowOff>
    </xdr:to>
    <xdr:cxnSp macro="">
      <xdr:nvCxnSpPr>
        <xdr:cNvPr id="680" name="直線コネクタ 679"/>
        <xdr:cNvCxnSpPr/>
      </xdr:nvCxnSpPr>
      <xdr:spPr>
        <a:xfrm>
          <a:off x="15481300" y="16648049"/>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17399</xdr:rowOff>
    </xdr:from>
    <xdr:to>
      <xdr:col>81</xdr:col>
      <xdr:colOff>50800</xdr:colOff>
      <xdr:row>97</xdr:row>
      <xdr:rowOff>26022</xdr:rowOff>
    </xdr:to>
    <xdr:cxnSp macro="">
      <xdr:nvCxnSpPr>
        <xdr:cNvPr id="683" name="直線コネクタ 682"/>
        <xdr:cNvCxnSpPr/>
      </xdr:nvCxnSpPr>
      <xdr:spPr>
        <a:xfrm flipV="1">
          <a:off x="14592300" y="16648049"/>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26022</xdr:rowOff>
    </xdr:from>
    <xdr:to>
      <xdr:col>76</xdr:col>
      <xdr:colOff>114300</xdr:colOff>
      <xdr:row>97</xdr:row>
      <xdr:rowOff>27191</xdr:rowOff>
    </xdr:to>
    <xdr:cxnSp macro="">
      <xdr:nvCxnSpPr>
        <xdr:cNvPr id="686" name="直線コネクタ 685"/>
        <xdr:cNvCxnSpPr/>
      </xdr:nvCxnSpPr>
      <xdr:spPr>
        <a:xfrm flipV="1">
          <a:off x="13703300" y="16656672"/>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25476</xdr:rowOff>
    </xdr:from>
    <xdr:to>
      <xdr:col>71</xdr:col>
      <xdr:colOff>177800</xdr:colOff>
      <xdr:row>97</xdr:row>
      <xdr:rowOff>27191</xdr:rowOff>
    </xdr:to>
    <xdr:cxnSp macro="">
      <xdr:nvCxnSpPr>
        <xdr:cNvPr id="689" name="直線コネクタ 688"/>
        <xdr:cNvCxnSpPr/>
      </xdr:nvCxnSpPr>
      <xdr:spPr>
        <a:xfrm>
          <a:off x="12814300" y="1665612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155257</xdr:rowOff>
    </xdr:from>
    <xdr:to>
      <xdr:col>85</xdr:col>
      <xdr:colOff>177800</xdr:colOff>
      <xdr:row>97</xdr:row>
      <xdr:rowOff>85407</xdr:rowOff>
    </xdr:to>
    <xdr:sp macro="" textlink="">
      <xdr:nvSpPr>
        <xdr:cNvPr id="699" name="楕円 698"/>
        <xdr:cNvSpPr/>
      </xdr:nvSpPr>
      <xdr:spPr>
        <a:xfrm>
          <a:off x="16268700" y="16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133684</xdr:rowOff>
    </xdr:from>
    <xdr:ext cx="534377" cy="259045"/>
    <xdr:sp macro="" textlink="">
      <xdr:nvSpPr>
        <xdr:cNvPr id="700" name="公債費該当値テキスト"/>
        <xdr:cNvSpPr txBox="1"/>
      </xdr:nvSpPr>
      <xdr:spPr>
        <a:xfrm>
          <a:off x="16370300" y="16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138049</xdr:rowOff>
    </xdr:from>
    <xdr:to>
      <xdr:col>81</xdr:col>
      <xdr:colOff>101600</xdr:colOff>
      <xdr:row>97</xdr:row>
      <xdr:rowOff>68199</xdr:rowOff>
    </xdr:to>
    <xdr:sp macro="" textlink="">
      <xdr:nvSpPr>
        <xdr:cNvPr id="701" name="楕円 700"/>
        <xdr:cNvSpPr/>
      </xdr:nvSpPr>
      <xdr:spPr>
        <a:xfrm>
          <a:off x="15430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59326</xdr:rowOff>
    </xdr:from>
    <xdr:ext cx="534377" cy="259045"/>
    <xdr:sp macro="" textlink="">
      <xdr:nvSpPr>
        <xdr:cNvPr id="702" name="テキスト ボックス 701"/>
        <xdr:cNvSpPr txBox="1"/>
      </xdr:nvSpPr>
      <xdr:spPr>
        <a:xfrm>
          <a:off x="15214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146672</xdr:rowOff>
    </xdr:from>
    <xdr:to>
      <xdr:col>76</xdr:col>
      <xdr:colOff>165100</xdr:colOff>
      <xdr:row>97</xdr:row>
      <xdr:rowOff>76822</xdr:rowOff>
    </xdr:to>
    <xdr:sp macro="" textlink="">
      <xdr:nvSpPr>
        <xdr:cNvPr id="703" name="楕円 702"/>
        <xdr:cNvSpPr/>
      </xdr:nvSpPr>
      <xdr:spPr>
        <a:xfrm>
          <a:off x="14541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67949</xdr:rowOff>
    </xdr:from>
    <xdr:ext cx="534377" cy="259045"/>
    <xdr:sp macro="" textlink="">
      <xdr:nvSpPr>
        <xdr:cNvPr id="704" name="テキスト ボックス 703"/>
        <xdr:cNvSpPr txBox="1"/>
      </xdr:nvSpPr>
      <xdr:spPr>
        <a:xfrm>
          <a:off x="14325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147841</xdr:rowOff>
    </xdr:from>
    <xdr:to>
      <xdr:col>72</xdr:col>
      <xdr:colOff>38100</xdr:colOff>
      <xdr:row>97</xdr:row>
      <xdr:rowOff>77991</xdr:rowOff>
    </xdr:to>
    <xdr:sp macro="" textlink="">
      <xdr:nvSpPr>
        <xdr:cNvPr id="705" name="楕円 704"/>
        <xdr:cNvSpPr/>
      </xdr:nvSpPr>
      <xdr:spPr>
        <a:xfrm>
          <a:off x="13652500" y="166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69118</xdr:rowOff>
    </xdr:from>
    <xdr:ext cx="534377" cy="259045"/>
    <xdr:sp macro="" textlink="">
      <xdr:nvSpPr>
        <xdr:cNvPr id="706" name="テキスト ボックス 705"/>
        <xdr:cNvSpPr txBox="1"/>
      </xdr:nvSpPr>
      <xdr:spPr>
        <a:xfrm>
          <a:off x="13436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146126</xdr:rowOff>
    </xdr:from>
    <xdr:to>
      <xdr:col>67</xdr:col>
      <xdr:colOff>101600</xdr:colOff>
      <xdr:row>97</xdr:row>
      <xdr:rowOff>76276</xdr:rowOff>
    </xdr:to>
    <xdr:sp macro="" textlink="">
      <xdr:nvSpPr>
        <xdr:cNvPr id="707" name="楕円 706"/>
        <xdr:cNvSpPr/>
      </xdr:nvSpPr>
      <xdr:spPr>
        <a:xfrm>
          <a:off x="127635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67403</xdr:rowOff>
    </xdr:from>
    <xdr:ext cx="534377" cy="259045"/>
    <xdr:sp macro="" textlink="">
      <xdr:nvSpPr>
        <xdr:cNvPr id="708" name="テキスト ボックス 707"/>
        <xdr:cNvSpPr txBox="1"/>
      </xdr:nvSpPr>
      <xdr:spPr>
        <a:xfrm>
          <a:off x="12547111" y="1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34163</xdr:rowOff>
    </xdr:from>
    <xdr:to>
      <xdr:col>111</xdr:col>
      <xdr:colOff>177800</xdr:colOff>
      <xdr:row>39</xdr:row>
      <xdr:rowOff>44450</xdr:rowOff>
    </xdr:to>
    <xdr:cxnSp macro="">
      <xdr:nvCxnSpPr>
        <xdr:cNvPr id="740" name="直線コネクタ 739"/>
        <xdr:cNvCxnSpPr/>
      </xdr:nvCxnSpPr>
      <xdr:spPr>
        <a:xfrm>
          <a:off x="20434300" y="654926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34163</xdr:rowOff>
    </xdr:from>
    <xdr:to>
      <xdr:col>107</xdr:col>
      <xdr:colOff>50800</xdr:colOff>
      <xdr:row>39</xdr:row>
      <xdr:rowOff>44450</xdr:rowOff>
    </xdr:to>
    <xdr:cxnSp macro="">
      <xdr:nvCxnSpPr>
        <xdr:cNvPr id="743" name="直線コネクタ 742"/>
        <xdr:cNvCxnSpPr/>
      </xdr:nvCxnSpPr>
      <xdr:spPr>
        <a:xfrm flipV="1">
          <a:off x="19545300" y="654926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20638</xdr:rowOff>
    </xdr:from>
    <xdr:to>
      <xdr:col>102</xdr:col>
      <xdr:colOff>114300</xdr:colOff>
      <xdr:row>39</xdr:row>
      <xdr:rowOff>44450</xdr:rowOff>
    </xdr:to>
    <xdr:cxnSp macro="">
      <xdr:nvCxnSpPr>
        <xdr:cNvPr id="746" name="直線コネクタ 745"/>
        <xdr:cNvCxnSpPr/>
      </xdr:nvCxnSpPr>
      <xdr:spPr>
        <a:xfrm>
          <a:off x="18656300" y="6535738"/>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61421</xdr:rowOff>
    </xdr:from>
    <xdr:ext cx="378565" cy="259045"/>
    <xdr:sp macro="" textlink="">
      <xdr:nvSpPr>
        <xdr:cNvPr id="750" name="テキスト ボックス 749"/>
        <xdr:cNvSpPr txBox="1"/>
      </xdr:nvSpPr>
      <xdr:spPr>
        <a:xfrm>
          <a:off x="18467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154813</xdr:rowOff>
    </xdr:from>
    <xdr:to>
      <xdr:col>107</xdr:col>
      <xdr:colOff>101600</xdr:colOff>
      <xdr:row>38</xdr:row>
      <xdr:rowOff>84963</xdr:rowOff>
    </xdr:to>
    <xdr:sp macro="" textlink="">
      <xdr:nvSpPr>
        <xdr:cNvPr id="760" name="楕円 759"/>
        <xdr:cNvSpPr/>
      </xdr:nvSpPr>
      <xdr:spPr>
        <a:xfrm>
          <a:off x="20383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101490</xdr:rowOff>
    </xdr:from>
    <xdr:ext cx="378565" cy="259045"/>
    <xdr:sp macro="" textlink="">
      <xdr:nvSpPr>
        <xdr:cNvPr id="761" name="テキスト ボックス 760"/>
        <xdr:cNvSpPr txBox="1"/>
      </xdr:nvSpPr>
      <xdr:spPr>
        <a:xfrm>
          <a:off x="20245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141288</xdr:rowOff>
    </xdr:from>
    <xdr:to>
      <xdr:col>98</xdr:col>
      <xdr:colOff>38100</xdr:colOff>
      <xdr:row>38</xdr:row>
      <xdr:rowOff>71438</xdr:rowOff>
    </xdr:to>
    <xdr:sp macro="" textlink="">
      <xdr:nvSpPr>
        <xdr:cNvPr id="764" name="楕円 763"/>
        <xdr:cNvSpPr/>
      </xdr:nvSpPr>
      <xdr:spPr>
        <a:xfrm>
          <a:off x="186055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87965</xdr:rowOff>
    </xdr:from>
    <xdr:ext cx="469744" cy="259045"/>
    <xdr:sp macro="" textlink="">
      <xdr:nvSpPr>
        <xdr:cNvPr id="765" name="テキスト ボックス 764"/>
        <xdr:cNvSpPr txBox="1"/>
      </xdr:nvSpPr>
      <xdr:spPr>
        <a:xfrm>
          <a:off x="18421428" y="626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歳出決算総額のうち、最も割合を占めるのは民生費で</a:t>
          </a:r>
          <a:r>
            <a:rPr kumimoji="1" lang="en-US" altLang="ja-JP" sz="1300">
              <a:latin typeface="ＭＳ Ｐゴシック" panose="020B0600070205080204" pitchFamily="50" charset="-128"/>
              <a:ea typeface="ＭＳ Ｐゴシック" panose="020B0600070205080204" pitchFamily="50" charset="-128"/>
            </a:rPr>
            <a:t>141,618</a:t>
          </a:r>
          <a:r>
            <a:rPr kumimoji="1" lang="ja-JP" altLang="en-US" sz="1300">
              <a:latin typeface="ＭＳ Ｐゴシック" panose="020B0600070205080204" pitchFamily="50" charset="-128"/>
              <a:ea typeface="ＭＳ Ｐゴシック" panose="020B0600070205080204" pitchFamily="50" charset="-128"/>
            </a:rPr>
            <a:t>円となっている。民生費はここ数年増加傾向だったが、平成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年度に実施した、年金生活者等支援臨時福祉給付金や地域医療介護総合確保施設整備補助金などの臨時的な支出が終了したことから減少となった。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一方で、新設小学校建設にかかる一般財源分の費用を確保しておくため義務教育施設整備基金に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を積み立てたことにより教育費が、市内道路整備に係る経費が増加したことにより土木費が、桐生市へ負担金として支出している常備消防事業、ごみ処理事業費が増加したことにより消防費及び清掃費がそれぞれ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以上のようなことから、歳出総額は前年度より増加となった。今後も社会保障経費の増加や、大型事業が開始することから、より一層事務事業の精査を行い、経常経費の抑制に努める。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財政調整基金残高は、普通交付税の合併算定替縮減や、学校給食費無料化に伴う財源不足に対応するため、</a:t>
          </a:r>
          <a:r>
            <a:rPr kumimoji="1" lang="en-US" altLang="ja-JP" sz="1200">
              <a:latin typeface="ＭＳ ゴシック" pitchFamily="49" charset="-128"/>
              <a:ea typeface="ＭＳ ゴシック" pitchFamily="49" charset="-128"/>
            </a:rPr>
            <a:t>11.4</a:t>
          </a:r>
          <a:r>
            <a:rPr kumimoji="1" lang="ja-JP" altLang="en-US" sz="1200">
              <a:latin typeface="ＭＳ ゴシック" pitchFamily="49" charset="-128"/>
              <a:ea typeface="ＭＳ ゴシック" pitchFamily="49" charset="-128"/>
            </a:rPr>
            <a:t>億円を取り崩し標準財政規模比は</a:t>
          </a:r>
          <a:r>
            <a:rPr kumimoji="1" lang="en-US" altLang="ja-JP" sz="1200">
              <a:latin typeface="ＭＳ ゴシック" pitchFamily="49" charset="-128"/>
              <a:ea typeface="ＭＳ ゴシック" pitchFamily="49" charset="-128"/>
            </a:rPr>
            <a:t>3.32</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実質収支比率は適正な時期での補正対応により、前年度より</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ポイント抑制できたが、依然</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％以上となっているため更なる比率の抑制を目指す。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財政調整基金の取り崩しが増加したことにより実質単年度収支が悪化したため、今後は安易に財政調整基金の取り崩しに依存するのではなく、有利な財源確保し努めるなど数値の改善を目指す。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実質収支（資金剰余）は黒字を維持しているが、国民健康保険（事業勘定）特別会計では、保険税収入の減少や医療の高度化による給付費の増加などにより一般会計からの基準外繰り入れを行っており厳しい状況であっ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年度に税率改正を行った。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普通交付税の合併算定替の特例期間の終了による歳入減や、新設小学校が建設された後の維持管理費の増加などが見込まれており、今まで以上に厳しい財政状況になることが予想されるため、公共施設等総合管理計画等を活用した施設の統廃合などにより経常的な維持費等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20179392</v>
      </c>
      <c r="BO4" s="410"/>
      <c r="BP4" s="410"/>
      <c r="BQ4" s="410"/>
      <c r="BR4" s="410"/>
      <c r="BS4" s="410"/>
      <c r="BT4" s="410"/>
      <c r="BU4" s="411"/>
      <c r="BV4" s="409">
        <v>19860240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8.1</v>
      </c>
      <c r="CU4" s="416"/>
      <c r="CV4" s="416"/>
      <c r="CW4" s="416"/>
      <c r="CX4" s="416"/>
      <c r="CY4" s="416"/>
      <c r="CZ4" s="416"/>
      <c r="DA4" s="417"/>
      <c r="DB4" s="415">
        <v>10.5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18993173</v>
      </c>
      <c r="BO5" s="447"/>
      <c r="BP5" s="447"/>
      <c r="BQ5" s="447"/>
      <c r="BR5" s="447"/>
      <c r="BS5" s="447"/>
      <c r="BT5" s="447"/>
      <c r="BU5" s="448"/>
      <c r="BV5" s="446">
        <v>18417578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99</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1186219</v>
      </c>
      <c r="BO6" s="447"/>
      <c r="BP6" s="447"/>
      <c r="BQ6" s="447"/>
      <c r="BR6" s="447"/>
      <c r="BS6" s="447"/>
      <c r="BT6" s="447"/>
      <c r="BU6" s="448"/>
      <c r="BV6" s="446">
        <v>1442662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105.2</v>
      </c>
      <c r="CU6" s="484"/>
      <c r="CV6" s="484"/>
      <c r="CW6" s="484"/>
      <c r="CX6" s="484"/>
      <c r="CY6" s="484"/>
      <c r="CZ6" s="484"/>
      <c r="DA6" s="485"/>
      <c r="DB6" s="483">
        <v>100.3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237349</v>
      </c>
      <c r="BO7" s="447"/>
      <c r="BP7" s="447"/>
      <c r="BQ7" s="447"/>
      <c r="BR7" s="447"/>
      <c r="BS7" s="447"/>
      <c r="BT7" s="447"/>
      <c r="BU7" s="448"/>
      <c r="BV7" s="446">
        <v>201066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11718743</v>
      </c>
      <c r="CU7" s="447"/>
      <c r="CV7" s="447"/>
      <c r="CW7" s="447"/>
      <c r="CX7" s="447"/>
      <c r="CY7" s="447"/>
      <c r="CZ7" s="447"/>
      <c r="DA7" s="448"/>
      <c r="DB7" s="446">
        <v>11857236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948870</v>
      </c>
      <c r="BO8" s="447"/>
      <c r="BP8" s="447"/>
      <c r="BQ8" s="447"/>
      <c r="BR8" s="447"/>
      <c r="BS8" s="447"/>
      <c r="BT8" s="447"/>
      <c r="BU8" s="448"/>
      <c r="BV8" s="446">
        <v>1241596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50906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-292726</v>
      </c>
      <c r="BO9" s="447"/>
      <c r="BP9" s="447"/>
      <c r="BQ9" s="447"/>
      <c r="BR9" s="447"/>
      <c r="BS9" s="447"/>
      <c r="BT9" s="447"/>
      <c r="BU9" s="448"/>
      <c r="BV9" s="446">
        <v>466172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51899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33190</v>
      </c>
      <c r="BO10" s="447"/>
      <c r="BP10" s="447"/>
      <c r="BQ10" s="447"/>
      <c r="BR10" s="447"/>
      <c r="BS10" s="447"/>
      <c r="BT10" s="447"/>
      <c r="BU10" s="448"/>
      <c r="BV10" s="446">
        <v>37770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51249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1144854</v>
      </c>
      <c r="BO12" s="447"/>
      <c r="BP12" s="447"/>
      <c r="BQ12" s="447"/>
      <c r="BR12" s="447"/>
      <c r="BS12" s="447"/>
      <c r="BT12" s="447"/>
      <c r="BU12" s="448"/>
      <c r="BV12" s="446">
        <v>627028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50555</v>
      </c>
      <c r="S13" s="528"/>
      <c r="T13" s="528"/>
      <c r="U13" s="528"/>
      <c r="V13" s="529"/>
      <c r="W13" s="462" t="s">
        <v>134</v>
      </c>
      <c r="X13" s="463"/>
      <c r="Y13" s="463"/>
      <c r="Z13" s="463"/>
      <c r="AA13" s="463"/>
      <c r="AB13" s="453"/>
      <c r="AC13" s="497">
        <v>1147</v>
      </c>
      <c r="AD13" s="498"/>
      <c r="AE13" s="498"/>
      <c r="AF13" s="498"/>
      <c r="AG13" s="537"/>
      <c r="AH13" s="497">
        <v>1270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-1404390</v>
      </c>
      <c r="BO13" s="447"/>
      <c r="BP13" s="447"/>
      <c r="BQ13" s="447"/>
      <c r="BR13" s="447"/>
      <c r="BS13" s="447"/>
      <c r="BT13" s="447"/>
      <c r="BU13" s="448"/>
      <c r="BV13" s="446">
        <v>-123086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51689</v>
      </c>
      <c r="S14" s="528"/>
      <c r="T14" s="528"/>
      <c r="U14" s="528"/>
      <c r="V14" s="529"/>
      <c r="W14" s="436"/>
      <c r="X14" s="437"/>
      <c r="Y14" s="437"/>
      <c r="Z14" s="437"/>
      <c r="AA14" s="437"/>
      <c r="AB14" s="426"/>
      <c r="AC14" s="530">
        <v>4.5999999999999996</v>
      </c>
      <c r="AD14" s="531"/>
      <c r="AE14" s="531"/>
      <c r="AF14" s="531"/>
      <c r="AG14" s="532"/>
      <c r="AH14" s="530">
        <v>5.0999999999999996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51058</v>
      </c>
      <c r="S15" s="528"/>
      <c r="T15" s="528"/>
      <c r="U15" s="528"/>
      <c r="V15" s="529"/>
      <c r="W15" s="462" t="s">
        <v>143</v>
      </c>
      <c r="X15" s="463"/>
      <c r="Y15" s="463"/>
      <c r="Z15" s="463"/>
      <c r="AA15" s="463"/>
      <c r="AB15" s="453"/>
      <c r="AC15" s="497">
        <v>8958</v>
      </c>
      <c r="AD15" s="498"/>
      <c r="AE15" s="498"/>
      <c r="AF15" s="498"/>
      <c r="AG15" s="537"/>
      <c r="AH15" s="497">
        <v>8964</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5746865</v>
      </c>
      <c r="BO15" s="410"/>
      <c r="BP15" s="410"/>
      <c r="BQ15" s="410"/>
      <c r="BR15" s="410"/>
      <c r="BS15" s="410"/>
      <c r="BT15" s="410"/>
      <c r="BU15" s="411"/>
      <c r="BV15" s="409">
        <v>5688183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35.799999999999997</v>
      </c>
      <c r="AD16" s="531"/>
      <c r="AE16" s="531"/>
      <c r="AF16" s="531"/>
      <c r="AG16" s="532"/>
      <c r="AH16" s="530">
        <v>35.799999999999997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9007447</v>
      </c>
      <c r="BO16" s="447"/>
      <c r="BP16" s="447"/>
      <c r="BQ16" s="447"/>
      <c r="BR16" s="447"/>
      <c r="BS16" s="447"/>
      <c r="BT16" s="447"/>
      <c r="BU16" s="448"/>
      <c r="BV16" s="446">
        <v>8965239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14888</v>
      </c>
      <c r="AD17" s="498"/>
      <c r="AE17" s="498"/>
      <c r="AF17" s="498"/>
      <c r="AG17" s="537"/>
      <c r="AH17" s="497">
        <v>14822</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7300426</v>
      </c>
      <c r="BO17" s="447"/>
      <c r="BP17" s="447"/>
      <c r="BQ17" s="447"/>
      <c r="BR17" s="447"/>
      <c r="BS17" s="447"/>
      <c r="BT17" s="447"/>
      <c r="BU17" s="448"/>
      <c r="BV17" s="446">
        <v>7223520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208.42</v>
      </c>
      <c r="M18" s="559"/>
      <c r="N18" s="559"/>
      <c r="O18" s="559"/>
      <c r="P18" s="559"/>
      <c r="Q18" s="559"/>
      <c r="R18" s="560"/>
      <c r="S18" s="560"/>
      <c r="T18" s="560"/>
      <c r="U18" s="560"/>
      <c r="V18" s="561"/>
      <c r="W18" s="464"/>
      <c r="X18" s="465"/>
      <c r="Y18" s="465"/>
      <c r="Z18" s="465"/>
      <c r="AA18" s="465"/>
      <c r="AB18" s="456"/>
      <c r="AC18" s="562">
        <v>59.6</v>
      </c>
      <c r="AD18" s="563"/>
      <c r="AE18" s="563"/>
      <c r="AF18" s="563"/>
      <c r="AG18" s="564"/>
      <c r="AH18" s="562">
        <v>59.2</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12163586</v>
      </c>
      <c r="BO18" s="447"/>
      <c r="BP18" s="447"/>
      <c r="BQ18" s="447"/>
      <c r="BR18" s="447"/>
      <c r="BS18" s="447"/>
      <c r="BT18" s="447"/>
      <c r="BU18" s="448"/>
      <c r="BV18" s="446">
        <v>11609350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244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14625467</v>
      </c>
      <c r="BO19" s="447"/>
      <c r="BP19" s="447"/>
      <c r="BQ19" s="447"/>
      <c r="BR19" s="447"/>
      <c r="BS19" s="447"/>
      <c r="BT19" s="447"/>
      <c r="BU19" s="448"/>
      <c r="BV19" s="446">
        <v>14149953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18867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13976791</v>
      </c>
      <c r="BO23" s="447"/>
      <c r="BP23" s="447"/>
      <c r="BQ23" s="447"/>
      <c r="BR23" s="447"/>
      <c r="BS23" s="447"/>
      <c r="BT23" s="447"/>
      <c r="BU23" s="448"/>
      <c r="BV23" s="446">
        <v>13924921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8800</v>
      </c>
      <c r="R24" s="498"/>
      <c r="S24" s="498"/>
      <c r="T24" s="498"/>
      <c r="U24" s="498"/>
      <c r="V24" s="537"/>
      <c r="W24" s="596"/>
      <c r="X24" s="584"/>
      <c r="Y24" s="585"/>
      <c r="Z24" s="496" t="s">
        <v>167</v>
      </c>
      <c r="AA24" s="476"/>
      <c r="AB24" s="476"/>
      <c r="AC24" s="476"/>
      <c r="AD24" s="476"/>
      <c r="AE24" s="476"/>
      <c r="AF24" s="476"/>
      <c r="AG24" s="477"/>
      <c r="AH24" s="497">
        <v>326</v>
      </c>
      <c r="AI24" s="498"/>
      <c r="AJ24" s="498"/>
      <c r="AK24" s="498"/>
      <c r="AL24" s="537"/>
      <c r="AM24" s="497">
        <v>971480</v>
      </c>
      <c r="AN24" s="498"/>
      <c r="AO24" s="498"/>
      <c r="AP24" s="498"/>
      <c r="AQ24" s="498"/>
      <c r="AR24" s="537"/>
      <c r="AS24" s="497">
        <v>2980</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11761304</v>
      </c>
      <c r="BO24" s="447"/>
      <c r="BP24" s="447"/>
      <c r="BQ24" s="447"/>
      <c r="BR24" s="447"/>
      <c r="BS24" s="447"/>
      <c r="BT24" s="447"/>
      <c r="BU24" s="448"/>
      <c r="BV24" s="446">
        <v>11640085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7300</v>
      </c>
      <c r="R25" s="498"/>
      <c r="S25" s="498"/>
      <c r="T25" s="498"/>
      <c r="U25" s="498"/>
      <c r="V25" s="537"/>
      <c r="W25" s="596"/>
      <c r="X25" s="584"/>
      <c r="Y25" s="585"/>
      <c r="Z25" s="496" t="s">
        <v>170</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212128</v>
      </c>
      <c r="BO25" s="410"/>
      <c r="BP25" s="410"/>
      <c r="BQ25" s="410"/>
      <c r="BR25" s="410"/>
      <c r="BS25" s="410"/>
      <c r="BT25" s="410"/>
      <c r="BU25" s="411"/>
      <c r="BV25" s="409">
        <v>264598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6400</v>
      </c>
      <c r="R26" s="498"/>
      <c r="S26" s="498"/>
      <c r="T26" s="498"/>
      <c r="U26" s="498"/>
      <c r="V26" s="537"/>
      <c r="W26" s="596"/>
      <c r="X26" s="584"/>
      <c r="Y26" s="585"/>
      <c r="Z26" s="496" t="s">
        <v>173</v>
      </c>
      <c r="AA26" s="606"/>
      <c r="AB26" s="606"/>
      <c r="AC26" s="606"/>
      <c r="AD26" s="606"/>
      <c r="AE26" s="606"/>
      <c r="AF26" s="606"/>
      <c r="AG26" s="607"/>
      <c r="AH26" s="497">
        <v>16</v>
      </c>
      <c r="AI26" s="498"/>
      <c r="AJ26" s="498"/>
      <c r="AK26" s="498"/>
      <c r="AL26" s="537"/>
      <c r="AM26" s="497">
        <v>51184</v>
      </c>
      <c r="AN26" s="498"/>
      <c r="AO26" s="498"/>
      <c r="AP26" s="498"/>
      <c r="AQ26" s="498"/>
      <c r="AR26" s="537"/>
      <c r="AS26" s="497">
        <v>3199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v>120000</v>
      </c>
      <c r="BO26" s="447"/>
      <c r="BP26" s="447"/>
      <c r="BQ26" s="447"/>
      <c r="BR26" s="447"/>
      <c r="BS26" s="447"/>
      <c r="BT26" s="447"/>
      <c r="BU26" s="448"/>
      <c r="BV26" s="446">
        <v>120000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4300</v>
      </c>
      <c r="R27" s="498"/>
      <c r="S27" s="498"/>
      <c r="T27" s="498"/>
      <c r="U27" s="498"/>
      <c r="V27" s="537"/>
      <c r="W27" s="596"/>
      <c r="X27" s="584"/>
      <c r="Y27" s="585"/>
      <c r="Z27" s="496" t="s">
        <v>176</v>
      </c>
      <c r="AA27" s="476"/>
      <c r="AB27" s="476"/>
      <c r="AC27" s="476"/>
      <c r="AD27" s="476"/>
      <c r="AE27" s="476"/>
      <c r="AF27" s="476"/>
      <c r="AG27" s="477"/>
      <c r="AH27" s="497">
        <v>17</v>
      </c>
      <c r="AI27" s="498"/>
      <c r="AJ27" s="498"/>
      <c r="AK27" s="498"/>
      <c r="AL27" s="537"/>
      <c r="AM27" s="497">
        <v>53470</v>
      </c>
      <c r="AN27" s="498"/>
      <c r="AO27" s="498"/>
      <c r="AP27" s="498"/>
      <c r="AQ27" s="498"/>
      <c r="AR27" s="537"/>
      <c r="AS27" s="497">
        <v>3145</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550000</v>
      </c>
      <c r="BO27" s="620"/>
      <c r="BP27" s="620"/>
      <c r="BQ27" s="620"/>
      <c r="BR27" s="620"/>
      <c r="BS27" s="620"/>
      <c r="BT27" s="620"/>
      <c r="BU27" s="621"/>
      <c r="BV27" s="619">
        <v>550000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3800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180</v>
      </c>
      <c r="AN28" s="498"/>
      <c r="AO28" s="498"/>
      <c r="AP28" s="498"/>
      <c r="AQ28" s="498"/>
      <c r="AR28" s="537"/>
      <c r="AS28" s="497" t="s">
        <v>123</v>
      </c>
      <c r="AT28" s="498"/>
      <c r="AU28" s="498"/>
      <c r="AV28" s="498"/>
      <c r="AW28" s="498"/>
      <c r="AX28" s="499"/>
      <c r="AY28" s="622" t="s">
        <v>181</v>
      </c>
      <c r="AZ28" s="623"/>
      <c r="BA28" s="623"/>
      <c r="BB28" s="624"/>
      <c r="BC28" s="406" t="s">
        <v>41</v>
      </c>
      <c r="BD28" s="407"/>
      <c r="BE28" s="407"/>
      <c r="BF28" s="407"/>
      <c r="BG28" s="407"/>
      <c r="BH28" s="407"/>
      <c r="BI28" s="407"/>
      <c r="BJ28" s="407"/>
      <c r="BK28" s="407"/>
      <c r="BL28" s="407"/>
      <c r="BM28" s="408"/>
      <c r="BN28" s="409">
        <v>8624944</v>
      </c>
      <c r="BO28" s="410"/>
      <c r="BP28" s="410"/>
      <c r="BQ28" s="410"/>
      <c r="BR28" s="410"/>
      <c r="BS28" s="410"/>
      <c r="BT28" s="410"/>
      <c r="BU28" s="411"/>
      <c r="BV28" s="409">
        <v>9120608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3600</v>
      </c>
      <c r="R29" s="498"/>
      <c r="S29" s="498"/>
      <c r="T29" s="498"/>
      <c r="U29" s="498"/>
      <c r="V29" s="537"/>
      <c r="W29" s="597"/>
      <c r="X29" s="598"/>
      <c r="Y29" s="599"/>
      <c r="Z29" s="496" t="s">
        <v>183</v>
      </c>
      <c r="AA29" s="476"/>
      <c r="AB29" s="476"/>
      <c r="AC29" s="476"/>
      <c r="AD29" s="476"/>
      <c r="AE29" s="476"/>
      <c r="AF29" s="476"/>
      <c r="AG29" s="477"/>
      <c r="AH29" s="497">
        <v>343</v>
      </c>
      <c r="AI29" s="498"/>
      <c r="AJ29" s="498"/>
      <c r="AK29" s="498"/>
      <c r="AL29" s="537"/>
      <c r="AM29" s="497">
        <v>1024950</v>
      </c>
      <c r="AN29" s="498"/>
      <c r="AO29" s="498"/>
      <c r="AP29" s="498"/>
      <c r="AQ29" s="498"/>
      <c r="AR29" s="537"/>
      <c r="AS29" s="497">
        <v>2988</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503276</v>
      </c>
      <c r="BO29" s="447"/>
      <c r="BP29" s="447"/>
      <c r="BQ29" s="447"/>
      <c r="BR29" s="447"/>
      <c r="BS29" s="447"/>
      <c r="BT29" s="447"/>
      <c r="BU29" s="448"/>
      <c r="BV29" s="446">
        <v>501782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2440968</v>
      </c>
      <c r="BO30" s="620"/>
      <c r="BP30" s="620"/>
      <c r="BQ30" s="620"/>
      <c r="BR30" s="620"/>
      <c r="BS30" s="620"/>
      <c r="BT30" s="620"/>
      <c r="BU30" s="621"/>
      <c r="BV30" s="619">
        <v>2243062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太陽光発電事業特別会計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群馬県後期高齢者医療広域連合（一般会計）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有限会社浅原体験村</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鉄道経営対策事業特別会計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国民健康保険（診療所勘定）特別会計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戸別浄化槽事業特別会計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群馬県後期高齢者医療広域連合（事業会計）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富弘美術館事業特別会計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簡易水道事業特別会計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桐生地域医療組合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介護保険（保険事業勘定）特別会計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IF('各会計、関係団体の財政状況及び健全化判断比率'!B37="","",'各会計、関係団体の財政状況及び健全化判断比率'!B37)</f>
        <v>農業集落排水事業特別会計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介護保険（介護サービス事業勘定）特別会計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IF('各会計、関係団体の財政状況及び健全化判断比率'!B38="","",'各会計、関係団体の財政状況及び健全化判断比率'!B38)</f>
        <v>下水道事業特別会計</v>
      </c>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群馬県市町村会館管理組合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9</v>
      </c>
      <c r="V39" s="632"/>
      <c r="W39" s="633" t="str">
        <f>IF('各会計、関係団体の財政状況及び健全化判断比率'!B33="","",'各会計、関係団体の財政状況及び健全化判断比率'!B33)</f>
        <v>競艇事業特別会計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15</v>
      </c>
      <c r="BF39" s="632"/>
      <c r="BG39" s="633" t="str">
        <f>IF('各会計、関係団体の財政状況及び健全化判断比率'!B39="","",'各会計、関係団体の財政状況及び健全化判断比率'!B39)</f>
        <v>企業用地整備事業特別会計</v>
      </c>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群馬東部水道企業団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tG8GBZTUF+garyy7pkKFeAJ9splfvwIaPTecIjQ3zFk8YCmBulK/ljYuvk9QTWAqzM/LwsARaKJjXFszY9cQ==" saltValue="ddcz0y60De79RLS3zk9J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topLeftCell="A19" zoomScale="85" zoomScaleNormal="70" zoomScaleSheetLayoutView="100" zoomScalePageLayoutView="85"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5" t="s">
        <v>557</v>
      </c>
      <c r="D34" s="1225"/>
      <c r="E34" s="1226"/>
      <c r="F34" s="32">
        <v>7.66</v>
      </c>
      <c r="G34" s="33">
        <v>7.58</v>
      </c>
      <c r="H34" s="33">
        <v>6.33</v>
      </c>
      <c r="I34" s="33">
        <v>10.38</v>
      </c>
      <c r="J34" s="34">
        <v>8.0299999999999994</v>
      </c>
      <c r="K34" s="22"/>
      <c r="L34" s="22"/>
      <c r="M34" s="22"/>
      <c r="N34" s="22"/>
      <c r="O34" s="22"/>
      <c r="P34" s="22"/>
    </row>
    <row r="35" spans="1:16" ht="39" customHeight="1" x14ac:dyDescent="0.15">
      <c r="A35" s="22"/>
      <c r="B35" s="35"/>
      <c r="C35" s="1219" t="s">
        <v>558</v>
      </c>
      <c r="D35" s="1220"/>
      <c r="E35" s="1221"/>
      <c r="F35" s="36">
        <v>3.17</v>
      </c>
      <c r="G35" s="37">
        <v>2.95</v>
      </c>
      <c r="H35" s="37">
        <v>2.83</v>
      </c>
      <c r="I35" s="37">
        <v>3</v>
      </c>
      <c r="J35" s="38">
        <v>2.84</v>
      </c>
      <c r="K35" s="22"/>
      <c r="L35" s="22"/>
      <c r="M35" s="22"/>
      <c r="N35" s="22"/>
      <c r="O35" s="22"/>
      <c r="P35" s="22"/>
    </row>
    <row r="36" spans="1:16" ht="39" customHeight="1" x14ac:dyDescent="0.15">
      <c r="A36" s="22"/>
      <c r="B36" s="35"/>
      <c r="C36" s="1219" t="s">
        <v>559</v>
      </c>
      <c r="D36" s="1220"/>
      <c r="E36" s="1221"/>
      <c r="F36" s="36">
        <v>1.02</v>
      </c>
      <c r="G36" s="37">
        <v>0.73</v>
      </c>
      <c r="H36" s="37">
        <v>0.2</v>
      </c>
      <c r="I36" s="37">
        <v>0.22</v>
      </c>
      <c r="J36" s="38">
        <v>0.99</v>
      </c>
      <c r="K36" s="22"/>
      <c r="L36" s="22"/>
      <c r="M36" s="22"/>
      <c r="N36" s="22"/>
      <c r="O36" s="22"/>
      <c r="P36" s="22"/>
    </row>
    <row r="37" spans="1:16" ht="39" customHeight="1" x14ac:dyDescent="0.15">
      <c r="A37" s="22"/>
      <c r="B37" s="35"/>
      <c r="C37" s="1219" t="s">
        <v>560</v>
      </c>
      <c r="D37" s="1220"/>
      <c r="E37" s="1221"/>
      <c r="F37" s="36">
        <v>0.5</v>
      </c>
      <c r="G37" s="37">
        <v>0.37</v>
      </c>
      <c r="H37" s="37">
        <v>0.56000000000000005</v>
      </c>
      <c r="I37" s="37">
        <v>1.05</v>
      </c>
      <c r="J37" s="38">
        <v>0.64</v>
      </c>
      <c r="K37" s="22"/>
      <c r="L37" s="22"/>
      <c r="M37" s="22"/>
      <c r="N37" s="22"/>
      <c r="O37" s="22"/>
      <c r="P37" s="22"/>
    </row>
    <row r="38" spans="1:16" ht="39" customHeight="1" x14ac:dyDescent="0.15">
      <c r="A38" s="22"/>
      <c r="B38" s="35"/>
      <c r="C38" s="1219" t="s">
        <v>561</v>
      </c>
      <c r="D38" s="1220"/>
      <c r="E38" s="1221"/>
      <c r="F38" s="36">
        <v>0.26</v>
      </c>
      <c r="G38" s="37">
        <v>0.44</v>
      </c>
      <c r="H38" s="37">
        <v>0.28999999999999998</v>
      </c>
      <c r="I38" s="37">
        <v>0.55000000000000004</v>
      </c>
      <c r="J38" s="38">
        <v>0.42</v>
      </c>
      <c r="K38" s="22"/>
      <c r="L38" s="22"/>
      <c r="M38" s="22"/>
      <c r="N38" s="22"/>
      <c r="O38" s="22"/>
      <c r="P38" s="22"/>
    </row>
    <row r="39" spans="1:16" ht="39" customHeight="1" x14ac:dyDescent="0.15">
      <c r="A39" s="22"/>
      <c r="B39" s="35"/>
      <c r="C39" s="1219" t="s">
        <v>562</v>
      </c>
      <c r="D39" s="1220"/>
      <c r="E39" s="1221"/>
      <c r="F39" s="36">
        <v>0.01</v>
      </c>
      <c r="G39" s="37">
        <v>0.31</v>
      </c>
      <c r="H39" s="37">
        <v>0.75</v>
      </c>
      <c r="I39" s="37">
        <v>0.32</v>
      </c>
      <c r="J39" s="38">
        <v>0.31</v>
      </c>
      <c r="K39" s="22"/>
      <c r="L39" s="22"/>
      <c r="M39" s="22"/>
      <c r="N39" s="22"/>
      <c r="O39" s="22"/>
      <c r="P39" s="22"/>
    </row>
    <row r="40" spans="1:16" ht="39" customHeight="1" x14ac:dyDescent="0.15">
      <c r="A40" s="22"/>
      <c r="B40" s="35"/>
      <c r="C40" s="1219" t="s">
        <v>563</v>
      </c>
      <c r="D40" s="1220"/>
      <c r="E40" s="1221"/>
      <c r="F40" s="36">
        <v>0.2</v>
      </c>
      <c r="G40" s="37">
        <v>0.2</v>
      </c>
      <c r="H40" s="37">
        <v>0.15</v>
      </c>
      <c r="I40" s="37">
        <v>0.13</v>
      </c>
      <c r="J40" s="38">
        <v>0.08</v>
      </c>
      <c r="K40" s="22"/>
      <c r="L40" s="22"/>
      <c r="M40" s="22"/>
      <c r="N40" s="22"/>
      <c r="O40" s="22"/>
      <c r="P40" s="22"/>
    </row>
    <row r="41" spans="1:16" ht="39" customHeight="1" x14ac:dyDescent="0.15">
      <c r="A41" s="22"/>
      <c r="B41" s="35"/>
      <c r="C41" s="1219" t="s">
        <v>564</v>
      </c>
      <c r="D41" s="1220"/>
      <c r="E41" s="1221"/>
      <c r="F41" s="36">
        <v>0.03</v>
      </c>
      <c r="G41" s="37">
        <v>0.04</v>
      </c>
      <c r="H41" s="37">
        <v>0.03</v>
      </c>
      <c r="I41" s="37">
        <v>0.06</v>
      </c>
      <c r="J41" s="38">
        <v>7.0000000000000007E-2</v>
      </c>
      <c r="K41" s="22"/>
      <c r="L41" s="22"/>
      <c r="M41" s="22"/>
      <c r="N41" s="22"/>
      <c r="O41" s="22"/>
      <c r="P41" s="22"/>
    </row>
    <row r="42" spans="1:16" ht="39" customHeight="1" x14ac:dyDescent="0.15">
      <c r="A42" s="22"/>
      <c r="B42" s="39"/>
      <c r="C42" s="1219" t="s">
        <v>565</v>
      </c>
      <c r="D42" s="1220"/>
      <c r="E42" s="1221"/>
      <c r="F42" s="36" t="s">
        <v>506</v>
      </c>
      <c r="G42" s="37" t="s">
        <v>506</v>
      </c>
      <c r="H42" s="37" t="s">
        <v>506</v>
      </c>
      <c r="I42" s="37" t="s">
        <v>506</v>
      </c>
      <c r="J42" s="38" t="s">
        <v>506</v>
      </c>
      <c r="K42" s="22"/>
      <c r="L42" s="22"/>
      <c r="M42" s="22"/>
      <c r="N42" s="22"/>
      <c r="O42" s="22"/>
      <c r="P42" s="22"/>
    </row>
    <row r="43" spans="1:16" ht="39" customHeight="1" thickBot="1" x14ac:dyDescent="0.2">
      <c r="A43" s="22"/>
      <c r="B43" s="40"/>
      <c r="C43" s="1222" t="s">
        <v>566</v>
      </c>
      <c r="D43" s="1223"/>
      <c r="E43" s="1224"/>
      <c r="F43" s="41">
        <v>13.16</v>
      </c>
      <c r="G43" s="42">
        <v>12.92</v>
      </c>
      <c r="H43" s="42">
        <v>11.01</v>
      </c>
      <c r="I43" s="42">
        <v>0.21</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JENTK4H8XNgFRfu1Ir2rZXKEg6THGBGqatwt6uwpkEsrpFJgkJuwMSQLYWRjNwgnVioJuE640GSTu7dWsfyg==" saltValue="JXNPgQT9duL7krg5SmTO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1486</v>
      </c>
      <c r="L45" s="60">
        <v>1471</v>
      </c>
      <c r="M45" s="60">
        <v>1474</v>
      </c>
      <c r="N45" s="60">
        <v>1506</v>
      </c>
      <c r="O45" s="61">
        <v>1423</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506</v>
      </c>
      <c r="L46" s="64" t="s">
        <v>506</v>
      </c>
      <c r="M46" s="64" t="s">
        <v>506</v>
      </c>
      <c r="N46" s="64" t="s">
        <v>506</v>
      </c>
      <c r="O46" s="65" t="s">
        <v>506</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506</v>
      </c>
      <c r="L47" s="64" t="s">
        <v>506</v>
      </c>
      <c r="M47" s="64" t="s">
        <v>506</v>
      </c>
      <c r="N47" s="64" t="s">
        <v>506</v>
      </c>
      <c r="O47" s="65" t="s">
        <v>506</v>
      </c>
      <c r="P47" s="48"/>
      <c r="Q47" s="48"/>
      <c r="R47" s="48"/>
      <c r="S47" s="48"/>
      <c r="T47" s="48"/>
      <c r="U47" s="48"/>
    </row>
    <row r="48" spans="1:21" ht="30.75" customHeight="1" x14ac:dyDescent="0.15">
      <c r="A48" s="48"/>
      <c r="B48" s="1237"/>
      <c r="C48" s="1238"/>
      <c r="D48" s="62"/>
      <c r="E48" s="1229" t="s">
        <v>14</v>
      </c>
      <c r="F48" s="1229"/>
      <c r="G48" s="1229"/>
      <c r="H48" s="1229"/>
      <c r="I48" s="1229"/>
      <c r="J48" s="1230"/>
      <c r="K48" s="63">
        <v>398</v>
      </c>
      <c r="L48" s="64">
        <v>409</v>
      </c>
      <c r="M48" s="64">
        <v>419</v>
      </c>
      <c r="N48" s="64">
        <v>439</v>
      </c>
      <c r="O48" s="65">
        <v>410</v>
      </c>
      <c r="P48" s="48"/>
      <c r="Q48" s="48"/>
      <c r="R48" s="48"/>
      <c r="S48" s="48"/>
      <c r="T48" s="48"/>
      <c r="U48" s="48"/>
    </row>
    <row r="49" spans="1:21" ht="30.75" customHeight="1" x14ac:dyDescent="0.15">
      <c r="A49" s="48"/>
      <c r="B49" s="1237"/>
      <c r="C49" s="1238"/>
      <c r="D49" s="62"/>
      <c r="E49" s="1229" t="s">
        <v>15</v>
      </c>
      <c r="F49" s="1229"/>
      <c r="G49" s="1229"/>
      <c r="H49" s="1229"/>
      <c r="I49" s="1229"/>
      <c r="J49" s="1230"/>
      <c r="K49" s="63">
        <v>61</v>
      </c>
      <c r="L49" s="64">
        <v>64</v>
      </c>
      <c r="M49" s="64">
        <v>65</v>
      </c>
      <c r="N49" s="64">
        <v>80</v>
      </c>
      <c r="O49" s="65">
        <v>74</v>
      </c>
      <c r="P49" s="48"/>
      <c r="Q49" s="48"/>
      <c r="R49" s="48"/>
      <c r="S49" s="48"/>
      <c r="T49" s="48"/>
      <c r="U49" s="48"/>
    </row>
    <row r="50" spans="1:21" ht="30.75" customHeight="1" x14ac:dyDescent="0.15">
      <c r="A50" s="48"/>
      <c r="B50" s="1237"/>
      <c r="C50" s="1238"/>
      <c r="D50" s="62"/>
      <c r="E50" s="1229" t="s">
        <v>16</v>
      </c>
      <c r="F50" s="1229"/>
      <c r="G50" s="1229"/>
      <c r="H50" s="1229"/>
      <c r="I50" s="1229"/>
      <c r="J50" s="1230"/>
      <c r="K50" s="63">
        <v>3</v>
      </c>
      <c r="L50" s="64">
        <v>2</v>
      </c>
      <c r="M50" s="64">
        <v>2</v>
      </c>
      <c r="N50" s="64">
        <v>1</v>
      </c>
      <c r="O50" s="65">
        <v>1</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506</v>
      </c>
      <c r="L51" s="64" t="s">
        <v>506</v>
      </c>
      <c r="M51" s="64" t="s">
        <v>506</v>
      </c>
      <c r="N51" s="64" t="s">
        <v>506</v>
      </c>
      <c r="O51" s="65" t="s">
        <v>506</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1428</v>
      </c>
      <c r="L52" s="64">
        <v>1532</v>
      </c>
      <c r="M52" s="64">
        <v>1543</v>
      </c>
      <c r="N52" s="64">
        <v>1582</v>
      </c>
      <c r="O52" s="65">
        <v>1544</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520</v>
      </c>
      <c r="L53" s="69">
        <v>414</v>
      </c>
      <c r="M53" s="69">
        <v>417</v>
      </c>
      <c r="N53" s="69">
        <v>444</v>
      </c>
      <c r="O53" s="70">
        <v>364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9cQUMV13UO7Wresdd7eUFh/9lTTDwI2SdpBavm6vafrLLhpw/NKc4zymhYbSPFc/RH5uBOrVAxjxKpe8whEPg==" saltValue="yL7ZIV70spph/WhdVpn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9"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43" t="s">
        <v>23</v>
      </c>
      <c r="C41" s="1244"/>
      <c r="D41" s="81"/>
      <c r="E41" s="1249" t="s">
        <v>24</v>
      </c>
      <c r="F41" s="1249"/>
      <c r="G41" s="1249"/>
      <c r="H41" s="1250"/>
      <c r="I41" s="82">
        <v>13450</v>
      </c>
      <c r="J41" s="83">
        <v>14131</v>
      </c>
      <c r="K41" s="83">
        <v>14275</v>
      </c>
      <c r="L41" s="83">
        <v>13925</v>
      </c>
      <c r="M41" s="84">
        <v>13977</v>
      </c>
    </row>
    <row r="42" spans="2:13" ht="27.75" customHeight="1" x14ac:dyDescent="0.15">
      <c r="B42" s="1245"/>
      <c r="C42" s="1246"/>
      <c r="D42" s="85"/>
      <c r="E42" s="1251" t="s">
        <v>25</v>
      </c>
      <c r="F42" s="1251"/>
      <c r="G42" s="1251"/>
      <c r="H42" s="1252"/>
      <c r="I42" s="86">
        <v>8</v>
      </c>
      <c r="J42" s="87">
        <v>6</v>
      </c>
      <c r="K42" s="87">
        <v>4</v>
      </c>
      <c r="L42" s="87">
        <v>3</v>
      </c>
      <c r="M42" s="88">
        <v>3</v>
      </c>
    </row>
    <row r="43" spans="2:13" ht="27.75" customHeight="1" x14ac:dyDescent="0.15">
      <c r="B43" s="1245"/>
      <c r="C43" s="1246"/>
      <c r="D43" s="85"/>
      <c r="E43" s="1251" t="s">
        <v>26</v>
      </c>
      <c r="F43" s="1251"/>
      <c r="G43" s="1251"/>
      <c r="H43" s="1252"/>
      <c r="I43" s="86">
        <v>6314</v>
      </c>
      <c r="J43" s="87">
        <v>6235</v>
      </c>
      <c r="K43" s="87">
        <v>6135</v>
      </c>
      <c r="L43" s="87">
        <v>6074</v>
      </c>
      <c r="M43" s="88">
        <v>5976</v>
      </c>
    </row>
    <row r="44" spans="2:13" ht="27.75" customHeight="1" x14ac:dyDescent="0.15">
      <c r="B44" s="1245"/>
      <c r="C44" s="1246"/>
      <c r="D44" s="85"/>
      <c r="E44" s="1251" t="s">
        <v>27</v>
      </c>
      <c r="F44" s="1251"/>
      <c r="G44" s="1251"/>
      <c r="H44" s="1252"/>
      <c r="I44" s="86">
        <v>282</v>
      </c>
      <c r="J44" s="87">
        <v>327</v>
      </c>
      <c r="K44" s="87">
        <v>291</v>
      </c>
      <c r="L44" s="87">
        <v>276</v>
      </c>
      <c r="M44" s="88">
        <v>221</v>
      </c>
    </row>
    <row r="45" spans="2:13" ht="27.75" customHeight="1" x14ac:dyDescent="0.15">
      <c r="B45" s="1245"/>
      <c r="C45" s="1246"/>
      <c r="D45" s="85"/>
      <c r="E45" s="1251" t="s">
        <v>28</v>
      </c>
      <c r="F45" s="1251"/>
      <c r="G45" s="1251"/>
      <c r="H45" s="1252"/>
      <c r="I45" s="86">
        <v>3425</v>
      </c>
      <c r="J45" s="87">
        <v>3139</v>
      </c>
      <c r="K45" s="87">
        <v>2983</v>
      </c>
      <c r="L45" s="87">
        <v>2968</v>
      </c>
      <c r="M45" s="88">
        <v>2917</v>
      </c>
    </row>
    <row r="46" spans="2:13" ht="27.75" customHeight="1" x14ac:dyDescent="0.15">
      <c r="B46" s="1245"/>
      <c r="C46" s="1246"/>
      <c r="D46" s="89"/>
      <c r="E46" s="1251" t="s">
        <v>29</v>
      </c>
      <c r="F46" s="1251"/>
      <c r="G46" s="1251"/>
      <c r="H46" s="1252"/>
      <c r="I46" s="86">
        <v>20</v>
      </c>
      <c r="J46" s="87">
        <v>46</v>
      </c>
      <c r="K46" s="87">
        <v>28</v>
      </c>
      <c r="L46" s="87">
        <v>33</v>
      </c>
      <c r="M46" s="88">
        <v>13</v>
      </c>
    </row>
    <row r="47" spans="2:13" ht="27.75" customHeight="1" x14ac:dyDescent="0.15">
      <c r="B47" s="1245"/>
      <c r="C47" s="1246"/>
      <c r="D47" s="90"/>
      <c r="E47" s="1253" t="s">
        <v>30</v>
      </c>
      <c r="F47" s="1254"/>
      <c r="G47" s="1254"/>
      <c r="H47" s="1255"/>
      <c r="I47" s="86" t="s">
        <v>506</v>
      </c>
      <c r="J47" s="87" t="s">
        <v>506</v>
      </c>
      <c r="K47" s="87" t="s">
        <v>506</v>
      </c>
      <c r="L47" s="87" t="s">
        <v>506</v>
      </c>
      <c r="M47" s="88" t="s">
        <v>506</v>
      </c>
    </row>
    <row r="48" spans="2:13" ht="27.75" customHeight="1" x14ac:dyDescent="0.15">
      <c r="B48" s="1245"/>
      <c r="C48" s="1246"/>
      <c r="D48" s="85"/>
      <c r="E48" s="1251" t="s">
        <v>31</v>
      </c>
      <c r="F48" s="1251"/>
      <c r="G48" s="1251"/>
      <c r="H48" s="1252"/>
      <c r="I48" s="86" t="s">
        <v>506</v>
      </c>
      <c r="J48" s="87" t="s">
        <v>506</v>
      </c>
      <c r="K48" s="87" t="s">
        <v>506</v>
      </c>
      <c r="L48" s="87" t="s">
        <v>506</v>
      </c>
      <c r="M48" s="88" t="s">
        <v>506</v>
      </c>
    </row>
    <row r="49" spans="2:13" ht="27.75" customHeight="1" x14ac:dyDescent="0.15">
      <c r="B49" s="1247"/>
      <c r="C49" s="1248"/>
      <c r="D49" s="85"/>
      <c r="E49" s="1251" t="s">
        <v>32</v>
      </c>
      <c r="F49" s="1251"/>
      <c r="G49" s="1251"/>
      <c r="H49" s="1252"/>
      <c r="I49" s="86" t="s">
        <v>506</v>
      </c>
      <c r="J49" s="87" t="s">
        <v>506</v>
      </c>
      <c r="K49" s="87" t="s">
        <v>506</v>
      </c>
      <c r="L49" s="87" t="s">
        <v>506</v>
      </c>
      <c r="M49" s="88" t="s">
        <v>506</v>
      </c>
    </row>
    <row r="50" spans="2:13" ht="27.75" customHeight="1" x14ac:dyDescent="0.15">
      <c r="B50" s="1256" t="s">
        <v>33</v>
      </c>
      <c r="C50" s="1257"/>
      <c r="D50" s="91"/>
      <c r="E50" s="1251" t="s">
        <v>34</v>
      </c>
      <c r="F50" s="1251"/>
      <c r="G50" s="1251"/>
      <c r="H50" s="1252"/>
      <c r="I50" s="86">
        <v>13644</v>
      </c>
      <c r="J50" s="87">
        <v>13936</v>
      </c>
      <c r="K50" s="87">
        <v>14845</v>
      </c>
      <c r="L50" s="87">
        <v>14728</v>
      </c>
      <c r="M50" s="88">
        <v>14530</v>
      </c>
    </row>
    <row r="51" spans="2:13" ht="27.75" customHeight="1" x14ac:dyDescent="0.15">
      <c r="B51" s="1245"/>
      <c r="C51" s="1246"/>
      <c r="D51" s="85"/>
      <c r="E51" s="1251" t="s">
        <v>35</v>
      </c>
      <c r="F51" s="1251"/>
      <c r="G51" s="1251"/>
      <c r="H51" s="1252"/>
      <c r="I51" s="86">
        <v>144</v>
      </c>
      <c r="J51" s="87">
        <v>120</v>
      </c>
      <c r="K51" s="87">
        <v>100</v>
      </c>
      <c r="L51" s="87">
        <v>79</v>
      </c>
      <c r="M51" s="88">
        <v>58</v>
      </c>
    </row>
    <row r="52" spans="2:13" ht="27.75" customHeight="1" x14ac:dyDescent="0.15">
      <c r="B52" s="1247"/>
      <c r="C52" s="1248"/>
      <c r="D52" s="85"/>
      <c r="E52" s="1251" t="s">
        <v>36</v>
      </c>
      <c r="F52" s="1251"/>
      <c r="G52" s="1251"/>
      <c r="H52" s="1252"/>
      <c r="I52" s="86">
        <v>16234</v>
      </c>
      <c r="J52" s="87">
        <v>16354</v>
      </c>
      <c r="K52" s="87">
        <v>16289</v>
      </c>
      <c r="L52" s="87">
        <v>15906</v>
      </c>
      <c r="M52" s="88">
        <v>16058</v>
      </c>
    </row>
    <row r="53" spans="2:13" ht="27.75" customHeight="1" thickBot="1" x14ac:dyDescent="0.2">
      <c r="B53" s="1258" t="s">
        <v>37</v>
      </c>
      <c r="C53" s="1259"/>
      <c r="D53" s="92"/>
      <c r="E53" s="1260" t="s">
        <v>38</v>
      </c>
      <c r="F53" s="1260"/>
      <c r="G53" s="1260"/>
      <c r="H53" s="1261"/>
      <c r="I53" s="93">
        <v>-6523</v>
      </c>
      <c r="J53" s="94">
        <v>-6525</v>
      </c>
      <c r="K53" s="94">
        <v>-7517</v>
      </c>
      <c r="L53" s="94">
        <v>-7434</v>
      </c>
      <c r="M53" s="95">
        <v>-7540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Th5JJU7Xlov57dWeewVxSf3h3F2Rl/vS+/x3mzSUqWRBHrrOu1ydgewUMjxqeOVmKadcTYVzHxzoJQidayA==" saltValue="7+ci/2Y3cNj8KIVQNrT9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70" t="s">
        <v>41</v>
      </c>
      <c r="D55" s="1270"/>
      <c r="E55" s="1271"/>
      <c r="F55" s="107">
        <v>9328</v>
      </c>
      <c r="G55" s="107">
        <v>9121</v>
      </c>
      <c r="H55" s="108">
        <v>8625</v>
      </c>
    </row>
    <row r="56" spans="2:8" ht="52.5" customHeight="1" x14ac:dyDescent="0.15">
      <c r="B56" s="109"/>
      <c r="C56" s="1272" t="s">
        <v>42</v>
      </c>
      <c r="D56" s="1272"/>
      <c r="E56" s="1273"/>
      <c r="F56" s="110">
        <v>500</v>
      </c>
      <c r="G56" s="110">
        <v>502</v>
      </c>
      <c r="H56" s="111">
        <v>503</v>
      </c>
    </row>
    <row r="57" spans="2:8" ht="53.25" customHeight="1" x14ac:dyDescent="0.15">
      <c r="B57" s="109"/>
      <c r="C57" s="1274" t="s">
        <v>43</v>
      </c>
      <c r="D57" s="1274"/>
      <c r="E57" s="1275"/>
      <c r="F57" s="112">
        <v>2211</v>
      </c>
      <c r="G57" s="112">
        <v>2243</v>
      </c>
      <c r="H57" s="113">
        <v>2441</v>
      </c>
    </row>
    <row r="58" spans="2:8" ht="45.75" customHeight="1" x14ac:dyDescent="0.15">
      <c r="B58" s="114"/>
      <c r="C58" s="1262" t="s">
        <v>567</v>
      </c>
      <c r="D58" s="1263"/>
      <c r="E58" s="1264"/>
      <c r="F58" s="115">
        <v>646</v>
      </c>
      <c r="G58" s="115">
        <v>648</v>
      </c>
      <c r="H58" s="116">
        <v>651</v>
      </c>
    </row>
    <row r="59" spans="2:8" ht="45.75" customHeight="1" x14ac:dyDescent="0.15">
      <c r="B59" s="114"/>
      <c r="C59" s="1262" t="s">
        <v>568</v>
      </c>
      <c r="D59" s="1263"/>
      <c r="E59" s="1264"/>
      <c r="F59" s="115">
        <v>441</v>
      </c>
      <c r="G59" s="115">
        <v>443</v>
      </c>
      <c r="H59" s="116">
        <v>644</v>
      </c>
    </row>
    <row r="60" spans="2:8" ht="45.75" customHeight="1" x14ac:dyDescent="0.15">
      <c r="B60" s="114"/>
      <c r="C60" s="1262" t="s">
        <v>569</v>
      </c>
      <c r="D60" s="1263"/>
      <c r="E60" s="1264"/>
      <c r="F60" s="115">
        <v>379</v>
      </c>
      <c r="G60" s="115">
        <v>421</v>
      </c>
      <c r="H60" s="116">
        <v>418</v>
      </c>
    </row>
    <row r="61" spans="2:8" ht="45.75" customHeight="1" x14ac:dyDescent="0.15">
      <c r="B61" s="114"/>
      <c r="C61" s="1262" t="s">
        <v>570</v>
      </c>
      <c r="D61" s="1263"/>
      <c r="E61" s="1264"/>
      <c r="F61" s="115">
        <v>374</v>
      </c>
      <c r="G61" s="115">
        <v>376</v>
      </c>
      <c r="H61" s="116">
        <v>377</v>
      </c>
    </row>
    <row r="62" spans="2:8" ht="45.75" customHeight="1" thickBot="1" x14ac:dyDescent="0.2">
      <c r="B62" s="117"/>
      <c r="C62" s="1265" t="s">
        <v>571</v>
      </c>
      <c r="D62" s="1266"/>
      <c r="E62" s="1267"/>
      <c r="F62" s="118">
        <v>125</v>
      </c>
      <c r="G62" s="118">
        <v>125</v>
      </c>
      <c r="H62" s="119">
        <v>126</v>
      </c>
    </row>
    <row r="63" spans="2:8" ht="52.5" customHeight="1" thickBot="1" x14ac:dyDescent="0.2">
      <c r="B63" s="120"/>
      <c r="C63" s="1268" t="s">
        <v>44</v>
      </c>
      <c r="D63" s="1268"/>
      <c r="E63" s="1269"/>
      <c r="F63" s="121">
        <v>12039</v>
      </c>
      <c r="G63" s="121">
        <v>11865</v>
      </c>
      <c r="H63" s="122">
        <v>11569</v>
      </c>
    </row>
    <row r="64" spans="2:8" ht="15" customHeight="1" x14ac:dyDescent="0.15"/>
    <row r="65" ht="0" hidden="1" customHeight="1" x14ac:dyDescent="0.15"/>
    <row r="66" ht="0" hidden="1" customHeight="1" x14ac:dyDescent="0.15"/>
  </sheetData>
  <sheetProtection algorithmName="SHA-512" hashValue="M5IedQNrNCAuT0AFJDjHmCkTVTde4RapKD0o90S0Bslua6pR4TwXZPT+AK6691e9ee1UXGZVFcCeEcaK4CGW0Q==" saltValue="kmEYYTk/WmP1TIT2ujYk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90" t="s">
        <v>596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x14ac:dyDescent="0.15">
      <c r="B44" s="36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x14ac:dyDescent="0.15">
      <c r="B45" s="36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x14ac:dyDescent="0.15">
      <c r="B46" s="36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x14ac:dyDescent="0.15">
      <c r="B47" s="36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589</v>
      </c>
    </row>
    <row r="50" spans="1:109" ht="13.5" x14ac:dyDescent="0.15">
      <c r="B50" s="366"/>
      <c r="G50" s="1279"/>
      <c r="H50" s="1279"/>
      <c r="I50" s="1279"/>
      <c r="J50" s="1279"/>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366"/>
      <c r="G51" s="1287"/>
      <c r="H51" s="1287"/>
      <c r="I51" s="1288"/>
      <c r="J51" s="1288"/>
      <c r="K51" s="1278"/>
      <c r="L51" s="1278"/>
      <c r="M51" s="1278"/>
      <c r="N51" s="1278"/>
      <c r="AM51" s="373"/>
      <c r="AN51" s="1276" t="s">
        <v>588</v>
      </c>
      <c r="AO51" s="1276"/>
      <c r="AP51" s="1276"/>
      <c r="AQ51" s="1276"/>
      <c r="AR51" s="1276"/>
      <c r="AS51" s="1276"/>
      <c r="AT51" s="1276"/>
      <c r="AU51" s="1276"/>
      <c r="AV51" s="1276"/>
      <c r="AW51" s="1276"/>
      <c r="AX51" s="1276"/>
      <c r="AY51" s="1276"/>
      <c r="AZ51" s="1276"/>
      <c r="BA51" s="1276"/>
      <c r="BB51" s="1276" t="s">
        <v>586</v>
      </c>
      <c r="BC51" s="1276"/>
      <c r="BD51" s="1276"/>
      <c r="BE51" s="1276"/>
      <c r="BF51" s="1276"/>
      <c r="BG51" s="1276"/>
      <c r="BH51" s="1276"/>
      <c r="BI51" s="1276"/>
      <c r="BJ51" s="1276"/>
      <c r="BK51" s="1276"/>
      <c r="BL51" s="1276"/>
      <c r="BM51" s="1276"/>
      <c r="BN51" s="1276"/>
      <c r="BO51" s="1276"/>
      <c r="BP51" s="1289"/>
      <c r="BQ51" s="1277"/>
      <c r="BR51" s="1277"/>
      <c r="BS51" s="1277"/>
      <c r="BT51" s="1277"/>
      <c r="BU51" s="1277"/>
      <c r="BV51" s="1277"/>
      <c r="BW51" s="1277"/>
      <c r="BX51" s="1289"/>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89"/>
      <c r="CW51" s="1277"/>
      <c r="CX51" s="1277"/>
      <c r="CY51" s="1277"/>
      <c r="CZ51" s="1277"/>
      <c r="DA51" s="1277"/>
      <c r="DB51" s="1277"/>
      <c r="DC51" s="1277"/>
    </row>
    <row r="52" spans="1:109" ht="13.5" x14ac:dyDescent="0.15">
      <c r="B52" s="366"/>
      <c r="G52" s="1287"/>
      <c r="H52" s="1287"/>
      <c r="I52" s="1288"/>
      <c r="J52" s="1288"/>
      <c r="K52" s="1278"/>
      <c r="L52" s="1278"/>
      <c r="M52" s="1278"/>
      <c r="N52" s="1278"/>
      <c r="AM52" s="37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9"/>
      <c r="J53" s="1279"/>
      <c r="K53" s="1278"/>
      <c r="L53" s="1278"/>
      <c r="M53" s="1278"/>
      <c r="N53" s="1278"/>
      <c r="AM53" s="373"/>
      <c r="AN53" s="1276"/>
      <c r="AO53" s="1276"/>
      <c r="AP53" s="1276"/>
      <c r="AQ53" s="1276"/>
      <c r="AR53" s="1276"/>
      <c r="AS53" s="1276"/>
      <c r="AT53" s="1276"/>
      <c r="AU53" s="1276"/>
      <c r="AV53" s="1276"/>
      <c r="AW53" s="1276"/>
      <c r="AX53" s="1276"/>
      <c r="AY53" s="1276"/>
      <c r="AZ53" s="1276"/>
      <c r="BA53" s="1276"/>
      <c r="BB53" s="1276" t="s">
        <v>592</v>
      </c>
      <c r="BC53" s="1276"/>
      <c r="BD53" s="1276"/>
      <c r="BE53" s="1276"/>
      <c r="BF53" s="1276"/>
      <c r="BG53" s="1276"/>
      <c r="BH53" s="1276"/>
      <c r="BI53" s="1276"/>
      <c r="BJ53" s="1276"/>
      <c r="BK53" s="1276"/>
      <c r="BL53" s="1276"/>
      <c r="BM53" s="1276"/>
      <c r="BN53" s="1276"/>
      <c r="BO53" s="1276"/>
      <c r="BP53" s="1289"/>
      <c r="BQ53" s="1277"/>
      <c r="BR53" s="1277"/>
      <c r="BS53" s="1277"/>
      <c r="BT53" s="1277"/>
      <c r="BU53" s="1277"/>
      <c r="BV53" s="1277"/>
      <c r="BW53" s="1277"/>
      <c r="BX53" s="1289"/>
      <c r="BY53" s="1277"/>
      <c r="BZ53" s="1277"/>
      <c r="CA53" s="1277"/>
      <c r="CB53" s="1277"/>
      <c r="CC53" s="1277"/>
      <c r="CD53" s="1277"/>
      <c r="CE53" s="1277"/>
      <c r="CF53" s="1277">
        <v>66.7</v>
      </c>
      <c r="CG53" s="1277"/>
      <c r="CH53" s="1277"/>
      <c r="CI53" s="1277"/>
      <c r="CJ53" s="1277"/>
      <c r="CK53" s="1277"/>
      <c r="CL53" s="1277"/>
      <c r="CM53" s="1277"/>
      <c r="CN53" s="1277">
        <v>67.3</v>
      </c>
      <c r="CO53" s="1277"/>
      <c r="CP53" s="1277"/>
      <c r="CQ53" s="1277"/>
      <c r="CR53" s="1277"/>
      <c r="CS53" s="1277"/>
      <c r="CT53" s="1277"/>
      <c r="CU53" s="1277"/>
      <c r="CV53" s="1289"/>
      <c r="CW53" s="1277"/>
      <c r="CX53" s="1277"/>
      <c r="CY53" s="1277"/>
      <c r="CZ53" s="1277"/>
      <c r="DA53" s="1277"/>
      <c r="DB53" s="1277"/>
      <c r="DC53" s="1277"/>
    </row>
    <row r="54" spans="1:109" ht="13.5" x14ac:dyDescent="0.15">
      <c r="A54" s="381"/>
      <c r="B54" s="366"/>
      <c r="G54" s="1287"/>
      <c r="H54" s="1287"/>
      <c r="I54" s="1279"/>
      <c r="J54" s="1279"/>
      <c r="K54" s="1278"/>
      <c r="L54" s="1278"/>
      <c r="M54" s="1278"/>
      <c r="N54" s="1278"/>
      <c r="AM54" s="37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9"/>
      <c r="H55" s="1279"/>
      <c r="I55" s="1279"/>
      <c r="J55" s="1279"/>
      <c r="K55" s="1278"/>
      <c r="L55" s="1278"/>
      <c r="M55" s="1278"/>
      <c r="N55" s="1278"/>
      <c r="AN55" s="1283" t="s">
        <v>587</v>
      </c>
      <c r="AO55" s="1283"/>
      <c r="AP55" s="1283"/>
      <c r="AQ55" s="1283"/>
      <c r="AR55" s="1283"/>
      <c r="AS55" s="1283"/>
      <c r="AT55" s="1283"/>
      <c r="AU55" s="1283"/>
      <c r="AV55" s="1283"/>
      <c r="AW55" s="1283"/>
      <c r="AX55" s="1283"/>
      <c r="AY55" s="1283"/>
      <c r="AZ55" s="1283"/>
      <c r="BA55" s="1283"/>
      <c r="BB55" s="1276" t="s">
        <v>586</v>
      </c>
      <c r="BC55" s="1276"/>
      <c r="BD55" s="1276"/>
      <c r="BE55" s="1276"/>
      <c r="BF55" s="1276"/>
      <c r="BG55" s="1276"/>
      <c r="BH55" s="1276"/>
      <c r="BI55" s="1276"/>
      <c r="BJ55" s="1276"/>
      <c r="BK55" s="1276"/>
      <c r="BL55" s="1276"/>
      <c r="BM55" s="1276"/>
      <c r="BN55" s="1276"/>
      <c r="BO55" s="1276"/>
      <c r="BP55" s="1289"/>
      <c r="BQ55" s="1277"/>
      <c r="BR55" s="1277"/>
      <c r="BS55" s="1277"/>
      <c r="BT55" s="1277"/>
      <c r="BU55" s="1277"/>
      <c r="BV55" s="1277"/>
      <c r="BW55" s="1277"/>
      <c r="BX55" s="1289"/>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89"/>
      <c r="CW55" s="1277"/>
      <c r="CX55" s="1277"/>
      <c r="CY55" s="1277"/>
      <c r="CZ55" s="1277"/>
      <c r="DA55" s="1277"/>
      <c r="DB55" s="1277"/>
      <c r="DC55" s="1277"/>
    </row>
    <row r="56" spans="1:109" ht="13.5" x14ac:dyDescent="0.15">
      <c r="A56" s="381"/>
      <c r="B56" s="366"/>
      <c r="G56" s="1279"/>
      <c r="H56" s="1279"/>
      <c r="I56" s="1279"/>
      <c r="J56" s="1279"/>
      <c r="K56" s="1278"/>
      <c r="L56" s="1278"/>
      <c r="M56" s="1278"/>
      <c r="N56" s="1278"/>
      <c r="AN56" s="1283"/>
      <c r="AO56" s="1283"/>
      <c r="AP56" s="1283"/>
      <c r="AQ56" s="1283"/>
      <c r="AR56" s="1283"/>
      <c r="AS56" s="1283"/>
      <c r="AT56" s="1283"/>
      <c r="AU56" s="1283"/>
      <c r="AV56" s="1283"/>
      <c r="AW56" s="1283"/>
      <c r="AX56" s="1283"/>
      <c r="AY56" s="1283"/>
      <c r="AZ56" s="1283"/>
      <c r="BA56" s="1283"/>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9"/>
      <c r="H57" s="1279"/>
      <c r="I57" s="1281"/>
      <c r="J57" s="1281"/>
      <c r="K57" s="1278"/>
      <c r="L57" s="1278"/>
      <c r="M57" s="1278"/>
      <c r="N57" s="1278"/>
      <c r="AM57" s="365"/>
      <c r="AN57" s="1283"/>
      <c r="AO57" s="1283"/>
      <c r="AP57" s="1283"/>
      <c r="AQ57" s="1283"/>
      <c r="AR57" s="1283"/>
      <c r="AS57" s="1283"/>
      <c r="AT57" s="1283"/>
      <c r="AU57" s="1283"/>
      <c r="AV57" s="1283"/>
      <c r="AW57" s="1283"/>
      <c r="AX57" s="1283"/>
      <c r="AY57" s="1283"/>
      <c r="AZ57" s="1283"/>
      <c r="BA57" s="1283"/>
      <c r="BB57" s="1276" t="s">
        <v>592</v>
      </c>
      <c r="BC57" s="1276"/>
      <c r="BD57" s="1276"/>
      <c r="BE57" s="1276"/>
      <c r="BF57" s="1276"/>
      <c r="BG57" s="1276"/>
      <c r="BH57" s="1276"/>
      <c r="BI57" s="1276"/>
      <c r="BJ57" s="1276"/>
      <c r="BK57" s="1276"/>
      <c r="BL57" s="1276"/>
      <c r="BM57" s="1276"/>
      <c r="BN57" s="1276"/>
      <c r="BO57" s="1276"/>
      <c r="BP57" s="1289"/>
      <c r="BQ57" s="1277"/>
      <c r="BR57" s="1277"/>
      <c r="BS57" s="1277"/>
      <c r="BT57" s="1277"/>
      <c r="BU57" s="1277"/>
      <c r="BV57" s="1277"/>
      <c r="BW57" s="1277"/>
      <c r="BX57" s="1289"/>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89"/>
      <c r="CW57" s="1277"/>
      <c r="CX57" s="1277"/>
      <c r="CY57" s="1277"/>
      <c r="CZ57" s="1277"/>
      <c r="DA57" s="1277"/>
      <c r="DB57" s="1277"/>
      <c r="DC57" s="1277"/>
      <c r="DD57" s="392"/>
      <c r="DE57" s="387"/>
    </row>
    <row r="58" spans="1:109" s="381" customFormat="1" ht="13.5" x14ac:dyDescent="0.15">
      <c r="A58" s="365"/>
      <c r="B58" s="387"/>
      <c r="G58" s="1279"/>
      <c r="H58" s="1279"/>
      <c r="I58" s="1281"/>
      <c r="J58" s="1281"/>
      <c r="K58" s="1278"/>
      <c r="L58" s="1278"/>
      <c r="M58" s="1278"/>
      <c r="N58" s="1278"/>
      <c r="AM58" s="365"/>
      <c r="AN58" s="1283"/>
      <c r="AO58" s="1283"/>
      <c r="AP58" s="1283"/>
      <c r="AQ58" s="1283"/>
      <c r="AR58" s="1283"/>
      <c r="AS58" s="1283"/>
      <c r="AT58" s="1283"/>
      <c r="AU58" s="1283"/>
      <c r="AV58" s="1283"/>
      <c r="AW58" s="1283"/>
      <c r="AX58" s="1283"/>
      <c r="AY58" s="1283"/>
      <c r="AZ58" s="1283"/>
      <c r="BA58" s="1283"/>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591</v>
      </c>
    </row>
    <row r="64" spans="1:109" ht="13.5" x14ac:dyDescent="0.15">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90" t="s">
        <v>597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589</v>
      </c>
    </row>
    <row r="72" spans="2:107" ht="13.5" x14ac:dyDescent="0.15">
      <c r="B72" s="366"/>
      <c r="G72" s="1279"/>
      <c r="H72" s="1279"/>
      <c r="I72" s="1279"/>
      <c r="J72" s="1279"/>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366"/>
      <c r="G73" s="1287"/>
      <c r="H73" s="1287"/>
      <c r="I73" s="1287"/>
      <c r="J73" s="1287"/>
      <c r="K73" s="1280"/>
      <c r="L73" s="1280"/>
      <c r="M73" s="1280"/>
      <c r="N73" s="1280"/>
      <c r="AM73" s="373"/>
      <c r="AN73" s="1276" t="s">
        <v>588</v>
      </c>
      <c r="AO73" s="1276"/>
      <c r="AP73" s="1276"/>
      <c r="AQ73" s="1276"/>
      <c r="AR73" s="1276"/>
      <c r="AS73" s="1276"/>
      <c r="AT73" s="1276"/>
      <c r="AU73" s="1276"/>
      <c r="AV73" s="1276"/>
      <c r="AW73" s="1276"/>
      <c r="AX73" s="1276"/>
      <c r="AY73" s="1276"/>
      <c r="AZ73" s="1276"/>
      <c r="BA73" s="1276"/>
      <c r="BB73" s="1276" t="s">
        <v>586</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6"/>
      <c r="G74" s="1287"/>
      <c r="H74" s="1287"/>
      <c r="I74" s="1287"/>
      <c r="J74" s="1287"/>
      <c r="K74" s="1280"/>
      <c r="L74" s="1280"/>
      <c r="M74" s="1280"/>
      <c r="N74" s="1280"/>
      <c r="AM74" s="37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9"/>
      <c r="J75" s="1279"/>
      <c r="K75" s="1278"/>
      <c r="L75" s="1278"/>
      <c r="M75" s="1278"/>
      <c r="N75" s="1278"/>
      <c r="AM75" s="373"/>
      <c r="AN75" s="1276"/>
      <c r="AO75" s="1276"/>
      <c r="AP75" s="1276"/>
      <c r="AQ75" s="1276"/>
      <c r="AR75" s="1276"/>
      <c r="AS75" s="1276"/>
      <c r="AT75" s="1276"/>
      <c r="AU75" s="1276"/>
      <c r="AV75" s="1276"/>
      <c r="AW75" s="1276"/>
      <c r="AX75" s="1276"/>
      <c r="AY75" s="1276"/>
      <c r="AZ75" s="1276"/>
      <c r="BA75" s="1276"/>
      <c r="BB75" s="1276" t="s">
        <v>585</v>
      </c>
      <c r="BC75" s="1276"/>
      <c r="BD75" s="1276"/>
      <c r="BE75" s="1276"/>
      <c r="BF75" s="1276"/>
      <c r="BG75" s="1276"/>
      <c r="BH75" s="1276"/>
      <c r="BI75" s="1276"/>
      <c r="BJ75" s="1276"/>
      <c r="BK75" s="1276"/>
      <c r="BL75" s="1276"/>
      <c r="BM75" s="1276"/>
      <c r="BN75" s="1276"/>
      <c r="BO75" s="1276"/>
      <c r="BP75" s="1277">
        <v>5.3</v>
      </c>
      <c r="BQ75" s="1277"/>
      <c r="BR75" s="1277"/>
      <c r="BS75" s="1277"/>
      <c r="BT75" s="1277"/>
      <c r="BU75" s="1277"/>
      <c r="BV75" s="1277"/>
      <c r="BW75" s="1277"/>
      <c r="BX75" s="1277">
        <v>4.5999999999999996</v>
      </c>
      <c r="BY75" s="1277"/>
      <c r="BZ75" s="1277"/>
      <c r="CA75" s="1277"/>
      <c r="CB75" s="1277"/>
      <c r="CC75" s="1277"/>
      <c r="CD75" s="1277"/>
      <c r="CE75" s="1277"/>
      <c r="CF75" s="1277">
        <v>4.2</v>
      </c>
      <c r="CG75" s="1277"/>
      <c r="CH75" s="1277"/>
      <c r="CI75" s="1277"/>
      <c r="CJ75" s="1277"/>
      <c r="CK75" s="1277"/>
      <c r="CL75" s="1277"/>
      <c r="CM75" s="1277"/>
      <c r="CN75" s="1277">
        <v>4</v>
      </c>
      <c r="CO75" s="1277"/>
      <c r="CP75" s="1277"/>
      <c r="CQ75" s="1277"/>
      <c r="CR75" s="1277"/>
      <c r="CS75" s="1277"/>
      <c r="CT75" s="1277"/>
      <c r="CU75" s="1277"/>
      <c r="CV75" s="1277">
        <v>3.9</v>
      </c>
      <c r="CW75" s="1277"/>
      <c r="CX75" s="1277"/>
      <c r="CY75" s="1277"/>
      <c r="CZ75" s="1277"/>
      <c r="DA75" s="1277"/>
      <c r="DB75" s="1277"/>
      <c r="DC75" s="1277"/>
    </row>
    <row r="76" spans="2:107" ht="13.5" x14ac:dyDescent="0.15">
      <c r="B76" s="366"/>
      <c r="G76" s="1287"/>
      <c r="H76" s="1287"/>
      <c r="I76" s="1279"/>
      <c r="J76" s="1279"/>
      <c r="K76" s="1278"/>
      <c r="L76" s="1278"/>
      <c r="M76" s="1278"/>
      <c r="N76" s="1278"/>
      <c r="AM76" s="37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9"/>
      <c r="H77" s="1279"/>
      <c r="I77" s="1279"/>
      <c r="J77" s="1279"/>
      <c r="K77" s="1280"/>
      <c r="L77" s="1280"/>
      <c r="M77" s="1280"/>
      <c r="N77" s="1280"/>
      <c r="AN77" s="1283" t="s">
        <v>587</v>
      </c>
      <c r="AO77" s="1283"/>
      <c r="AP77" s="1283"/>
      <c r="AQ77" s="1283"/>
      <c r="AR77" s="1283"/>
      <c r="AS77" s="1283"/>
      <c r="AT77" s="1283"/>
      <c r="AU77" s="1283"/>
      <c r="AV77" s="1283"/>
      <c r="AW77" s="1283"/>
      <c r="AX77" s="1283"/>
      <c r="AY77" s="1283"/>
      <c r="AZ77" s="1283"/>
      <c r="BA77" s="1283"/>
      <c r="BB77" s="1276" t="s">
        <v>586</v>
      </c>
      <c r="BC77" s="1276"/>
      <c r="BD77" s="1276"/>
      <c r="BE77" s="1276"/>
      <c r="BF77" s="1276"/>
      <c r="BG77" s="1276"/>
      <c r="BH77" s="1276"/>
      <c r="BI77" s="1276"/>
      <c r="BJ77" s="1276"/>
      <c r="BK77" s="1276"/>
      <c r="BL77" s="1276"/>
      <c r="BM77" s="1276"/>
      <c r="BN77" s="1276"/>
      <c r="BO77" s="1276"/>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ht="13.5" x14ac:dyDescent="0.15">
      <c r="B78" s="366"/>
      <c r="G78" s="1279"/>
      <c r="H78" s="1279"/>
      <c r="I78" s="1279"/>
      <c r="J78" s="1279"/>
      <c r="K78" s="1280"/>
      <c r="L78" s="1280"/>
      <c r="M78" s="1280"/>
      <c r="N78" s="1280"/>
      <c r="AN78" s="1283"/>
      <c r="AO78" s="1283"/>
      <c r="AP78" s="1283"/>
      <c r="AQ78" s="1283"/>
      <c r="AR78" s="1283"/>
      <c r="AS78" s="1283"/>
      <c r="AT78" s="1283"/>
      <c r="AU78" s="1283"/>
      <c r="AV78" s="1283"/>
      <c r="AW78" s="1283"/>
      <c r="AX78" s="1283"/>
      <c r="AY78" s="1283"/>
      <c r="AZ78" s="1283"/>
      <c r="BA78" s="1283"/>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9"/>
      <c r="H79" s="1279"/>
      <c r="I79" s="1281"/>
      <c r="J79" s="1281"/>
      <c r="K79" s="1282"/>
      <c r="L79" s="1282"/>
      <c r="M79" s="1282"/>
      <c r="N79" s="1282"/>
      <c r="AN79" s="1283"/>
      <c r="AO79" s="1283"/>
      <c r="AP79" s="1283"/>
      <c r="AQ79" s="1283"/>
      <c r="AR79" s="1283"/>
      <c r="AS79" s="1283"/>
      <c r="AT79" s="1283"/>
      <c r="AU79" s="1283"/>
      <c r="AV79" s="1283"/>
      <c r="AW79" s="1283"/>
      <c r="AX79" s="1283"/>
      <c r="AY79" s="1283"/>
      <c r="AZ79" s="1283"/>
      <c r="BA79" s="1283"/>
      <c r="BB79" s="1276" t="s">
        <v>585</v>
      </c>
      <c r="BC79" s="1276"/>
      <c r="BD79" s="1276"/>
      <c r="BE79" s="1276"/>
      <c r="BF79" s="1276"/>
      <c r="BG79" s="1276"/>
      <c r="BH79" s="1276"/>
      <c r="BI79" s="1276"/>
      <c r="BJ79" s="1276"/>
      <c r="BK79" s="1276"/>
      <c r="BL79" s="1276"/>
      <c r="BM79" s="1276"/>
      <c r="BN79" s="1276"/>
      <c r="BO79" s="1276"/>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ht="13.5" x14ac:dyDescent="0.15">
      <c r="B80" s="366"/>
      <c r="G80" s="1279"/>
      <c r="H80" s="1279"/>
      <c r="I80" s="1281"/>
      <c r="J80" s="1281"/>
      <c r="K80" s="1282"/>
      <c r="L80" s="1282"/>
      <c r="M80" s="1282"/>
      <c r="N80" s="1282"/>
      <c r="AN80" s="1283"/>
      <c r="AO80" s="1283"/>
      <c r="AP80" s="1283"/>
      <c r="AQ80" s="1283"/>
      <c r="AR80" s="1283"/>
      <c r="AS80" s="1283"/>
      <c r="AT80" s="1283"/>
      <c r="AU80" s="1283"/>
      <c r="AV80" s="1283"/>
      <c r="AW80" s="1283"/>
      <c r="AX80" s="1283"/>
      <c r="AY80" s="1283"/>
      <c r="AZ80" s="1283"/>
      <c r="BA80" s="1283"/>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fptQjqFnVVusv5cIMSGP+IGXg1hDbySicXrOWWuxu84lZErmdxphZ3V1/RyuLEFEUveGWU8W5P9UTIESbkEQ==" saltValue="LcImFWL46QnFFOoMqzzl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YEZHkH2+3Xq6iuv375/ogLqr279YyKA/gtPEHgwMTBxrM6T/EoNiFXHz21Wsntin3rQkXHqapdJuncPwmg==" saltValue="aiBKaY+9uB0CKBX3JVM9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48"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u084bt7ly/vBVM6q0eyr6szMab0i/gtjqABGmSxyr8w/8LKO78K03kNH5rgLxIf0dCP5zUf7p0FUngApNwroA==" saltValue="GbhW6t3kT8NRBF2yPvHU4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38479</v>
      </c>
      <c r="E3" s="141"/>
      <c r="F3" s="142">
        <v>63956</v>
      </c>
      <c r="G3" s="143"/>
      <c r="H3" s="144"/>
    </row>
    <row r="4" spans="1:8" x14ac:dyDescent="0.15">
      <c r="A4" s="145"/>
      <c r="B4" s="146"/>
      <c r="C4" s="147"/>
      <c r="D4" s="148">
        <v>21904</v>
      </c>
      <c r="E4" s="149"/>
      <c r="F4" s="150">
        <v>29239</v>
      </c>
      <c r="G4" s="151"/>
      <c r="H4" s="152"/>
    </row>
    <row r="5" spans="1:8" x14ac:dyDescent="0.15">
      <c r="A5" s="133" t="s">
        <v>541</v>
      </c>
      <c r="B5" s="138"/>
      <c r="C5" s="139"/>
      <c r="D5" s="140">
        <v>44721</v>
      </c>
      <c r="E5" s="141"/>
      <c r="F5" s="142">
        <v>66255</v>
      </c>
      <c r="G5" s="143"/>
      <c r="H5" s="144"/>
    </row>
    <row r="6" spans="1:8" x14ac:dyDescent="0.15">
      <c r="A6" s="145"/>
      <c r="B6" s="146"/>
      <c r="C6" s="147"/>
      <c r="D6" s="148">
        <v>29146</v>
      </c>
      <c r="E6" s="149"/>
      <c r="F6" s="150">
        <v>31822</v>
      </c>
      <c r="G6" s="151"/>
      <c r="H6" s="152"/>
    </row>
    <row r="7" spans="1:8" x14ac:dyDescent="0.15">
      <c r="A7" s="133" t="s">
        <v>542</v>
      </c>
      <c r="B7" s="138"/>
      <c r="C7" s="139"/>
      <c r="D7" s="140">
        <v>53908</v>
      </c>
      <c r="E7" s="141"/>
      <c r="F7" s="142">
        <v>54227</v>
      </c>
      <c r="G7" s="143"/>
      <c r="H7" s="144"/>
    </row>
    <row r="8" spans="1:8" x14ac:dyDescent="0.15">
      <c r="A8" s="145"/>
      <c r="B8" s="146"/>
      <c r="C8" s="147"/>
      <c r="D8" s="148">
        <v>24419</v>
      </c>
      <c r="E8" s="149"/>
      <c r="F8" s="150">
        <v>29694</v>
      </c>
      <c r="G8" s="151"/>
      <c r="H8" s="152"/>
    </row>
    <row r="9" spans="1:8" x14ac:dyDescent="0.15">
      <c r="A9" s="133" t="s">
        <v>543</v>
      </c>
      <c r="B9" s="138"/>
      <c r="C9" s="139"/>
      <c r="D9" s="140">
        <v>31977</v>
      </c>
      <c r="E9" s="141"/>
      <c r="F9" s="142">
        <v>57295</v>
      </c>
      <c r="G9" s="143"/>
      <c r="H9" s="144"/>
    </row>
    <row r="10" spans="1:8" x14ac:dyDescent="0.15">
      <c r="A10" s="145"/>
      <c r="B10" s="146"/>
      <c r="C10" s="147"/>
      <c r="D10" s="148">
        <v>21195</v>
      </c>
      <c r="E10" s="149"/>
      <c r="F10" s="150">
        <v>32771</v>
      </c>
      <c r="G10" s="151"/>
      <c r="H10" s="152"/>
    </row>
    <row r="11" spans="1:8" x14ac:dyDescent="0.15">
      <c r="A11" s="133" t="s">
        <v>544</v>
      </c>
      <c r="B11" s="138"/>
      <c r="C11" s="139"/>
      <c r="D11" s="140">
        <v>37675</v>
      </c>
      <c r="E11" s="141"/>
      <c r="F11" s="142">
        <v>54110</v>
      </c>
      <c r="G11" s="143"/>
      <c r="H11" s="144"/>
    </row>
    <row r="12" spans="1:8" x14ac:dyDescent="0.15">
      <c r="A12" s="145"/>
      <c r="B12" s="146"/>
      <c r="C12" s="153"/>
      <c r="D12" s="148">
        <v>27147</v>
      </c>
      <c r="E12" s="149"/>
      <c r="F12" s="150">
        <v>30620</v>
      </c>
      <c r="G12" s="151"/>
      <c r="H12" s="152"/>
    </row>
    <row r="13" spans="1:8" x14ac:dyDescent="0.15">
      <c r="A13" s="133"/>
      <c r="B13" s="138"/>
      <c r="C13" s="154"/>
      <c r="D13" s="155">
        <v>41352</v>
      </c>
      <c r="E13" s="156"/>
      <c r="F13" s="157">
        <v>59169</v>
      </c>
      <c r="G13" s="158"/>
      <c r="H13" s="144"/>
    </row>
    <row r="14" spans="1:8" x14ac:dyDescent="0.15">
      <c r="A14" s="145"/>
      <c r="B14" s="146"/>
      <c r="C14" s="147"/>
      <c r="D14" s="148">
        <v>24762</v>
      </c>
      <c r="E14" s="149"/>
      <c r="F14" s="150">
        <v>30829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7.72</v>
      </c>
      <c r="C19" s="159">
        <f>ROUND(VALUE(SUBSTITUTE(実質収支比率等に係る経年分析!G$48,"▲","-")),2)</f>
        <v>7.67</v>
      </c>
      <c r="D19" s="159">
        <f>ROUND(VALUE(SUBSTITUTE(実質収支比率等に係る経年分析!H$48,"▲","-")),2)</f>
        <v>6.44</v>
      </c>
      <c r="E19" s="159">
        <f>ROUND(VALUE(SUBSTITUTE(実質収支比率等に係る経年分析!I$48,"▲","-")),2)</f>
        <v>10.47</v>
      </c>
      <c r="F19" s="159">
        <f>ROUND(VALUE(SUBSTITUTE(実質収支比率等に係る経年分析!J$48,"▲","-")),2)</f>
        <v>8.1</v>
      </c>
    </row>
    <row r="20" spans="1:11" x14ac:dyDescent="0.15">
      <c r="A20" s="159" t="s">
        <v>48</v>
      </c>
      <c r="B20" s="159">
        <f>ROUND(VALUE(SUBSTITUTE(実質収支比率等に係る経年分析!F$47,"▲","-")),2)</f>
        <v>70.599999999999994</v>
      </c>
      <c r="C20" s="159">
        <f>ROUND(VALUE(SUBSTITUTE(実質収支比率等に係る経年分析!G$47,"▲","-")),2)</f>
        <v>70.88</v>
      </c>
      <c r="D20" s="159">
        <f>ROUND(VALUE(SUBSTITUTE(実質収支比率等に係る経年分析!H$47,"▲","-")),2)</f>
        <v>77.459999999999994</v>
      </c>
      <c r="E20" s="159">
        <f>ROUND(VALUE(SUBSTITUTE(実質収支比率等に係る経年分析!I$47,"▲","-")),2)</f>
        <v>76.92</v>
      </c>
      <c r="F20" s="159">
        <f>ROUND(VALUE(SUBSTITUTE(実質収支比率等に係る経年分析!J$47,"▲","-")),2)</f>
        <v>73.599999999999994</v>
      </c>
    </row>
    <row r="21" spans="1:11" x14ac:dyDescent="0.15">
      <c r="A21" s="159" t="s">
        <v>49</v>
      </c>
      <c r="B21" s="159">
        <f>IF(ISNUMBER(VALUE(SUBSTITUTE(実質収支比率等に係る経年分析!F$49,"▲","-"))),ROUND(VALUE(SUBSTITUTE(実質収支比率等に係る経年分析!F$49,"▲","-")),2),NA())</f>
        <v>2.02</v>
      </c>
      <c r="C21" s="159">
        <f>IF(ISNUMBER(VALUE(SUBSTITUTE(実質収支比率等に係る経年分析!G$49,"▲","-"))),ROUND(VALUE(SUBSTITUTE(実質収支比率等に係る経年分析!G$49,"▲","-")),2),NA())</f>
        <v>-3.86</v>
      </c>
      <c r="D21" s="159">
        <f>IF(ISNUMBER(VALUE(SUBSTITUTE(実質収支比率等に係る経年分析!H$49,"▲","-"))),ROUND(VALUE(SUBSTITUTE(実質収支比率等に係る経年分析!H$49,"▲","-")),2),NA())</f>
        <v>1.1499999999999999</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-11.98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13.16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12.92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国民健康保険（診療所勘定）特別会計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太陽光発電事業特別会計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介護保険（保険事業勘定）特別会計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0.99</v>
      </c>
    </row>
    <row r="35" spans="1:16" x14ac:dyDescent="0.15">
      <c r="A35" s="160" t="str">
        <f>IF(連結実質赤字比率に係る赤字・黒字の構成分析!C$35="",NA(),連結実質赤字比率に係る赤字・黒字の構成分析!C$35)</f>
        <v>競艇事業特別会計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8.0299999999999994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1428</v>
      </c>
      <c r="E42" s="161"/>
      <c r="F42" s="161"/>
      <c r="G42" s="161">
        <f>'実質公債費比率（分子）の構造'!L$52</f>
        <v>1532</v>
      </c>
      <c r="H42" s="161"/>
      <c r="I42" s="161"/>
      <c r="J42" s="161">
        <f>'実質公債費比率（分子）の構造'!M$52</f>
        <v>1543</v>
      </c>
      <c r="K42" s="161"/>
      <c r="L42" s="161"/>
      <c r="M42" s="161">
        <f>'実質公債費比率（分子）の構造'!N$52</f>
        <v>1582</v>
      </c>
      <c r="N42" s="161"/>
      <c r="O42" s="161"/>
      <c r="P42" s="161">
        <f>'実質公債費比率（分子）の構造'!O$52</f>
        <v>1544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v>
      </c>
      <c r="C44" s="161"/>
      <c r="D44" s="161"/>
      <c r="E44" s="161">
        <f>'実質公債費比率（分子）の構造'!L$50</f>
        <v>2</v>
      </c>
      <c r="F44" s="161"/>
      <c r="G44" s="161"/>
      <c r="H44" s="161">
        <f>'実質公債費比率（分子）の構造'!M$50</f>
        <v>2</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61</v>
      </c>
      <c r="C45" s="161"/>
      <c r="D45" s="161"/>
      <c r="E45" s="161">
        <f>'実質公債費比率（分子）の構造'!L$49</f>
        <v>64</v>
      </c>
      <c r="F45" s="161"/>
      <c r="G45" s="161"/>
      <c r="H45" s="161">
        <f>'実質公債費比率（分子）の構造'!M$49</f>
        <v>65</v>
      </c>
      <c r="I45" s="161"/>
      <c r="J45" s="161"/>
      <c r="K45" s="161">
        <f>'実質公債費比率（分子）の構造'!N$49</f>
        <v>80</v>
      </c>
      <c r="L45" s="161"/>
      <c r="M45" s="161"/>
      <c r="N45" s="161">
        <f>'実質公債費比率（分子）の構造'!O$49</f>
        <v>74</v>
      </c>
      <c r="O45" s="161"/>
      <c r="P45" s="161"/>
    </row>
    <row r="46" spans="1:16" x14ac:dyDescent="0.15">
      <c r="A46" s="161" t="s">
        <v>60</v>
      </c>
      <c r="B46" s="161">
        <f>'実質公債費比率（分子）の構造'!K$48</f>
        <v>398</v>
      </c>
      <c r="C46" s="161"/>
      <c r="D46" s="161"/>
      <c r="E46" s="161">
        <f>'実質公債費比率（分子）の構造'!L$48</f>
        <v>409</v>
      </c>
      <c r="F46" s="161"/>
      <c r="G46" s="161"/>
      <c r="H46" s="161">
        <f>'実質公債費比率（分子）の構造'!M$48</f>
        <v>419</v>
      </c>
      <c r="I46" s="161"/>
      <c r="J46" s="161"/>
      <c r="K46" s="161">
        <f>'実質公債費比率（分子）の構造'!N$48</f>
        <v>439</v>
      </c>
      <c r="L46" s="161"/>
      <c r="M46" s="161"/>
      <c r="N46" s="161">
        <f>'実質公債費比率（分子）の構造'!O$48</f>
        <v>410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1486</v>
      </c>
      <c r="C49" s="161"/>
      <c r="D49" s="161"/>
      <c r="E49" s="161">
        <f>'実質公債費比率（分子）の構造'!L$45</f>
        <v>1471</v>
      </c>
      <c r="F49" s="161"/>
      <c r="G49" s="161"/>
      <c r="H49" s="161">
        <f>'実質公債費比率（分子）の構造'!M$45</f>
        <v>1474</v>
      </c>
      <c r="I49" s="161"/>
      <c r="J49" s="161"/>
      <c r="K49" s="161">
        <f>'実質公債費比率（分子）の構造'!N$45</f>
        <v>1506</v>
      </c>
      <c r="L49" s="161"/>
      <c r="M49" s="161"/>
      <c r="N49" s="161">
        <f>'実質公債費比率（分子）の構造'!O$45</f>
        <v>1423</v>
      </c>
      <c r="O49" s="161"/>
      <c r="P49" s="161"/>
    </row>
    <row r="50" spans="1:16" x14ac:dyDescent="0.15">
      <c r="A50" s="161" t="s">
        <v>64</v>
      </c>
      <c r="B50" s="161" t="e">
        <f>NA()</f>
        <v>#N/A</v>
      </c>
      <c r="C50" s="161">
        <f>IF(ISNUMBER('実質公債費比率（分子）の構造'!K$53),'実質公債費比率（分子）の構造'!K$53,NA())</f>
        <v>520</v>
      </c>
      <c r="D50" s="161" t="e">
        <f>NA()</f>
        <v>#N/A</v>
      </c>
      <c r="E50" s="161" t="e">
        <f>NA()</f>
        <v>#N/A</v>
      </c>
      <c r="F50" s="161">
        <f>IF(ISNUMBER('実質公債費比率（分子）の構造'!L$53),'実質公債費比率（分子）の構造'!L$53,NA())</f>
        <v>414</v>
      </c>
      <c r="G50" s="161" t="e">
        <f>NA()</f>
        <v>#N/A</v>
      </c>
      <c r="H50" s="161" t="e">
        <f>NA()</f>
        <v>#N/A</v>
      </c>
      <c r="I50" s="161">
        <f>IF(ISNUMBER('実質公債費比率（分子）の構造'!M$53),'実質公債費比率（分子）の構造'!M$53,NA())</f>
        <v>417</v>
      </c>
      <c r="J50" s="161" t="e">
        <f>NA()</f>
        <v>#N/A</v>
      </c>
      <c r="K50" s="161" t="e">
        <f>NA()</f>
        <v>#N/A</v>
      </c>
      <c r="L50" s="161">
        <f>IF(ISNUMBER('実質公債費比率（分子）の構造'!N$53),'実質公債費比率（分子）の構造'!N$53,NA())</f>
        <v>444</v>
      </c>
      <c r="M50" s="161" t="e">
        <f>NA()</f>
        <v>#N/A</v>
      </c>
      <c r="N50" s="161" t="e">
        <f>NA()</f>
        <v>#N/A</v>
      </c>
      <c r="O50" s="161">
        <f>IF(ISNUMBER('実質公債費比率（分子）の構造'!O$53),'実質公債費比率（分子）の構造'!O$53,NA())</f>
        <v>364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16234</v>
      </c>
      <c r="E56" s="160"/>
      <c r="F56" s="160"/>
      <c r="G56" s="160">
        <f>'将来負担比率（分子）の構造'!J$52</f>
        <v>16354</v>
      </c>
      <c r="H56" s="160"/>
      <c r="I56" s="160"/>
      <c r="J56" s="160">
        <f>'将来負担比率（分子）の構造'!K$52</f>
        <v>16289</v>
      </c>
      <c r="K56" s="160"/>
      <c r="L56" s="160"/>
      <c r="M56" s="160">
        <f>'将来負担比率（分子）の構造'!L$52</f>
        <v>15906</v>
      </c>
      <c r="N56" s="160"/>
      <c r="O56" s="160"/>
      <c r="P56" s="160">
        <f>'将来負担比率（分子）の構造'!M$52</f>
        <v>16058</v>
      </c>
    </row>
    <row r="57" spans="1:16" x14ac:dyDescent="0.15">
      <c r="A57" s="160" t="s">
        <v>35</v>
      </c>
      <c r="B57" s="160"/>
      <c r="C57" s="160"/>
      <c r="D57" s="160">
        <f>'将来負担比率（分子）の構造'!I$51</f>
        <v>144</v>
      </c>
      <c r="E57" s="160"/>
      <c r="F57" s="160"/>
      <c r="G57" s="160">
        <f>'将来負担比率（分子）の構造'!J$51</f>
        <v>120</v>
      </c>
      <c r="H57" s="160"/>
      <c r="I57" s="160"/>
      <c r="J57" s="160">
        <f>'将来負担比率（分子）の構造'!K$51</f>
        <v>100</v>
      </c>
      <c r="K57" s="160"/>
      <c r="L57" s="160"/>
      <c r="M57" s="160">
        <f>'将来負担比率（分子）の構造'!L$51</f>
        <v>79</v>
      </c>
      <c r="N57" s="160"/>
      <c r="O57" s="160"/>
      <c r="P57" s="160">
        <f>'将来負担比率（分子）の構造'!M$51</f>
        <v>58</v>
      </c>
    </row>
    <row r="58" spans="1:16" x14ac:dyDescent="0.15">
      <c r="A58" s="160" t="s">
        <v>34</v>
      </c>
      <c r="B58" s="160"/>
      <c r="C58" s="160"/>
      <c r="D58" s="160">
        <f>'将来負担比率（分子）の構造'!I$50</f>
        <v>13644</v>
      </c>
      <c r="E58" s="160"/>
      <c r="F58" s="160"/>
      <c r="G58" s="160">
        <f>'将来負担比率（分子）の構造'!J$50</f>
        <v>13936</v>
      </c>
      <c r="H58" s="160"/>
      <c r="I58" s="160"/>
      <c r="J58" s="160">
        <f>'将来負担比率（分子）の構造'!K$50</f>
        <v>14845</v>
      </c>
      <c r="K58" s="160"/>
      <c r="L58" s="160"/>
      <c r="M58" s="160">
        <f>'将来負担比率（分子）の構造'!L$50</f>
        <v>14728</v>
      </c>
      <c r="N58" s="160"/>
      <c r="O58" s="160"/>
      <c r="P58" s="160">
        <f>'将来負担比率（分子）の構造'!M$50</f>
        <v>14530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20</v>
      </c>
      <c r="C61" s="160"/>
      <c r="D61" s="160"/>
      <c r="E61" s="160">
        <f>'将来負担比率（分子）の構造'!J$46</f>
        <v>46</v>
      </c>
      <c r="F61" s="160"/>
      <c r="G61" s="160"/>
      <c r="H61" s="160">
        <f>'将来負担比率（分子）の構造'!K$46</f>
        <v>28</v>
      </c>
      <c r="I61" s="160"/>
      <c r="J61" s="160"/>
      <c r="K61" s="160">
        <f>'将来負担比率（分子）の構造'!L$46</f>
        <v>33</v>
      </c>
      <c r="L61" s="160"/>
      <c r="M61" s="160"/>
      <c r="N61" s="160">
        <f>'将来負担比率（分子）の構造'!M$46</f>
        <v>13</v>
      </c>
      <c r="O61" s="160"/>
      <c r="P61" s="160"/>
    </row>
    <row r="62" spans="1:16" x14ac:dyDescent="0.15">
      <c r="A62" s="160" t="s">
        <v>28</v>
      </c>
      <c r="B62" s="160">
        <f>'将来負担比率（分子）の構造'!I$45</f>
        <v>3425</v>
      </c>
      <c r="C62" s="160"/>
      <c r="D62" s="160"/>
      <c r="E62" s="160">
        <f>'将来負担比率（分子）の構造'!J$45</f>
        <v>3139</v>
      </c>
      <c r="F62" s="160"/>
      <c r="G62" s="160"/>
      <c r="H62" s="160">
        <f>'将来負担比率（分子）の構造'!K$45</f>
        <v>2983</v>
      </c>
      <c r="I62" s="160"/>
      <c r="J62" s="160"/>
      <c r="K62" s="160">
        <f>'将来負担比率（分子）の構造'!L$45</f>
        <v>2968</v>
      </c>
      <c r="L62" s="160"/>
      <c r="M62" s="160"/>
      <c r="N62" s="160">
        <f>'将来負担比率（分子）の構造'!M$45</f>
        <v>2917</v>
      </c>
      <c r="O62" s="160"/>
      <c r="P62" s="160"/>
    </row>
    <row r="63" spans="1:16" x14ac:dyDescent="0.15">
      <c r="A63" s="160" t="s">
        <v>27</v>
      </c>
      <c r="B63" s="160">
        <f>'将来負担比率（分子）の構造'!I$44</f>
        <v>282</v>
      </c>
      <c r="C63" s="160"/>
      <c r="D63" s="160"/>
      <c r="E63" s="160">
        <f>'将来負担比率（分子）の構造'!J$44</f>
        <v>327</v>
      </c>
      <c r="F63" s="160"/>
      <c r="G63" s="160"/>
      <c r="H63" s="160">
        <f>'将来負担比率（分子）の構造'!K$44</f>
        <v>291</v>
      </c>
      <c r="I63" s="160"/>
      <c r="J63" s="160"/>
      <c r="K63" s="160">
        <f>'将来負担比率（分子）の構造'!L$44</f>
        <v>276</v>
      </c>
      <c r="L63" s="160"/>
      <c r="M63" s="160"/>
      <c r="N63" s="160">
        <f>'将来負担比率（分子）の構造'!M$44</f>
        <v>221</v>
      </c>
      <c r="O63" s="160"/>
      <c r="P63" s="160"/>
    </row>
    <row r="64" spans="1:16" x14ac:dyDescent="0.15">
      <c r="A64" s="160" t="s">
        <v>26</v>
      </c>
      <c r="B64" s="160">
        <f>'将来負担比率（分子）の構造'!I$43</f>
        <v>6314</v>
      </c>
      <c r="C64" s="160"/>
      <c r="D64" s="160"/>
      <c r="E64" s="160">
        <f>'将来負担比率（分子）の構造'!J$43</f>
        <v>6235</v>
      </c>
      <c r="F64" s="160"/>
      <c r="G64" s="160"/>
      <c r="H64" s="160">
        <f>'将来負担比率（分子）の構造'!K$43</f>
        <v>6135</v>
      </c>
      <c r="I64" s="160"/>
      <c r="J64" s="160"/>
      <c r="K64" s="160">
        <f>'将来負担比率（分子）の構造'!L$43</f>
        <v>6074</v>
      </c>
      <c r="L64" s="160"/>
      <c r="M64" s="160"/>
      <c r="N64" s="160">
        <f>'将来負担比率（分子）の構造'!M$43</f>
        <v>5976</v>
      </c>
      <c r="O64" s="160"/>
      <c r="P64" s="160"/>
    </row>
    <row r="65" spans="1:16" x14ac:dyDescent="0.15">
      <c r="A65" s="160" t="s">
        <v>25</v>
      </c>
      <c r="B65" s="160">
        <f>'将来負担比率（分子）の構造'!I$42</f>
        <v>8</v>
      </c>
      <c r="C65" s="160"/>
      <c r="D65" s="160"/>
      <c r="E65" s="160">
        <f>'将来負担比率（分子）の構造'!J$42</f>
        <v>6</v>
      </c>
      <c r="F65" s="160"/>
      <c r="G65" s="160"/>
      <c r="H65" s="160">
        <f>'将来負担比率（分子）の構造'!K$42</f>
        <v>4</v>
      </c>
      <c r="I65" s="160"/>
      <c r="J65" s="160"/>
      <c r="K65" s="160">
        <f>'将来負担比率（分子）の構造'!L$42</f>
        <v>3</v>
      </c>
      <c r="L65" s="160"/>
      <c r="M65" s="160"/>
      <c r="N65" s="160">
        <f>'将来負担比率（分子）の構造'!M$42</f>
        <v>3</v>
      </c>
      <c r="O65" s="160"/>
      <c r="P65" s="160"/>
    </row>
    <row r="66" spans="1:16" x14ac:dyDescent="0.15">
      <c r="A66" s="160" t="s">
        <v>24</v>
      </c>
      <c r="B66" s="160">
        <f>'将来負担比率（分子）の構造'!I$41</f>
        <v>13450</v>
      </c>
      <c r="C66" s="160"/>
      <c r="D66" s="160"/>
      <c r="E66" s="160">
        <f>'将来負担比率（分子）の構造'!J$41</f>
        <v>14131</v>
      </c>
      <c r="F66" s="160"/>
      <c r="G66" s="160"/>
      <c r="H66" s="160">
        <f>'将来負担比率（分子）の構造'!K$41</f>
        <v>14275</v>
      </c>
      <c r="I66" s="160"/>
      <c r="J66" s="160"/>
      <c r="K66" s="160">
        <f>'将来負担比率（分子）の構造'!L$41</f>
        <v>13925</v>
      </c>
      <c r="L66" s="160"/>
      <c r="M66" s="160"/>
      <c r="N66" s="160">
        <f>'将来負担比率（分子）の構造'!M$41</f>
        <v>13977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9328</v>
      </c>
      <c r="C72" s="164">
        <f>基金残高に係る経年分析!G55</f>
        <v>9121</v>
      </c>
      <c r="D72" s="164">
        <f>基金残高に係る経年分析!H55</f>
        <v>8625</v>
      </c>
    </row>
    <row r="73" spans="1:16" x14ac:dyDescent="0.15">
      <c r="A73" s="163" t="s">
        <v>71</v>
      </c>
      <c r="B73" s="164">
        <f>基金残高に係る経年分析!F56</f>
        <v>500</v>
      </c>
      <c r="C73" s="164">
        <f>基金残高に係る経年分析!G56</f>
        <v>502</v>
      </c>
      <c r="D73" s="164">
        <f>基金残高に係る経年分析!H56</f>
        <v>503</v>
      </c>
    </row>
    <row r="74" spans="1:16" x14ac:dyDescent="0.15">
      <c r="A74" s="163" t="s">
        <v>72</v>
      </c>
      <c r="B74" s="164">
        <f>基金残高に係る経年分析!F57</f>
        <v>2211</v>
      </c>
      <c r="C74" s="164">
        <f>基金残高に係る経年分析!G57</f>
        <v>2243</v>
      </c>
      <c r="D74" s="164">
        <f>基金残高に係る経年分析!H57</f>
        <v>2441</v>
      </c>
    </row>
  </sheetData>
  <sheetProtection algorithmName="SHA-512" hashValue="EQcNRwn7DrqKMgF0nlyGeF0GToGVyjmxTdBI9xosxsco+991W3h1l+NKMyx2xyg2Kn/wi4/o0GFDh+PNWgEQ3w==" saltValue="2d1fnYJ8mGYPlYdrNPPi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6258236</v>
      </c>
      <c r="S5" s="649"/>
      <c r="T5" s="649"/>
      <c r="U5" s="649"/>
      <c r="V5" s="649"/>
      <c r="W5" s="649"/>
      <c r="X5" s="649"/>
      <c r="Y5" s="650"/>
      <c r="Z5" s="651">
        <v>31</v>
      </c>
      <c r="AA5" s="651"/>
      <c r="AB5" s="651"/>
      <c r="AC5" s="651"/>
      <c r="AD5" s="652">
        <v>6258236</v>
      </c>
      <c r="AE5" s="652"/>
      <c r="AF5" s="652"/>
      <c r="AG5" s="652"/>
      <c r="AH5" s="652"/>
      <c r="AI5" s="652"/>
      <c r="AJ5" s="652"/>
      <c r="AK5" s="652"/>
      <c r="AL5" s="653">
        <v>54.1</v>
      </c>
      <c r="AM5" s="654"/>
      <c r="AN5" s="654"/>
      <c r="AO5" s="655"/>
      <c r="AP5" s="645" t="s">
        <v>225</v>
      </c>
      <c r="AQ5" s="646"/>
      <c r="AR5" s="646"/>
      <c r="AS5" s="646"/>
      <c r="AT5" s="646"/>
      <c r="AU5" s="646"/>
      <c r="AV5" s="646"/>
      <c r="AW5" s="646"/>
      <c r="AX5" s="646"/>
      <c r="AY5" s="646"/>
      <c r="AZ5" s="646"/>
      <c r="BA5" s="646"/>
      <c r="BB5" s="646"/>
      <c r="BC5" s="646"/>
      <c r="BD5" s="646"/>
      <c r="BE5" s="646"/>
      <c r="BF5" s="647"/>
      <c r="BG5" s="659">
        <v>6258236</v>
      </c>
      <c r="BH5" s="660"/>
      <c r="BI5" s="660"/>
      <c r="BJ5" s="660"/>
      <c r="BK5" s="660"/>
      <c r="BL5" s="660"/>
      <c r="BM5" s="660"/>
      <c r="BN5" s="661"/>
      <c r="BO5" s="662">
        <v>100</v>
      </c>
      <c r="BP5" s="662"/>
      <c r="BQ5" s="662"/>
      <c r="BR5" s="662"/>
      <c r="BS5" s="663">
        <v>66027</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182649</v>
      </c>
      <c r="S6" s="660"/>
      <c r="T6" s="660"/>
      <c r="U6" s="660"/>
      <c r="V6" s="660"/>
      <c r="W6" s="660"/>
      <c r="X6" s="660"/>
      <c r="Y6" s="661"/>
      <c r="Z6" s="662">
        <v>0.9</v>
      </c>
      <c r="AA6" s="662"/>
      <c r="AB6" s="662"/>
      <c r="AC6" s="662"/>
      <c r="AD6" s="663">
        <v>182649</v>
      </c>
      <c r="AE6" s="663"/>
      <c r="AF6" s="663"/>
      <c r="AG6" s="663"/>
      <c r="AH6" s="663"/>
      <c r="AI6" s="663"/>
      <c r="AJ6" s="663"/>
      <c r="AK6" s="663"/>
      <c r="AL6" s="664">
        <v>1.6</v>
      </c>
      <c r="AM6" s="665"/>
      <c r="AN6" s="665"/>
      <c r="AO6" s="666"/>
      <c r="AP6" s="656" t="s">
        <v>230</v>
      </c>
      <c r="AQ6" s="657"/>
      <c r="AR6" s="657"/>
      <c r="AS6" s="657"/>
      <c r="AT6" s="657"/>
      <c r="AU6" s="657"/>
      <c r="AV6" s="657"/>
      <c r="AW6" s="657"/>
      <c r="AX6" s="657"/>
      <c r="AY6" s="657"/>
      <c r="AZ6" s="657"/>
      <c r="BA6" s="657"/>
      <c r="BB6" s="657"/>
      <c r="BC6" s="657"/>
      <c r="BD6" s="657"/>
      <c r="BE6" s="657"/>
      <c r="BF6" s="658"/>
      <c r="BG6" s="659">
        <v>6258236</v>
      </c>
      <c r="BH6" s="660"/>
      <c r="BI6" s="660"/>
      <c r="BJ6" s="660"/>
      <c r="BK6" s="660"/>
      <c r="BL6" s="660"/>
      <c r="BM6" s="660"/>
      <c r="BN6" s="661"/>
      <c r="BO6" s="662">
        <v>100</v>
      </c>
      <c r="BP6" s="662"/>
      <c r="BQ6" s="662"/>
      <c r="BR6" s="662"/>
      <c r="BS6" s="663">
        <v>66027</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215076</v>
      </c>
      <c r="CS6" s="660"/>
      <c r="CT6" s="660"/>
      <c r="CU6" s="660"/>
      <c r="CV6" s="660"/>
      <c r="CW6" s="660"/>
      <c r="CX6" s="660"/>
      <c r="CY6" s="661"/>
      <c r="CZ6" s="653">
        <v>1.1000000000000001</v>
      </c>
      <c r="DA6" s="654"/>
      <c r="DB6" s="654"/>
      <c r="DC6" s="673"/>
      <c r="DD6" s="668" t="s">
        <v>123</v>
      </c>
      <c r="DE6" s="660"/>
      <c r="DF6" s="660"/>
      <c r="DG6" s="660"/>
      <c r="DH6" s="660"/>
      <c r="DI6" s="660"/>
      <c r="DJ6" s="660"/>
      <c r="DK6" s="660"/>
      <c r="DL6" s="660"/>
      <c r="DM6" s="660"/>
      <c r="DN6" s="660"/>
      <c r="DO6" s="660"/>
      <c r="DP6" s="661"/>
      <c r="DQ6" s="668">
        <v>215060</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10314</v>
      </c>
      <c r="S7" s="660"/>
      <c r="T7" s="660"/>
      <c r="U7" s="660"/>
      <c r="V7" s="660"/>
      <c r="W7" s="660"/>
      <c r="X7" s="660"/>
      <c r="Y7" s="661"/>
      <c r="Z7" s="662">
        <v>0.1</v>
      </c>
      <c r="AA7" s="662"/>
      <c r="AB7" s="662"/>
      <c r="AC7" s="662"/>
      <c r="AD7" s="663">
        <v>10314</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2845801</v>
      </c>
      <c r="BH7" s="660"/>
      <c r="BI7" s="660"/>
      <c r="BJ7" s="660"/>
      <c r="BK7" s="660"/>
      <c r="BL7" s="660"/>
      <c r="BM7" s="660"/>
      <c r="BN7" s="661"/>
      <c r="BO7" s="662">
        <v>45.5</v>
      </c>
      <c r="BP7" s="662"/>
      <c r="BQ7" s="662"/>
      <c r="BR7" s="662"/>
      <c r="BS7" s="663">
        <v>66027</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1893960</v>
      </c>
      <c r="CS7" s="660"/>
      <c r="CT7" s="660"/>
      <c r="CU7" s="660"/>
      <c r="CV7" s="660"/>
      <c r="CW7" s="660"/>
      <c r="CX7" s="660"/>
      <c r="CY7" s="661"/>
      <c r="CZ7" s="662">
        <v>10</v>
      </c>
      <c r="DA7" s="662"/>
      <c r="DB7" s="662"/>
      <c r="DC7" s="662"/>
      <c r="DD7" s="668">
        <v>87844</v>
      </c>
      <c r="DE7" s="660"/>
      <c r="DF7" s="660"/>
      <c r="DG7" s="660"/>
      <c r="DH7" s="660"/>
      <c r="DI7" s="660"/>
      <c r="DJ7" s="660"/>
      <c r="DK7" s="660"/>
      <c r="DL7" s="660"/>
      <c r="DM7" s="660"/>
      <c r="DN7" s="660"/>
      <c r="DO7" s="660"/>
      <c r="DP7" s="661"/>
      <c r="DQ7" s="668">
        <v>1520734</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28486</v>
      </c>
      <c r="S8" s="660"/>
      <c r="T8" s="660"/>
      <c r="U8" s="660"/>
      <c r="V8" s="660"/>
      <c r="W8" s="660"/>
      <c r="X8" s="660"/>
      <c r="Y8" s="661"/>
      <c r="Z8" s="662">
        <v>0.1</v>
      </c>
      <c r="AA8" s="662"/>
      <c r="AB8" s="662"/>
      <c r="AC8" s="662"/>
      <c r="AD8" s="663">
        <v>28486</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90099</v>
      </c>
      <c r="BH8" s="660"/>
      <c r="BI8" s="660"/>
      <c r="BJ8" s="660"/>
      <c r="BK8" s="660"/>
      <c r="BL8" s="660"/>
      <c r="BM8" s="660"/>
      <c r="BN8" s="661"/>
      <c r="BO8" s="662">
        <v>1.4</v>
      </c>
      <c r="BP8" s="662"/>
      <c r="BQ8" s="662"/>
      <c r="BR8" s="662"/>
      <c r="BS8" s="668" t="s">
        <v>123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7257756</v>
      </c>
      <c r="CS8" s="660"/>
      <c r="CT8" s="660"/>
      <c r="CU8" s="660"/>
      <c r="CV8" s="660"/>
      <c r="CW8" s="660"/>
      <c r="CX8" s="660"/>
      <c r="CY8" s="661"/>
      <c r="CZ8" s="662">
        <v>38.200000000000003</v>
      </c>
      <c r="DA8" s="662"/>
      <c r="DB8" s="662"/>
      <c r="DC8" s="662"/>
      <c r="DD8" s="668">
        <v>23396</v>
      </c>
      <c r="DE8" s="660"/>
      <c r="DF8" s="660"/>
      <c r="DG8" s="660"/>
      <c r="DH8" s="660"/>
      <c r="DI8" s="660"/>
      <c r="DJ8" s="660"/>
      <c r="DK8" s="660"/>
      <c r="DL8" s="660"/>
      <c r="DM8" s="660"/>
      <c r="DN8" s="660"/>
      <c r="DO8" s="660"/>
      <c r="DP8" s="661"/>
      <c r="DQ8" s="668">
        <v>3654607</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29176</v>
      </c>
      <c r="S9" s="660"/>
      <c r="T9" s="660"/>
      <c r="U9" s="660"/>
      <c r="V9" s="660"/>
      <c r="W9" s="660"/>
      <c r="X9" s="660"/>
      <c r="Y9" s="661"/>
      <c r="Z9" s="662">
        <v>0.1</v>
      </c>
      <c r="AA9" s="662"/>
      <c r="AB9" s="662"/>
      <c r="AC9" s="662"/>
      <c r="AD9" s="663">
        <v>29176</v>
      </c>
      <c r="AE9" s="663"/>
      <c r="AF9" s="663"/>
      <c r="AG9" s="663"/>
      <c r="AH9" s="663"/>
      <c r="AI9" s="663"/>
      <c r="AJ9" s="663"/>
      <c r="AK9" s="663"/>
      <c r="AL9" s="664">
        <v>0.3</v>
      </c>
      <c r="AM9" s="665"/>
      <c r="AN9" s="665"/>
      <c r="AO9" s="666"/>
      <c r="AP9" s="656" t="s">
        <v>239</v>
      </c>
      <c r="AQ9" s="657"/>
      <c r="AR9" s="657"/>
      <c r="AS9" s="657"/>
      <c r="AT9" s="657"/>
      <c r="AU9" s="657"/>
      <c r="AV9" s="657"/>
      <c r="AW9" s="657"/>
      <c r="AX9" s="657"/>
      <c r="AY9" s="657"/>
      <c r="AZ9" s="657"/>
      <c r="BA9" s="657"/>
      <c r="BB9" s="657"/>
      <c r="BC9" s="657"/>
      <c r="BD9" s="657"/>
      <c r="BE9" s="657"/>
      <c r="BF9" s="658"/>
      <c r="BG9" s="659">
        <v>2292880</v>
      </c>
      <c r="BH9" s="660"/>
      <c r="BI9" s="660"/>
      <c r="BJ9" s="660"/>
      <c r="BK9" s="660"/>
      <c r="BL9" s="660"/>
      <c r="BM9" s="660"/>
      <c r="BN9" s="661"/>
      <c r="BO9" s="662">
        <v>36.6</v>
      </c>
      <c r="BP9" s="662"/>
      <c r="BQ9" s="662"/>
      <c r="BR9" s="662"/>
      <c r="BS9" s="668" t="s">
        <v>123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1372117</v>
      </c>
      <c r="CS9" s="660"/>
      <c r="CT9" s="660"/>
      <c r="CU9" s="660"/>
      <c r="CV9" s="660"/>
      <c r="CW9" s="660"/>
      <c r="CX9" s="660"/>
      <c r="CY9" s="661"/>
      <c r="CZ9" s="662">
        <v>7.2</v>
      </c>
      <c r="DA9" s="662"/>
      <c r="DB9" s="662"/>
      <c r="DC9" s="662"/>
      <c r="DD9" s="668">
        <v>57052</v>
      </c>
      <c r="DE9" s="660"/>
      <c r="DF9" s="660"/>
      <c r="DG9" s="660"/>
      <c r="DH9" s="660"/>
      <c r="DI9" s="660"/>
      <c r="DJ9" s="660"/>
      <c r="DK9" s="660"/>
      <c r="DL9" s="660"/>
      <c r="DM9" s="660"/>
      <c r="DN9" s="660"/>
      <c r="DO9" s="660"/>
      <c r="DP9" s="661"/>
      <c r="DQ9" s="668">
        <v>1288566</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128217</v>
      </c>
      <c r="BH10" s="660"/>
      <c r="BI10" s="660"/>
      <c r="BJ10" s="660"/>
      <c r="BK10" s="660"/>
      <c r="BL10" s="660"/>
      <c r="BM10" s="660"/>
      <c r="BN10" s="661"/>
      <c r="BO10" s="662">
        <v>2</v>
      </c>
      <c r="BP10" s="662"/>
      <c r="BQ10" s="662"/>
      <c r="BR10" s="662"/>
      <c r="BS10" s="668" t="s">
        <v>123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3214</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2314</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334605</v>
      </c>
      <c r="BH11" s="660"/>
      <c r="BI11" s="660"/>
      <c r="BJ11" s="660"/>
      <c r="BK11" s="660"/>
      <c r="BL11" s="660"/>
      <c r="BM11" s="660"/>
      <c r="BN11" s="661"/>
      <c r="BO11" s="662">
        <v>5.3</v>
      </c>
      <c r="BP11" s="662"/>
      <c r="BQ11" s="662"/>
      <c r="BR11" s="662"/>
      <c r="BS11" s="668">
        <v>66027</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604442</v>
      </c>
      <c r="CS11" s="660"/>
      <c r="CT11" s="660"/>
      <c r="CU11" s="660"/>
      <c r="CV11" s="660"/>
      <c r="CW11" s="660"/>
      <c r="CX11" s="660"/>
      <c r="CY11" s="661"/>
      <c r="CZ11" s="662">
        <v>3.2</v>
      </c>
      <c r="DA11" s="662"/>
      <c r="DB11" s="662"/>
      <c r="DC11" s="662"/>
      <c r="DD11" s="668">
        <v>262867</v>
      </c>
      <c r="DE11" s="660"/>
      <c r="DF11" s="660"/>
      <c r="DG11" s="660"/>
      <c r="DH11" s="660"/>
      <c r="DI11" s="660"/>
      <c r="DJ11" s="660"/>
      <c r="DK11" s="660"/>
      <c r="DL11" s="660"/>
      <c r="DM11" s="660"/>
      <c r="DN11" s="660"/>
      <c r="DO11" s="660"/>
      <c r="DP11" s="661"/>
      <c r="DQ11" s="668">
        <v>371462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898731</v>
      </c>
      <c r="S12" s="660"/>
      <c r="T12" s="660"/>
      <c r="U12" s="660"/>
      <c r="V12" s="660"/>
      <c r="W12" s="660"/>
      <c r="X12" s="660"/>
      <c r="Y12" s="661"/>
      <c r="Z12" s="662">
        <v>4.5</v>
      </c>
      <c r="AA12" s="662"/>
      <c r="AB12" s="662"/>
      <c r="AC12" s="662"/>
      <c r="AD12" s="663">
        <v>898731</v>
      </c>
      <c r="AE12" s="663"/>
      <c r="AF12" s="663"/>
      <c r="AG12" s="663"/>
      <c r="AH12" s="663"/>
      <c r="AI12" s="663"/>
      <c r="AJ12" s="663"/>
      <c r="AK12" s="663"/>
      <c r="AL12" s="664">
        <v>7.8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2834057</v>
      </c>
      <c r="BH12" s="660"/>
      <c r="BI12" s="660"/>
      <c r="BJ12" s="660"/>
      <c r="BK12" s="660"/>
      <c r="BL12" s="660"/>
      <c r="BM12" s="660"/>
      <c r="BN12" s="661"/>
      <c r="BO12" s="662">
        <v>45.3</v>
      </c>
      <c r="BP12" s="662"/>
      <c r="BQ12" s="662"/>
      <c r="BR12" s="662"/>
      <c r="BS12" s="668" t="s">
        <v>123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505122</v>
      </c>
      <c r="CS12" s="660"/>
      <c r="CT12" s="660"/>
      <c r="CU12" s="660"/>
      <c r="CV12" s="660"/>
      <c r="CW12" s="660"/>
      <c r="CX12" s="660"/>
      <c r="CY12" s="661"/>
      <c r="CZ12" s="662">
        <v>2.7</v>
      </c>
      <c r="DA12" s="662"/>
      <c r="DB12" s="662"/>
      <c r="DC12" s="662"/>
      <c r="DD12" s="668">
        <v>101183</v>
      </c>
      <c r="DE12" s="660"/>
      <c r="DF12" s="660"/>
      <c r="DG12" s="660"/>
      <c r="DH12" s="660"/>
      <c r="DI12" s="660"/>
      <c r="DJ12" s="660"/>
      <c r="DK12" s="660"/>
      <c r="DL12" s="660"/>
      <c r="DM12" s="660"/>
      <c r="DN12" s="660"/>
      <c r="DO12" s="660"/>
      <c r="DP12" s="661"/>
      <c r="DQ12" s="668">
        <v>439246</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12200</v>
      </c>
      <c r="S13" s="660"/>
      <c r="T13" s="660"/>
      <c r="U13" s="660"/>
      <c r="V13" s="660"/>
      <c r="W13" s="660"/>
      <c r="X13" s="660"/>
      <c r="Y13" s="661"/>
      <c r="Z13" s="662">
        <v>0.1</v>
      </c>
      <c r="AA13" s="662"/>
      <c r="AB13" s="662"/>
      <c r="AC13" s="662"/>
      <c r="AD13" s="663">
        <v>12200</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2760193</v>
      </c>
      <c r="BH13" s="660"/>
      <c r="BI13" s="660"/>
      <c r="BJ13" s="660"/>
      <c r="BK13" s="660"/>
      <c r="BL13" s="660"/>
      <c r="BM13" s="660"/>
      <c r="BN13" s="661"/>
      <c r="BO13" s="662">
        <v>44.1</v>
      </c>
      <c r="BP13" s="662"/>
      <c r="BQ13" s="662"/>
      <c r="BR13" s="662"/>
      <c r="BS13" s="668" t="s">
        <v>123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1773465</v>
      </c>
      <c r="CS13" s="660"/>
      <c r="CT13" s="660"/>
      <c r="CU13" s="660"/>
      <c r="CV13" s="660"/>
      <c r="CW13" s="660"/>
      <c r="CX13" s="660"/>
      <c r="CY13" s="661"/>
      <c r="CZ13" s="662">
        <v>9.3000000000000007</v>
      </c>
      <c r="DA13" s="662"/>
      <c r="DB13" s="662"/>
      <c r="DC13" s="662"/>
      <c r="DD13" s="668">
        <v>1049214</v>
      </c>
      <c r="DE13" s="660"/>
      <c r="DF13" s="660"/>
      <c r="DG13" s="660"/>
      <c r="DH13" s="660"/>
      <c r="DI13" s="660"/>
      <c r="DJ13" s="660"/>
      <c r="DK13" s="660"/>
      <c r="DL13" s="660"/>
      <c r="DM13" s="660"/>
      <c r="DN13" s="660"/>
      <c r="DO13" s="660"/>
      <c r="DP13" s="661"/>
      <c r="DQ13" s="668">
        <v>1022666</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155360</v>
      </c>
      <c r="BH14" s="660"/>
      <c r="BI14" s="660"/>
      <c r="BJ14" s="660"/>
      <c r="BK14" s="660"/>
      <c r="BL14" s="660"/>
      <c r="BM14" s="660"/>
      <c r="BN14" s="661"/>
      <c r="BO14" s="662">
        <v>2.5</v>
      </c>
      <c r="BP14" s="662"/>
      <c r="BQ14" s="662"/>
      <c r="BR14" s="662"/>
      <c r="BS14" s="668" t="s">
        <v>123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1028794</v>
      </c>
      <c r="CS14" s="660"/>
      <c r="CT14" s="660"/>
      <c r="CU14" s="660"/>
      <c r="CV14" s="660"/>
      <c r="CW14" s="660"/>
      <c r="CX14" s="660"/>
      <c r="CY14" s="661"/>
      <c r="CZ14" s="662">
        <v>5.4</v>
      </c>
      <c r="DA14" s="662"/>
      <c r="DB14" s="662"/>
      <c r="DC14" s="662"/>
      <c r="DD14" s="668">
        <v>56667</v>
      </c>
      <c r="DE14" s="660"/>
      <c r="DF14" s="660"/>
      <c r="DG14" s="660"/>
      <c r="DH14" s="660"/>
      <c r="DI14" s="660"/>
      <c r="DJ14" s="660"/>
      <c r="DK14" s="660"/>
      <c r="DL14" s="660"/>
      <c r="DM14" s="660"/>
      <c r="DN14" s="660"/>
      <c r="DO14" s="660"/>
      <c r="DP14" s="661"/>
      <c r="DQ14" s="668">
        <v>1015214</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56859</v>
      </c>
      <c r="S15" s="660"/>
      <c r="T15" s="660"/>
      <c r="U15" s="660"/>
      <c r="V15" s="660"/>
      <c r="W15" s="660"/>
      <c r="X15" s="660"/>
      <c r="Y15" s="661"/>
      <c r="Z15" s="662">
        <v>0.3</v>
      </c>
      <c r="AA15" s="662"/>
      <c r="AB15" s="662"/>
      <c r="AC15" s="662"/>
      <c r="AD15" s="663">
        <v>56859</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423018</v>
      </c>
      <c r="BH15" s="660"/>
      <c r="BI15" s="660"/>
      <c r="BJ15" s="660"/>
      <c r="BK15" s="660"/>
      <c r="BL15" s="660"/>
      <c r="BM15" s="660"/>
      <c r="BN15" s="661"/>
      <c r="BO15" s="662">
        <v>6.8</v>
      </c>
      <c r="BP15" s="662"/>
      <c r="BQ15" s="662"/>
      <c r="BR15" s="662"/>
      <c r="BS15" s="668" t="s">
        <v>123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2912815</v>
      </c>
      <c r="CS15" s="660"/>
      <c r="CT15" s="660"/>
      <c r="CU15" s="660"/>
      <c r="CV15" s="660"/>
      <c r="CW15" s="660"/>
      <c r="CX15" s="660"/>
      <c r="CY15" s="661"/>
      <c r="CZ15" s="662">
        <v>15.3</v>
      </c>
      <c r="DA15" s="662"/>
      <c r="DB15" s="662"/>
      <c r="DC15" s="662"/>
      <c r="DD15" s="668">
        <v>292581</v>
      </c>
      <c r="DE15" s="660"/>
      <c r="DF15" s="660"/>
      <c r="DG15" s="660"/>
      <c r="DH15" s="660"/>
      <c r="DI15" s="660"/>
      <c r="DJ15" s="660"/>
      <c r="DK15" s="660"/>
      <c r="DL15" s="660"/>
      <c r="DM15" s="660"/>
      <c r="DN15" s="660"/>
      <c r="DO15" s="660"/>
      <c r="DP15" s="661"/>
      <c r="DQ15" s="668">
        <v>2509680</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2988</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39457</v>
      </c>
      <c r="S17" s="660"/>
      <c r="T17" s="660"/>
      <c r="U17" s="660"/>
      <c r="V17" s="660"/>
      <c r="W17" s="660"/>
      <c r="X17" s="660"/>
      <c r="Y17" s="661"/>
      <c r="Z17" s="662">
        <v>0.2</v>
      </c>
      <c r="AA17" s="662"/>
      <c r="AB17" s="662"/>
      <c r="AC17" s="662"/>
      <c r="AD17" s="663">
        <v>39457</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1423424</v>
      </c>
      <c r="CS17" s="660"/>
      <c r="CT17" s="660"/>
      <c r="CU17" s="660"/>
      <c r="CV17" s="660"/>
      <c r="CW17" s="660"/>
      <c r="CX17" s="660"/>
      <c r="CY17" s="661"/>
      <c r="CZ17" s="662">
        <v>7.5</v>
      </c>
      <c r="DA17" s="662"/>
      <c r="DB17" s="662"/>
      <c r="DC17" s="662"/>
      <c r="DD17" s="668" t="s">
        <v>123</v>
      </c>
      <c r="DE17" s="660"/>
      <c r="DF17" s="660"/>
      <c r="DG17" s="660"/>
      <c r="DH17" s="660"/>
      <c r="DI17" s="660"/>
      <c r="DJ17" s="660"/>
      <c r="DK17" s="660"/>
      <c r="DL17" s="660"/>
      <c r="DM17" s="660"/>
      <c r="DN17" s="660"/>
      <c r="DO17" s="660"/>
      <c r="DP17" s="661"/>
      <c r="DQ17" s="668">
        <v>1399699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3994912</v>
      </c>
      <c r="S18" s="660"/>
      <c r="T18" s="660"/>
      <c r="U18" s="660"/>
      <c r="V18" s="660"/>
      <c r="W18" s="660"/>
      <c r="X18" s="660"/>
      <c r="Y18" s="661"/>
      <c r="Z18" s="662">
        <v>19.8</v>
      </c>
      <c r="AA18" s="662"/>
      <c r="AB18" s="662"/>
      <c r="AC18" s="662"/>
      <c r="AD18" s="663">
        <v>3693696</v>
      </c>
      <c r="AE18" s="663"/>
      <c r="AF18" s="663"/>
      <c r="AG18" s="663"/>
      <c r="AH18" s="663"/>
      <c r="AI18" s="663"/>
      <c r="AJ18" s="663"/>
      <c r="AK18" s="663"/>
      <c r="AL18" s="664">
        <v>32</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3693696</v>
      </c>
      <c r="S19" s="660"/>
      <c r="T19" s="660"/>
      <c r="U19" s="660"/>
      <c r="V19" s="660"/>
      <c r="W19" s="660"/>
      <c r="X19" s="660"/>
      <c r="Y19" s="661"/>
      <c r="Z19" s="662">
        <v>18.3</v>
      </c>
      <c r="AA19" s="662"/>
      <c r="AB19" s="662"/>
      <c r="AC19" s="662"/>
      <c r="AD19" s="663">
        <v>3693696</v>
      </c>
      <c r="AE19" s="663"/>
      <c r="AF19" s="663"/>
      <c r="AG19" s="663"/>
      <c r="AH19" s="663"/>
      <c r="AI19" s="663"/>
      <c r="AJ19" s="663"/>
      <c r="AK19" s="663"/>
      <c r="AL19" s="664">
        <v>32</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123</v>
      </c>
      <c r="BP19" s="662"/>
      <c r="BQ19" s="662"/>
      <c r="BR19" s="662"/>
      <c r="BS19" s="668" t="s">
        <v>123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301160</v>
      </c>
      <c r="S20" s="660"/>
      <c r="T20" s="660"/>
      <c r="U20" s="660"/>
      <c r="V20" s="660"/>
      <c r="W20" s="660"/>
      <c r="X20" s="660"/>
      <c r="Y20" s="661"/>
      <c r="Z20" s="662">
        <v>1.5</v>
      </c>
      <c r="AA20" s="662"/>
      <c r="AB20" s="662"/>
      <c r="AC20" s="662"/>
      <c r="AD20" s="663" t="s">
        <v>123</v>
      </c>
      <c r="AE20" s="663"/>
      <c r="AF20" s="663"/>
      <c r="AG20" s="663"/>
      <c r="AH20" s="663"/>
      <c r="AI20" s="663"/>
      <c r="AJ20" s="663"/>
      <c r="AK20" s="663"/>
      <c r="AL20" s="664" t="s">
        <v>123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123</v>
      </c>
      <c r="BP20" s="662"/>
      <c r="BQ20" s="662"/>
      <c r="BR20" s="662"/>
      <c r="BS20" s="668" t="s">
        <v>123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18993173</v>
      </c>
      <c r="CS20" s="660"/>
      <c r="CT20" s="660"/>
      <c r="CU20" s="660"/>
      <c r="CV20" s="660"/>
      <c r="CW20" s="660"/>
      <c r="CX20" s="660"/>
      <c r="CY20" s="661"/>
      <c r="CZ20" s="662">
        <v>100</v>
      </c>
      <c r="DA20" s="662"/>
      <c r="DB20" s="662"/>
      <c r="DC20" s="662"/>
      <c r="DD20" s="668">
        <v>1930804</v>
      </c>
      <c r="DE20" s="660"/>
      <c r="DF20" s="660"/>
      <c r="DG20" s="660"/>
      <c r="DH20" s="660"/>
      <c r="DI20" s="660"/>
      <c r="DJ20" s="660"/>
      <c r="DK20" s="660"/>
      <c r="DL20" s="660"/>
      <c r="DM20" s="660"/>
      <c r="DN20" s="660"/>
      <c r="DO20" s="660"/>
      <c r="DP20" s="661"/>
      <c r="DQ20" s="668">
        <v>13439248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56</v>
      </c>
      <c r="S21" s="660"/>
      <c r="T21" s="660"/>
      <c r="U21" s="660"/>
      <c r="V21" s="660"/>
      <c r="W21" s="660"/>
      <c r="X21" s="660"/>
      <c r="Y21" s="661"/>
      <c r="Z21" s="662">
        <v>0</v>
      </c>
      <c r="AA21" s="662"/>
      <c r="AB21" s="662"/>
      <c r="AC21" s="662"/>
      <c r="AD21" s="663" t="s">
        <v>123</v>
      </c>
      <c r="AE21" s="663"/>
      <c r="AF21" s="663"/>
      <c r="AG21" s="663"/>
      <c r="AH21" s="663"/>
      <c r="AI21" s="663"/>
      <c r="AJ21" s="663"/>
      <c r="AK21" s="663"/>
      <c r="AL21" s="664" t="s">
        <v>123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11511020</v>
      </c>
      <c r="S22" s="660"/>
      <c r="T22" s="660"/>
      <c r="U22" s="660"/>
      <c r="V22" s="660"/>
      <c r="W22" s="660"/>
      <c r="X22" s="660"/>
      <c r="Y22" s="661"/>
      <c r="Z22" s="662">
        <v>57</v>
      </c>
      <c r="AA22" s="662"/>
      <c r="AB22" s="662"/>
      <c r="AC22" s="662"/>
      <c r="AD22" s="663">
        <v>11209804</v>
      </c>
      <c r="AE22" s="663"/>
      <c r="AF22" s="663"/>
      <c r="AG22" s="663"/>
      <c r="AH22" s="663"/>
      <c r="AI22" s="663"/>
      <c r="AJ22" s="663"/>
      <c r="AK22" s="663"/>
      <c r="AL22" s="664">
        <v>97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8349</v>
      </c>
      <c r="S23" s="660"/>
      <c r="T23" s="660"/>
      <c r="U23" s="660"/>
      <c r="V23" s="660"/>
      <c r="W23" s="660"/>
      <c r="X23" s="660"/>
      <c r="Y23" s="661"/>
      <c r="Z23" s="662">
        <v>0</v>
      </c>
      <c r="AA23" s="662"/>
      <c r="AB23" s="662"/>
      <c r="AC23" s="662"/>
      <c r="AD23" s="663">
        <v>8349</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217566</v>
      </c>
      <c r="S24" s="660"/>
      <c r="T24" s="660"/>
      <c r="U24" s="660"/>
      <c r="V24" s="660"/>
      <c r="W24" s="660"/>
      <c r="X24" s="660"/>
      <c r="Y24" s="661"/>
      <c r="Z24" s="662">
        <v>1.1000000000000001</v>
      </c>
      <c r="AA24" s="662"/>
      <c r="AB24" s="662"/>
      <c r="AC24" s="662"/>
      <c r="AD24" s="663" t="s">
        <v>123</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9179453</v>
      </c>
      <c r="CS24" s="649"/>
      <c r="CT24" s="649"/>
      <c r="CU24" s="649"/>
      <c r="CV24" s="649"/>
      <c r="CW24" s="649"/>
      <c r="CX24" s="649"/>
      <c r="CY24" s="650"/>
      <c r="CZ24" s="653">
        <v>48.3</v>
      </c>
      <c r="DA24" s="654"/>
      <c r="DB24" s="654"/>
      <c r="DC24" s="673"/>
      <c r="DD24" s="692">
        <v>5831407</v>
      </c>
      <c r="DE24" s="649"/>
      <c r="DF24" s="649"/>
      <c r="DG24" s="649"/>
      <c r="DH24" s="649"/>
      <c r="DI24" s="649"/>
      <c r="DJ24" s="649"/>
      <c r="DK24" s="650"/>
      <c r="DL24" s="692">
        <v>5806697</v>
      </c>
      <c r="DM24" s="649"/>
      <c r="DN24" s="649"/>
      <c r="DO24" s="649"/>
      <c r="DP24" s="649"/>
      <c r="DQ24" s="649"/>
      <c r="DR24" s="649"/>
      <c r="DS24" s="649"/>
      <c r="DT24" s="649"/>
      <c r="DU24" s="649"/>
      <c r="DV24" s="650"/>
      <c r="DW24" s="653">
        <v>47.3</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247536</v>
      </c>
      <c r="S25" s="660"/>
      <c r="T25" s="660"/>
      <c r="U25" s="660"/>
      <c r="V25" s="660"/>
      <c r="W25" s="660"/>
      <c r="X25" s="660"/>
      <c r="Y25" s="661"/>
      <c r="Z25" s="662">
        <v>1.2</v>
      </c>
      <c r="AA25" s="662"/>
      <c r="AB25" s="662"/>
      <c r="AC25" s="662"/>
      <c r="AD25" s="663">
        <v>13856</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3014558</v>
      </c>
      <c r="CS25" s="695"/>
      <c r="CT25" s="695"/>
      <c r="CU25" s="695"/>
      <c r="CV25" s="695"/>
      <c r="CW25" s="695"/>
      <c r="CX25" s="695"/>
      <c r="CY25" s="696"/>
      <c r="CZ25" s="664">
        <v>15.9</v>
      </c>
      <c r="DA25" s="693"/>
      <c r="DB25" s="693"/>
      <c r="DC25" s="697"/>
      <c r="DD25" s="668">
        <v>2878338</v>
      </c>
      <c r="DE25" s="695"/>
      <c r="DF25" s="695"/>
      <c r="DG25" s="695"/>
      <c r="DH25" s="695"/>
      <c r="DI25" s="695"/>
      <c r="DJ25" s="695"/>
      <c r="DK25" s="696"/>
      <c r="DL25" s="668">
        <v>2858112</v>
      </c>
      <c r="DM25" s="695"/>
      <c r="DN25" s="695"/>
      <c r="DO25" s="695"/>
      <c r="DP25" s="695"/>
      <c r="DQ25" s="695"/>
      <c r="DR25" s="695"/>
      <c r="DS25" s="695"/>
      <c r="DT25" s="695"/>
      <c r="DU25" s="695"/>
      <c r="DV25" s="696"/>
      <c r="DW25" s="664">
        <v>23.3</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31699</v>
      </c>
      <c r="S26" s="660"/>
      <c r="T26" s="660"/>
      <c r="U26" s="660"/>
      <c r="V26" s="660"/>
      <c r="W26" s="660"/>
      <c r="X26" s="660"/>
      <c r="Y26" s="661"/>
      <c r="Z26" s="662">
        <v>0.2</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1841716</v>
      </c>
      <c r="CS26" s="660"/>
      <c r="CT26" s="660"/>
      <c r="CU26" s="660"/>
      <c r="CV26" s="660"/>
      <c r="CW26" s="660"/>
      <c r="CX26" s="660"/>
      <c r="CY26" s="661"/>
      <c r="CZ26" s="664">
        <v>9.6999999999999993</v>
      </c>
      <c r="DA26" s="693"/>
      <c r="DB26" s="693"/>
      <c r="DC26" s="697"/>
      <c r="DD26" s="668">
        <v>1723677</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2465139</v>
      </c>
      <c r="S27" s="660"/>
      <c r="T27" s="660"/>
      <c r="U27" s="660"/>
      <c r="V27" s="660"/>
      <c r="W27" s="660"/>
      <c r="X27" s="660"/>
      <c r="Y27" s="661"/>
      <c r="Z27" s="662">
        <v>12.2</v>
      </c>
      <c r="AA27" s="662"/>
      <c r="AB27" s="662"/>
      <c r="AC27" s="662"/>
      <c r="AD27" s="663" t="s">
        <v>123</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6258236</v>
      </c>
      <c r="BH27" s="660"/>
      <c r="BI27" s="660"/>
      <c r="BJ27" s="660"/>
      <c r="BK27" s="660"/>
      <c r="BL27" s="660"/>
      <c r="BM27" s="660"/>
      <c r="BN27" s="661"/>
      <c r="BO27" s="662">
        <v>100</v>
      </c>
      <c r="BP27" s="662"/>
      <c r="BQ27" s="662"/>
      <c r="BR27" s="662"/>
      <c r="BS27" s="668">
        <v>66027</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4741471</v>
      </c>
      <c r="CS27" s="695"/>
      <c r="CT27" s="695"/>
      <c r="CU27" s="695"/>
      <c r="CV27" s="695"/>
      <c r="CW27" s="695"/>
      <c r="CX27" s="695"/>
      <c r="CY27" s="696"/>
      <c r="CZ27" s="664">
        <v>25</v>
      </c>
      <c r="DA27" s="693"/>
      <c r="DB27" s="693"/>
      <c r="DC27" s="697"/>
      <c r="DD27" s="668">
        <v>1553370</v>
      </c>
      <c r="DE27" s="695"/>
      <c r="DF27" s="695"/>
      <c r="DG27" s="695"/>
      <c r="DH27" s="695"/>
      <c r="DI27" s="695"/>
      <c r="DJ27" s="695"/>
      <c r="DK27" s="696"/>
      <c r="DL27" s="668">
        <v>1548886</v>
      </c>
      <c r="DM27" s="695"/>
      <c r="DN27" s="695"/>
      <c r="DO27" s="695"/>
      <c r="DP27" s="695"/>
      <c r="DQ27" s="695"/>
      <c r="DR27" s="695"/>
      <c r="DS27" s="695"/>
      <c r="DT27" s="695"/>
      <c r="DU27" s="695"/>
      <c r="DV27" s="696"/>
      <c r="DW27" s="664">
        <v>12.6</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1423424</v>
      </c>
      <c r="CS28" s="660"/>
      <c r="CT28" s="660"/>
      <c r="CU28" s="660"/>
      <c r="CV28" s="660"/>
      <c r="CW28" s="660"/>
      <c r="CX28" s="660"/>
      <c r="CY28" s="661"/>
      <c r="CZ28" s="664">
        <v>7.5</v>
      </c>
      <c r="DA28" s="693"/>
      <c r="DB28" s="693"/>
      <c r="DC28" s="697"/>
      <c r="DD28" s="668">
        <v>1399699</v>
      </c>
      <c r="DE28" s="660"/>
      <c r="DF28" s="660"/>
      <c r="DG28" s="660"/>
      <c r="DH28" s="660"/>
      <c r="DI28" s="660"/>
      <c r="DJ28" s="660"/>
      <c r="DK28" s="661"/>
      <c r="DL28" s="668">
        <v>1399699</v>
      </c>
      <c r="DM28" s="660"/>
      <c r="DN28" s="660"/>
      <c r="DO28" s="660"/>
      <c r="DP28" s="660"/>
      <c r="DQ28" s="660"/>
      <c r="DR28" s="660"/>
      <c r="DS28" s="660"/>
      <c r="DT28" s="660"/>
      <c r="DU28" s="660"/>
      <c r="DV28" s="661"/>
      <c r="DW28" s="664">
        <v>11.4</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1469877</v>
      </c>
      <c r="S29" s="660"/>
      <c r="T29" s="660"/>
      <c r="U29" s="660"/>
      <c r="V29" s="660"/>
      <c r="W29" s="660"/>
      <c r="X29" s="660"/>
      <c r="Y29" s="661"/>
      <c r="Z29" s="662">
        <v>7.3</v>
      </c>
      <c r="AA29" s="662"/>
      <c r="AB29" s="662"/>
      <c r="AC29" s="662"/>
      <c r="AD29" s="663" t="s">
        <v>123</v>
      </c>
      <c r="AE29" s="663"/>
      <c r="AF29" s="663"/>
      <c r="AG29" s="663"/>
      <c r="AH29" s="663"/>
      <c r="AI29" s="663"/>
      <c r="AJ29" s="663"/>
      <c r="AK29" s="663"/>
      <c r="AL29" s="664" t="s">
        <v>123</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63</v>
      </c>
      <c r="CG29" s="675"/>
      <c r="CH29" s="675"/>
      <c r="CI29" s="675"/>
      <c r="CJ29" s="675"/>
      <c r="CK29" s="675"/>
      <c r="CL29" s="675"/>
      <c r="CM29" s="675"/>
      <c r="CN29" s="675"/>
      <c r="CO29" s="675"/>
      <c r="CP29" s="675"/>
      <c r="CQ29" s="676"/>
      <c r="CR29" s="659">
        <v>1423424</v>
      </c>
      <c r="CS29" s="695"/>
      <c r="CT29" s="695"/>
      <c r="CU29" s="695"/>
      <c r="CV29" s="695"/>
      <c r="CW29" s="695"/>
      <c r="CX29" s="695"/>
      <c r="CY29" s="696"/>
      <c r="CZ29" s="664">
        <v>7.5</v>
      </c>
      <c r="DA29" s="693"/>
      <c r="DB29" s="693"/>
      <c r="DC29" s="697"/>
      <c r="DD29" s="668">
        <v>1399699</v>
      </c>
      <c r="DE29" s="695"/>
      <c r="DF29" s="695"/>
      <c r="DG29" s="695"/>
      <c r="DH29" s="695"/>
      <c r="DI29" s="695"/>
      <c r="DJ29" s="695"/>
      <c r="DK29" s="696"/>
      <c r="DL29" s="668">
        <v>1399699</v>
      </c>
      <c r="DM29" s="695"/>
      <c r="DN29" s="695"/>
      <c r="DO29" s="695"/>
      <c r="DP29" s="695"/>
      <c r="DQ29" s="695"/>
      <c r="DR29" s="695"/>
      <c r="DS29" s="695"/>
      <c r="DT29" s="695"/>
      <c r="DU29" s="695"/>
      <c r="DV29" s="696"/>
      <c r="DW29" s="664">
        <v>11.4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369502</v>
      </c>
      <c r="S30" s="660"/>
      <c r="T30" s="660"/>
      <c r="U30" s="660"/>
      <c r="V30" s="660"/>
      <c r="W30" s="660"/>
      <c r="X30" s="660"/>
      <c r="Y30" s="661"/>
      <c r="Z30" s="662">
        <v>1.8</v>
      </c>
      <c r="AA30" s="662"/>
      <c r="AB30" s="662"/>
      <c r="AC30" s="662"/>
      <c r="AD30" s="663">
        <v>320876</v>
      </c>
      <c r="AE30" s="663"/>
      <c r="AF30" s="663"/>
      <c r="AG30" s="663"/>
      <c r="AH30" s="663"/>
      <c r="AI30" s="663"/>
      <c r="AJ30" s="663"/>
      <c r="AK30" s="663"/>
      <c r="AL30" s="664">
        <v>2.8</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v>
      </c>
      <c r="BH30" s="720"/>
      <c r="BI30" s="720"/>
      <c r="BJ30" s="720"/>
      <c r="BK30" s="720"/>
      <c r="BL30" s="720"/>
      <c r="BM30" s="654">
        <v>96.4</v>
      </c>
      <c r="BN30" s="720"/>
      <c r="BO30" s="720"/>
      <c r="BP30" s="720"/>
      <c r="BQ30" s="721"/>
      <c r="BR30" s="719">
        <v>99</v>
      </c>
      <c r="BS30" s="720"/>
      <c r="BT30" s="720"/>
      <c r="BU30" s="720"/>
      <c r="BV30" s="720"/>
      <c r="BW30" s="720"/>
      <c r="BX30" s="654">
        <v>95.7</v>
      </c>
      <c r="BY30" s="720"/>
      <c r="BZ30" s="720"/>
      <c r="CA30" s="720"/>
      <c r="CB30" s="721"/>
      <c r="CD30" s="724"/>
      <c r="CE30" s="725"/>
      <c r="CF30" s="674" t="s">
        <v>307</v>
      </c>
      <c r="CG30" s="675"/>
      <c r="CH30" s="675"/>
      <c r="CI30" s="675"/>
      <c r="CJ30" s="675"/>
      <c r="CK30" s="675"/>
      <c r="CL30" s="675"/>
      <c r="CM30" s="675"/>
      <c r="CN30" s="675"/>
      <c r="CO30" s="675"/>
      <c r="CP30" s="675"/>
      <c r="CQ30" s="676"/>
      <c r="CR30" s="659">
        <v>1336630</v>
      </c>
      <c r="CS30" s="660"/>
      <c r="CT30" s="660"/>
      <c r="CU30" s="660"/>
      <c r="CV30" s="660"/>
      <c r="CW30" s="660"/>
      <c r="CX30" s="660"/>
      <c r="CY30" s="661"/>
      <c r="CZ30" s="664">
        <v>7</v>
      </c>
      <c r="DA30" s="693"/>
      <c r="DB30" s="693"/>
      <c r="DC30" s="697"/>
      <c r="DD30" s="668">
        <v>1315177</v>
      </c>
      <c r="DE30" s="660"/>
      <c r="DF30" s="660"/>
      <c r="DG30" s="660"/>
      <c r="DH30" s="660"/>
      <c r="DI30" s="660"/>
      <c r="DJ30" s="660"/>
      <c r="DK30" s="661"/>
      <c r="DL30" s="668">
        <v>1315177</v>
      </c>
      <c r="DM30" s="660"/>
      <c r="DN30" s="660"/>
      <c r="DO30" s="660"/>
      <c r="DP30" s="660"/>
      <c r="DQ30" s="660"/>
      <c r="DR30" s="660"/>
      <c r="DS30" s="660"/>
      <c r="DT30" s="660"/>
      <c r="DU30" s="660"/>
      <c r="DV30" s="661"/>
      <c r="DW30" s="664">
        <v>10.7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13280</v>
      </c>
      <c r="S31" s="660"/>
      <c r="T31" s="660"/>
      <c r="U31" s="660"/>
      <c r="V31" s="660"/>
      <c r="W31" s="660"/>
      <c r="X31" s="660"/>
      <c r="Y31" s="661"/>
      <c r="Z31" s="662">
        <v>0.1</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98.8</v>
      </c>
      <c r="BS31" s="695"/>
      <c r="BT31" s="695"/>
      <c r="BU31" s="695"/>
      <c r="BV31" s="695"/>
      <c r="BW31" s="695"/>
      <c r="BX31" s="665">
        <v>95.4</v>
      </c>
      <c r="BY31" s="717"/>
      <c r="BZ31" s="717"/>
      <c r="CA31" s="717"/>
      <c r="CB31" s="718"/>
      <c r="CD31" s="724"/>
      <c r="CE31" s="725"/>
      <c r="CF31" s="674" t="s">
        <v>311</v>
      </c>
      <c r="CG31" s="675"/>
      <c r="CH31" s="675"/>
      <c r="CI31" s="675"/>
      <c r="CJ31" s="675"/>
      <c r="CK31" s="675"/>
      <c r="CL31" s="675"/>
      <c r="CM31" s="675"/>
      <c r="CN31" s="675"/>
      <c r="CO31" s="675"/>
      <c r="CP31" s="675"/>
      <c r="CQ31" s="676"/>
      <c r="CR31" s="659">
        <v>86794</v>
      </c>
      <c r="CS31" s="695"/>
      <c r="CT31" s="695"/>
      <c r="CU31" s="695"/>
      <c r="CV31" s="695"/>
      <c r="CW31" s="695"/>
      <c r="CX31" s="695"/>
      <c r="CY31" s="696"/>
      <c r="CZ31" s="664">
        <v>0.5</v>
      </c>
      <c r="DA31" s="693"/>
      <c r="DB31" s="693"/>
      <c r="DC31" s="697"/>
      <c r="DD31" s="668">
        <v>84522</v>
      </c>
      <c r="DE31" s="695"/>
      <c r="DF31" s="695"/>
      <c r="DG31" s="695"/>
      <c r="DH31" s="695"/>
      <c r="DI31" s="695"/>
      <c r="DJ31" s="695"/>
      <c r="DK31" s="696"/>
      <c r="DL31" s="668">
        <v>84522</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1217581</v>
      </c>
      <c r="S32" s="660"/>
      <c r="T32" s="660"/>
      <c r="U32" s="660"/>
      <c r="V32" s="660"/>
      <c r="W32" s="660"/>
      <c r="X32" s="660"/>
      <c r="Y32" s="661"/>
      <c r="Z32" s="662">
        <v>6</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99.1</v>
      </c>
      <c r="BH32" s="729"/>
      <c r="BI32" s="729"/>
      <c r="BJ32" s="729"/>
      <c r="BK32" s="729"/>
      <c r="BL32" s="729"/>
      <c r="BM32" s="730">
        <v>96.1</v>
      </c>
      <c r="BN32" s="729"/>
      <c r="BO32" s="729"/>
      <c r="BP32" s="729"/>
      <c r="BQ32" s="731"/>
      <c r="BR32" s="728">
        <v>99.1</v>
      </c>
      <c r="BS32" s="729"/>
      <c r="BT32" s="729"/>
      <c r="BU32" s="729"/>
      <c r="BV32" s="729"/>
      <c r="BW32" s="729"/>
      <c r="BX32" s="730">
        <v>95.3</v>
      </c>
      <c r="BY32" s="729"/>
      <c r="BZ32" s="729"/>
      <c r="CA32" s="729"/>
      <c r="CB32" s="731"/>
      <c r="CD32" s="726"/>
      <c r="CE32" s="727"/>
      <c r="CF32" s="674" t="s">
        <v>314</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826662</v>
      </c>
      <c r="S33" s="660"/>
      <c r="T33" s="660"/>
      <c r="U33" s="660"/>
      <c r="V33" s="660"/>
      <c r="W33" s="660"/>
      <c r="X33" s="660"/>
      <c r="Y33" s="661"/>
      <c r="Z33" s="662">
        <v>4.0999999999999996</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7879928</v>
      </c>
      <c r="CS33" s="695"/>
      <c r="CT33" s="695"/>
      <c r="CU33" s="695"/>
      <c r="CV33" s="695"/>
      <c r="CW33" s="695"/>
      <c r="CX33" s="695"/>
      <c r="CY33" s="696"/>
      <c r="CZ33" s="664">
        <v>41.5</v>
      </c>
      <c r="DA33" s="693"/>
      <c r="DB33" s="693"/>
      <c r="DC33" s="697"/>
      <c r="DD33" s="668">
        <v>6814738</v>
      </c>
      <c r="DE33" s="695"/>
      <c r="DF33" s="695"/>
      <c r="DG33" s="695"/>
      <c r="DH33" s="695"/>
      <c r="DI33" s="695"/>
      <c r="DJ33" s="695"/>
      <c r="DK33" s="696"/>
      <c r="DL33" s="668">
        <v>6356889</v>
      </c>
      <c r="DM33" s="695"/>
      <c r="DN33" s="695"/>
      <c r="DO33" s="695"/>
      <c r="DP33" s="695"/>
      <c r="DQ33" s="695"/>
      <c r="DR33" s="695"/>
      <c r="DS33" s="695"/>
      <c r="DT33" s="695"/>
      <c r="DU33" s="695"/>
      <c r="DV33" s="696"/>
      <c r="DW33" s="664">
        <v>51.7</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412681</v>
      </c>
      <c r="S34" s="660"/>
      <c r="T34" s="660"/>
      <c r="U34" s="660"/>
      <c r="V34" s="660"/>
      <c r="W34" s="660"/>
      <c r="X34" s="660"/>
      <c r="Y34" s="661"/>
      <c r="Z34" s="662">
        <v>2</v>
      </c>
      <c r="AA34" s="662"/>
      <c r="AB34" s="662"/>
      <c r="AC34" s="662"/>
      <c r="AD34" s="663">
        <v>7093</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2941287</v>
      </c>
      <c r="CS34" s="660"/>
      <c r="CT34" s="660"/>
      <c r="CU34" s="660"/>
      <c r="CV34" s="660"/>
      <c r="CW34" s="660"/>
      <c r="CX34" s="660"/>
      <c r="CY34" s="661"/>
      <c r="CZ34" s="664">
        <v>15.5</v>
      </c>
      <c r="DA34" s="693"/>
      <c r="DB34" s="693"/>
      <c r="DC34" s="697"/>
      <c r="DD34" s="668">
        <v>2479595</v>
      </c>
      <c r="DE34" s="660"/>
      <c r="DF34" s="660"/>
      <c r="DG34" s="660"/>
      <c r="DH34" s="660"/>
      <c r="DI34" s="660"/>
      <c r="DJ34" s="660"/>
      <c r="DK34" s="661"/>
      <c r="DL34" s="668">
        <v>2466497</v>
      </c>
      <c r="DM34" s="660"/>
      <c r="DN34" s="660"/>
      <c r="DO34" s="660"/>
      <c r="DP34" s="660"/>
      <c r="DQ34" s="660"/>
      <c r="DR34" s="660"/>
      <c r="DS34" s="660"/>
      <c r="DT34" s="660"/>
      <c r="DU34" s="660"/>
      <c r="DV34" s="661"/>
      <c r="DW34" s="664">
        <v>20.100000000000001</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1388500</v>
      </c>
      <c r="S35" s="660"/>
      <c r="T35" s="660"/>
      <c r="U35" s="660"/>
      <c r="V35" s="660"/>
      <c r="W35" s="660"/>
      <c r="X35" s="660"/>
      <c r="Y35" s="661"/>
      <c r="Z35" s="662">
        <v>6.9</v>
      </c>
      <c r="AA35" s="662"/>
      <c r="AB35" s="662"/>
      <c r="AC35" s="662"/>
      <c r="AD35" s="663" t="s">
        <v>123</v>
      </c>
      <c r="AE35" s="663"/>
      <c r="AF35" s="663"/>
      <c r="AG35" s="663"/>
      <c r="AH35" s="663"/>
      <c r="AI35" s="663"/>
      <c r="AJ35" s="663"/>
      <c r="AK35" s="663"/>
      <c r="AL35" s="664" t="s">
        <v>123</v>
      </c>
      <c r="AM35" s="665"/>
      <c r="AN35" s="665"/>
      <c r="AO35" s="666"/>
      <c r="AP35" s="214"/>
      <c r="AQ35" s="732" t="s">
        <v>322</v>
      </c>
      <c r="AR35" s="733"/>
      <c r="AS35" s="733"/>
      <c r="AT35" s="733"/>
      <c r="AU35" s="733"/>
      <c r="AV35" s="733"/>
      <c r="AW35" s="733"/>
      <c r="AX35" s="733"/>
      <c r="AY35" s="734"/>
      <c r="AZ35" s="648">
        <v>2320258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116278</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123353</v>
      </c>
      <c r="CS35" s="695"/>
      <c r="CT35" s="695"/>
      <c r="CU35" s="695"/>
      <c r="CV35" s="695"/>
      <c r="CW35" s="695"/>
      <c r="CX35" s="695"/>
      <c r="CY35" s="696"/>
      <c r="CZ35" s="664">
        <v>0.6</v>
      </c>
      <c r="DA35" s="693"/>
      <c r="DB35" s="693"/>
      <c r="DC35" s="697"/>
      <c r="DD35" s="668">
        <v>101871</v>
      </c>
      <c r="DE35" s="695"/>
      <c r="DF35" s="695"/>
      <c r="DG35" s="695"/>
      <c r="DH35" s="695"/>
      <c r="DI35" s="695"/>
      <c r="DJ35" s="695"/>
      <c r="DK35" s="696"/>
      <c r="DL35" s="668">
        <v>98628</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326</v>
      </c>
      <c r="AR36" s="737"/>
      <c r="AS36" s="737"/>
      <c r="AT36" s="737"/>
      <c r="AU36" s="737"/>
      <c r="AV36" s="737"/>
      <c r="AW36" s="737"/>
      <c r="AX36" s="737"/>
      <c r="AY36" s="738"/>
      <c r="AZ36" s="659">
        <v>435123</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-56537</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2278443</v>
      </c>
      <c r="CS36" s="660"/>
      <c r="CT36" s="660"/>
      <c r="CU36" s="660"/>
      <c r="CV36" s="660"/>
      <c r="CW36" s="660"/>
      <c r="CX36" s="660"/>
      <c r="CY36" s="661"/>
      <c r="CZ36" s="664">
        <v>12</v>
      </c>
      <c r="DA36" s="693"/>
      <c r="DB36" s="693"/>
      <c r="DC36" s="697"/>
      <c r="DD36" s="668">
        <v>2142471</v>
      </c>
      <c r="DE36" s="660"/>
      <c r="DF36" s="660"/>
      <c r="DG36" s="660"/>
      <c r="DH36" s="660"/>
      <c r="DI36" s="660"/>
      <c r="DJ36" s="660"/>
      <c r="DK36" s="661"/>
      <c r="DL36" s="668">
        <v>2095816</v>
      </c>
      <c r="DM36" s="660"/>
      <c r="DN36" s="660"/>
      <c r="DO36" s="660"/>
      <c r="DP36" s="660"/>
      <c r="DQ36" s="660"/>
      <c r="DR36" s="660"/>
      <c r="DS36" s="660"/>
      <c r="DT36" s="660"/>
      <c r="DU36" s="660"/>
      <c r="DV36" s="661"/>
      <c r="DW36" s="664">
        <v>17.100000000000001</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724600</v>
      </c>
      <c r="S37" s="660"/>
      <c r="T37" s="660"/>
      <c r="U37" s="660"/>
      <c r="V37" s="660"/>
      <c r="W37" s="660"/>
      <c r="X37" s="660"/>
      <c r="Y37" s="661"/>
      <c r="Z37" s="662">
        <v>3.6</v>
      </c>
      <c r="AA37" s="662"/>
      <c r="AB37" s="662"/>
      <c r="AC37" s="662"/>
      <c r="AD37" s="663" t="s">
        <v>123</v>
      </c>
      <c r="AE37" s="663"/>
      <c r="AF37" s="663"/>
      <c r="AG37" s="663"/>
      <c r="AH37" s="663"/>
      <c r="AI37" s="663"/>
      <c r="AJ37" s="663"/>
      <c r="AK37" s="663"/>
      <c r="AL37" s="664" t="s">
        <v>123</v>
      </c>
      <c r="AM37" s="665"/>
      <c r="AN37" s="665"/>
      <c r="AO37" s="666"/>
      <c r="AQ37" s="736" t="s">
        <v>330</v>
      </c>
      <c r="AR37" s="737"/>
      <c r="AS37" s="737"/>
      <c r="AT37" s="737"/>
      <c r="AU37" s="737"/>
      <c r="AV37" s="737"/>
      <c r="AW37" s="737"/>
      <c r="AX37" s="737"/>
      <c r="AY37" s="738"/>
      <c r="AZ37" s="659">
        <v>108990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7552</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9142</v>
      </c>
      <c r="CS37" s="695"/>
      <c r="CT37" s="695"/>
      <c r="CU37" s="695"/>
      <c r="CV37" s="695"/>
      <c r="CW37" s="695"/>
      <c r="CX37" s="695"/>
      <c r="CY37" s="696"/>
      <c r="CZ37" s="664">
        <v>0</v>
      </c>
      <c r="DA37" s="693"/>
      <c r="DB37" s="693"/>
      <c r="DC37" s="697"/>
      <c r="DD37" s="668">
        <v>9142</v>
      </c>
      <c r="DE37" s="695"/>
      <c r="DF37" s="695"/>
      <c r="DG37" s="695"/>
      <c r="DH37" s="695"/>
      <c r="DI37" s="695"/>
      <c r="DJ37" s="695"/>
      <c r="DK37" s="696"/>
      <c r="DL37" s="668">
        <v>9142</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20179392</v>
      </c>
      <c r="S38" s="740"/>
      <c r="T38" s="740"/>
      <c r="U38" s="740"/>
      <c r="V38" s="740"/>
      <c r="W38" s="740"/>
      <c r="X38" s="740"/>
      <c r="Y38" s="741"/>
      <c r="Z38" s="742">
        <v>100</v>
      </c>
      <c r="AA38" s="742"/>
      <c r="AB38" s="742"/>
      <c r="AC38" s="742"/>
      <c r="AD38" s="743">
        <v>11559978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60477</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13126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2180461</v>
      </c>
      <c r="CS38" s="660"/>
      <c r="CT38" s="660"/>
      <c r="CU38" s="660"/>
      <c r="CV38" s="660"/>
      <c r="CW38" s="660"/>
      <c r="CX38" s="660"/>
      <c r="CY38" s="661"/>
      <c r="CZ38" s="664">
        <v>11.5</v>
      </c>
      <c r="DA38" s="693"/>
      <c r="DB38" s="693"/>
      <c r="DC38" s="697"/>
      <c r="DD38" s="668">
        <v>1874051</v>
      </c>
      <c r="DE38" s="660"/>
      <c r="DF38" s="660"/>
      <c r="DG38" s="660"/>
      <c r="DH38" s="660"/>
      <c r="DI38" s="660"/>
      <c r="DJ38" s="660"/>
      <c r="DK38" s="661"/>
      <c r="DL38" s="668">
        <v>1695948</v>
      </c>
      <c r="DM38" s="660"/>
      <c r="DN38" s="660"/>
      <c r="DO38" s="660"/>
      <c r="DP38" s="660"/>
      <c r="DQ38" s="660"/>
      <c r="DR38" s="660"/>
      <c r="DS38" s="660"/>
      <c r="DT38" s="660"/>
      <c r="DU38" s="660"/>
      <c r="DV38" s="661"/>
      <c r="DW38" s="664">
        <v>13.8</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30807</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295307</v>
      </c>
      <c r="CS39" s="695"/>
      <c r="CT39" s="695"/>
      <c r="CU39" s="695"/>
      <c r="CV39" s="695"/>
      <c r="CW39" s="695"/>
      <c r="CX39" s="695"/>
      <c r="CY39" s="696"/>
      <c r="CZ39" s="664">
        <v>1.6</v>
      </c>
      <c r="DA39" s="693"/>
      <c r="DB39" s="693"/>
      <c r="DC39" s="697"/>
      <c r="DD39" s="668">
        <v>216750</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489751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108</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61077</v>
      </c>
      <c r="CS40" s="660"/>
      <c r="CT40" s="660"/>
      <c r="CU40" s="660"/>
      <c r="CV40" s="660"/>
      <c r="CW40" s="660"/>
      <c r="CX40" s="660"/>
      <c r="CY40" s="661"/>
      <c r="CZ40" s="664">
        <v>0.3</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1195110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298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1933792</v>
      </c>
      <c r="CS42" s="660"/>
      <c r="CT42" s="660"/>
      <c r="CU42" s="660"/>
      <c r="CV42" s="660"/>
      <c r="CW42" s="660"/>
      <c r="CX42" s="660"/>
      <c r="CY42" s="661"/>
      <c r="CZ42" s="664">
        <v>10.199999999999999</v>
      </c>
      <c r="DA42" s="665"/>
      <c r="DB42" s="665"/>
      <c r="DC42" s="760"/>
      <c r="DD42" s="668">
        <v>793103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39416</v>
      </c>
      <c r="CS43" s="695"/>
      <c r="CT43" s="695"/>
      <c r="CU43" s="695"/>
      <c r="CV43" s="695"/>
      <c r="CW43" s="695"/>
      <c r="CX43" s="695"/>
      <c r="CY43" s="696"/>
      <c r="CZ43" s="664">
        <v>0.2</v>
      </c>
      <c r="DA43" s="693"/>
      <c r="DB43" s="693"/>
      <c r="DC43" s="697"/>
      <c r="DD43" s="668">
        <v>39416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1930804</v>
      </c>
      <c r="CS44" s="660"/>
      <c r="CT44" s="660"/>
      <c r="CU44" s="660"/>
      <c r="CV44" s="660"/>
      <c r="CW44" s="660"/>
      <c r="CX44" s="660"/>
      <c r="CY44" s="661"/>
      <c r="CZ44" s="664">
        <v>10.199999999999999</v>
      </c>
      <c r="DA44" s="665"/>
      <c r="DB44" s="665"/>
      <c r="DC44" s="760"/>
      <c r="DD44" s="668">
        <v>793103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455355</v>
      </c>
      <c r="CS45" s="695"/>
      <c r="CT45" s="695"/>
      <c r="CU45" s="695"/>
      <c r="CV45" s="695"/>
      <c r="CW45" s="695"/>
      <c r="CX45" s="695"/>
      <c r="CY45" s="696"/>
      <c r="CZ45" s="664">
        <v>2.4</v>
      </c>
      <c r="DA45" s="693"/>
      <c r="DB45" s="693"/>
      <c r="DC45" s="697"/>
      <c r="DD45" s="668">
        <v>109928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1391266</v>
      </c>
      <c r="CS46" s="660"/>
      <c r="CT46" s="660"/>
      <c r="CU46" s="660"/>
      <c r="CV46" s="660"/>
      <c r="CW46" s="660"/>
      <c r="CX46" s="660"/>
      <c r="CY46" s="661"/>
      <c r="CZ46" s="664">
        <v>7.3</v>
      </c>
      <c r="DA46" s="665"/>
      <c r="DB46" s="665"/>
      <c r="DC46" s="760"/>
      <c r="DD46" s="668">
        <v>610792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2988</v>
      </c>
      <c r="CS47" s="695"/>
      <c r="CT47" s="695"/>
      <c r="CU47" s="695"/>
      <c r="CV47" s="695"/>
      <c r="CW47" s="695"/>
      <c r="CX47" s="695"/>
      <c r="CY47" s="696"/>
      <c r="CZ47" s="664">
        <v>0</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18993173</v>
      </c>
      <c r="CS49" s="729"/>
      <c r="CT49" s="729"/>
      <c r="CU49" s="729"/>
      <c r="CV49" s="729"/>
      <c r="CW49" s="729"/>
      <c r="CX49" s="729"/>
      <c r="CY49" s="761"/>
      <c r="CZ49" s="744">
        <v>100</v>
      </c>
      <c r="DA49" s="762"/>
      <c r="DB49" s="762"/>
      <c r="DC49" s="763"/>
      <c r="DD49" s="764">
        <v>13439248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29BynPMN76utv1gil9J+4PULvm+WFxG6ll2f6dm/XsDOvth8MNpZ7djyn5M03qRgfZCcSJurXsxmqvTh3M8CdA==" saltValue="CWo/tarLmw0M/K8XvXOL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20038</v>
      </c>
      <c r="R7" s="795"/>
      <c r="S7" s="795"/>
      <c r="T7" s="795"/>
      <c r="U7" s="795"/>
      <c r="V7" s="795">
        <v>18859</v>
      </c>
      <c r="W7" s="795"/>
      <c r="X7" s="795"/>
      <c r="Y7" s="795"/>
      <c r="Z7" s="795"/>
      <c r="AA7" s="795">
        <v>1179</v>
      </c>
      <c r="AB7" s="795"/>
      <c r="AC7" s="795"/>
      <c r="AD7" s="795"/>
      <c r="AE7" s="796"/>
      <c r="AF7" s="797">
        <v>942</v>
      </c>
      <c r="AG7" s="798"/>
      <c r="AH7" s="798"/>
      <c r="AI7" s="798"/>
      <c r="AJ7" s="799"/>
      <c r="AK7" s="834">
        <v>1172</v>
      </c>
      <c r="AL7" s="835"/>
      <c r="AM7" s="835"/>
      <c r="AN7" s="835"/>
      <c r="AO7" s="835"/>
      <c r="AP7" s="835">
        <v>13957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-2</v>
      </c>
      <c r="CI7" s="832"/>
      <c r="CJ7" s="832"/>
      <c r="CK7" s="832"/>
      <c r="CL7" s="833"/>
      <c r="CM7" s="831">
        <v>1</v>
      </c>
      <c r="CN7" s="832"/>
      <c r="CO7" s="832"/>
      <c r="CP7" s="832"/>
      <c r="CQ7" s="833"/>
      <c r="CR7" s="831">
        <v>2</v>
      </c>
      <c r="CS7" s="832"/>
      <c r="CT7" s="832"/>
      <c r="CU7" s="832"/>
      <c r="CV7" s="833"/>
      <c r="CW7" s="831" t="s">
        <v>583</v>
      </c>
      <c r="CX7" s="832"/>
      <c r="CY7" s="832"/>
      <c r="CZ7" s="832"/>
      <c r="DA7" s="833"/>
      <c r="DB7" s="831" t="s">
        <v>573</v>
      </c>
      <c r="DC7" s="832"/>
      <c r="DD7" s="832"/>
      <c r="DE7" s="832"/>
      <c r="DF7" s="833"/>
      <c r="DG7" s="831" t="s">
        <v>573</v>
      </c>
      <c r="DH7" s="832"/>
      <c r="DI7" s="832"/>
      <c r="DJ7" s="832"/>
      <c r="DK7" s="833"/>
      <c r="DL7" s="831" t="s">
        <v>573</v>
      </c>
      <c r="DM7" s="832"/>
      <c r="DN7" s="832"/>
      <c r="DO7" s="832"/>
      <c r="DP7" s="833"/>
      <c r="DQ7" s="831" t="s">
        <v>573</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86</v>
      </c>
      <c r="R8" s="819"/>
      <c r="S8" s="819"/>
      <c r="T8" s="819"/>
      <c r="U8" s="819"/>
      <c r="V8" s="819">
        <v>86</v>
      </c>
      <c r="W8" s="819"/>
      <c r="X8" s="819"/>
      <c r="Y8" s="819"/>
      <c r="Z8" s="819"/>
      <c r="AA8" s="819" t="s">
        <v>573</v>
      </c>
      <c r="AB8" s="819"/>
      <c r="AC8" s="819"/>
      <c r="AD8" s="819"/>
      <c r="AE8" s="820"/>
      <c r="AF8" s="821" t="s">
        <v>123</v>
      </c>
      <c r="AG8" s="822"/>
      <c r="AH8" s="822"/>
      <c r="AI8" s="822"/>
      <c r="AJ8" s="823"/>
      <c r="AK8" s="824">
        <v>61</v>
      </c>
      <c r="AL8" s="825"/>
      <c r="AM8" s="825"/>
      <c r="AN8" s="825"/>
      <c r="AO8" s="825"/>
      <c r="AP8" s="825" t="s">
        <v>573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572</v>
      </c>
      <c r="C9" s="816"/>
      <c r="D9" s="816"/>
      <c r="E9" s="816"/>
      <c r="F9" s="816"/>
      <c r="G9" s="816"/>
      <c r="H9" s="816"/>
      <c r="I9" s="816"/>
      <c r="J9" s="816"/>
      <c r="K9" s="816"/>
      <c r="L9" s="816"/>
      <c r="M9" s="816"/>
      <c r="N9" s="816"/>
      <c r="O9" s="816"/>
      <c r="P9" s="817"/>
      <c r="Q9" s="818">
        <v>147</v>
      </c>
      <c r="R9" s="819"/>
      <c r="S9" s="819"/>
      <c r="T9" s="819"/>
      <c r="U9" s="819"/>
      <c r="V9" s="819">
        <v>139</v>
      </c>
      <c r="W9" s="819"/>
      <c r="X9" s="819"/>
      <c r="Y9" s="819"/>
      <c r="Z9" s="819"/>
      <c r="AA9" s="819">
        <v>7</v>
      </c>
      <c r="AB9" s="819"/>
      <c r="AC9" s="819"/>
      <c r="AD9" s="819"/>
      <c r="AE9" s="820"/>
      <c r="AF9" s="821">
        <v>7</v>
      </c>
      <c r="AG9" s="822"/>
      <c r="AH9" s="822"/>
      <c r="AI9" s="822"/>
      <c r="AJ9" s="823"/>
      <c r="AK9" s="824">
        <v>48</v>
      </c>
      <c r="AL9" s="825"/>
      <c r="AM9" s="825"/>
      <c r="AN9" s="825"/>
      <c r="AO9" s="825"/>
      <c r="AP9" s="825">
        <v>20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20183</v>
      </c>
      <c r="R23" s="854"/>
      <c r="S23" s="854"/>
      <c r="T23" s="854"/>
      <c r="U23" s="854"/>
      <c r="V23" s="854">
        <v>18997</v>
      </c>
      <c r="W23" s="854"/>
      <c r="X23" s="854"/>
      <c r="Y23" s="854"/>
      <c r="Z23" s="854"/>
      <c r="AA23" s="854">
        <v>1186</v>
      </c>
      <c r="AB23" s="854"/>
      <c r="AC23" s="854"/>
      <c r="AD23" s="854"/>
      <c r="AE23" s="855"/>
      <c r="AF23" s="856">
        <v>949</v>
      </c>
      <c r="AG23" s="854"/>
      <c r="AH23" s="854"/>
      <c r="AI23" s="854"/>
      <c r="AJ23" s="857"/>
      <c r="AK23" s="858"/>
      <c r="AL23" s="859"/>
      <c r="AM23" s="859"/>
      <c r="AN23" s="859"/>
      <c r="AO23" s="859"/>
      <c r="AP23" s="854">
        <v>13977</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6634</v>
      </c>
      <c r="R28" s="883"/>
      <c r="S28" s="883"/>
      <c r="T28" s="883"/>
      <c r="U28" s="883"/>
      <c r="V28" s="883">
        <v>6518</v>
      </c>
      <c r="W28" s="883"/>
      <c r="X28" s="883"/>
      <c r="Y28" s="883"/>
      <c r="Z28" s="883"/>
      <c r="AA28" s="883">
        <v>116</v>
      </c>
      <c r="AB28" s="883"/>
      <c r="AC28" s="883"/>
      <c r="AD28" s="883"/>
      <c r="AE28" s="884"/>
      <c r="AF28" s="885">
        <v>116</v>
      </c>
      <c r="AG28" s="883"/>
      <c r="AH28" s="883"/>
      <c r="AI28" s="883"/>
      <c r="AJ28" s="886"/>
      <c r="AK28" s="887">
        <v>464</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129</v>
      </c>
      <c r="R29" s="819"/>
      <c r="S29" s="819"/>
      <c r="T29" s="819"/>
      <c r="U29" s="819"/>
      <c r="V29" s="819">
        <v>119</v>
      </c>
      <c r="W29" s="819"/>
      <c r="X29" s="819"/>
      <c r="Y29" s="819"/>
      <c r="Z29" s="819"/>
      <c r="AA29" s="819">
        <v>9</v>
      </c>
      <c r="AB29" s="819"/>
      <c r="AC29" s="819"/>
      <c r="AD29" s="819"/>
      <c r="AE29" s="820"/>
      <c r="AF29" s="821">
        <v>9</v>
      </c>
      <c r="AG29" s="822"/>
      <c r="AH29" s="822"/>
      <c r="AI29" s="822"/>
      <c r="AJ29" s="823"/>
      <c r="AK29" s="890" t="s">
        <v>573</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504</v>
      </c>
      <c r="R30" s="819"/>
      <c r="S30" s="819"/>
      <c r="T30" s="819"/>
      <c r="U30" s="819"/>
      <c r="V30" s="819">
        <v>502</v>
      </c>
      <c r="W30" s="819"/>
      <c r="X30" s="819"/>
      <c r="Y30" s="819"/>
      <c r="Z30" s="819"/>
      <c r="AA30" s="819">
        <v>3</v>
      </c>
      <c r="AB30" s="819"/>
      <c r="AC30" s="819"/>
      <c r="AD30" s="819"/>
      <c r="AE30" s="820"/>
      <c r="AF30" s="821">
        <v>3</v>
      </c>
      <c r="AG30" s="822"/>
      <c r="AH30" s="822"/>
      <c r="AI30" s="822"/>
      <c r="AJ30" s="823"/>
      <c r="AK30" s="890">
        <v>139</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4303</v>
      </c>
      <c r="R31" s="819"/>
      <c r="S31" s="819"/>
      <c r="T31" s="819"/>
      <c r="U31" s="819"/>
      <c r="V31" s="819">
        <v>4228</v>
      </c>
      <c r="W31" s="819"/>
      <c r="X31" s="819"/>
      <c r="Y31" s="819"/>
      <c r="Z31" s="819"/>
      <c r="AA31" s="819">
        <v>75</v>
      </c>
      <c r="AB31" s="819"/>
      <c r="AC31" s="819"/>
      <c r="AD31" s="819"/>
      <c r="AE31" s="820"/>
      <c r="AF31" s="821">
        <v>75</v>
      </c>
      <c r="AG31" s="822"/>
      <c r="AH31" s="822"/>
      <c r="AI31" s="822"/>
      <c r="AJ31" s="823"/>
      <c r="AK31" s="890">
        <v>610</v>
      </c>
      <c r="AL31" s="891"/>
      <c r="AM31" s="891"/>
      <c r="AN31" s="891"/>
      <c r="AO31" s="891"/>
      <c r="AP31" s="891" t="s">
        <v>573</v>
      </c>
      <c r="AQ31" s="891"/>
      <c r="AR31" s="891"/>
      <c r="AS31" s="891"/>
      <c r="AT31" s="891"/>
      <c r="AU31" s="891" t="s">
        <v>573</v>
      </c>
      <c r="AV31" s="891"/>
      <c r="AW31" s="891"/>
      <c r="AX31" s="891"/>
      <c r="AY31" s="891"/>
      <c r="AZ31" s="892" t="s">
        <v>573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0</v>
      </c>
      <c r="R32" s="819"/>
      <c r="S32" s="819"/>
      <c r="T32" s="819"/>
      <c r="U32" s="819"/>
      <c r="V32" s="819">
        <v>0</v>
      </c>
      <c r="W32" s="819"/>
      <c r="X32" s="819"/>
      <c r="Y32" s="819"/>
      <c r="Z32" s="819"/>
      <c r="AA32" s="819" t="s">
        <v>573</v>
      </c>
      <c r="AB32" s="819"/>
      <c r="AC32" s="819"/>
      <c r="AD32" s="819"/>
      <c r="AE32" s="820"/>
      <c r="AF32" s="821" t="s">
        <v>123</v>
      </c>
      <c r="AG32" s="822"/>
      <c r="AH32" s="822"/>
      <c r="AI32" s="822"/>
      <c r="AJ32" s="823"/>
      <c r="AK32" s="890" t="s">
        <v>583</v>
      </c>
      <c r="AL32" s="891"/>
      <c r="AM32" s="891"/>
      <c r="AN32" s="891"/>
      <c r="AO32" s="891"/>
      <c r="AP32" s="891" t="s">
        <v>573</v>
      </c>
      <c r="AQ32" s="891"/>
      <c r="AR32" s="891"/>
      <c r="AS32" s="891"/>
      <c r="AT32" s="891"/>
      <c r="AU32" s="891" t="s">
        <v>573</v>
      </c>
      <c r="AV32" s="891"/>
      <c r="AW32" s="891"/>
      <c r="AX32" s="891"/>
      <c r="AY32" s="891"/>
      <c r="AZ32" s="892" t="s">
        <v>573</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106102</v>
      </c>
      <c r="R33" s="819"/>
      <c r="S33" s="819"/>
      <c r="T33" s="819"/>
      <c r="U33" s="819"/>
      <c r="V33" s="819">
        <v>105768</v>
      </c>
      <c r="W33" s="819"/>
      <c r="X33" s="819"/>
      <c r="Y33" s="819"/>
      <c r="Z33" s="819"/>
      <c r="AA33" s="819">
        <v>334</v>
      </c>
      <c r="AB33" s="819"/>
      <c r="AC33" s="819"/>
      <c r="AD33" s="819"/>
      <c r="AE33" s="820"/>
      <c r="AF33" s="821">
        <v>334</v>
      </c>
      <c r="AG33" s="822"/>
      <c r="AH33" s="822"/>
      <c r="AI33" s="822"/>
      <c r="AJ33" s="823"/>
      <c r="AK33" s="890" t="s">
        <v>573</v>
      </c>
      <c r="AL33" s="891"/>
      <c r="AM33" s="891"/>
      <c r="AN33" s="891"/>
      <c r="AO33" s="891"/>
      <c r="AP33" s="891" t="s">
        <v>573</v>
      </c>
      <c r="AQ33" s="891"/>
      <c r="AR33" s="891"/>
      <c r="AS33" s="891"/>
      <c r="AT33" s="891"/>
      <c r="AU33" s="893" t="s">
        <v>573</v>
      </c>
      <c r="AV33" s="891"/>
      <c r="AW33" s="891"/>
      <c r="AX33" s="891"/>
      <c r="AY33" s="891"/>
      <c r="AZ33" s="892" t="s">
        <v>573</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77</v>
      </c>
      <c r="R34" s="819"/>
      <c r="S34" s="819"/>
      <c r="T34" s="819"/>
      <c r="U34" s="819"/>
      <c r="V34" s="819">
        <v>40</v>
      </c>
      <c r="W34" s="819"/>
      <c r="X34" s="819"/>
      <c r="Y34" s="819"/>
      <c r="Z34" s="819"/>
      <c r="AA34" s="819">
        <v>37</v>
      </c>
      <c r="AB34" s="819"/>
      <c r="AC34" s="819"/>
      <c r="AD34" s="819"/>
      <c r="AE34" s="820"/>
      <c r="AF34" s="821">
        <v>37</v>
      </c>
      <c r="AG34" s="822"/>
      <c r="AH34" s="822"/>
      <c r="AI34" s="822"/>
      <c r="AJ34" s="823"/>
      <c r="AK34" s="890">
        <v>11</v>
      </c>
      <c r="AL34" s="891"/>
      <c r="AM34" s="891"/>
      <c r="AN34" s="891"/>
      <c r="AO34" s="891"/>
      <c r="AP34" s="891" t="s">
        <v>573</v>
      </c>
      <c r="AQ34" s="891"/>
      <c r="AR34" s="891"/>
      <c r="AS34" s="891"/>
      <c r="AT34" s="891"/>
      <c r="AU34" s="891" t="s">
        <v>573</v>
      </c>
      <c r="AV34" s="891"/>
      <c r="AW34" s="891"/>
      <c r="AX34" s="891"/>
      <c r="AY34" s="891"/>
      <c r="AZ34" s="892" t="s">
        <v>573</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4</v>
      </c>
      <c r="R35" s="819"/>
      <c r="S35" s="819"/>
      <c r="T35" s="819"/>
      <c r="U35" s="819"/>
      <c r="V35" s="819">
        <v>3</v>
      </c>
      <c r="W35" s="819"/>
      <c r="X35" s="819"/>
      <c r="Y35" s="819"/>
      <c r="Z35" s="819"/>
      <c r="AA35" s="819">
        <v>1</v>
      </c>
      <c r="AB35" s="819"/>
      <c r="AC35" s="819"/>
      <c r="AD35" s="819"/>
      <c r="AE35" s="820"/>
      <c r="AF35" s="821">
        <v>1</v>
      </c>
      <c r="AG35" s="822"/>
      <c r="AH35" s="822"/>
      <c r="AI35" s="822"/>
      <c r="AJ35" s="823"/>
      <c r="AK35" s="890">
        <v>2</v>
      </c>
      <c r="AL35" s="891"/>
      <c r="AM35" s="891"/>
      <c r="AN35" s="891"/>
      <c r="AO35" s="891"/>
      <c r="AP35" s="891">
        <v>31</v>
      </c>
      <c r="AQ35" s="891"/>
      <c r="AR35" s="891"/>
      <c r="AS35" s="891"/>
      <c r="AT35" s="891"/>
      <c r="AU35" s="891">
        <v>20</v>
      </c>
      <c r="AV35" s="891"/>
      <c r="AW35" s="891"/>
      <c r="AX35" s="891"/>
      <c r="AY35" s="891"/>
      <c r="AZ35" s="892" t="s">
        <v>573</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404</v>
      </c>
      <c r="C36" s="816"/>
      <c r="D36" s="816"/>
      <c r="E36" s="816"/>
      <c r="F36" s="816"/>
      <c r="G36" s="816"/>
      <c r="H36" s="816"/>
      <c r="I36" s="816"/>
      <c r="J36" s="816"/>
      <c r="K36" s="816"/>
      <c r="L36" s="816"/>
      <c r="M36" s="816"/>
      <c r="N36" s="816"/>
      <c r="O36" s="816"/>
      <c r="P36" s="817"/>
      <c r="Q36" s="818">
        <v>112</v>
      </c>
      <c r="R36" s="819"/>
      <c r="S36" s="819"/>
      <c r="T36" s="819"/>
      <c r="U36" s="819"/>
      <c r="V36" s="819">
        <v>104</v>
      </c>
      <c r="W36" s="819"/>
      <c r="X36" s="819"/>
      <c r="Y36" s="819"/>
      <c r="Z36" s="819"/>
      <c r="AA36" s="819">
        <v>8</v>
      </c>
      <c r="AB36" s="819"/>
      <c r="AC36" s="819"/>
      <c r="AD36" s="819"/>
      <c r="AE36" s="820"/>
      <c r="AF36" s="821">
        <v>8</v>
      </c>
      <c r="AG36" s="822"/>
      <c r="AH36" s="822"/>
      <c r="AI36" s="822"/>
      <c r="AJ36" s="823"/>
      <c r="AK36" s="890">
        <v>60</v>
      </c>
      <c r="AL36" s="891"/>
      <c r="AM36" s="891"/>
      <c r="AN36" s="891"/>
      <c r="AO36" s="891"/>
      <c r="AP36" s="891">
        <v>258</v>
      </c>
      <c r="AQ36" s="891"/>
      <c r="AR36" s="891"/>
      <c r="AS36" s="891"/>
      <c r="AT36" s="891"/>
      <c r="AU36" s="891">
        <v>221</v>
      </c>
      <c r="AV36" s="891"/>
      <c r="AW36" s="891"/>
      <c r="AX36" s="891"/>
      <c r="AY36" s="891"/>
      <c r="AZ36" s="892" t="s">
        <v>574</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405</v>
      </c>
      <c r="C37" s="816"/>
      <c r="D37" s="816"/>
      <c r="E37" s="816"/>
      <c r="F37" s="816"/>
      <c r="G37" s="816"/>
      <c r="H37" s="816"/>
      <c r="I37" s="816"/>
      <c r="J37" s="816"/>
      <c r="K37" s="816"/>
      <c r="L37" s="816"/>
      <c r="M37" s="816"/>
      <c r="N37" s="816"/>
      <c r="O37" s="816"/>
      <c r="P37" s="817"/>
      <c r="Q37" s="818">
        <v>76</v>
      </c>
      <c r="R37" s="819"/>
      <c r="S37" s="819"/>
      <c r="T37" s="819"/>
      <c r="U37" s="819"/>
      <c r="V37" s="819">
        <v>73</v>
      </c>
      <c r="W37" s="819"/>
      <c r="X37" s="819"/>
      <c r="Y37" s="819"/>
      <c r="Z37" s="819"/>
      <c r="AA37" s="819">
        <v>3</v>
      </c>
      <c r="AB37" s="819"/>
      <c r="AC37" s="819"/>
      <c r="AD37" s="819"/>
      <c r="AE37" s="820"/>
      <c r="AF37" s="821">
        <v>3</v>
      </c>
      <c r="AG37" s="822"/>
      <c r="AH37" s="822"/>
      <c r="AI37" s="822"/>
      <c r="AJ37" s="823"/>
      <c r="AK37" s="890">
        <v>56</v>
      </c>
      <c r="AL37" s="891"/>
      <c r="AM37" s="891"/>
      <c r="AN37" s="891"/>
      <c r="AO37" s="891"/>
      <c r="AP37" s="891">
        <v>338</v>
      </c>
      <c r="AQ37" s="891"/>
      <c r="AR37" s="891"/>
      <c r="AS37" s="891"/>
      <c r="AT37" s="891"/>
      <c r="AU37" s="891">
        <v>311</v>
      </c>
      <c r="AV37" s="891"/>
      <c r="AW37" s="891"/>
      <c r="AX37" s="891"/>
      <c r="AY37" s="891"/>
      <c r="AZ37" s="892" t="s">
        <v>573</v>
      </c>
      <c r="BA37" s="892"/>
      <c r="BB37" s="892"/>
      <c r="BC37" s="892"/>
      <c r="BD37" s="892"/>
      <c r="BE37" s="888" t="s">
        <v>402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406</v>
      </c>
      <c r="C38" s="816"/>
      <c r="D38" s="816"/>
      <c r="E38" s="816"/>
      <c r="F38" s="816"/>
      <c r="G38" s="816"/>
      <c r="H38" s="816"/>
      <c r="I38" s="816"/>
      <c r="J38" s="816"/>
      <c r="K38" s="816"/>
      <c r="L38" s="816"/>
      <c r="M38" s="816"/>
      <c r="N38" s="816"/>
      <c r="O38" s="816"/>
      <c r="P38" s="817"/>
      <c r="Q38" s="818">
        <v>1173</v>
      </c>
      <c r="R38" s="819"/>
      <c r="S38" s="819"/>
      <c r="T38" s="819"/>
      <c r="U38" s="819"/>
      <c r="V38" s="819">
        <v>1121</v>
      </c>
      <c r="W38" s="819"/>
      <c r="X38" s="819"/>
      <c r="Y38" s="819"/>
      <c r="Z38" s="819"/>
      <c r="AA38" s="819">
        <v>52</v>
      </c>
      <c r="AB38" s="819"/>
      <c r="AC38" s="819"/>
      <c r="AD38" s="819"/>
      <c r="AE38" s="820"/>
      <c r="AF38" s="821">
        <v>49</v>
      </c>
      <c r="AG38" s="822"/>
      <c r="AH38" s="822"/>
      <c r="AI38" s="822"/>
      <c r="AJ38" s="823"/>
      <c r="AK38" s="890">
        <v>376</v>
      </c>
      <c r="AL38" s="891"/>
      <c r="AM38" s="891"/>
      <c r="AN38" s="891"/>
      <c r="AO38" s="891"/>
      <c r="AP38" s="891">
        <v>5614</v>
      </c>
      <c r="AQ38" s="891"/>
      <c r="AR38" s="891"/>
      <c r="AS38" s="891"/>
      <c r="AT38" s="891"/>
      <c r="AU38" s="891">
        <v>5423</v>
      </c>
      <c r="AV38" s="891"/>
      <c r="AW38" s="891"/>
      <c r="AX38" s="891"/>
      <c r="AY38" s="891"/>
      <c r="AZ38" s="892" t="s">
        <v>573</v>
      </c>
      <c r="BA38" s="892"/>
      <c r="BB38" s="892"/>
      <c r="BC38" s="892"/>
      <c r="BD38" s="892"/>
      <c r="BE38" s="888" t="s">
        <v>402</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407</v>
      </c>
      <c r="C39" s="816"/>
      <c r="D39" s="816"/>
      <c r="E39" s="816"/>
      <c r="F39" s="816"/>
      <c r="G39" s="816"/>
      <c r="H39" s="816"/>
      <c r="I39" s="816"/>
      <c r="J39" s="816"/>
      <c r="K39" s="816"/>
      <c r="L39" s="816"/>
      <c r="M39" s="816"/>
      <c r="N39" s="816"/>
      <c r="O39" s="816"/>
      <c r="P39" s="817"/>
      <c r="Q39" s="818">
        <v>2</v>
      </c>
      <c r="R39" s="819"/>
      <c r="S39" s="819"/>
      <c r="T39" s="819"/>
      <c r="U39" s="819"/>
      <c r="V39" s="819" t="s">
        <v>573</v>
      </c>
      <c r="W39" s="819"/>
      <c r="X39" s="819"/>
      <c r="Y39" s="819"/>
      <c r="Z39" s="819"/>
      <c r="AA39" s="819">
        <v>2</v>
      </c>
      <c r="AB39" s="819"/>
      <c r="AC39" s="819"/>
      <c r="AD39" s="819"/>
      <c r="AE39" s="820"/>
      <c r="AF39" s="821">
        <v>2</v>
      </c>
      <c r="AG39" s="822"/>
      <c r="AH39" s="822"/>
      <c r="AI39" s="822"/>
      <c r="AJ39" s="823"/>
      <c r="AK39" s="890" t="s">
        <v>573</v>
      </c>
      <c r="AL39" s="891"/>
      <c r="AM39" s="891"/>
      <c r="AN39" s="891"/>
      <c r="AO39" s="891"/>
      <c r="AP39" s="891"/>
      <c r="AQ39" s="891"/>
      <c r="AR39" s="891"/>
      <c r="AS39" s="891"/>
      <c r="AT39" s="891"/>
      <c r="AU39" s="891" t="s">
        <v>573</v>
      </c>
      <c r="AV39" s="891"/>
      <c r="AW39" s="891"/>
      <c r="AX39" s="891"/>
      <c r="AY39" s="891"/>
      <c r="AZ39" s="892" t="s">
        <v>573</v>
      </c>
      <c r="BA39" s="892"/>
      <c r="BB39" s="892"/>
      <c r="BC39" s="892"/>
      <c r="BD39" s="892"/>
      <c r="BE39" s="888" t="s">
        <v>402</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637</v>
      </c>
      <c r="AG63" s="903"/>
      <c r="AH63" s="903"/>
      <c r="AI63" s="903"/>
      <c r="AJ63" s="904"/>
      <c r="AK63" s="905"/>
      <c r="AL63" s="900"/>
      <c r="AM63" s="900"/>
      <c r="AN63" s="900"/>
      <c r="AO63" s="900"/>
      <c r="AP63" s="903">
        <v>6241</v>
      </c>
      <c r="AQ63" s="903"/>
      <c r="AR63" s="903"/>
      <c r="AS63" s="903"/>
      <c r="AT63" s="903"/>
      <c r="AU63" s="903">
        <v>5976</v>
      </c>
      <c r="AV63" s="903"/>
      <c r="AW63" s="903"/>
      <c r="AX63" s="903"/>
      <c r="AY63" s="903"/>
      <c r="AZ63" s="907"/>
      <c r="BA63" s="907"/>
      <c r="BB63" s="907"/>
      <c r="BC63" s="907"/>
      <c r="BD63" s="907"/>
      <c r="BE63" s="908"/>
      <c r="BF63" s="908"/>
      <c r="BG63" s="908"/>
      <c r="BH63" s="908"/>
      <c r="BI63" s="909"/>
      <c r="BJ63" s="910" t="s">
        <v>123</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388</v>
      </c>
      <c r="W66" s="778"/>
      <c r="X66" s="778"/>
      <c r="Y66" s="778"/>
      <c r="Z66" s="779"/>
      <c r="AA66" s="777" t="s">
        <v>389</v>
      </c>
      <c r="AB66" s="778"/>
      <c r="AC66" s="778"/>
      <c r="AD66" s="778"/>
      <c r="AE66" s="779"/>
      <c r="AF66" s="913" t="s">
        <v>390</v>
      </c>
      <c r="AG66" s="873"/>
      <c r="AH66" s="873"/>
      <c r="AI66" s="873"/>
      <c r="AJ66" s="914"/>
      <c r="AK66" s="777" t="s">
        <v>391</v>
      </c>
      <c r="AL66" s="801"/>
      <c r="AM66" s="801"/>
      <c r="AN66" s="801"/>
      <c r="AO66" s="802"/>
      <c r="AP66" s="777" t="s">
        <v>413</v>
      </c>
      <c r="AQ66" s="778"/>
      <c r="AR66" s="778"/>
      <c r="AS66" s="778"/>
      <c r="AT66" s="779"/>
      <c r="AU66" s="777" t="s">
        <v>414</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575</v>
      </c>
      <c r="C68" s="931"/>
      <c r="D68" s="931"/>
      <c r="E68" s="931"/>
      <c r="F68" s="931"/>
      <c r="G68" s="931"/>
      <c r="H68" s="931"/>
      <c r="I68" s="931"/>
      <c r="J68" s="931"/>
      <c r="K68" s="931"/>
      <c r="L68" s="931"/>
      <c r="M68" s="931"/>
      <c r="N68" s="931"/>
      <c r="O68" s="931"/>
      <c r="P68" s="932"/>
      <c r="Q68" s="933">
        <v>92</v>
      </c>
      <c r="R68" s="927"/>
      <c r="S68" s="927"/>
      <c r="T68" s="927"/>
      <c r="U68" s="927"/>
      <c r="V68" s="927">
        <v>85</v>
      </c>
      <c r="W68" s="927"/>
      <c r="X68" s="927"/>
      <c r="Y68" s="927"/>
      <c r="Z68" s="927"/>
      <c r="AA68" s="927">
        <v>7</v>
      </c>
      <c r="AB68" s="927"/>
      <c r="AC68" s="927"/>
      <c r="AD68" s="927"/>
      <c r="AE68" s="927"/>
      <c r="AF68" s="927">
        <v>7</v>
      </c>
      <c r="AG68" s="927"/>
      <c r="AH68" s="927"/>
      <c r="AI68" s="927"/>
      <c r="AJ68" s="927"/>
      <c r="AK68" s="927">
        <v>4</v>
      </c>
      <c r="AL68" s="927"/>
      <c r="AM68" s="927"/>
      <c r="AN68" s="927"/>
      <c r="AO68" s="927"/>
      <c r="AP68" s="927" t="s">
        <v>581</v>
      </c>
      <c r="AQ68" s="927"/>
      <c r="AR68" s="927"/>
      <c r="AS68" s="927"/>
      <c r="AT68" s="927"/>
      <c r="AU68" s="927" t="s">
        <v>581</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576</v>
      </c>
      <c r="C69" s="935"/>
      <c r="D69" s="935"/>
      <c r="E69" s="935"/>
      <c r="F69" s="935"/>
      <c r="G69" s="935"/>
      <c r="H69" s="935"/>
      <c r="I69" s="935"/>
      <c r="J69" s="935"/>
      <c r="K69" s="935"/>
      <c r="L69" s="935"/>
      <c r="M69" s="935"/>
      <c r="N69" s="935"/>
      <c r="O69" s="935"/>
      <c r="P69" s="936"/>
      <c r="Q69" s="937">
        <v>233688</v>
      </c>
      <c r="R69" s="891"/>
      <c r="S69" s="891"/>
      <c r="T69" s="891"/>
      <c r="U69" s="891"/>
      <c r="V69" s="891">
        <v>228309</v>
      </c>
      <c r="W69" s="891"/>
      <c r="X69" s="891"/>
      <c r="Y69" s="891"/>
      <c r="Z69" s="891"/>
      <c r="AA69" s="891">
        <v>5379</v>
      </c>
      <c r="AB69" s="891"/>
      <c r="AC69" s="891"/>
      <c r="AD69" s="891"/>
      <c r="AE69" s="891"/>
      <c r="AF69" s="891">
        <v>5379</v>
      </c>
      <c r="AG69" s="891"/>
      <c r="AH69" s="891"/>
      <c r="AI69" s="891"/>
      <c r="AJ69" s="891"/>
      <c r="AK69" s="891">
        <v>1155</v>
      </c>
      <c r="AL69" s="891"/>
      <c r="AM69" s="891"/>
      <c r="AN69" s="891"/>
      <c r="AO69" s="891"/>
      <c r="AP69" s="891" t="s">
        <v>581</v>
      </c>
      <c r="AQ69" s="891"/>
      <c r="AR69" s="891"/>
      <c r="AS69" s="891"/>
      <c r="AT69" s="891"/>
      <c r="AU69" s="891" t="s">
        <v>581</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577</v>
      </c>
      <c r="C70" s="935"/>
      <c r="D70" s="935"/>
      <c r="E70" s="935"/>
      <c r="F70" s="935"/>
      <c r="G70" s="935"/>
      <c r="H70" s="935"/>
      <c r="I70" s="935"/>
      <c r="J70" s="935"/>
      <c r="K70" s="935"/>
      <c r="L70" s="935"/>
      <c r="M70" s="935"/>
      <c r="N70" s="935"/>
      <c r="O70" s="935"/>
      <c r="P70" s="936"/>
      <c r="Q70" s="937">
        <v>10048</v>
      </c>
      <c r="R70" s="891"/>
      <c r="S70" s="891"/>
      <c r="T70" s="891"/>
      <c r="U70" s="891"/>
      <c r="V70" s="891">
        <v>10628</v>
      </c>
      <c r="W70" s="891"/>
      <c r="X70" s="891"/>
      <c r="Y70" s="891"/>
      <c r="Z70" s="891"/>
      <c r="AA70" s="891">
        <v>-580</v>
      </c>
      <c r="AB70" s="891"/>
      <c r="AC70" s="891"/>
      <c r="AD70" s="891"/>
      <c r="AE70" s="891"/>
      <c r="AF70" s="891">
        <v>434</v>
      </c>
      <c r="AG70" s="891"/>
      <c r="AH70" s="891"/>
      <c r="AI70" s="891"/>
      <c r="AJ70" s="891"/>
      <c r="AK70" s="891">
        <v>346</v>
      </c>
      <c r="AL70" s="891"/>
      <c r="AM70" s="891"/>
      <c r="AN70" s="891"/>
      <c r="AO70" s="891"/>
      <c r="AP70" s="891">
        <v>2986</v>
      </c>
      <c r="AQ70" s="891"/>
      <c r="AR70" s="891"/>
      <c r="AS70" s="891"/>
      <c r="AT70" s="891"/>
      <c r="AU70" s="891">
        <v>221</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578</v>
      </c>
      <c r="C71" s="935"/>
      <c r="D71" s="935"/>
      <c r="E71" s="935"/>
      <c r="F71" s="935"/>
      <c r="G71" s="935"/>
      <c r="H71" s="935"/>
      <c r="I71" s="935"/>
      <c r="J71" s="935"/>
      <c r="K71" s="935"/>
      <c r="L71" s="935"/>
      <c r="M71" s="935"/>
      <c r="N71" s="935"/>
      <c r="O71" s="935"/>
      <c r="P71" s="936"/>
      <c r="Q71" s="937">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581</v>
      </c>
      <c r="AL71" s="891"/>
      <c r="AM71" s="891"/>
      <c r="AN71" s="891"/>
      <c r="AO71" s="891"/>
      <c r="AP71" s="891" t="s">
        <v>581</v>
      </c>
      <c r="AQ71" s="891"/>
      <c r="AR71" s="891"/>
      <c r="AS71" s="891"/>
      <c r="AT71" s="891"/>
      <c r="AU71" s="891" t="s">
        <v>581</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579</v>
      </c>
      <c r="C72" s="935"/>
      <c r="D72" s="935"/>
      <c r="E72" s="935"/>
      <c r="F72" s="935"/>
      <c r="G72" s="935"/>
      <c r="H72" s="935"/>
      <c r="I72" s="935"/>
      <c r="J72" s="935"/>
      <c r="K72" s="935"/>
      <c r="L72" s="935"/>
      <c r="M72" s="935"/>
      <c r="N72" s="935"/>
      <c r="O72" s="935"/>
      <c r="P72" s="936"/>
      <c r="Q72" s="937">
        <v>151</v>
      </c>
      <c r="R72" s="891"/>
      <c r="S72" s="891"/>
      <c r="T72" s="891"/>
      <c r="U72" s="891"/>
      <c r="V72" s="891">
        <v>124</v>
      </c>
      <c r="W72" s="891"/>
      <c r="X72" s="891"/>
      <c r="Y72" s="891"/>
      <c r="Z72" s="891"/>
      <c r="AA72" s="891">
        <v>26</v>
      </c>
      <c r="AB72" s="891"/>
      <c r="AC72" s="891"/>
      <c r="AD72" s="891"/>
      <c r="AE72" s="891"/>
      <c r="AF72" s="891">
        <v>26</v>
      </c>
      <c r="AG72" s="891"/>
      <c r="AH72" s="891"/>
      <c r="AI72" s="891"/>
      <c r="AJ72" s="891"/>
      <c r="AK72" s="891">
        <v>6</v>
      </c>
      <c r="AL72" s="891"/>
      <c r="AM72" s="891"/>
      <c r="AN72" s="891"/>
      <c r="AO72" s="891"/>
      <c r="AP72" s="891" t="s">
        <v>581</v>
      </c>
      <c r="AQ72" s="891"/>
      <c r="AR72" s="891"/>
      <c r="AS72" s="891"/>
      <c r="AT72" s="891"/>
      <c r="AU72" s="891" t="s">
        <v>581</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580</v>
      </c>
      <c r="C73" s="935"/>
      <c r="D73" s="935"/>
      <c r="E73" s="935"/>
      <c r="F73" s="935"/>
      <c r="G73" s="935"/>
      <c r="H73" s="935"/>
      <c r="I73" s="935"/>
      <c r="J73" s="935"/>
      <c r="K73" s="935"/>
      <c r="L73" s="935"/>
      <c r="M73" s="935"/>
      <c r="N73" s="935"/>
      <c r="O73" s="935"/>
      <c r="P73" s="936"/>
      <c r="Q73" s="937">
        <v>9331</v>
      </c>
      <c r="R73" s="891"/>
      <c r="S73" s="891"/>
      <c r="T73" s="891"/>
      <c r="U73" s="891"/>
      <c r="V73" s="891">
        <v>8354</v>
      </c>
      <c r="W73" s="891"/>
      <c r="X73" s="891"/>
      <c r="Y73" s="891"/>
      <c r="Z73" s="891"/>
      <c r="AA73" s="891">
        <v>977</v>
      </c>
      <c r="AB73" s="891"/>
      <c r="AC73" s="891"/>
      <c r="AD73" s="891"/>
      <c r="AE73" s="891"/>
      <c r="AF73" s="891">
        <v>5752</v>
      </c>
      <c r="AG73" s="891"/>
      <c r="AH73" s="891"/>
      <c r="AI73" s="891"/>
      <c r="AJ73" s="891"/>
      <c r="AK73" s="891">
        <v>25</v>
      </c>
      <c r="AL73" s="891"/>
      <c r="AM73" s="891"/>
      <c r="AN73" s="891"/>
      <c r="AO73" s="891"/>
      <c r="AP73" s="891">
        <v>23084</v>
      </c>
      <c r="AQ73" s="891"/>
      <c r="AR73" s="891"/>
      <c r="AS73" s="891"/>
      <c r="AT73" s="891"/>
      <c r="AU73" s="891" t="s">
        <v>581</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383</v>
      </c>
      <c r="B88" s="850" t="s">
        <v>415</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12305</v>
      </c>
      <c r="AG88" s="903"/>
      <c r="AH88" s="903"/>
      <c r="AI88" s="903"/>
      <c r="AJ88" s="903"/>
      <c r="AK88" s="900"/>
      <c r="AL88" s="900"/>
      <c r="AM88" s="900"/>
      <c r="AN88" s="900"/>
      <c r="AO88" s="900"/>
      <c r="AP88" s="903">
        <v>26070</v>
      </c>
      <c r="AQ88" s="903"/>
      <c r="AR88" s="903"/>
      <c r="AS88" s="903"/>
      <c r="AT88" s="903"/>
      <c r="AU88" s="903">
        <v>221</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2</v>
      </c>
      <c r="CS102" s="911"/>
      <c r="CT102" s="911"/>
      <c r="CU102" s="911"/>
      <c r="CV102" s="954"/>
      <c r="CW102" s="953" t="s">
        <v>584</v>
      </c>
      <c r="CX102" s="911"/>
      <c r="CY102" s="911"/>
      <c r="CZ102" s="911"/>
      <c r="DA102" s="954"/>
      <c r="DB102" s="953" t="s">
        <v>584</v>
      </c>
      <c r="DC102" s="911"/>
      <c r="DD102" s="911"/>
      <c r="DE102" s="911"/>
      <c r="DF102" s="954"/>
      <c r="DG102" s="953" t="s">
        <v>584</v>
      </c>
      <c r="DH102" s="911"/>
      <c r="DI102" s="911"/>
      <c r="DJ102" s="911"/>
      <c r="DK102" s="954"/>
      <c r="DL102" s="953" t="s">
        <v>584</v>
      </c>
      <c r="DM102" s="911"/>
      <c r="DN102" s="911"/>
      <c r="DO102" s="911"/>
      <c r="DP102" s="954"/>
      <c r="DQ102" s="953" t="s">
        <v>584</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424</v>
      </c>
      <c r="AB109" s="956"/>
      <c r="AC109" s="956"/>
      <c r="AD109" s="956"/>
      <c r="AE109" s="957"/>
      <c r="AF109" s="955" t="s">
        <v>302</v>
      </c>
      <c r="AG109" s="956"/>
      <c r="AH109" s="956"/>
      <c r="AI109" s="956"/>
      <c r="AJ109" s="957"/>
      <c r="AK109" s="955" t="s">
        <v>301</v>
      </c>
      <c r="AL109" s="956"/>
      <c r="AM109" s="956"/>
      <c r="AN109" s="956"/>
      <c r="AO109" s="957"/>
      <c r="AP109" s="955" t="s">
        <v>425</v>
      </c>
      <c r="AQ109" s="956"/>
      <c r="AR109" s="956"/>
      <c r="AS109" s="956"/>
      <c r="AT109" s="958"/>
      <c r="AU109" s="975" t="s">
        <v>423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424</v>
      </c>
      <c r="BR109" s="956"/>
      <c r="BS109" s="956"/>
      <c r="BT109" s="956"/>
      <c r="BU109" s="957"/>
      <c r="BV109" s="955" t="s">
        <v>302</v>
      </c>
      <c r="BW109" s="956"/>
      <c r="BX109" s="956"/>
      <c r="BY109" s="956"/>
      <c r="BZ109" s="957"/>
      <c r="CA109" s="955" t="s">
        <v>301</v>
      </c>
      <c r="CB109" s="956"/>
      <c r="CC109" s="956"/>
      <c r="CD109" s="956"/>
      <c r="CE109" s="957"/>
      <c r="CF109" s="976" t="s">
        <v>425</v>
      </c>
      <c r="CG109" s="976"/>
      <c r="CH109" s="976"/>
      <c r="CI109" s="976"/>
      <c r="CJ109" s="976"/>
      <c r="CK109" s="955" t="s">
        <v>426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424</v>
      </c>
      <c r="DH109" s="956"/>
      <c r="DI109" s="956"/>
      <c r="DJ109" s="956"/>
      <c r="DK109" s="957"/>
      <c r="DL109" s="955" t="s">
        <v>302</v>
      </c>
      <c r="DM109" s="956"/>
      <c r="DN109" s="956"/>
      <c r="DO109" s="956"/>
      <c r="DP109" s="957"/>
      <c r="DQ109" s="955" t="s">
        <v>301</v>
      </c>
      <c r="DR109" s="956"/>
      <c r="DS109" s="956"/>
      <c r="DT109" s="956"/>
      <c r="DU109" s="957"/>
      <c r="DV109" s="955" t="s">
        <v>425</v>
      </c>
      <c r="DW109" s="956"/>
      <c r="DX109" s="956"/>
      <c r="DY109" s="956"/>
      <c r="DZ109" s="958"/>
    </row>
    <row r="110" spans="1:131" s="226" customFormat="1" ht="26.25" customHeight="1" x14ac:dyDescent="0.15">
      <c r="A110" s="959" t="s">
        <v>427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1473955</v>
      </c>
      <c r="AB110" s="963"/>
      <c r="AC110" s="963"/>
      <c r="AD110" s="963"/>
      <c r="AE110" s="964"/>
      <c r="AF110" s="965">
        <v>1505716</v>
      </c>
      <c r="AG110" s="963"/>
      <c r="AH110" s="963"/>
      <c r="AI110" s="963"/>
      <c r="AJ110" s="964"/>
      <c r="AK110" s="965">
        <v>1423424</v>
      </c>
      <c r="AL110" s="963"/>
      <c r="AM110" s="963"/>
      <c r="AN110" s="963"/>
      <c r="AO110" s="964"/>
      <c r="AP110" s="966">
        <v>14</v>
      </c>
      <c r="AQ110" s="967"/>
      <c r="AR110" s="967"/>
      <c r="AS110" s="967"/>
      <c r="AT110" s="968"/>
      <c r="AU110" s="969" t="s">
        <v>66</v>
      </c>
      <c r="AV110" s="970"/>
      <c r="AW110" s="970"/>
      <c r="AX110" s="970"/>
      <c r="AY110" s="970"/>
      <c r="AZ110" s="1011" t="s">
        <v>428</v>
      </c>
      <c r="BA110" s="960"/>
      <c r="BB110" s="960"/>
      <c r="BC110" s="960"/>
      <c r="BD110" s="960"/>
      <c r="BE110" s="960"/>
      <c r="BF110" s="960"/>
      <c r="BG110" s="960"/>
      <c r="BH110" s="960"/>
      <c r="BI110" s="960"/>
      <c r="BJ110" s="960"/>
      <c r="BK110" s="960"/>
      <c r="BL110" s="960"/>
      <c r="BM110" s="960"/>
      <c r="BN110" s="960"/>
      <c r="BO110" s="960"/>
      <c r="BP110" s="961"/>
      <c r="BQ110" s="997">
        <v>14275292</v>
      </c>
      <c r="BR110" s="998"/>
      <c r="BS110" s="998"/>
      <c r="BT110" s="998"/>
      <c r="BU110" s="998"/>
      <c r="BV110" s="998">
        <v>13924921</v>
      </c>
      <c r="BW110" s="998"/>
      <c r="BX110" s="998"/>
      <c r="BY110" s="998"/>
      <c r="BZ110" s="998"/>
      <c r="CA110" s="998">
        <v>13976791</v>
      </c>
      <c r="CB110" s="998"/>
      <c r="CC110" s="998"/>
      <c r="CD110" s="998"/>
      <c r="CE110" s="998"/>
      <c r="CF110" s="1012">
        <v>137</v>
      </c>
      <c r="CG110" s="1013"/>
      <c r="CH110" s="1013"/>
      <c r="CI110" s="1013"/>
      <c r="CJ110" s="1013"/>
      <c r="CK110" s="1014" t="s">
        <v>429</v>
      </c>
      <c r="CL110" s="1015"/>
      <c r="CM110" s="994" t="s">
        <v>430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123</v>
      </c>
      <c r="DH110" s="998"/>
      <c r="DI110" s="998"/>
      <c r="DJ110" s="998"/>
      <c r="DK110" s="998"/>
      <c r="DL110" s="998" t="s">
        <v>431</v>
      </c>
      <c r="DM110" s="998"/>
      <c r="DN110" s="998"/>
      <c r="DO110" s="998"/>
      <c r="DP110" s="998"/>
      <c r="DQ110" s="998" t="s">
        <v>123</v>
      </c>
      <c r="DR110" s="998"/>
      <c r="DS110" s="998"/>
      <c r="DT110" s="998"/>
      <c r="DU110" s="998"/>
      <c r="DV110" s="999" t="s">
        <v>123</v>
      </c>
      <c r="DW110" s="999"/>
      <c r="DX110" s="999"/>
      <c r="DY110" s="999"/>
      <c r="DZ110" s="1000"/>
    </row>
    <row r="111" spans="1:131" s="226" customFormat="1" ht="26.25" customHeight="1" x14ac:dyDescent="0.15">
      <c r="A111" s="1001" t="s">
        <v>432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433</v>
      </c>
      <c r="AB111" s="1005"/>
      <c r="AC111" s="1005"/>
      <c r="AD111" s="1005"/>
      <c r="AE111" s="1006"/>
      <c r="AF111" s="1007" t="s">
        <v>123</v>
      </c>
      <c r="AG111" s="1005"/>
      <c r="AH111" s="1005"/>
      <c r="AI111" s="1005"/>
      <c r="AJ111" s="1006"/>
      <c r="AK111" s="1007" t="s">
        <v>431</v>
      </c>
      <c r="AL111" s="1005"/>
      <c r="AM111" s="1005"/>
      <c r="AN111" s="1005"/>
      <c r="AO111" s="1006"/>
      <c r="AP111" s="1008" t="s">
        <v>123</v>
      </c>
      <c r="AQ111" s="1009"/>
      <c r="AR111" s="1009"/>
      <c r="AS111" s="1009"/>
      <c r="AT111" s="1010"/>
      <c r="AU111" s="971"/>
      <c r="AV111" s="972"/>
      <c r="AW111" s="972"/>
      <c r="AX111" s="972"/>
      <c r="AY111" s="972"/>
      <c r="AZ111" s="1020" t="s">
        <v>434</v>
      </c>
      <c r="BA111" s="1021"/>
      <c r="BB111" s="1021"/>
      <c r="BC111" s="1021"/>
      <c r="BD111" s="1021"/>
      <c r="BE111" s="1021"/>
      <c r="BF111" s="1021"/>
      <c r="BG111" s="1021"/>
      <c r="BH111" s="1021"/>
      <c r="BI111" s="1021"/>
      <c r="BJ111" s="1021"/>
      <c r="BK111" s="1021"/>
      <c r="BL111" s="1021"/>
      <c r="BM111" s="1021"/>
      <c r="BN111" s="1021"/>
      <c r="BO111" s="1021"/>
      <c r="BP111" s="1022"/>
      <c r="BQ111" s="990">
        <v>4426</v>
      </c>
      <c r="BR111" s="991"/>
      <c r="BS111" s="991"/>
      <c r="BT111" s="991"/>
      <c r="BU111" s="991"/>
      <c r="BV111" s="991">
        <v>3186</v>
      </c>
      <c r="BW111" s="991"/>
      <c r="BX111" s="991"/>
      <c r="BY111" s="991"/>
      <c r="BZ111" s="991"/>
      <c r="CA111" s="991">
        <v>3186</v>
      </c>
      <c r="CB111" s="991"/>
      <c r="CC111" s="991"/>
      <c r="CD111" s="991"/>
      <c r="CE111" s="991"/>
      <c r="CF111" s="985">
        <v>0</v>
      </c>
      <c r="CG111" s="986"/>
      <c r="CH111" s="986"/>
      <c r="CI111" s="986"/>
      <c r="CJ111" s="986"/>
      <c r="CK111" s="1016"/>
      <c r="CL111" s="1017"/>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123</v>
      </c>
      <c r="DH111" s="991"/>
      <c r="DI111" s="991"/>
      <c r="DJ111" s="991"/>
      <c r="DK111" s="991"/>
      <c r="DL111" s="991" t="s">
        <v>433</v>
      </c>
      <c r="DM111" s="991"/>
      <c r="DN111" s="991"/>
      <c r="DO111" s="991"/>
      <c r="DP111" s="991"/>
      <c r="DQ111" s="991" t="s">
        <v>123</v>
      </c>
      <c r="DR111" s="991"/>
      <c r="DS111" s="991"/>
      <c r="DT111" s="991"/>
      <c r="DU111" s="991"/>
      <c r="DV111" s="992" t="s">
        <v>123</v>
      </c>
      <c r="DW111" s="992"/>
      <c r="DX111" s="992"/>
      <c r="DY111" s="992"/>
      <c r="DZ111" s="993"/>
    </row>
    <row r="112" spans="1:131" s="226" customFormat="1" ht="26.25" customHeight="1" x14ac:dyDescent="0.15">
      <c r="A112" s="1023" t="s">
        <v>436</v>
      </c>
      <c r="B112" s="1024"/>
      <c r="C112" s="1021" t="s">
        <v>437</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123</v>
      </c>
      <c r="AB112" s="1030"/>
      <c r="AC112" s="1030"/>
      <c r="AD112" s="1030"/>
      <c r="AE112" s="1031"/>
      <c r="AF112" s="1032" t="s">
        <v>433</v>
      </c>
      <c r="AG112" s="1030"/>
      <c r="AH112" s="1030"/>
      <c r="AI112" s="1030"/>
      <c r="AJ112" s="1031"/>
      <c r="AK112" s="1032" t="s">
        <v>123</v>
      </c>
      <c r="AL112" s="1030"/>
      <c r="AM112" s="1030"/>
      <c r="AN112" s="1030"/>
      <c r="AO112" s="1031"/>
      <c r="AP112" s="1033" t="s">
        <v>123</v>
      </c>
      <c r="AQ112" s="1034"/>
      <c r="AR112" s="1034"/>
      <c r="AS112" s="1034"/>
      <c r="AT112" s="1035"/>
      <c r="AU112" s="971"/>
      <c r="AV112" s="972"/>
      <c r="AW112" s="972"/>
      <c r="AX112" s="972"/>
      <c r="AY112" s="972"/>
      <c r="AZ112" s="1020" t="s">
        <v>438</v>
      </c>
      <c r="BA112" s="1021"/>
      <c r="BB112" s="1021"/>
      <c r="BC112" s="1021"/>
      <c r="BD112" s="1021"/>
      <c r="BE112" s="1021"/>
      <c r="BF112" s="1021"/>
      <c r="BG112" s="1021"/>
      <c r="BH112" s="1021"/>
      <c r="BI112" s="1021"/>
      <c r="BJ112" s="1021"/>
      <c r="BK112" s="1021"/>
      <c r="BL112" s="1021"/>
      <c r="BM112" s="1021"/>
      <c r="BN112" s="1021"/>
      <c r="BO112" s="1021"/>
      <c r="BP112" s="1022"/>
      <c r="BQ112" s="990">
        <v>6135099</v>
      </c>
      <c r="BR112" s="991"/>
      <c r="BS112" s="991"/>
      <c r="BT112" s="991"/>
      <c r="BU112" s="991"/>
      <c r="BV112" s="991">
        <v>6074298</v>
      </c>
      <c r="BW112" s="991"/>
      <c r="BX112" s="991"/>
      <c r="BY112" s="991"/>
      <c r="BZ112" s="991"/>
      <c r="CA112" s="991">
        <v>5975533</v>
      </c>
      <c r="CB112" s="991"/>
      <c r="CC112" s="991"/>
      <c r="CD112" s="991"/>
      <c r="CE112" s="991"/>
      <c r="CF112" s="985">
        <v>58.6</v>
      </c>
      <c r="CG112" s="986"/>
      <c r="CH112" s="986"/>
      <c r="CI112" s="986"/>
      <c r="CJ112" s="986"/>
      <c r="CK112" s="1016"/>
      <c r="CL112" s="1017"/>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123</v>
      </c>
      <c r="DH112" s="991"/>
      <c r="DI112" s="991"/>
      <c r="DJ112" s="991"/>
      <c r="DK112" s="991"/>
      <c r="DL112" s="991" t="s">
        <v>123</v>
      </c>
      <c r="DM112" s="991"/>
      <c r="DN112" s="991"/>
      <c r="DO112" s="991"/>
      <c r="DP112" s="991"/>
      <c r="DQ112" s="991" t="s">
        <v>123</v>
      </c>
      <c r="DR112" s="991"/>
      <c r="DS112" s="991"/>
      <c r="DT112" s="991"/>
      <c r="DU112" s="991"/>
      <c r="DV112" s="992" t="s">
        <v>123</v>
      </c>
      <c r="DW112" s="992"/>
      <c r="DX112" s="992"/>
      <c r="DY112" s="992"/>
      <c r="DZ112" s="993"/>
    </row>
    <row r="113" spans="1:130" s="226" customFormat="1" ht="26.25" customHeight="1" x14ac:dyDescent="0.15">
      <c r="A113" s="1025"/>
      <c r="B113" s="1026"/>
      <c r="C113" s="1021" t="s">
        <v>440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418971</v>
      </c>
      <c r="AB113" s="1005"/>
      <c r="AC113" s="1005"/>
      <c r="AD113" s="1005"/>
      <c r="AE113" s="1006"/>
      <c r="AF113" s="1007">
        <v>438810</v>
      </c>
      <c r="AG113" s="1005"/>
      <c r="AH113" s="1005"/>
      <c r="AI113" s="1005"/>
      <c r="AJ113" s="1006"/>
      <c r="AK113" s="1007">
        <v>409640</v>
      </c>
      <c r="AL113" s="1005"/>
      <c r="AM113" s="1005"/>
      <c r="AN113" s="1005"/>
      <c r="AO113" s="1006"/>
      <c r="AP113" s="1008">
        <v>4</v>
      </c>
      <c r="AQ113" s="1009"/>
      <c r="AR113" s="1009"/>
      <c r="AS113" s="1009"/>
      <c r="AT113" s="1010"/>
      <c r="AU113" s="971"/>
      <c r="AV113" s="972"/>
      <c r="AW113" s="972"/>
      <c r="AX113" s="972"/>
      <c r="AY113" s="972"/>
      <c r="AZ113" s="1020" t="s">
        <v>441</v>
      </c>
      <c r="BA113" s="1021"/>
      <c r="BB113" s="1021"/>
      <c r="BC113" s="1021"/>
      <c r="BD113" s="1021"/>
      <c r="BE113" s="1021"/>
      <c r="BF113" s="1021"/>
      <c r="BG113" s="1021"/>
      <c r="BH113" s="1021"/>
      <c r="BI113" s="1021"/>
      <c r="BJ113" s="1021"/>
      <c r="BK113" s="1021"/>
      <c r="BL113" s="1021"/>
      <c r="BM113" s="1021"/>
      <c r="BN113" s="1021"/>
      <c r="BO113" s="1021"/>
      <c r="BP113" s="1022"/>
      <c r="BQ113" s="990">
        <v>291108</v>
      </c>
      <c r="BR113" s="991"/>
      <c r="BS113" s="991"/>
      <c r="BT113" s="991"/>
      <c r="BU113" s="991"/>
      <c r="BV113" s="991">
        <v>276129</v>
      </c>
      <c r="BW113" s="991"/>
      <c r="BX113" s="991"/>
      <c r="BY113" s="991"/>
      <c r="BZ113" s="991"/>
      <c r="CA113" s="991">
        <v>220929</v>
      </c>
      <c r="CB113" s="991"/>
      <c r="CC113" s="991"/>
      <c r="CD113" s="991"/>
      <c r="CE113" s="991"/>
      <c r="CF113" s="985">
        <v>2.2000000000000002</v>
      </c>
      <c r="CG113" s="986"/>
      <c r="CH113" s="986"/>
      <c r="CI113" s="986"/>
      <c r="CJ113" s="986"/>
      <c r="CK113" s="1016"/>
      <c r="CL113" s="1017"/>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433</v>
      </c>
      <c r="DH113" s="1030"/>
      <c r="DI113" s="1030"/>
      <c r="DJ113" s="1030"/>
      <c r="DK113" s="1031"/>
      <c r="DL113" s="1032" t="s">
        <v>123</v>
      </c>
      <c r="DM113" s="1030"/>
      <c r="DN113" s="1030"/>
      <c r="DO113" s="1030"/>
      <c r="DP113" s="1031"/>
      <c r="DQ113" s="1032" t="s">
        <v>433</v>
      </c>
      <c r="DR113" s="1030"/>
      <c r="DS113" s="1030"/>
      <c r="DT113" s="1030"/>
      <c r="DU113" s="1031"/>
      <c r="DV113" s="1033" t="s">
        <v>433</v>
      </c>
      <c r="DW113" s="1034"/>
      <c r="DX113" s="1034"/>
      <c r="DY113" s="1034"/>
      <c r="DZ113" s="1035"/>
    </row>
    <row r="114" spans="1:130" s="226" customFormat="1" ht="26.25" customHeight="1" x14ac:dyDescent="0.15">
      <c r="A114" s="1025"/>
      <c r="B114" s="1026"/>
      <c r="C114" s="1021" t="s">
        <v>443</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64836</v>
      </c>
      <c r="AB114" s="1030"/>
      <c r="AC114" s="1030"/>
      <c r="AD114" s="1030"/>
      <c r="AE114" s="1031"/>
      <c r="AF114" s="1032">
        <v>80414</v>
      </c>
      <c r="AG114" s="1030"/>
      <c r="AH114" s="1030"/>
      <c r="AI114" s="1030"/>
      <c r="AJ114" s="1031"/>
      <c r="AK114" s="1032">
        <v>73957</v>
      </c>
      <c r="AL114" s="1030"/>
      <c r="AM114" s="1030"/>
      <c r="AN114" s="1030"/>
      <c r="AO114" s="1031"/>
      <c r="AP114" s="1033">
        <v>0.7</v>
      </c>
      <c r="AQ114" s="1034"/>
      <c r="AR114" s="1034"/>
      <c r="AS114" s="1034"/>
      <c r="AT114" s="1035"/>
      <c r="AU114" s="971"/>
      <c r="AV114" s="972"/>
      <c r="AW114" s="972"/>
      <c r="AX114" s="972"/>
      <c r="AY114" s="972"/>
      <c r="AZ114" s="1020" t="s">
        <v>444</v>
      </c>
      <c r="BA114" s="1021"/>
      <c r="BB114" s="1021"/>
      <c r="BC114" s="1021"/>
      <c r="BD114" s="1021"/>
      <c r="BE114" s="1021"/>
      <c r="BF114" s="1021"/>
      <c r="BG114" s="1021"/>
      <c r="BH114" s="1021"/>
      <c r="BI114" s="1021"/>
      <c r="BJ114" s="1021"/>
      <c r="BK114" s="1021"/>
      <c r="BL114" s="1021"/>
      <c r="BM114" s="1021"/>
      <c r="BN114" s="1021"/>
      <c r="BO114" s="1021"/>
      <c r="BP114" s="1022"/>
      <c r="BQ114" s="990">
        <v>2983115</v>
      </c>
      <c r="BR114" s="991"/>
      <c r="BS114" s="991"/>
      <c r="BT114" s="991"/>
      <c r="BU114" s="991"/>
      <c r="BV114" s="991">
        <v>2967894</v>
      </c>
      <c r="BW114" s="991"/>
      <c r="BX114" s="991"/>
      <c r="BY114" s="991"/>
      <c r="BZ114" s="991"/>
      <c r="CA114" s="991">
        <v>2917381</v>
      </c>
      <c r="CB114" s="991"/>
      <c r="CC114" s="991"/>
      <c r="CD114" s="991"/>
      <c r="CE114" s="991"/>
      <c r="CF114" s="985">
        <v>28.6</v>
      </c>
      <c r="CG114" s="986"/>
      <c r="CH114" s="986"/>
      <c r="CI114" s="986"/>
      <c r="CJ114" s="986"/>
      <c r="CK114" s="1016"/>
      <c r="CL114" s="1017"/>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123</v>
      </c>
      <c r="DH114" s="1030"/>
      <c r="DI114" s="1030"/>
      <c r="DJ114" s="1030"/>
      <c r="DK114" s="1031"/>
      <c r="DL114" s="1032" t="s">
        <v>123</v>
      </c>
      <c r="DM114" s="1030"/>
      <c r="DN114" s="1030"/>
      <c r="DO114" s="1030"/>
      <c r="DP114" s="1031"/>
      <c r="DQ114" s="1032" t="s">
        <v>123</v>
      </c>
      <c r="DR114" s="1030"/>
      <c r="DS114" s="1030"/>
      <c r="DT114" s="1030"/>
      <c r="DU114" s="1031"/>
      <c r="DV114" s="1033" t="s">
        <v>123</v>
      </c>
      <c r="DW114" s="1034"/>
      <c r="DX114" s="1034"/>
      <c r="DY114" s="1034"/>
      <c r="DZ114" s="1035"/>
    </row>
    <row r="115" spans="1:130" s="226" customFormat="1" ht="26.25" customHeight="1" x14ac:dyDescent="0.15">
      <c r="A115" s="1025"/>
      <c r="B115" s="1026"/>
      <c r="C115" s="1021" t="s">
        <v>446</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1628</v>
      </c>
      <c r="AB115" s="1005"/>
      <c r="AC115" s="1005"/>
      <c r="AD115" s="1005"/>
      <c r="AE115" s="1006"/>
      <c r="AF115" s="1007">
        <v>1184</v>
      </c>
      <c r="AG115" s="1005"/>
      <c r="AH115" s="1005"/>
      <c r="AI115" s="1005"/>
      <c r="AJ115" s="1006"/>
      <c r="AK115" s="1007">
        <v>857</v>
      </c>
      <c r="AL115" s="1005"/>
      <c r="AM115" s="1005"/>
      <c r="AN115" s="1005"/>
      <c r="AO115" s="1006"/>
      <c r="AP115" s="1008">
        <v>0</v>
      </c>
      <c r="AQ115" s="1009"/>
      <c r="AR115" s="1009"/>
      <c r="AS115" s="1009"/>
      <c r="AT115" s="1010"/>
      <c r="AU115" s="971"/>
      <c r="AV115" s="972"/>
      <c r="AW115" s="972"/>
      <c r="AX115" s="972"/>
      <c r="AY115" s="972"/>
      <c r="AZ115" s="1020" t="s">
        <v>447</v>
      </c>
      <c r="BA115" s="1021"/>
      <c r="BB115" s="1021"/>
      <c r="BC115" s="1021"/>
      <c r="BD115" s="1021"/>
      <c r="BE115" s="1021"/>
      <c r="BF115" s="1021"/>
      <c r="BG115" s="1021"/>
      <c r="BH115" s="1021"/>
      <c r="BI115" s="1021"/>
      <c r="BJ115" s="1021"/>
      <c r="BK115" s="1021"/>
      <c r="BL115" s="1021"/>
      <c r="BM115" s="1021"/>
      <c r="BN115" s="1021"/>
      <c r="BO115" s="1021"/>
      <c r="BP115" s="1022"/>
      <c r="BQ115" s="990">
        <v>28342</v>
      </c>
      <c r="BR115" s="991"/>
      <c r="BS115" s="991"/>
      <c r="BT115" s="991"/>
      <c r="BU115" s="991"/>
      <c r="BV115" s="991">
        <v>33186</v>
      </c>
      <c r="BW115" s="991"/>
      <c r="BX115" s="991"/>
      <c r="BY115" s="991"/>
      <c r="BZ115" s="991"/>
      <c r="CA115" s="991">
        <v>12553</v>
      </c>
      <c r="CB115" s="991"/>
      <c r="CC115" s="991"/>
      <c r="CD115" s="991"/>
      <c r="CE115" s="991"/>
      <c r="CF115" s="985">
        <v>0.1</v>
      </c>
      <c r="CG115" s="986"/>
      <c r="CH115" s="986"/>
      <c r="CI115" s="986"/>
      <c r="CJ115" s="986"/>
      <c r="CK115" s="1016"/>
      <c r="CL115" s="1017"/>
      <c r="CM115" s="1020" t="s">
        <v>448</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123</v>
      </c>
      <c r="DH115" s="1030"/>
      <c r="DI115" s="1030"/>
      <c r="DJ115" s="1030"/>
      <c r="DK115" s="1031"/>
      <c r="DL115" s="1032" t="s">
        <v>433</v>
      </c>
      <c r="DM115" s="1030"/>
      <c r="DN115" s="1030"/>
      <c r="DO115" s="1030"/>
      <c r="DP115" s="1031"/>
      <c r="DQ115" s="1032" t="s">
        <v>123</v>
      </c>
      <c r="DR115" s="1030"/>
      <c r="DS115" s="1030"/>
      <c r="DT115" s="1030"/>
      <c r="DU115" s="1031"/>
      <c r="DV115" s="1033" t="s">
        <v>433</v>
      </c>
      <c r="DW115" s="1034"/>
      <c r="DX115" s="1034"/>
      <c r="DY115" s="1034"/>
      <c r="DZ115" s="1035"/>
    </row>
    <row r="116" spans="1:130" s="226" customFormat="1" ht="26.25" customHeight="1" x14ac:dyDescent="0.15">
      <c r="A116" s="1027"/>
      <c r="B116" s="1028"/>
      <c r="C116" s="1036" t="s">
        <v>449</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433</v>
      </c>
      <c r="AB116" s="1030"/>
      <c r="AC116" s="1030"/>
      <c r="AD116" s="1030"/>
      <c r="AE116" s="1031"/>
      <c r="AF116" s="1032" t="s">
        <v>433</v>
      </c>
      <c r="AG116" s="1030"/>
      <c r="AH116" s="1030"/>
      <c r="AI116" s="1030"/>
      <c r="AJ116" s="1031"/>
      <c r="AK116" s="1032" t="s">
        <v>123</v>
      </c>
      <c r="AL116" s="1030"/>
      <c r="AM116" s="1030"/>
      <c r="AN116" s="1030"/>
      <c r="AO116" s="1031"/>
      <c r="AP116" s="1033" t="s">
        <v>123</v>
      </c>
      <c r="AQ116" s="1034"/>
      <c r="AR116" s="1034"/>
      <c r="AS116" s="1034"/>
      <c r="AT116" s="1035"/>
      <c r="AU116" s="971"/>
      <c r="AV116" s="972"/>
      <c r="AW116" s="972"/>
      <c r="AX116" s="972"/>
      <c r="AY116" s="972"/>
      <c r="AZ116" s="1038" t="s">
        <v>450</v>
      </c>
      <c r="BA116" s="1039"/>
      <c r="BB116" s="1039"/>
      <c r="BC116" s="1039"/>
      <c r="BD116" s="1039"/>
      <c r="BE116" s="1039"/>
      <c r="BF116" s="1039"/>
      <c r="BG116" s="1039"/>
      <c r="BH116" s="1039"/>
      <c r="BI116" s="1039"/>
      <c r="BJ116" s="1039"/>
      <c r="BK116" s="1039"/>
      <c r="BL116" s="1039"/>
      <c r="BM116" s="1039"/>
      <c r="BN116" s="1039"/>
      <c r="BO116" s="1039"/>
      <c r="BP116" s="1040"/>
      <c r="BQ116" s="990" t="s">
        <v>123</v>
      </c>
      <c r="BR116" s="991"/>
      <c r="BS116" s="991"/>
      <c r="BT116" s="991"/>
      <c r="BU116" s="991"/>
      <c r="BV116" s="991" t="s">
        <v>123</v>
      </c>
      <c r="BW116" s="991"/>
      <c r="BX116" s="991"/>
      <c r="BY116" s="991"/>
      <c r="BZ116" s="991"/>
      <c r="CA116" s="991" t="s">
        <v>123</v>
      </c>
      <c r="CB116" s="991"/>
      <c r="CC116" s="991"/>
      <c r="CD116" s="991"/>
      <c r="CE116" s="991"/>
      <c r="CF116" s="985" t="s">
        <v>433</v>
      </c>
      <c r="CG116" s="986"/>
      <c r="CH116" s="986"/>
      <c r="CI116" s="986"/>
      <c r="CJ116" s="986"/>
      <c r="CK116" s="1016"/>
      <c r="CL116" s="1017"/>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433</v>
      </c>
      <c r="DH116" s="1030"/>
      <c r="DI116" s="1030"/>
      <c r="DJ116" s="1030"/>
      <c r="DK116" s="1031"/>
      <c r="DL116" s="1032" t="s">
        <v>123</v>
      </c>
      <c r="DM116" s="1030"/>
      <c r="DN116" s="1030"/>
      <c r="DO116" s="1030"/>
      <c r="DP116" s="1031"/>
      <c r="DQ116" s="1032" t="s">
        <v>433</v>
      </c>
      <c r="DR116" s="1030"/>
      <c r="DS116" s="1030"/>
      <c r="DT116" s="1030"/>
      <c r="DU116" s="1031"/>
      <c r="DV116" s="1033" t="s">
        <v>123</v>
      </c>
      <c r="DW116" s="1034"/>
      <c r="DX116" s="1034"/>
      <c r="DY116" s="1034"/>
      <c r="DZ116" s="1035"/>
    </row>
    <row r="117" spans="1:130" s="226" customFormat="1" ht="26.25" customHeight="1" x14ac:dyDescent="0.15">
      <c r="A117" s="975" t="s">
        <v>183</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452</v>
      </c>
      <c r="Z117" s="957"/>
      <c r="AA117" s="1047">
        <v>1959390</v>
      </c>
      <c r="AB117" s="1048"/>
      <c r="AC117" s="1048"/>
      <c r="AD117" s="1048"/>
      <c r="AE117" s="1049"/>
      <c r="AF117" s="1050">
        <v>2026124</v>
      </c>
      <c r="AG117" s="1048"/>
      <c r="AH117" s="1048"/>
      <c r="AI117" s="1048"/>
      <c r="AJ117" s="1049"/>
      <c r="AK117" s="1050">
        <v>1907878</v>
      </c>
      <c r="AL117" s="1048"/>
      <c r="AM117" s="1048"/>
      <c r="AN117" s="1048"/>
      <c r="AO117" s="1049"/>
      <c r="AP117" s="1051"/>
      <c r="AQ117" s="1052"/>
      <c r="AR117" s="1052"/>
      <c r="AS117" s="1052"/>
      <c r="AT117" s="1053"/>
      <c r="AU117" s="971"/>
      <c r="AV117" s="972"/>
      <c r="AW117" s="972"/>
      <c r="AX117" s="972"/>
      <c r="AY117" s="972"/>
      <c r="AZ117" s="1038" t="s">
        <v>453</v>
      </c>
      <c r="BA117" s="1039"/>
      <c r="BB117" s="1039"/>
      <c r="BC117" s="1039"/>
      <c r="BD117" s="1039"/>
      <c r="BE117" s="1039"/>
      <c r="BF117" s="1039"/>
      <c r="BG117" s="1039"/>
      <c r="BH117" s="1039"/>
      <c r="BI117" s="1039"/>
      <c r="BJ117" s="1039"/>
      <c r="BK117" s="1039"/>
      <c r="BL117" s="1039"/>
      <c r="BM117" s="1039"/>
      <c r="BN117" s="1039"/>
      <c r="BO117" s="1039"/>
      <c r="BP117" s="1040"/>
      <c r="BQ117" s="990" t="s">
        <v>123</v>
      </c>
      <c r="BR117" s="991"/>
      <c r="BS117" s="991"/>
      <c r="BT117" s="991"/>
      <c r="BU117" s="991"/>
      <c r="BV117" s="991" t="s">
        <v>123</v>
      </c>
      <c r="BW117" s="991"/>
      <c r="BX117" s="991"/>
      <c r="BY117" s="991"/>
      <c r="BZ117" s="991"/>
      <c r="CA117" s="991" t="s">
        <v>433</v>
      </c>
      <c r="CB117" s="991"/>
      <c r="CC117" s="991"/>
      <c r="CD117" s="991"/>
      <c r="CE117" s="991"/>
      <c r="CF117" s="985" t="s">
        <v>123</v>
      </c>
      <c r="CG117" s="986"/>
      <c r="CH117" s="986"/>
      <c r="CI117" s="986"/>
      <c r="CJ117" s="986"/>
      <c r="CK117" s="1016"/>
      <c r="CL117" s="1017"/>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123</v>
      </c>
      <c r="DH117" s="1030"/>
      <c r="DI117" s="1030"/>
      <c r="DJ117" s="1030"/>
      <c r="DK117" s="1031"/>
      <c r="DL117" s="1032" t="s">
        <v>433</v>
      </c>
      <c r="DM117" s="1030"/>
      <c r="DN117" s="1030"/>
      <c r="DO117" s="1030"/>
      <c r="DP117" s="1031"/>
      <c r="DQ117" s="1032" t="s">
        <v>433</v>
      </c>
      <c r="DR117" s="1030"/>
      <c r="DS117" s="1030"/>
      <c r="DT117" s="1030"/>
      <c r="DU117" s="1031"/>
      <c r="DV117" s="1033" t="s">
        <v>123</v>
      </c>
      <c r="DW117" s="1034"/>
      <c r="DX117" s="1034"/>
      <c r="DY117" s="1034"/>
      <c r="DZ117" s="1035"/>
    </row>
    <row r="118" spans="1:130" s="226" customFormat="1" ht="26.25" customHeight="1" x14ac:dyDescent="0.15">
      <c r="A118" s="975" t="s">
        <v>426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424</v>
      </c>
      <c r="AB118" s="956"/>
      <c r="AC118" s="956"/>
      <c r="AD118" s="956"/>
      <c r="AE118" s="957"/>
      <c r="AF118" s="955" t="s">
        <v>302</v>
      </c>
      <c r="AG118" s="956"/>
      <c r="AH118" s="956"/>
      <c r="AI118" s="956"/>
      <c r="AJ118" s="957"/>
      <c r="AK118" s="955" t="s">
        <v>301</v>
      </c>
      <c r="AL118" s="956"/>
      <c r="AM118" s="956"/>
      <c r="AN118" s="956"/>
      <c r="AO118" s="957"/>
      <c r="AP118" s="1042" t="s">
        <v>425</v>
      </c>
      <c r="AQ118" s="1043"/>
      <c r="AR118" s="1043"/>
      <c r="AS118" s="1043"/>
      <c r="AT118" s="1044"/>
      <c r="AU118" s="971"/>
      <c r="AV118" s="972"/>
      <c r="AW118" s="972"/>
      <c r="AX118" s="972"/>
      <c r="AY118" s="972"/>
      <c r="AZ118" s="1045" t="s">
        <v>455</v>
      </c>
      <c r="BA118" s="1036"/>
      <c r="BB118" s="1036"/>
      <c r="BC118" s="1036"/>
      <c r="BD118" s="1036"/>
      <c r="BE118" s="1036"/>
      <c r="BF118" s="1036"/>
      <c r="BG118" s="1036"/>
      <c r="BH118" s="1036"/>
      <c r="BI118" s="1036"/>
      <c r="BJ118" s="1036"/>
      <c r="BK118" s="1036"/>
      <c r="BL118" s="1036"/>
      <c r="BM118" s="1036"/>
      <c r="BN118" s="1036"/>
      <c r="BO118" s="1036"/>
      <c r="BP118" s="1037"/>
      <c r="BQ118" s="1068" t="s">
        <v>123</v>
      </c>
      <c r="BR118" s="1069"/>
      <c r="BS118" s="1069"/>
      <c r="BT118" s="1069"/>
      <c r="BU118" s="1069"/>
      <c r="BV118" s="1069" t="s">
        <v>123</v>
      </c>
      <c r="BW118" s="1069"/>
      <c r="BX118" s="1069"/>
      <c r="BY118" s="1069"/>
      <c r="BZ118" s="1069"/>
      <c r="CA118" s="1069" t="s">
        <v>123</v>
      </c>
      <c r="CB118" s="1069"/>
      <c r="CC118" s="1069"/>
      <c r="CD118" s="1069"/>
      <c r="CE118" s="1069"/>
      <c r="CF118" s="985" t="s">
        <v>123</v>
      </c>
      <c r="CG118" s="986"/>
      <c r="CH118" s="986"/>
      <c r="CI118" s="986"/>
      <c r="CJ118" s="986"/>
      <c r="CK118" s="1016"/>
      <c r="CL118" s="1017"/>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433</v>
      </c>
      <c r="DH118" s="1030"/>
      <c r="DI118" s="1030"/>
      <c r="DJ118" s="1030"/>
      <c r="DK118" s="1031"/>
      <c r="DL118" s="1032" t="s">
        <v>123</v>
      </c>
      <c r="DM118" s="1030"/>
      <c r="DN118" s="1030"/>
      <c r="DO118" s="1030"/>
      <c r="DP118" s="1031"/>
      <c r="DQ118" s="1032" t="s">
        <v>123</v>
      </c>
      <c r="DR118" s="1030"/>
      <c r="DS118" s="1030"/>
      <c r="DT118" s="1030"/>
      <c r="DU118" s="1031"/>
      <c r="DV118" s="1033" t="s">
        <v>433</v>
      </c>
      <c r="DW118" s="1034"/>
      <c r="DX118" s="1034"/>
      <c r="DY118" s="1034"/>
      <c r="DZ118" s="1035"/>
    </row>
    <row r="119" spans="1:130" s="226" customFormat="1" ht="26.25" customHeight="1" x14ac:dyDescent="0.15">
      <c r="A119" s="1129" t="s">
        <v>429</v>
      </c>
      <c r="B119" s="1015"/>
      <c r="C119" s="994" t="s">
        <v>430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123</v>
      </c>
      <c r="AB119" s="963"/>
      <c r="AC119" s="963"/>
      <c r="AD119" s="963"/>
      <c r="AE119" s="964"/>
      <c r="AF119" s="965" t="s">
        <v>123</v>
      </c>
      <c r="AG119" s="963"/>
      <c r="AH119" s="963"/>
      <c r="AI119" s="963"/>
      <c r="AJ119" s="964"/>
      <c r="AK119" s="965" t="s">
        <v>123</v>
      </c>
      <c r="AL119" s="963"/>
      <c r="AM119" s="963"/>
      <c r="AN119" s="963"/>
      <c r="AO119" s="964"/>
      <c r="AP119" s="966" t="s">
        <v>433</v>
      </c>
      <c r="AQ119" s="967"/>
      <c r="AR119" s="967"/>
      <c r="AS119" s="967"/>
      <c r="AT119" s="968"/>
      <c r="AU119" s="973"/>
      <c r="AV119" s="974"/>
      <c r="AW119" s="974"/>
      <c r="AX119" s="974"/>
      <c r="AY119" s="974"/>
      <c r="AZ119" s="257" t="s">
        <v>183</v>
      </c>
      <c r="BA119" s="257"/>
      <c r="BB119" s="257"/>
      <c r="BC119" s="257"/>
      <c r="BD119" s="257"/>
      <c r="BE119" s="257"/>
      <c r="BF119" s="257"/>
      <c r="BG119" s="257"/>
      <c r="BH119" s="257"/>
      <c r="BI119" s="257"/>
      <c r="BJ119" s="257"/>
      <c r="BK119" s="257"/>
      <c r="BL119" s="257"/>
      <c r="BM119" s="257"/>
      <c r="BN119" s="257"/>
      <c r="BO119" s="1046" t="s">
        <v>457</v>
      </c>
      <c r="BP119" s="1077"/>
      <c r="BQ119" s="1068">
        <v>23717382</v>
      </c>
      <c r="BR119" s="1069"/>
      <c r="BS119" s="1069"/>
      <c r="BT119" s="1069"/>
      <c r="BU119" s="1069"/>
      <c r="BV119" s="1069">
        <v>23279614</v>
      </c>
      <c r="BW119" s="1069"/>
      <c r="BX119" s="1069"/>
      <c r="BY119" s="1069"/>
      <c r="BZ119" s="1069"/>
      <c r="CA119" s="1069">
        <v>23106373</v>
      </c>
      <c r="CB119" s="1069"/>
      <c r="CC119" s="1069"/>
      <c r="CD119" s="1069"/>
      <c r="CE119" s="1069"/>
      <c r="CF119" s="1070"/>
      <c r="CG119" s="1071"/>
      <c r="CH119" s="1071"/>
      <c r="CI119" s="1071"/>
      <c r="CJ119" s="1072"/>
      <c r="CK119" s="1018"/>
      <c r="CL119" s="1019"/>
      <c r="CM119" s="1073" t="s">
        <v>458</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4426</v>
      </c>
      <c r="DH119" s="1055"/>
      <c r="DI119" s="1055"/>
      <c r="DJ119" s="1055"/>
      <c r="DK119" s="1056"/>
      <c r="DL119" s="1054">
        <v>3186</v>
      </c>
      <c r="DM119" s="1055"/>
      <c r="DN119" s="1055"/>
      <c r="DO119" s="1055"/>
      <c r="DP119" s="1056"/>
      <c r="DQ119" s="1054">
        <v>3186</v>
      </c>
      <c r="DR119" s="1055"/>
      <c r="DS119" s="1055"/>
      <c r="DT119" s="1055"/>
      <c r="DU119" s="1056"/>
      <c r="DV119" s="1057">
        <v>0</v>
      </c>
      <c r="DW119" s="1058"/>
      <c r="DX119" s="1058"/>
      <c r="DY119" s="1058"/>
      <c r="DZ119" s="1059"/>
    </row>
    <row r="120" spans="1:130" s="226" customFormat="1" ht="26.25" customHeight="1" x14ac:dyDescent="0.15">
      <c r="A120" s="1130"/>
      <c r="B120" s="1017"/>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123</v>
      </c>
      <c r="AB120" s="1030"/>
      <c r="AC120" s="1030"/>
      <c r="AD120" s="1030"/>
      <c r="AE120" s="1031"/>
      <c r="AF120" s="1032" t="s">
        <v>123</v>
      </c>
      <c r="AG120" s="1030"/>
      <c r="AH120" s="1030"/>
      <c r="AI120" s="1030"/>
      <c r="AJ120" s="1031"/>
      <c r="AK120" s="1032" t="s">
        <v>123</v>
      </c>
      <c r="AL120" s="1030"/>
      <c r="AM120" s="1030"/>
      <c r="AN120" s="1030"/>
      <c r="AO120" s="1031"/>
      <c r="AP120" s="1033" t="s">
        <v>123</v>
      </c>
      <c r="AQ120" s="1034"/>
      <c r="AR120" s="1034"/>
      <c r="AS120" s="1034"/>
      <c r="AT120" s="1035"/>
      <c r="AU120" s="1060" t="s">
        <v>459</v>
      </c>
      <c r="AV120" s="1061"/>
      <c r="AW120" s="1061"/>
      <c r="AX120" s="1061"/>
      <c r="AY120" s="1062"/>
      <c r="AZ120" s="1011" t="s">
        <v>460</v>
      </c>
      <c r="BA120" s="960"/>
      <c r="BB120" s="960"/>
      <c r="BC120" s="960"/>
      <c r="BD120" s="960"/>
      <c r="BE120" s="960"/>
      <c r="BF120" s="960"/>
      <c r="BG120" s="960"/>
      <c r="BH120" s="960"/>
      <c r="BI120" s="960"/>
      <c r="BJ120" s="960"/>
      <c r="BK120" s="960"/>
      <c r="BL120" s="960"/>
      <c r="BM120" s="960"/>
      <c r="BN120" s="960"/>
      <c r="BO120" s="960"/>
      <c r="BP120" s="961"/>
      <c r="BQ120" s="997">
        <v>14844988</v>
      </c>
      <c r="BR120" s="998"/>
      <c r="BS120" s="998"/>
      <c r="BT120" s="998"/>
      <c r="BU120" s="998"/>
      <c r="BV120" s="998">
        <v>14727513</v>
      </c>
      <c r="BW120" s="998"/>
      <c r="BX120" s="998"/>
      <c r="BY120" s="998"/>
      <c r="BZ120" s="998"/>
      <c r="CA120" s="998">
        <v>14530126</v>
      </c>
      <c r="CB120" s="998"/>
      <c r="CC120" s="998"/>
      <c r="CD120" s="998"/>
      <c r="CE120" s="998"/>
      <c r="CF120" s="1012">
        <v>142.5</v>
      </c>
      <c r="CG120" s="1013"/>
      <c r="CH120" s="1013"/>
      <c r="CI120" s="1013"/>
      <c r="CJ120" s="1013"/>
      <c r="CK120" s="1078" t="s">
        <v>461</v>
      </c>
      <c r="CL120" s="1079"/>
      <c r="CM120" s="1079"/>
      <c r="CN120" s="1079"/>
      <c r="CO120" s="1080"/>
      <c r="CP120" s="1086" t="s">
        <v>406</v>
      </c>
      <c r="CQ120" s="1087"/>
      <c r="CR120" s="1087"/>
      <c r="CS120" s="1087"/>
      <c r="CT120" s="1087"/>
      <c r="CU120" s="1087"/>
      <c r="CV120" s="1087"/>
      <c r="CW120" s="1087"/>
      <c r="CX120" s="1087"/>
      <c r="CY120" s="1087"/>
      <c r="CZ120" s="1087"/>
      <c r="DA120" s="1087"/>
      <c r="DB120" s="1087"/>
      <c r="DC120" s="1087"/>
      <c r="DD120" s="1087"/>
      <c r="DE120" s="1087"/>
      <c r="DF120" s="1088"/>
      <c r="DG120" s="997">
        <v>5507850</v>
      </c>
      <c r="DH120" s="998"/>
      <c r="DI120" s="998"/>
      <c r="DJ120" s="998"/>
      <c r="DK120" s="998"/>
      <c r="DL120" s="998">
        <v>5464472</v>
      </c>
      <c r="DM120" s="998"/>
      <c r="DN120" s="998"/>
      <c r="DO120" s="998"/>
      <c r="DP120" s="998"/>
      <c r="DQ120" s="998">
        <v>5423427</v>
      </c>
      <c r="DR120" s="998"/>
      <c r="DS120" s="998"/>
      <c r="DT120" s="998"/>
      <c r="DU120" s="998"/>
      <c r="DV120" s="999">
        <v>53.2</v>
      </c>
      <c r="DW120" s="999"/>
      <c r="DX120" s="999"/>
      <c r="DY120" s="999"/>
      <c r="DZ120" s="1000"/>
    </row>
    <row r="121" spans="1:130" s="226" customFormat="1" ht="26.25" customHeight="1" x14ac:dyDescent="0.15">
      <c r="A121" s="1130"/>
      <c r="B121" s="1017"/>
      <c r="C121" s="1038" t="s">
        <v>462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433</v>
      </c>
      <c r="AB121" s="1030"/>
      <c r="AC121" s="1030"/>
      <c r="AD121" s="1030"/>
      <c r="AE121" s="1031"/>
      <c r="AF121" s="1032" t="s">
        <v>433</v>
      </c>
      <c r="AG121" s="1030"/>
      <c r="AH121" s="1030"/>
      <c r="AI121" s="1030"/>
      <c r="AJ121" s="1031"/>
      <c r="AK121" s="1032" t="s">
        <v>123</v>
      </c>
      <c r="AL121" s="1030"/>
      <c r="AM121" s="1030"/>
      <c r="AN121" s="1030"/>
      <c r="AO121" s="1031"/>
      <c r="AP121" s="1033" t="s">
        <v>123</v>
      </c>
      <c r="AQ121" s="1034"/>
      <c r="AR121" s="1034"/>
      <c r="AS121" s="1034"/>
      <c r="AT121" s="1035"/>
      <c r="AU121" s="1063"/>
      <c r="AV121" s="1064"/>
      <c r="AW121" s="1064"/>
      <c r="AX121" s="1064"/>
      <c r="AY121" s="1065"/>
      <c r="AZ121" s="1020" t="s">
        <v>463</v>
      </c>
      <c r="BA121" s="1021"/>
      <c r="BB121" s="1021"/>
      <c r="BC121" s="1021"/>
      <c r="BD121" s="1021"/>
      <c r="BE121" s="1021"/>
      <c r="BF121" s="1021"/>
      <c r="BG121" s="1021"/>
      <c r="BH121" s="1021"/>
      <c r="BI121" s="1021"/>
      <c r="BJ121" s="1021"/>
      <c r="BK121" s="1021"/>
      <c r="BL121" s="1021"/>
      <c r="BM121" s="1021"/>
      <c r="BN121" s="1021"/>
      <c r="BO121" s="1021"/>
      <c r="BP121" s="1022"/>
      <c r="BQ121" s="990">
        <v>100218</v>
      </c>
      <c r="BR121" s="991"/>
      <c r="BS121" s="991"/>
      <c r="BT121" s="991"/>
      <c r="BU121" s="991"/>
      <c r="BV121" s="991">
        <v>79470</v>
      </c>
      <c r="BW121" s="991"/>
      <c r="BX121" s="991"/>
      <c r="BY121" s="991"/>
      <c r="BZ121" s="991"/>
      <c r="CA121" s="991">
        <v>58017</v>
      </c>
      <c r="CB121" s="991"/>
      <c r="CC121" s="991"/>
      <c r="CD121" s="991"/>
      <c r="CE121" s="991"/>
      <c r="CF121" s="985">
        <v>0.6</v>
      </c>
      <c r="CG121" s="986"/>
      <c r="CH121" s="986"/>
      <c r="CI121" s="986"/>
      <c r="CJ121" s="986"/>
      <c r="CK121" s="1081"/>
      <c r="CL121" s="1082"/>
      <c r="CM121" s="1082"/>
      <c r="CN121" s="1082"/>
      <c r="CO121" s="1083"/>
      <c r="CP121" s="1091" t="s">
        <v>464</v>
      </c>
      <c r="CQ121" s="1092"/>
      <c r="CR121" s="1092"/>
      <c r="CS121" s="1092"/>
      <c r="CT121" s="1092"/>
      <c r="CU121" s="1092"/>
      <c r="CV121" s="1092"/>
      <c r="CW121" s="1092"/>
      <c r="CX121" s="1092"/>
      <c r="CY121" s="1092"/>
      <c r="CZ121" s="1092"/>
      <c r="DA121" s="1092"/>
      <c r="DB121" s="1092"/>
      <c r="DC121" s="1092"/>
      <c r="DD121" s="1092"/>
      <c r="DE121" s="1092"/>
      <c r="DF121" s="1093"/>
      <c r="DG121" s="990">
        <v>396595</v>
      </c>
      <c r="DH121" s="991"/>
      <c r="DI121" s="991"/>
      <c r="DJ121" s="991"/>
      <c r="DK121" s="991"/>
      <c r="DL121" s="991">
        <v>367507</v>
      </c>
      <c r="DM121" s="991"/>
      <c r="DN121" s="991"/>
      <c r="DO121" s="991"/>
      <c r="DP121" s="991"/>
      <c r="DQ121" s="991">
        <v>311428</v>
      </c>
      <c r="DR121" s="991"/>
      <c r="DS121" s="991"/>
      <c r="DT121" s="991"/>
      <c r="DU121" s="991"/>
      <c r="DV121" s="992">
        <v>3.1</v>
      </c>
      <c r="DW121" s="992"/>
      <c r="DX121" s="992"/>
      <c r="DY121" s="992"/>
      <c r="DZ121" s="993"/>
    </row>
    <row r="122" spans="1:130" s="226" customFormat="1" ht="26.25" customHeight="1" x14ac:dyDescent="0.15">
      <c r="A122" s="1130"/>
      <c r="B122" s="1017"/>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123</v>
      </c>
      <c r="AB122" s="1030"/>
      <c r="AC122" s="1030"/>
      <c r="AD122" s="1030"/>
      <c r="AE122" s="1031"/>
      <c r="AF122" s="1032" t="s">
        <v>123</v>
      </c>
      <c r="AG122" s="1030"/>
      <c r="AH122" s="1030"/>
      <c r="AI122" s="1030"/>
      <c r="AJ122" s="1031"/>
      <c r="AK122" s="1032" t="s">
        <v>123</v>
      </c>
      <c r="AL122" s="1030"/>
      <c r="AM122" s="1030"/>
      <c r="AN122" s="1030"/>
      <c r="AO122" s="1031"/>
      <c r="AP122" s="1033" t="s">
        <v>123</v>
      </c>
      <c r="AQ122" s="1034"/>
      <c r="AR122" s="1034"/>
      <c r="AS122" s="1034"/>
      <c r="AT122" s="1035"/>
      <c r="AU122" s="1063"/>
      <c r="AV122" s="1064"/>
      <c r="AW122" s="1064"/>
      <c r="AX122" s="1064"/>
      <c r="AY122" s="1065"/>
      <c r="AZ122" s="1045" t="s">
        <v>465</v>
      </c>
      <c r="BA122" s="1036"/>
      <c r="BB122" s="1036"/>
      <c r="BC122" s="1036"/>
      <c r="BD122" s="1036"/>
      <c r="BE122" s="1036"/>
      <c r="BF122" s="1036"/>
      <c r="BG122" s="1036"/>
      <c r="BH122" s="1036"/>
      <c r="BI122" s="1036"/>
      <c r="BJ122" s="1036"/>
      <c r="BK122" s="1036"/>
      <c r="BL122" s="1036"/>
      <c r="BM122" s="1036"/>
      <c r="BN122" s="1036"/>
      <c r="BO122" s="1036"/>
      <c r="BP122" s="1037"/>
      <c r="BQ122" s="1068">
        <v>16289212</v>
      </c>
      <c r="BR122" s="1069"/>
      <c r="BS122" s="1069"/>
      <c r="BT122" s="1069"/>
      <c r="BU122" s="1069"/>
      <c r="BV122" s="1069">
        <v>15906378</v>
      </c>
      <c r="BW122" s="1069"/>
      <c r="BX122" s="1069"/>
      <c r="BY122" s="1069"/>
      <c r="BZ122" s="1069"/>
      <c r="CA122" s="1069">
        <v>16058024</v>
      </c>
      <c r="CB122" s="1069"/>
      <c r="CC122" s="1069"/>
      <c r="CD122" s="1069"/>
      <c r="CE122" s="1069"/>
      <c r="CF122" s="1089">
        <v>157.5</v>
      </c>
      <c r="CG122" s="1090"/>
      <c r="CH122" s="1090"/>
      <c r="CI122" s="1090"/>
      <c r="CJ122" s="1090"/>
      <c r="CK122" s="1081"/>
      <c r="CL122" s="1082"/>
      <c r="CM122" s="1082"/>
      <c r="CN122" s="1082"/>
      <c r="CO122" s="1083"/>
      <c r="CP122" s="1091" t="s">
        <v>466</v>
      </c>
      <c r="CQ122" s="1092"/>
      <c r="CR122" s="1092"/>
      <c r="CS122" s="1092"/>
      <c r="CT122" s="1092"/>
      <c r="CU122" s="1092"/>
      <c r="CV122" s="1092"/>
      <c r="CW122" s="1092"/>
      <c r="CX122" s="1092"/>
      <c r="CY122" s="1092"/>
      <c r="CZ122" s="1092"/>
      <c r="DA122" s="1092"/>
      <c r="DB122" s="1092"/>
      <c r="DC122" s="1092"/>
      <c r="DD122" s="1092"/>
      <c r="DE122" s="1092"/>
      <c r="DF122" s="1093"/>
      <c r="DG122" s="990">
        <v>222340</v>
      </c>
      <c r="DH122" s="991"/>
      <c r="DI122" s="991"/>
      <c r="DJ122" s="991"/>
      <c r="DK122" s="991"/>
      <c r="DL122" s="991">
        <v>222380</v>
      </c>
      <c r="DM122" s="991"/>
      <c r="DN122" s="991"/>
      <c r="DO122" s="991"/>
      <c r="DP122" s="991"/>
      <c r="DQ122" s="991">
        <v>221012</v>
      </c>
      <c r="DR122" s="991"/>
      <c r="DS122" s="991"/>
      <c r="DT122" s="991"/>
      <c r="DU122" s="991"/>
      <c r="DV122" s="992">
        <v>2.2000000000000002</v>
      </c>
      <c r="DW122" s="992"/>
      <c r="DX122" s="992"/>
      <c r="DY122" s="992"/>
      <c r="DZ122" s="993"/>
    </row>
    <row r="123" spans="1:130" s="226" customFormat="1" ht="26.25" customHeight="1" x14ac:dyDescent="0.15">
      <c r="A123" s="1130"/>
      <c r="B123" s="1017"/>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123</v>
      </c>
      <c r="AB123" s="1030"/>
      <c r="AC123" s="1030"/>
      <c r="AD123" s="1030"/>
      <c r="AE123" s="1031"/>
      <c r="AF123" s="1032" t="s">
        <v>123</v>
      </c>
      <c r="AG123" s="1030"/>
      <c r="AH123" s="1030"/>
      <c r="AI123" s="1030"/>
      <c r="AJ123" s="1031"/>
      <c r="AK123" s="1032" t="s">
        <v>123</v>
      </c>
      <c r="AL123" s="1030"/>
      <c r="AM123" s="1030"/>
      <c r="AN123" s="1030"/>
      <c r="AO123" s="1031"/>
      <c r="AP123" s="1033" t="s">
        <v>123</v>
      </c>
      <c r="AQ123" s="1034"/>
      <c r="AR123" s="1034"/>
      <c r="AS123" s="1034"/>
      <c r="AT123" s="1035"/>
      <c r="AU123" s="1066"/>
      <c r="AV123" s="1067"/>
      <c r="AW123" s="1067"/>
      <c r="AX123" s="1067"/>
      <c r="AY123" s="1067"/>
      <c r="AZ123" s="257" t="s">
        <v>183</v>
      </c>
      <c r="BA123" s="257"/>
      <c r="BB123" s="257"/>
      <c r="BC123" s="257"/>
      <c r="BD123" s="257"/>
      <c r="BE123" s="257"/>
      <c r="BF123" s="257"/>
      <c r="BG123" s="257"/>
      <c r="BH123" s="257"/>
      <c r="BI123" s="257"/>
      <c r="BJ123" s="257"/>
      <c r="BK123" s="257"/>
      <c r="BL123" s="257"/>
      <c r="BM123" s="257"/>
      <c r="BN123" s="257"/>
      <c r="BO123" s="1046" t="s">
        <v>467</v>
      </c>
      <c r="BP123" s="1077"/>
      <c r="BQ123" s="1136">
        <v>31234418</v>
      </c>
      <c r="BR123" s="1137"/>
      <c r="BS123" s="1137"/>
      <c r="BT123" s="1137"/>
      <c r="BU123" s="1137"/>
      <c r="BV123" s="1137">
        <v>30713361</v>
      </c>
      <c r="BW123" s="1137"/>
      <c r="BX123" s="1137"/>
      <c r="BY123" s="1137"/>
      <c r="BZ123" s="1137"/>
      <c r="CA123" s="1137">
        <v>30646167</v>
      </c>
      <c r="CB123" s="1137"/>
      <c r="CC123" s="1137"/>
      <c r="CD123" s="1137"/>
      <c r="CE123" s="1137"/>
      <c r="CF123" s="1070"/>
      <c r="CG123" s="1071"/>
      <c r="CH123" s="1071"/>
      <c r="CI123" s="1071"/>
      <c r="CJ123" s="1072"/>
      <c r="CK123" s="1081"/>
      <c r="CL123" s="1082"/>
      <c r="CM123" s="1082"/>
      <c r="CN123" s="1082"/>
      <c r="CO123" s="1083"/>
      <c r="CP123" s="1091" t="s">
        <v>468</v>
      </c>
      <c r="CQ123" s="1092"/>
      <c r="CR123" s="1092"/>
      <c r="CS123" s="1092"/>
      <c r="CT123" s="1092"/>
      <c r="CU123" s="1092"/>
      <c r="CV123" s="1092"/>
      <c r="CW123" s="1092"/>
      <c r="CX123" s="1092"/>
      <c r="CY123" s="1092"/>
      <c r="CZ123" s="1092"/>
      <c r="DA123" s="1092"/>
      <c r="DB123" s="1092"/>
      <c r="DC123" s="1092"/>
      <c r="DD123" s="1092"/>
      <c r="DE123" s="1092"/>
      <c r="DF123" s="1093"/>
      <c r="DG123" s="1029">
        <v>8314</v>
      </c>
      <c r="DH123" s="1030"/>
      <c r="DI123" s="1030"/>
      <c r="DJ123" s="1030"/>
      <c r="DK123" s="1031"/>
      <c r="DL123" s="1032">
        <v>19939</v>
      </c>
      <c r="DM123" s="1030"/>
      <c r="DN123" s="1030"/>
      <c r="DO123" s="1030"/>
      <c r="DP123" s="1031"/>
      <c r="DQ123" s="1032">
        <v>19666</v>
      </c>
      <c r="DR123" s="1030"/>
      <c r="DS123" s="1030"/>
      <c r="DT123" s="1030"/>
      <c r="DU123" s="1031"/>
      <c r="DV123" s="1033">
        <v>0.2</v>
      </c>
      <c r="DW123" s="1034"/>
      <c r="DX123" s="1034"/>
      <c r="DY123" s="1034"/>
      <c r="DZ123" s="1035"/>
    </row>
    <row r="124" spans="1:130" s="226" customFormat="1" ht="26.25" customHeight="1" thickBot="1" x14ac:dyDescent="0.2">
      <c r="A124" s="1130"/>
      <c r="B124" s="1017"/>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433</v>
      </c>
      <c r="AB124" s="1030"/>
      <c r="AC124" s="1030"/>
      <c r="AD124" s="1030"/>
      <c r="AE124" s="1031"/>
      <c r="AF124" s="1032" t="s">
        <v>433</v>
      </c>
      <c r="AG124" s="1030"/>
      <c r="AH124" s="1030"/>
      <c r="AI124" s="1030"/>
      <c r="AJ124" s="1031"/>
      <c r="AK124" s="1032" t="s">
        <v>433</v>
      </c>
      <c r="AL124" s="1030"/>
      <c r="AM124" s="1030"/>
      <c r="AN124" s="1030"/>
      <c r="AO124" s="1031"/>
      <c r="AP124" s="1033" t="s">
        <v>433</v>
      </c>
      <c r="AQ124" s="1034"/>
      <c r="AR124" s="1034"/>
      <c r="AS124" s="1034"/>
      <c r="AT124" s="1035"/>
      <c r="AU124" s="1132" t="s">
        <v>469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433</v>
      </c>
      <c r="BR124" s="1099"/>
      <c r="BS124" s="1099"/>
      <c r="BT124" s="1099"/>
      <c r="BU124" s="1099"/>
      <c r="BV124" s="1099" t="s">
        <v>433</v>
      </c>
      <c r="BW124" s="1099"/>
      <c r="BX124" s="1099"/>
      <c r="BY124" s="1099"/>
      <c r="BZ124" s="1099"/>
      <c r="CA124" s="1099" t="s">
        <v>433</v>
      </c>
      <c r="CB124" s="1099"/>
      <c r="CC124" s="1099"/>
      <c r="CD124" s="1099"/>
      <c r="CE124" s="1099"/>
      <c r="CF124" s="1100"/>
      <c r="CG124" s="1101"/>
      <c r="CH124" s="1101"/>
      <c r="CI124" s="1101"/>
      <c r="CJ124" s="1102"/>
      <c r="CK124" s="1084"/>
      <c r="CL124" s="1084"/>
      <c r="CM124" s="1084"/>
      <c r="CN124" s="1084"/>
      <c r="CO124" s="1085"/>
      <c r="CP124" s="1091" t="s">
        <v>470</v>
      </c>
      <c r="CQ124" s="1092"/>
      <c r="CR124" s="1092"/>
      <c r="CS124" s="1092"/>
      <c r="CT124" s="1092"/>
      <c r="CU124" s="1092"/>
      <c r="CV124" s="1092"/>
      <c r="CW124" s="1092"/>
      <c r="CX124" s="1092"/>
      <c r="CY124" s="1092"/>
      <c r="CZ124" s="1092"/>
      <c r="DA124" s="1092"/>
      <c r="DB124" s="1092"/>
      <c r="DC124" s="1092"/>
      <c r="DD124" s="1092"/>
      <c r="DE124" s="1092"/>
      <c r="DF124" s="1093"/>
      <c r="DG124" s="1076" t="s">
        <v>123</v>
      </c>
      <c r="DH124" s="1055"/>
      <c r="DI124" s="1055"/>
      <c r="DJ124" s="1055"/>
      <c r="DK124" s="1056"/>
      <c r="DL124" s="1054" t="s">
        <v>123</v>
      </c>
      <c r="DM124" s="1055"/>
      <c r="DN124" s="1055"/>
      <c r="DO124" s="1055"/>
      <c r="DP124" s="1056"/>
      <c r="DQ124" s="1054" t="s">
        <v>123</v>
      </c>
      <c r="DR124" s="1055"/>
      <c r="DS124" s="1055"/>
      <c r="DT124" s="1055"/>
      <c r="DU124" s="1056"/>
      <c r="DV124" s="1057" t="s">
        <v>123</v>
      </c>
      <c r="DW124" s="1058"/>
      <c r="DX124" s="1058"/>
      <c r="DY124" s="1058"/>
      <c r="DZ124" s="1059"/>
    </row>
    <row r="125" spans="1:130" s="226" customFormat="1" ht="26.25" customHeight="1" x14ac:dyDescent="0.15">
      <c r="A125" s="1130"/>
      <c r="B125" s="1017"/>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123</v>
      </c>
      <c r="AB125" s="1030"/>
      <c r="AC125" s="1030"/>
      <c r="AD125" s="1030"/>
      <c r="AE125" s="1031"/>
      <c r="AF125" s="1032" t="s">
        <v>123</v>
      </c>
      <c r="AG125" s="1030"/>
      <c r="AH125" s="1030"/>
      <c r="AI125" s="1030"/>
      <c r="AJ125" s="1031"/>
      <c r="AK125" s="1032" t="s">
        <v>123</v>
      </c>
      <c r="AL125" s="1030"/>
      <c r="AM125" s="1030"/>
      <c r="AN125" s="1030"/>
      <c r="AO125" s="1031"/>
      <c r="AP125" s="1033" t="s">
        <v>123</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471</v>
      </c>
      <c r="CL125" s="1079"/>
      <c r="CM125" s="1079"/>
      <c r="CN125" s="1079"/>
      <c r="CO125" s="1080"/>
      <c r="CP125" s="1011" t="s">
        <v>472</v>
      </c>
      <c r="CQ125" s="960"/>
      <c r="CR125" s="960"/>
      <c r="CS125" s="960"/>
      <c r="CT125" s="960"/>
      <c r="CU125" s="960"/>
      <c r="CV125" s="960"/>
      <c r="CW125" s="960"/>
      <c r="CX125" s="960"/>
      <c r="CY125" s="960"/>
      <c r="CZ125" s="960"/>
      <c r="DA125" s="960"/>
      <c r="DB125" s="960"/>
      <c r="DC125" s="960"/>
      <c r="DD125" s="960"/>
      <c r="DE125" s="960"/>
      <c r="DF125" s="961"/>
      <c r="DG125" s="997" t="s">
        <v>123</v>
      </c>
      <c r="DH125" s="998"/>
      <c r="DI125" s="998"/>
      <c r="DJ125" s="998"/>
      <c r="DK125" s="998"/>
      <c r="DL125" s="998" t="s">
        <v>123</v>
      </c>
      <c r="DM125" s="998"/>
      <c r="DN125" s="998"/>
      <c r="DO125" s="998"/>
      <c r="DP125" s="998"/>
      <c r="DQ125" s="998" t="s">
        <v>123</v>
      </c>
      <c r="DR125" s="998"/>
      <c r="DS125" s="998"/>
      <c r="DT125" s="998"/>
      <c r="DU125" s="998"/>
      <c r="DV125" s="999" t="s">
        <v>123</v>
      </c>
      <c r="DW125" s="999"/>
      <c r="DX125" s="999"/>
      <c r="DY125" s="999"/>
      <c r="DZ125" s="1000"/>
    </row>
    <row r="126" spans="1:130" s="226" customFormat="1" ht="26.25" customHeight="1" thickBot="1" x14ac:dyDescent="0.2">
      <c r="A126" s="1130"/>
      <c r="B126" s="1017"/>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1553</v>
      </c>
      <c r="AB126" s="1030"/>
      <c r="AC126" s="1030"/>
      <c r="AD126" s="1030"/>
      <c r="AE126" s="1031"/>
      <c r="AF126" s="1032">
        <v>1138</v>
      </c>
      <c r="AG126" s="1030"/>
      <c r="AH126" s="1030"/>
      <c r="AI126" s="1030"/>
      <c r="AJ126" s="1031"/>
      <c r="AK126" s="1032">
        <v>832</v>
      </c>
      <c r="AL126" s="1030"/>
      <c r="AM126" s="1030"/>
      <c r="AN126" s="1030"/>
      <c r="AO126" s="1031"/>
      <c r="AP126" s="1033">
        <v>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473</v>
      </c>
      <c r="CQ126" s="1021"/>
      <c r="CR126" s="1021"/>
      <c r="CS126" s="1021"/>
      <c r="CT126" s="1021"/>
      <c r="CU126" s="1021"/>
      <c r="CV126" s="1021"/>
      <c r="CW126" s="1021"/>
      <c r="CX126" s="1021"/>
      <c r="CY126" s="1021"/>
      <c r="CZ126" s="1021"/>
      <c r="DA126" s="1021"/>
      <c r="DB126" s="1021"/>
      <c r="DC126" s="1021"/>
      <c r="DD126" s="1021"/>
      <c r="DE126" s="1021"/>
      <c r="DF126" s="1022"/>
      <c r="DG126" s="990" t="s">
        <v>123</v>
      </c>
      <c r="DH126" s="991"/>
      <c r="DI126" s="991"/>
      <c r="DJ126" s="991"/>
      <c r="DK126" s="991"/>
      <c r="DL126" s="991" t="s">
        <v>123</v>
      </c>
      <c r="DM126" s="991"/>
      <c r="DN126" s="991"/>
      <c r="DO126" s="991"/>
      <c r="DP126" s="991"/>
      <c r="DQ126" s="991" t="s">
        <v>123</v>
      </c>
      <c r="DR126" s="991"/>
      <c r="DS126" s="991"/>
      <c r="DT126" s="991"/>
      <c r="DU126" s="991"/>
      <c r="DV126" s="992" t="s">
        <v>123</v>
      </c>
      <c r="DW126" s="992"/>
      <c r="DX126" s="992"/>
      <c r="DY126" s="992"/>
      <c r="DZ126" s="993"/>
    </row>
    <row r="127" spans="1:130" s="226" customFormat="1" ht="26.25" customHeight="1" x14ac:dyDescent="0.15">
      <c r="A127" s="1131"/>
      <c r="B127" s="1019"/>
      <c r="C127" s="1073" t="s">
        <v>474</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75</v>
      </c>
      <c r="AB127" s="1030"/>
      <c r="AC127" s="1030"/>
      <c r="AD127" s="1030"/>
      <c r="AE127" s="1031"/>
      <c r="AF127" s="1032">
        <v>46</v>
      </c>
      <c r="AG127" s="1030"/>
      <c r="AH127" s="1030"/>
      <c r="AI127" s="1030"/>
      <c r="AJ127" s="1031"/>
      <c r="AK127" s="1032">
        <v>25</v>
      </c>
      <c r="AL127" s="1030"/>
      <c r="AM127" s="1030"/>
      <c r="AN127" s="1030"/>
      <c r="AO127" s="1031"/>
      <c r="AP127" s="1033">
        <v>0</v>
      </c>
      <c r="AQ127" s="1034"/>
      <c r="AR127" s="1034"/>
      <c r="AS127" s="1034"/>
      <c r="AT127" s="1035"/>
      <c r="AU127" s="262"/>
      <c r="AV127" s="262"/>
      <c r="AW127" s="262"/>
      <c r="AX127" s="1103" t="s">
        <v>475</v>
      </c>
      <c r="AY127" s="1104"/>
      <c r="AZ127" s="1104"/>
      <c r="BA127" s="1104"/>
      <c r="BB127" s="1104"/>
      <c r="BC127" s="1104"/>
      <c r="BD127" s="1104"/>
      <c r="BE127" s="1105"/>
      <c r="BF127" s="1106" t="s">
        <v>476</v>
      </c>
      <c r="BG127" s="1104"/>
      <c r="BH127" s="1104"/>
      <c r="BI127" s="1104"/>
      <c r="BJ127" s="1104"/>
      <c r="BK127" s="1104"/>
      <c r="BL127" s="1105"/>
      <c r="BM127" s="1106" t="s">
        <v>477</v>
      </c>
      <c r="BN127" s="1104"/>
      <c r="BO127" s="1104"/>
      <c r="BP127" s="1104"/>
      <c r="BQ127" s="1104"/>
      <c r="BR127" s="1104"/>
      <c r="BS127" s="1105"/>
      <c r="BT127" s="1106" t="s">
        <v>478</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479</v>
      </c>
      <c r="CQ127" s="1021"/>
      <c r="CR127" s="1021"/>
      <c r="CS127" s="1021"/>
      <c r="CT127" s="1021"/>
      <c r="CU127" s="1021"/>
      <c r="CV127" s="1021"/>
      <c r="CW127" s="1021"/>
      <c r="CX127" s="1021"/>
      <c r="CY127" s="1021"/>
      <c r="CZ127" s="1021"/>
      <c r="DA127" s="1021"/>
      <c r="DB127" s="1021"/>
      <c r="DC127" s="1021"/>
      <c r="DD127" s="1021"/>
      <c r="DE127" s="1021"/>
      <c r="DF127" s="1022"/>
      <c r="DG127" s="990" t="s">
        <v>123</v>
      </c>
      <c r="DH127" s="991"/>
      <c r="DI127" s="991"/>
      <c r="DJ127" s="991"/>
      <c r="DK127" s="991"/>
      <c r="DL127" s="991" t="s">
        <v>123</v>
      </c>
      <c r="DM127" s="991"/>
      <c r="DN127" s="991"/>
      <c r="DO127" s="991"/>
      <c r="DP127" s="991"/>
      <c r="DQ127" s="991" t="s">
        <v>123</v>
      </c>
      <c r="DR127" s="991"/>
      <c r="DS127" s="991"/>
      <c r="DT127" s="991"/>
      <c r="DU127" s="991"/>
      <c r="DV127" s="992" t="s">
        <v>123</v>
      </c>
      <c r="DW127" s="992"/>
      <c r="DX127" s="992"/>
      <c r="DY127" s="992"/>
      <c r="DZ127" s="993"/>
    </row>
    <row r="128" spans="1:130" s="226" customFormat="1" ht="26.25" customHeight="1" thickBot="1" x14ac:dyDescent="0.2">
      <c r="A128" s="1114" t="s">
        <v>480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481</v>
      </c>
      <c r="X128" s="1116"/>
      <c r="Y128" s="1116"/>
      <c r="Z128" s="1117"/>
      <c r="AA128" s="1118">
        <v>23724</v>
      </c>
      <c r="AB128" s="1119"/>
      <c r="AC128" s="1119"/>
      <c r="AD128" s="1119"/>
      <c r="AE128" s="1120"/>
      <c r="AF128" s="1121">
        <v>23724</v>
      </c>
      <c r="AG128" s="1119"/>
      <c r="AH128" s="1119"/>
      <c r="AI128" s="1119"/>
      <c r="AJ128" s="1120"/>
      <c r="AK128" s="1121">
        <v>23725</v>
      </c>
      <c r="AL128" s="1119"/>
      <c r="AM128" s="1119"/>
      <c r="AN128" s="1119"/>
      <c r="AO128" s="1120"/>
      <c r="AP128" s="1122"/>
      <c r="AQ128" s="1123"/>
      <c r="AR128" s="1123"/>
      <c r="AS128" s="1123"/>
      <c r="AT128" s="1124"/>
      <c r="AU128" s="262"/>
      <c r="AV128" s="262"/>
      <c r="AW128" s="262"/>
      <c r="AX128" s="959" t="s">
        <v>482</v>
      </c>
      <c r="AY128" s="960"/>
      <c r="AZ128" s="960"/>
      <c r="BA128" s="960"/>
      <c r="BB128" s="960"/>
      <c r="BC128" s="960"/>
      <c r="BD128" s="960"/>
      <c r="BE128" s="961"/>
      <c r="BF128" s="1125" t="s">
        <v>123</v>
      </c>
      <c r="BG128" s="1126"/>
      <c r="BH128" s="1126"/>
      <c r="BI128" s="1126"/>
      <c r="BJ128" s="1126"/>
      <c r="BK128" s="1126"/>
      <c r="BL128" s="1127"/>
      <c r="BM128" s="1125">
        <v>13.09</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483</v>
      </c>
      <c r="CQ128" s="1108"/>
      <c r="CR128" s="1108"/>
      <c r="CS128" s="1108"/>
      <c r="CT128" s="1108"/>
      <c r="CU128" s="1108"/>
      <c r="CV128" s="1108"/>
      <c r="CW128" s="1108"/>
      <c r="CX128" s="1108"/>
      <c r="CY128" s="1108"/>
      <c r="CZ128" s="1108"/>
      <c r="DA128" s="1108"/>
      <c r="DB128" s="1108"/>
      <c r="DC128" s="1108"/>
      <c r="DD128" s="1108"/>
      <c r="DE128" s="1108"/>
      <c r="DF128" s="1109"/>
      <c r="DG128" s="1110">
        <v>28342</v>
      </c>
      <c r="DH128" s="1111"/>
      <c r="DI128" s="1111"/>
      <c r="DJ128" s="1111"/>
      <c r="DK128" s="1111"/>
      <c r="DL128" s="1111">
        <v>33186</v>
      </c>
      <c r="DM128" s="1111"/>
      <c r="DN128" s="1111"/>
      <c r="DO128" s="1111"/>
      <c r="DP128" s="1111"/>
      <c r="DQ128" s="1111">
        <v>12553</v>
      </c>
      <c r="DR128" s="1111"/>
      <c r="DS128" s="1111"/>
      <c r="DT128" s="1111"/>
      <c r="DU128" s="1111"/>
      <c r="DV128" s="1112">
        <v>0.1</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484</v>
      </c>
      <c r="X129" s="1145"/>
      <c r="Y129" s="1145"/>
      <c r="Z129" s="1146"/>
      <c r="AA129" s="1029">
        <v>12042437</v>
      </c>
      <c r="AB129" s="1030"/>
      <c r="AC129" s="1030"/>
      <c r="AD129" s="1030"/>
      <c r="AE129" s="1031"/>
      <c r="AF129" s="1032">
        <v>11857236</v>
      </c>
      <c r="AG129" s="1030"/>
      <c r="AH129" s="1030"/>
      <c r="AI129" s="1030"/>
      <c r="AJ129" s="1031"/>
      <c r="AK129" s="1032">
        <v>11718743</v>
      </c>
      <c r="AL129" s="1030"/>
      <c r="AM129" s="1030"/>
      <c r="AN129" s="1030"/>
      <c r="AO129" s="1031"/>
      <c r="AP129" s="1147"/>
      <c r="AQ129" s="1148"/>
      <c r="AR129" s="1148"/>
      <c r="AS129" s="1148"/>
      <c r="AT129" s="1149"/>
      <c r="AU129" s="264"/>
      <c r="AV129" s="264"/>
      <c r="AW129" s="264"/>
      <c r="AX129" s="1138" t="s">
        <v>485</v>
      </c>
      <c r="AY129" s="1021"/>
      <c r="AZ129" s="1021"/>
      <c r="BA129" s="1021"/>
      <c r="BB129" s="1021"/>
      <c r="BC129" s="1021"/>
      <c r="BD129" s="1021"/>
      <c r="BE129" s="1022"/>
      <c r="BF129" s="1139" t="s">
        <v>123</v>
      </c>
      <c r="BG129" s="1140"/>
      <c r="BH129" s="1140"/>
      <c r="BI129" s="1140"/>
      <c r="BJ129" s="1140"/>
      <c r="BK129" s="1140"/>
      <c r="BL129" s="1141"/>
      <c r="BM129" s="1139">
        <v>18.09</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486</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487</v>
      </c>
      <c r="X130" s="1145"/>
      <c r="Y130" s="1145"/>
      <c r="Z130" s="1146"/>
      <c r="AA130" s="1029">
        <v>1519565</v>
      </c>
      <c r="AB130" s="1030"/>
      <c r="AC130" s="1030"/>
      <c r="AD130" s="1030"/>
      <c r="AE130" s="1031"/>
      <c r="AF130" s="1032">
        <v>1557366</v>
      </c>
      <c r="AG130" s="1030"/>
      <c r="AH130" s="1030"/>
      <c r="AI130" s="1030"/>
      <c r="AJ130" s="1031"/>
      <c r="AK130" s="1032">
        <v>1520033</v>
      </c>
      <c r="AL130" s="1030"/>
      <c r="AM130" s="1030"/>
      <c r="AN130" s="1030"/>
      <c r="AO130" s="1031"/>
      <c r="AP130" s="1147"/>
      <c r="AQ130" s="1148"/>
      <c r="AR130" s="1148"/>
      <c r="AS130" s="1148"/>
      <c r="AT130" s="1149"/>
      <c r="AU130" s="264"/>
      <c r="AV130" s="264"/>
      <c r="AW130" s="264"/>
      <c r="AX130" s="1138" t="s">
        <v>488</v>
      </c>
      <c r="AY130" s="1021"/>
      <c r="AZ130" s="1021"/>
      <c r="BA130" s="1021"/>
      <c r="BB130" s="1021"/>
      <c r="BC130" s="1021"/>
      <c r="BD130" s="1021"/>
      <c r="BE130" s="1022"/>
      <c r="BF130" s="1175">
        <v>3.9</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489</v>
      </c>
      <c r="X131" s="1183"/>
      <c r="Y131" s="1183"/>
      <c r="Z131" s="1184"/>
      <c r="AA131" s="1076">
        <v>10522872</v>
      </c>
      <c r="AB131" s="1055"/>
      <c r="AC131" s="1055"/>
      <c r="AD131" s="1055"/>
      <c r="AE131" s="1056"/>
      <c r="AF131" s="1054">
        <v>10299870</v>
      </c>
      <c r="AG131" s="1055"/>
      <c r="AH131" s="1055"/>
      <c r="AI131" s="1055"/>
      <c r="AJ131" s="1056"/>
      <c r="AK131" s="1054">
        <v>10198710</v>
      </c>
      <c r="AL131" s="1055"/>
      <c r="AM131" s="1055"/>
      <c r="AN131" s="1055"/>
      <c r="AO131" s="1056"/>
      <c r="AP131" s="1185"/>
      <c r="AQ131" s="1186"/>
      <c r="AR131" s="1186"/>
      <c r="AS131" s="1186"/>
      <c r="AT131" s="1187"/>
      <c r="AU131" s="264"/>
      <c r="AV131" s="264"/>
      <c r="AW131" s="264"/>
      <c r="AX131" s="1157" t="s">
        <v>490</v>
      </c>
      <c r="AY131" s="1108"/>
      <c r="AZ131" s="1108"/>
      <c r="BA131" s="1108"/>
      <c r="BB131" s="1108"/>
      <c r="BC131" s="1108"/>
      <c r="BD131" s="1108"/>
      <c r="BE131" s="1109"/>
      <c r="BF131" s="1158" t="s">
        <v>123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491</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492</v>
      </c>
      <c r="W132" s="1168"/>
      <c r="X132" s="1168"/>
      <c r="Y132" s="1168"/>
      <c r="Z132" s="1169"/>
      <c r="AA132" s="1170">
        <v>3.9542531730000001</v>
      </c>
      <c r="AB132" s="1171"/>
      <c r="AC132" s="1171"/>
      <c r="AD132" s="1171"/>
      <c r="AE132" s="1172"/>
      <c r="AF132" s="1173">
        <v>4.3207729810000002</v>
      </c>
      <c r="AG132" s="1171"/>
      <c r="AH132" s="1171"/>
      <c r="AI132" s="1171"/>
      <c r="AJ132" s="1172"/>
      <c r="AK132" s="1173">
        <v>3.5702554540000002</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493</v>
      </c>
      <c r="W133" s="1151"/>
      <c r="X133" s="1151"/>
      <c r="Y133" s="1151"/>
      <c r="Z133" s="1152"/>
      <c r="AA133" s="1153">
        <v>4.2</v>
      </c>
      <c r="AB133" s="1154"/>
      <c r="AC133" s="1154"/>
      <c r="AD133" s="1154"/>
      <c r="AE133" s="1155"/>
      <c r="AF133" s="1153">
        <v>4</v>
      </c>
      <c r="AG133" s="1154"/>
      <c r="AH133" s="1154"/>
      <c r="AI133" s="1154"/>
      <c r="AJ133" s="1155"/>
      <c r="AK133" s="1153">
        <v>3.9</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ApaU8FFO+J2Q2CIHL8IvboQCuIsWqLn3L+vi38EiMyodZkMzvc7BrDpLm2sGWMCCZyL+Ly0Ba7Otly6Q74P4g==" saltValue="EAoFSFk6I+tN3JVtdEe8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5"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dxBT5WZ3UIb4BHp1Ni9rmtJWdnvHHtfDMa4CZH3Kwk+T//nK22mjGVZMwt0XQ8UylcE117yTIPW+EszPIlZEQ==" saltValue="DxlpcC5ATEA9PfmUkNko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BFDzvPaVf6LtY+AukGtBux1I13huMSQmFN/x25EZNM3YYPpj29gNhBWe9zqQHEePBUPLCaWQEevnq191tSohQ==" saltValue="qDiynDteHfJcURz4G2vn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502</v>
      </c>
      <c r="AL9" s="1194"/>
      <c r="AM9" s="1194"/>
      <c r="AN9" s="1195"/>
      <c r="AO9" s="292">
        <v>3014558</v>
      </c>
      <c r="AP9" s="292">
        <v>58822</v>
      </c>
      <c r="AQ9" s="293">
        <v>61846</v>
      </c>
      <c r="AR9" s="294">
        <v>-4.9000000000000004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503</v>
      </c>
      <c r="AL10" s="1194"/>
      <c r="AM10" s="1194"/>
      <c r="AN10" s="1195"/>
      <c r="AO10" s="295">
        <v>223251</v>
      </c>
      <c r="AP10" s="295">
        <v>4356</v>
      </c>
      <c r="AQ10" s="296">
        <v>5819</v>
      </c>
      <c r="AR10" s="297">
        <v>-25.1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504</v>
      </c>
      <c r="AL11" s="1194"/>
      <c r="AM11" s="1194"/>
      <c r="AN11" s="1195"/>
      <c r="AO11" s="295">
        <v>6222</v>
      </c>
      <c r="AP11" s="295">
        <v>121</v>
      </c>
      <c r="AQ11" s="296">
        <v>5868</v>
      </c>
      <c r="AR11" s="297">
        <v>-97.9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505</v>
      </c>
      <c r="AL12" s="1194"/>
      <c r="AM12" s="1194"/>
      <c r="AN12" s="1195"/>
      <c r="AO12" s="295" t="s">
        <v>506</v>
      </c>
      <c r="AP12" s="295" t="s">
        <v>506</v>
      </c>
      <c r="AQ12" s="296">
        <v>1247</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507</v>
      </c>
      <c r="AL13" s="1194"/>
      <c r="AM13" s="1194"/>
      <c r="AN13" s="1195"/>
      <c r="AO13" s="295" t="s">
        <v>506</v>
      </c>
      <c r="AP13" s="295" t="s">
        <v>506</v>
      </c>
      <c r="AQ13" s="296">
        <v>0</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508</v>
      </c>
      <c r="AL14" s="1194"/>
      <c r="AM14" s="1194"/>
      <c r="AN14" s="1195"/>
      <c r="AO14" s="295">
        <v>125507</v>
      </c>
      <c r="AP14" s="295">
        <v>2449</v>
      </c>
      <c r="AQ14" s="296">
        <v>2376</v>
      </c>
      <c r="AR14" s="297">
        <v>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509</v>
      </c>
      <c r="AL15" s="1194"/>
      <c r="AM15" s="1194"/>
      <c r="AN15" s="1195"/>
      <c r="AO15" s="295">
        <v>39416</v>
      </c>
      <c r="AP15" s="295">
        <v>769</v>
      </c>
      <c r="AQ15" s="296">
        <v>1663</v>
      </c>
      <c r="AR15" s="297">
        <v>-53.8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510</v>
      </c>
      <c r="AL16" s="1197"/>
      <c r="AM16" s="1197"/>
      <c r="AN16" s="1198"/>
      <c r="AO16" s="295">
        <v>-287179</v>
      </c>
      <c r="AP16" s="295">
        <v>-5604</v>
      </c>
      <c r="AQ16" s="296">
        <v>-5271</v>
      </c>
      <c r="AR16" s="297">
        <v>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183</v>
      </c>
      <c r="AL17" s="1197"/>
      <c r="AM17" s="1197"/>
      <c r="AN17" s="1198"/>
      <c r="AO17" s="295">
        <v>3121775</v>
      </c>
      <c r="AP17" s="295">
        <v>60914</v>
      </c>
      <c r="AQ17" s="296">
        <v>73548</v>
      </c>
      <c r="AR17" s="297">
        <v>-17.2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515</v>
      </c>
      <c r="AL21" s="1189"/>
      <c r="AM21" s="1189"/>
      <c r="AN21" s="1190"/>
      <c r="AO21" s="307">
        <v>6.69</v>
      </c>
      <c r="AP21" s="308">
        <v>7.24</v>
      </c>
      <c r="AQ21" s="309">
        <v>-0.55000000000000004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516</v>
      </c>
      <c r="AL22" s="1189"/>
      <c r="AM22" s="1189"/>
      <c r="AN22" s="1190"/>
      <c r="AO22" s="312">
        <v>98.5</v>
      </c>
      <c r="AP22" s="313">
        <v>98.4</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521</v>
      </c>
      <c r="AL32" s="1205"/>
      <c r="AM32" s="1205"/>
      <c r="AN32" s="1206"/>
      <c r="AO32" s="322">
        <v>1423424</v>
      </c>
      <c r="AP32" s="322">
        <v>27775</v>
      </c>
      <c r="AQ32" s="323">
        <v>39633</v>
      </c>
      <c r="AR32" s="324">
        <v>-29.9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522</v>
      </c>
      <c r="AL33" s="1205"/>
      <c r="AM33" s="1205"/>
      <c r="AN33" s="120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523</v>
      </c>
      <c r="AL34" s="1205"/>
      <c r="AM34" s="1205"/>
      <c r="AN34" s="1206"/>
      <c r="AO34" s="322" t="s">
        <v>506</v>
      </c>
      <c r="AP34" s="322" t="s">
        <v>506</v>
      </c>
      <c r="AQ34" s="323">
        <v>58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524</v>
      </c>
      <c r="AL35" s="1205"/>
      <c r="AM35" s="1205"/>
      <c r="AN35" s="1206"/>
      <c r="AO35" s="322">
        <v>409640</v>
      </c>
      <c r="AP35" s="322">
        <v>7993</v>
      </c>
      <c r="AQ35" s="323">
        <v>13693</v>
      </c>
      <c r="AR35" s="324">
        <v>-41.6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525</v>
      </c>
      <c r="AL36" s="1205"/>
      <c r="AM36" s="1205"/>
      <c r="AN36" s="1206"/>
      <c r="AO36" s="322">
        <v>73957</v>
      </c>
      <c r="AP36" s="322">
        <v>1443</v>
      </c>
      <c r="AQ36" s="323">
        <v>1763</v>
      </c>
      <c r="AR36" s="324">
        <v>-18.2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526</v>
      </c>
      <c r="AL37" s="1205"/>
      <c r="AM37" s="1205"/>
      <c r="AN37" s="1206"/>
      <c r="AO37" s="322">
        <v>857</v>
      </c>
      <c r="AP37" s="322">
        <v>17</v>
      </c>
      <c r="AQ37" s="323">
        <v>897</v>
      </c>
      <c r="AR37" s="324">
        <v>-98.1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527</v>
      </c>
      <c r="AL38" s="1208"/>
      <c r="AM38" s="1208"/>
      <c r="AN38" s="1209"/>
      <c r="AO38" s="325" t="s">
        <v>506</v>
      </c>
      <c r="AP38" s="325" t="s">
        <v>506</v>
      </c>
      <c r="AQ38" s="326">
        <v>1</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528</v>
      </c>
      <c r="AL39" s="1208"/>
      <c r="AM39" s="1208"/>
      <c r="AN39" s="1209"/>
      <c r="AO39" s="322">
        <v>-23725</v>
      </c>
      <c r="AP39" s="322">
        <v>-463</v>
      </c>
      <c r="AQ39" s="323">
        <v>-5566</v>
      </c>
      <c r="AR39" s="324">
        <v>-91.7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529</v>
      </c>
      <c r="AL40" s="1205"/>
      <c r="AM40" s="1205"/>
      <c r="AN40" s="1206"/>
      <c r="AO40" s="322">
        <v>-1520033</v>
      </c>
      <c r="AP40" s="322">
        <v>-29660</v>
      </c>
      <c r="AQ40" s="323">
        <v>-36175</v>
      </c>
      <c r="AR40" s="324">
        <v>-18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296</v>
      </c>
      <c r="AL41" s="1211"/>
      <c r="AM41" s="1211"/>
      <c r="AN41" s="1212"/>
      <c r="AO41" s="322">
        <v>364120</v>
      </c>
      <c r="AP41" s="322">
        <v>7105</v>
      </c>
      <c r="AQ41" s="323">
        <v>14303</v>
      </c>
      <c r="AR41" s="324">
        <v>-50.3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497</v>
      </c>
      <c r="AN49" s="1201" t="s">
        <v>533</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2006473</v>
      </c>
      <c r="AN51" s="344">
        <v>38479</v>
      </c>
      <c r="AO51" s="345">
        <v>22.5</v>
      </c>
      <c r="AP51" s="346">
        <v>63956</v>
      </c>
      <c r="AQ51" s="347">
        <v>25.7</v>
      </c>
      <c r="AR51" s="348">
        <v>-3.2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1142163</v>
      </c>
      <c r="AN52" s="352">
        <v>21904</v>
      </c>
      <c r="AO52" s="353">
        <v>51.1</v>
      </c>
      <c r="AP52" s="354">
        <v>29239</v>
      </c>
      <c r="AQ52" s="355">
        <v>8.8000000000000007</v>
      </c>
      <c r="AR52" s="356">
        <v>42.3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2320421</v>
      </c>
      <c r="AN53" s="344">
        <v>44721</v>
      </c>
      <c r="AO53" s="345">
        <v>16.2</v>
      </c>
      <c r="AP53" s="346">
        <v>66255</v>
      </c>
      <c r="AQ53" s="347">
        <v>3.6</v>
      </c>
      <c r="AR53" s="348">
        <v>12.6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1512293</v>
      </c>
      <c r="AN54" s="352">
        <v>29146</v>
      </c>
      <c r="AO54" s="353">
        <v>33.1</v>
      </c>
      <c r="AP54" s="354">
        <v>31822</v>
      </c>
      <c r="AQ54" s="355">
        <v>8.8000000000000007</v>
      </c>
      <c r="AR54" s="356">
        <v>24.3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2792764</v>
      </c>
      <c r="AN55" s="344">
        <v>53908</v>
      </c>
      <c r="AO55" s="345">
        <v>20.5</v>
      </c>
      <c r="AP55" s="346">
        <v>54227</v>
      </c>
      <c r="AQ55" s="347">
        <v>-18.2</v>
      </c>
      <c r="AR55" s="348">
        <v>38.700000000000003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1265070</v>
      </c>
      <c r="AN56" s="352">
        <v>24419</v>
      </c>
      <c r="AO56" s="353">
        <v>-16.2</v>
      </c>
      <c r="AP56" s="354">
        <v>29694</v>
      </c>
      <c r="AQ56" s="355">
        <v>-6.7</v>
      </c>
      <c r="AR56" s="356">
        <v>-9.5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1652857</v>
      </c>
      <c r="AN57" s="344">
        <v>31977</v>
      </c>
      <c r="AO57" s="345">
        <v>-40.700000000000003</v>
      </c>
      <c r="AP57" s="346">
        <v>57295</v>
      </c>
      <c r="AQ57" s="347">
        <v>5.7</v>
      </c>
      <c r="AR57" s="348">
        <v>-46.4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1095527</v>
      </c>
      <c r="AN58" s="352">
        <v>21195</v>
      </c>
      <c r="AO58" s="353">
        <v>-13.2</v>
      </c>
      <c r="AP58" s="354">
        <v>32771</v>
      </c>
      <c r="AQ58" s="355">
        <v>10.4</v>
      </c>
      <c r="AR58" s="356">
        <v>-23.6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1930804</v>
      </c>
      <c r="AN59" s="344">
        <v>37675</v>
      </c>
      <c r="AO59" s="345">
        <v>17.8</v>
      </c>
      <c r="AP59" s="346">
        <v>54110</v>
      </c>
      <c r="AQ59" s="347">
        <v>-5.6</v>
      </c>
      <c r="AR59" s="348">
        <v>23.4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1391266</v>
      </c>
      <c r="AN60" s="352">
        <v>27147</v>
      </c>
      <c r="AO60" s="353">
        <v>28.1</v>
      </c>
      <c r="AP60" s="354">
        <v>30620</v>
      </c>
      <c r="AQ60" s="355">
        <v>-6.6</v>
      </c>
      <c r="AR60" s="356">
        <v>34.700000000000003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2140664</v>
      </c>
      <c r="AN61" s="359">
        <v>41352</v>
      </c>
      <c r="AO61" s="360">
        <v>7.3</v>
      </c>
      <c r="AP61" s="361">
        <v>59169</v>
      </c>
      <c r="AQ61" s="362">
        <v>2.2000000000000002</v>
      </c>
      <c r="AR61" s="348">
        <v>5.0999999999999996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1281264</v>
      </c>
      <c r="AN62" s="352">
        <v>24762</v>
      </c>
      <c r="AO62" s="353">
        <v>16.600000000000001</v>
      </c>
      <c r="AP62" s="354">
        <v>30829</v>
      </c>
      <c r="AQ62" s="355">
        <v>2.9</v>
      </c>
      <c r="AR62" s="356">
        <v>13.7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066YoXYaoBId5GOBtBk9nMvlNGOpce8+Kxh/OppglT+FpzhM/TmW3TGAPX4E68A1dLRx0nsOU9dm3KmRW1F4g==" saltValue="dQmffAwIeZ6pdLeFqoYk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exG72lV9KQ7Y+ufMBksFN15TIE1Spy6HV2CHNrcp8yPVuADU8n/+Co3mfcahKVHFrKkt3hZWdtkjXaHSK0qQ==" saltValue="Kdq56Ym65dH14LFkTyBC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hhM41Pw2t2a/Ip9iQdJ6J9FVaS0SeZb7Ji3reCN3eVzftDjgEKuLpeybA/e4iDunYxQ/mRdM/z0SiS1e+llng==" saltValue="z+h3pOX7ofKaMF/mQTR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3" t="s">
        <v>3</v>
      </c>
      <c r="D47" s="1213"/>
      <c r="E47" s="1214"/>
      <c r="F47" s="11">
        <v>70.599999999999994</v>
      </c>
      <c r="G47" s="12">
        <v>70.88</v>
      </c>
      <c r="H47" s="12">
        <v>77.459999999999994</v>
      </c>
      <c r="I47" s="12">
        <v>76.92</v>
      </c>
      <c r="J47" s="13">
        <v>73.599999999999994</v>
      </c>
    </row>
    <row r="48" spans="2:10" ht="57.75" customHeight="1" x14ac:dyDescent="0.15">
      <c r="B48" s="14"/>
      <c r="C48" s="1215" t="s">
        <v>4</v>
      </c>
      <c r="D48" s="1215"/>
      <c r="E48" s="1216"/>
      <c r="F48" s="15">
        <v>7.72</v>
      </c>
      <c r="G48" s="16">
        <v>7.67</v>
      </c>
      <c r="H48" s="16">
        <v>6.44</v>
      </c>
      <c r="I48" s="16">
        <v>10.47</v>
      </c>
      <c r="J48" s="17">
        <v>8.1</v>
      </c>
    </row>
    <row r="49" spans="2:10" ht="57.75" customHeight="1" thickBot="1" x14ac:dyDescent="0.2">
      <c r="B49" s="18"/>
      <c r="C49" s="1217" t="s">
        <v>5</v>
      </c>
      <c r="D49" s="1217"/>
      <c r="E49" s="1218"/>
      <c r="F49" s="19">
        <v>2.02</v>
      </c>
      <c r="G49" s="20" t="s">
        <v>554</v>
      </c>
      <c r="H49" s="20">
        <v>1.1499999999999999</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KtZyUfCA/g+V+DUwqHwAhTbGlxKG6CAQmDW25+tu8M1iM5ZdqZyNgM+ZZNiOw34eWbq7O9izZRtSWXySmhLw==" saltValue="2AZcTz97ut3G4oiPIpRk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2019-07-10T02:36:56Z</cp:lastPrinted>
  <dcterms:created xsi:type="dcterms:W3CDTF">2019-02-14T01:57:38Z</dcterms:created>
  <dcterms:modified xsi:type="dcterms:W3CDTF">2019-10-23T00:18:05Z</dcterms:modified>
  <cp:category/>
</cp:coreProperties>
</file>