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財政係（ls220d）\03・決算統計\H30\55_財政状況資料集\09_公表\02_公表作業\01_公表用ファイル\"/>
    </mc:Choice>
  </mc:AlternateContent>
  <bookViews>
    <workbookView xWindow="0" yWindow="0" windowWidth="15360" windowHeight="7635" tabRatio="4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AM39" i="10"/>
  <c r="C39" i="10"/>
  <c r="CO38" i="10"/>
  <c r="AM38" i="10"/>
  <c r="C38" i="10"/>
  <c r="CO37" i="10"/>
  <c r="AM37" i="10"/>
  <c r="C37" i="10"/>
  <c r="CO36" i="10"/>
  <c r="AM36" i="10"/>
  <c r="CO35" i="10"/>
  <c r="AM35" i="10"/>
  <c r="AM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U39" i="10" s="1"/>
  <c r="BE34" i="10" l="1"/>
  <c r="BE35" i="10" s="1"/>
  <c r="BE36" i="10" s="1"/>
  <c r="BE37" i="10" s="1"/>
  <c r="BE38" i="10" s="1"/>
  <c r="BE39" i="10" s="1"/>
  <c r="BW34" i="10"/>
  <c r="BW35" i="10" s="1"/>
  <c r="BW36" i="10" s="1"/>
  <c r="BW37" i="10" s="1"/>
  <c r="BW38" i="10" s="1"/>
  <c r="BW39" i="10" s="1"/>
  <c r="CO34" i="10" l="1"/>
</calcChain>
</file>

<file path=xl/sharedStrings.xml><?xml version="1.0" encoding="utf-8"?>
<sst xmlns="http://schemas.openxmlformats.org/spreadsheetml/2006/main" count="1104" uniqueCount="598">
  <si>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</si>
  <si>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</si>
  <si>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</si>
  <si>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</si>
  <si>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</si>
  <si>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</si>
  <si>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</si>
  <si>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</si>
  <si>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</si>
  <si>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</si>
  <si>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</si>
  <si>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</si>
  <si>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</si>
  <si>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</si>
  <si>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</si>
  <si>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</si>
  <si>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</si>
  <si>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</si>
  <si>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</si>
  <si>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</si>
  <si>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</si>
  <si>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</si>
  <si>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</si>
  <si>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</si>
  <si>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</si>
  <si>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</si>
  <si>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</si>
  <si>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</si>
  <si>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</si>
  <si>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</si>
  <si>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</si>
  <si>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</si>
  <si>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</si>
  <si>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</si>
  <si>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</si>
  <si>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</si>
  <si>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</si>
  <si>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</si>
  <si>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</si>
  <si>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</si>
  <si>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</si>
  <si>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</si>
  <si>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</si>
  <si>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</si>
  <si>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</si>
  <si>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</si>
  <si>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</si>
  <si>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</si>
  <si>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</si>
  <si>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</si>
  <si>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</si>
  <si>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</si>
  <si>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</si>
  <si>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</si>
  <si>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</si>
  <si>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</si>
  <si>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</si>
  <si>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</si>
  <si>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</si>
  <si>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</si>
  <si>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</si>
  <si>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</si>
  <si>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</si>
  <si>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</si>
  <si>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</si>
  <si>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</si>
  <si>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</si>
  <si>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</si>
  <si>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</si>
  <si>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</si>
  <si>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</si>
  <si>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</si>
  <si>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</si>
  <si>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</si>
  <si>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</si>
  <si>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</si>
  <si>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</si>
  <si>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</si>
  <si>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</si>
  <si>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</si>
  <si>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</si>
  <si>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</si>
  <si>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</si>
  <si>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</si>
  <si>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</si>
  <si>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</si>
  <si>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</si>
  <si>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</si>
  <si>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</si>
  <si>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</si>
  <si>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</si>
  <si>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みどり市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</si>
  <si>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</si>
  <si>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</si>
  <si>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</si>
  <si>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</si>
  <si>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</si>
  <si>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</si>
  <si>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</si>
  <si>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</si>
  <si>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</si>
  <si>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</si>
  <si>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</si>
  <si>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</si>
  <si>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</si>
  <si>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</si>
  <si>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</si>
  <si>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</si>
  <si>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</si>
  <si>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</si>
  <si>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</si>
  <si>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</si>
  <si>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</si>
  <si>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</si>
  <si>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</si>
  <si>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</si>
  <si>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</si>
  <si>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</si>
  <si>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</si>
  <si>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</si>
  <si>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</si>
  <si>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</si>
  <si>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</si>
  <si>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</si>
  <si>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</si>
  <si>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</si>
  <si>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</si>
  <si>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</si>
  <si>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</si>
  <si>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</si>
  <si>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</si>
  <si>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</si>
  <si>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</si>
  <si>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</si>
  <si>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</si>
  <si>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</si>
  <si>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</si>
  <si>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</si>
  <si>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</si>
  <si>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</si>
  <si>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</si>
  <si>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</si>
  <si>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</si>
  <si>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</si>
  <si>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</si>
  <si>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</si>
  <si>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</si>
  <si>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</si>
  <si>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</si>
  <si>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</si>
  <si>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</si>
  <si>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</si>
  <si>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</si>
  <si>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</si>
  <si>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</si>
  <si>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</si>
  <si>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</si>
  <si>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</si>
  <si>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</si>
  <si>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</si>
  <si>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</si>
  <si>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</si>
  <si>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</si>
  <si>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</si>
  <si>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</si>
  <si>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</si>
  <si>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</si>
  <si>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</si>
  <si>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</si>
  <si>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</si>
  <si>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</si>
  <si>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</si>
  <si>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</si>
  <si>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</si>
  <si>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</si>
  <si>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</si>
  <si>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</si>
  <si>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</si>
  <si>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</si>
  <si>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</si>
  <si>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</si>
  <si>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</si>
  <si>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</si>
  <si>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</si>
  <si>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</si>
  <si>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</si>
  <si>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</si>
  <si>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</si>
  <si>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</si>
  <si>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</si>
  <si>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</si>
  <si>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</si>
  <si>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</si>
  <si>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</si>
  <si>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</si>
  <si>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</si>
  <si>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</si>
  <si>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</si>
  <si>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</si>
  <si>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</si>
  <si>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</si>
  <si>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</si>
  <si>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</si>
  <si>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</si>
  <si>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</si>
  <si>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</si>
  <si>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</si>
  <si>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</si>
  <si>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</si>
  <si>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</si>
  <si>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</si>
  <si>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</si>
  <si>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群馬県みどり市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</si>
  <si>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</si>
  <si>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</si>
  <si>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</si>
  <si>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</si>
  <si>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</si>
  <si>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</si>
  <si>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</si>
  <si>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</si>
  <si>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</si>
  <si>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</si>
  <si>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</si>
  <si>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</si>
  <si>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</si>
  <si>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</si>
  <si>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</si>
  <si>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</si>
  <si>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</si>
  <si>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</si>
  <si>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</si>
  <si>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</si>
  <si>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</si>
  <si>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</si>
  <si>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</si>
  <si>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</si>
  <si>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</si>
  <si>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</si>
  <si>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</si>
  <si>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</si>
  <si>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</si>
  <si>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</si>
  <si>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</si>
  <si>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</si>
  <si>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</si>
  <si>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</si>
  <si>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</si>
  <si>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</si>
  <si>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</si>
  <si>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</si>
  <si>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</si>
  <si>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</si>
  <si>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</si>
  <si>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</si>
  <si>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</si>
  <si>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</si>
  <si>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</si>
  <si>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</si>
  <si>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</si>
  <si>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</si>
  <si>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</si>
  <si>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</si>
  <si>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</si>
  <si>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</si>
  <si>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</si>
  <si>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</si>
  <si>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</si>
  <si>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</si>
  <si>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</si>
  <si>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</si>
  <si>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</si>
  <si>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</si>
  <si>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</si>
  <si>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</si>
  <si>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</si>
  <si>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</si>
  <si>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</si>
  <si>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</si>
  <si>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</si>
  <si>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</si>
  <si>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</si>
  <si>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</si>
  <si>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</si>
  <si>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</si>
  <si>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</si>
  <si>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</si>
  <si>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</si>
  <si>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</si>
  <si>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</si>
  <si>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</si>
  <si>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</si>
  <si>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</si>
  <si>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</si>
  <si>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</si>
  <si>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</si>
  <si>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</si>
  <si>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</si>
  <si>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</si>
  <si>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</si>
  <si>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</si>
  <si>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</si>
  <si>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</si>
  <si>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</si>
  <si>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</si>
  <si>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</si>
  <si>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</si>
  <si>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</si>
  <si>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</si>
  <si>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</si>
  <si>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</si>
  <si>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</si>
  <si>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</si>
  <si>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</si>
  <si>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</si>
  <si>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</si>
  <si>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</si>
  <si>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</si>
  <si>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</si>
  <si>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</si>
  <si>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</si>
  <si>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</si>
  <si>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</si>
  <si>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</si>
  <si>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</si>
  <si>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</si>
  <si>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</si>
  <si>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</si>
  <si>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</si>
  <si>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</si>
  <si>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</si>
  <si>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</si>
  <si>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</si>
  <si>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</si>
  <si>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</si>
  <si>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</si>
  <si>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</si>
  <si>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</si>
  <si>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</si>
  <si>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</si>
  <si>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</si>
  <si>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</si>
  <si>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</si>
  <si>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</si>
  <si>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</si>
  <si>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</si>
  <si>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</si>
  <si>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</si>
  <si>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</si>
  <si>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</si>
  <si>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</si>
  <si>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</si>
  <si>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</si>
  <si>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</si>
  <si>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</si>
  <si>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</si>
  <si>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</si>
  <si>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</si>
  <si>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</si>
  <si>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</si>
  <si>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群馬県みどり市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</si>
  <si>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</si>
  <si>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</si>
  <si>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</si>
  <si>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</si>
  <si>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</si>
  <si>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</si>
  <si>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</si>
  <si>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</si>
  <si>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</si>
  <si>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</si>
  <si>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</si>
  <si>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</si>
  <si>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</si>
  <si>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</si>
  <si>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</si>
  <si>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</si>
  <si>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</si>
  <si>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</si>
  <si>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</si>
  <si>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</si>
  <si>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鉄道経営対策事業特別会計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</si>
  <si>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</si>
  <si>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</si>
  <si>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</si>
  <si>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</si>
  <si>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</si>
  <si>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</si>
  <si>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</si>
  <si>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</si>
  <si>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</si>
  <si>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</si>
  <si>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</si>
  <si>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</si>
  <si>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</si>
  <si>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</si>
  <si>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国民健康保険（診療所勘定）特別会計</t>
    <phoneticPr fontId="5"/>
  </si>
  <si>
    <t>後期高齢者医療特別会計</t>
    <phoneticPr fontId="5"/>
  </si>
  <si>
    <t>介護保険（保険事業勘定）特別会計</t>
    <phoneticPr fontId="5"/>
  </si>
  <si>
    <t>介護保険（介護サービス事業勘定）特別会計</t>
    <phoneticPr fontId="5"/>
  </si>
  <si>
    <t>競艇事業特別会計</t>
    <phoneticPr fontId="5"/>
  </si>
  <si>
    <t>太陽光発電事業特別会計</t>
    <phoneticPr fontId="5"/>
  </si>
  <si>
    <t>法非適用企業</t>
    <phoneticPr fontId="5"/>
  </si>
  <si>
    <t>戸別浄化槽事業特別会計</t>
    <phoneticPr fontId="5"/>
  </si>
  <si>
    <t>簡易水道事業特別会計</t>
    <phoneticPr fontId="5"/>
  </si>
  <si>
    <t>農業集落排水事業特別会計</t>
    <phoneticPr fontId="5"/>
  </si>
  <si>
    <t>下水道事業特別会計</t>
    <phoneticPr fontId="5"/>
  </si>
  <si>
    <t>企業用地整備事業特別会計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</si>
  <si>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</si>
  <si>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</si>
  <si>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</si>
  <si>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</si>
  <si>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</si>
  <si>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</si>
  <si>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</si>
  <si>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</si>
  <si>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</si>
  <si>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</si>
  <si>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</si>
  <si>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</si>
  <si>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</si>
  <si>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</si>
  <si>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</si>
  <si>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</si>
  <si>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</si>
  <si>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</si>
  <si>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</si>
  <si>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</si>
  <si>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</si>
  <si>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</si>
  <si>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</si>
  <si>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</si>
  <si>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</si>
  <si>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</si>
  <si>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</si>
  <si>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</si>
  <si>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</si>
  <si>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</si>
  <si>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</si>
  <si>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</si>
  <si>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</si>
  <si>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</si>
  <si>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</si>
  <si>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</si>
  <si>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</si>
  <si>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</si>
  <si>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</si>
  <si>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</si>
  <si>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</si>
  <si>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</si>
  <si>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</si>
  <si>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</si>
  <si>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</si>
  <si>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</si>
  <si>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</si>
  <si>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</si>
  <si>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</si>
  <si>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</si>
  <si>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</si>
  <si>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</si>
  <si>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</si>
  <si>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</si>
  <si>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</si>
  <si>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</si>
  <si>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</si>
  <si>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</si>
  <si>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簡易水道事業特別会計</t>
    <phoneticPr fontId="5"/>
  </si>
  <si>
    <t>(Ｆ)</t>
    <phoneticPr fontId="5"/>
  </si>
  <si>
    <t>戸別浄化槽事業特別会計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</si>
  <si>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</si>
  <si>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</si>
  <si>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</si>
  <si>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</si>
  <si>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</si>
  <si>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</si>
  <si>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</si>
  <si>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</si>
  <si>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</si>
  <si>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</si>
  <si>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</si>
  <si>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</si>
  <si>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</si>
  <si>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</si>
  <si>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</si>
  <si>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</si>
  <si>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</si>
  <si>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</si>
  <si>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</si>
  <si>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</si>
  <si>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</si>
  <si>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</si>
  <si>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</si>
  <si>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</si>
  <si>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</si>
  <si>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</si>
  <si>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</si>
  <si>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</si>
  <si>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</si>
  <si>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</si>
  <si>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</si>
  <si>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</si>
  <si>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</si>
  <si>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</si>
  <si>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</si>
  <si>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</si>
  <si>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</si>
  <si>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</si>
  <si>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</si>
  <si>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</si>
  <si>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</si>
  <si>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</si>
  <si>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</si>
  <si>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</si>
  <si>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</si>
  <si>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</si>
  <si>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</si>
  <si>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</si>
  <si>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</si>
  <si>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</si>
  <si>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</si>
  <si>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</si>
  <si>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</si>
  <si>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</si>
  <si>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</si>
  <si>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</si>
  <si>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</si>
  <si>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</si>
  <si>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</si>
  <si>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</si>
  <si>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</si>
  <si>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</si>
  <si>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</si>
  <si>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</si>
  <si>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</si>
  <si>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</si>
  <si>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</si>
  <si>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</si>
  <si>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</si>
  <si>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</si>
  <si>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</si>
  <si>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</si>
  <si>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</si>
  <si>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</si>
  <si>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</si>
  <si>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</si>
  <si>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</si>
  <si>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</si>
  <si>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</si>
  <si>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</si>
  <si>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</si>
  <si>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</si>
  <si>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</si>
  <si>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</si>
  <si>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</si>
  <si>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3.86</t>
  </si>
  <si>
    <t>▲ 1.04</t>
  </si>
  <si>
    <t>▲ 11.98</t>
  </si>
  <si>
    <t>一般会計</t>
  </si>
  <si>
    <t>競艇事業特別会計</t>
  </si>
  <si>
    <t>国民健康保険（事業勘定）特別会計</t>
  </si>
  <si>
    <t>介護保険（保険事業勘定）特別会計</t>
  </si>
  <si>
    <t>下水道事業特別会計</t>
  </si>
  <si>
    <t>太陽光発電事業特別会計</t>
  </si>
  <si>
    <t>国民健康保険（診療所勘定）特別会計</t>
  </si>
  <si>
    <t>簡易水道事業特別会計</t>
  </si>
  <si>
    <t>その他会計（赤字）</t>
  </si>
  <si>
    <t>その他会計（黒字）</t>
  </si>
  <si>
    <t>ふるさとづくり基金</t>
    <rPh sb="7" eb="9">
      <t>キキン</t>
    </rPh>
    <phoneticPr fontId="11"/>
  </si>
  <si>
    <t>義務教育施設整備基金</t>
    <rPh sb="0" eb="2">
      <t>ギム</t>
    </rPh>
    <rPh sb="2" eb="4">
      <t>キョウイク</t>
    </rPh>
    <rPh sb="4" eb="6">
      <t>シセツ</t>
    </rPh>
    <rPh sb="6" eb="8">
      <t>セイビ</t>
    </rPh>
    <rPh sb="8" eb="10">
      <t>キキン</t>
    </rPh>
    <phoneticPr fontId="11"/>
  </si>
  <si>
    <t>鉄道経営対策事業基金</t>
    <rPh sb="0" eb="2">
      <t>テツドウ</t>
    </rPh>
    <rPh sb="2" eb="4">
      <t>ケイエイ</t>
    </rPh>
    <rPh sb="4" eb="6">
      <t>タイサク</t>
    </rPh>
    <rPh sb="6" eb="8">
      <t>ジギョウ</t>
    </rPh>
    <rPh sb="8" eb="10">
      <t>キキン</t>
    </rPh>
    <phoneticPr fontId="11"/>
  </si>
  <si>
    <t>地域福祉基金</t>
    <rPh sb="0" eb="2">
      <t>チイキ</t>
    </rPh>
    <rPh sb="2" eb="4">
      <t>フクシ</t>
    </rPh>
    <rPh sb="4" eb="6">
      <t>キキン</t>
    </rPh>
    <phoneticPr fontId="11"/>
  </si>
  <si>
    <t>庁舎建設等基金</t>
    <rPh sb="0" eb="2">
      <t>チョウシャ</t>
    </rPh>
    <rPh sb="2" eb="4">
      <t>ケンセツ</t>
    </rPh>
    <rPh sb="4" eb="5">
      <t>トウ</t>
    </rPh>
    <rPh sb="5" eb="7">
      <t>キキン</t>
    </rPh>
    <phoneticPr fontId="11"/>
  </si>
  <si>
    <t>富弘美術館事業特別会計</t>
    <phoneticPr fontId="5"/>
  </si>
  <si>
    <t>-</t>
    <phoneticPr fontId="2"/>
  </si>
  <si>
    <t>-</t>
    <phoneticPr fontId="2"/>
  </si>
  <si>
    <t>群馬県後期高齢者医療広域連合（一般会計）</t>
  </si>
  <si>
    <t>群馬県後期高齢者医療広域連合（事業会計）</t>
  </si>
  <si>
    <t>桐生地域医療組合</t>
  </si>
  <si>
    <t>群馬県市町村総合事務組合</t>
  </si>
  <si>
    <t>群馬県市町村会館管理組合</t>
  </si>
  <si>
    <t>群馬東部水道企業団</t>
  </si>
  <si>
    <t>　　　　－</t>
  </si>
  <si>
    <t>有限会社浅原体験村</t>
    <rPh sb="0" eb="4">
      <t>ユウゲンガイシャ</t>
    </rPh>
    <rPh sb="4" eb="6">
      <t>アサバラ</t>
    </rPh>
    <rPh sb="6" eb="8">
      <t>タイケン</t>
    </rPh>
    <rPh sb="8" eb="9">
      <t>ムラ</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</si>
  <si>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</si>
  <si>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</si>
  <si>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</si>
  <si>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</si>
  <si>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</si>
  <si>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</si>
  <si>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</si>
  <si>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</si>
  <si>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</si>
  <si>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</si>
  <si>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</si>
  <si>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</si>
  <si>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</si>
  <si>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将来負担比率は数値なしだが有形固定資産減価償却率は依然類似団体平均よりも高い数値となっている。これは、合併以降起債の発行の抑制により将来負担を軽減してきたと見える一方で、公共施設の改修や長寿命化を先送りにしてきた結果であると分析できる。今後は、個別施設計画の策定による公共施設の適正管理や、必要な投資を進め減価償却率の抑制に努める。</t>
    <rPh sb="0" eb="2">
      <t>ショウライ</t>
    </rPh>
    <rPh sb="2" eb="4">
      <t>フタン</t>
    </rPh>
    <rPh sb="4" eb="6">
      <t>ヒリツ</t>
    </rPh>
    <rPh sb="7" eb="9">
      <t>スウチ</t>
    </rPh>
    <rPh sb="13" eb="15">
      <t>ユウケイ</t>
    </rPh>
    <rPh sb="15" eb="17">
      <t>コテイ</t>
    </rPh>
    <rPh sb="17" eb="19">
      <t>シサン</t>
    </rPh>
    <rPh sb="19" eb="21">
      <t>ゲンカ</t>
    </rPh>
    <rPh sb="21" eb="23">
      <t>ショウキャク</t>
    </rPh>
    <rPh sb="23" eb="24">
      <t>リツ</t>
    </rPh>
    <rPh sb="25" eb="27">
      <t>イゼン</t>
    </rPh>
    <rPh sb="27" eb="29">
      <t>ルイジ</t>
    </rPh>
    <rPh sb="29" eb="31">
      <t>ダンタイ</t>
    </rPh>
    <rPh sb="31" eb="33">
      <t>ヘイキン</t>
    </rPh>
    <rPh sb="36" eb="37">
      <t>タカ</t>
    </rPh>
    <rPh sb="38" eb="40">
      <t>スウチ</t>
    </rPh>
    <rPh sb="51" eb="53">
      <t>ガッペイ</t>
    </rPh>
    <rPh sb="53" eb="55">
      <t>イコウ</t>
    </rPh>
    <rPh sb="55" eb="57">
      <t>キサイ</t>
    </rPh>
    <rPh sb="58" eb="60">
      <t>ハッコウ</t>
    </rPh>
    <rPh sb="61" eb="63">
      <t>ヨクセイ</t>
    </rPh>
    <rPh sb="66" eb="68">
      <t>ショウライ</t>
    </rPh>
    <rPh sb="68" eb="70">
      <t>フタン</t>
    </rPh>
    <rPh sb="71" eb="73">
      <t>ケイゲン</t>
    </rPh>
    <rPh sb="78" eb="79">
      <t>ミ</t>
    </rPh>
    <rPh sb="81" eb="83">
      <t>イッポウ</t>
    </rPh>
    <rPh sb="85" eb="87">
      <t>コウキョウ</t>
    </rPh>
    <rPh sb="87" eb="89">
      <t>シセツ</t>
    </rPh>
    <rPh sb="90" eb="92">
      <t>カイシュウ</t>
    </rPh>
    <rPh sb="93" eb="97">
      <t>チョウジュミョウカ</t>
    </rPh>
    <rPh sb="98" eb="100">
      <t>サキオク</t>
    </rPh>
    <rPh sb="106" eb="108">
      <t>ケッカ</t>
    </rPh>
    <rPh sb="112" eb="114">
      <t>ブンセキ</t>
    </rPh>
    <rPh sb="118" eb="120">
      <t>コンゴ</t>
    </rPh>
    <rPh sb="122" eb="124">
      <t>コベツ</t>
    </rPh>
    <rPh sb="124" eb="126">
      <t>シセツ</t>
    </rPh>
    <rPh sb="126" eb="128">
      <t>ケイカク</t>
    </rPh>
    <rPh sb="129" eb="131">
      <t>サクテイ</t>
    </rPh>
    <rPh sb="134" eb="136">
      <t>コウキョウ</t>
    </rPh>
    <rPh sb="136" eb="138">
      <t>シセツ</t>
    </rPh>
    <rPh sb="139" eb="141">
      <t>テキセイ</t>
    </rPh>
    <rPh sb="141" eb="143">
      <t>カンリ</t>
    </rPh>
    <rPh sb="145" eb="147">
      <t>ヒツヨウ</t>
    </rPh>
    <rPh sb="148" eb="150">
      <t>トウシ</t>
    </rPh>
    <rPh sb="151" eb="152">
      <t>スス</t>
    </rPh>
    <rPh sb="153" eb="155">
      <t>ゲンカ</t>
    </rPh>
    <rPh sb="155" eb="157">
      <t>ショウキャク</t>
    </rPh>
    <rPh sb="157" eb="158">
      <t>リツ</t>
    </rPh>
    <rPh sb="159" eb="161">
      <t>ヨクセイ</t>
    </rPh>
    <rPh sb="162" eb="163">
      <t>ツト</t>
    </rPh>
    <phoneticPr fontId="5"/>
  </si>
  <si>
    <t xml:space="preserve">将来負担比率は数値なしとなっており、実質公債費比率も減少傾向となっている。これは合併初期の利率が高い時期に建設した施設等の起債の償還が終了してきていることなどによるものである。今後予定している、新設小学校建設や駅周辺整備などの大型事業により起債発行額の増加が見込まれるため、地方債発行額が大幅に増加しないよう事業の精査を行っていく。
</t>
    <rPh sb="0" eb="2">
      <t>ショウライ</t>
    </rPh>
    <rPh sb="2" eb="4">
      <t>フタン</t>
    </rPh>
    <rPh sb="4" eb="6">
      <t>ヒリツ</t>
    </rPh>
    <rPh sb="7" eb="9">
      <t>スウチ</t>
    </rPh>
    <rPh sb="18" eb="20">
      <t>ジッシツ</t>
    </rPh>
    <rPh sb="20" eb="23">
      <t>コウサイヒ</t>
    </rPh>
    <rPh sb="23" eb="25">
      <t>ヒリツ</t>
    </rPh>
    <rPh sb="26" eb="28">
      <t>ゲンショウ</t>
    </rPh>
    <rPh sb="28" eb="30">
      <t>ケイコウ</t>
    </rPh>
    <rPh sb="40" eb="42">
      <t>ガッペイ</t>
    </rPh>
    <rPh sb="42" eb="44">
      <t>ショキ</t>
    </rPh>
    <rPh sb="45" eb="47">
      <t>リリツ</t>
    </rPh>
    <rPh sb="48" eb="49">
      <t>タカ</t>
    </rPh>
    <rPh sb="50" eb="52">
      <t>ジキ</t>
    </rPh>
    <rPh sb="53" eb="55">
      <t>ケンセツ</t>
    </rPh>
    <rPh sb="57" eb="59">
      <t>シセツ</t>
    </rPh>
    <rPh sb="59" eb="60">
      <t>トウ</t>
    </rPh>
    <rPh sb="61" eb="63">
      <t>キサイ</t>
    </rPh>
    <rPh sb="64" eb="66">
      <t>ショウカン</t>
    </rPh>
    <rPh sb="67" eb="69">
      <t>シュウリョウ</t>
    </rPh>
    <rPh sb="137" eb="140">
      <t>チホウサイ</t>
    </rPh>
    <rPh sb="140" eb="143">
      <t>ハッコウガク</t>
    </rPh>
    <rPh sb="154" eb="156">
      <t>ジギョウ</t>
    </rPh>
    <rPh sb="157" eb="159">
      <t>セイサ</t>
    </rPh>
    <rPh sb="160" eb="16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</si>
</sst>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6" xfId="12" quotePrefix="1"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2BDD-4D7B-8A34-661A1990D1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38479</c:v>
                </c:pt>
                <c:pt idx="1">
                  <c:v>44721</c:v>
                </c:pt>
                <c:pt idx="2">
                  <c:v>53908</c:v>
                </c:pt>
                <c:pt idx="3">
                  <c:v>31977</c:v>
                </c:pt>
                <c:pt idx="4">
                  <c:v>37675</c:v>
                </c:pt>
              </c:numCache>
            </c:numRef>
          </c:val>
          <c:smooth val="0"/>
          <c:extLst>
            <c:ext xmlns:c16="http://schemas.microsoft.com/office/drawing/2014/chart" uri="{C3380CC4-5D6E-409C-BE32-E72D297353CC}">
              <c16:uniqueId val="{00000001-2BDD-4D7B-8A34-661A1990D1EE}"/>
            </c:ext>
          </c:extLst>
        </c:ser>
        <c:dLbls>
          <c:showLegendKey val="0"/>
          <c:showVal val="0"/>
          <c:showCatName val="0"/>
          <c:showSerName val="0"/>
          <c:showPercent val="0"/>
          <c:showBubbleSize val="0"/>
        </c:dLbls>
        <c:marker val="1"/>
        <c:smooth val="0"/>
        <c:axId val="476056992"/>
        <c:axId val="476674632"/>
      </c:lineChart>
      <c:catAx>
        <c:axId val="476056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6674632"/>
        <c:crosses val="autoZero"/>
        <c:auto val="1"/>
        <c:lblAlgn val="ctr"/>
        <c:lblOffset val="100"/>
        <c:tickLblSkip val="1"/>
        <c:tickMarkSkip val="1"/>
        <c:noMultiLvlLbl val="0"/>
      </c:catAx>
      <c:valAx>
        <c:axId val="4766746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6056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7.72</c:v>
                </c:pt>
                <c:pt idx="1">
                  <c:v>7.67</c:v>
                </c:pt>
                <c:pt idx="2">
                  <c:v>6.44</c:v>
                </c:pt>
                <c:pt idx="3">
                  <c:v>10.47</c:v>
                </c:pt>
                <c:pt idx="4">
                  <c:v>8.1</c:v>
                </c:pt>
              </c:numCache>
            </c:numRef>
          </c:val>
          <c:extLst>
            <c:ext xmlns:c16="http://schemas.microsoft.com/office/drawing/2014/chart" uri="{C3380CC4-5D6E-409C-BE32-E72D297353CC}">
              <c16:uniqueId val="{00000000-6028-41B7-80E0-1CF7DF7FB9A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70.599999999999994</c:v>
                </c:pt>
                <c:pt idx="1">
                  <c:v>70.88</c:v>
                </c:pt>
                <c:pt idx="2">
                  <c:v>77.459999999999994</c:v>
                </c:pt>
                <c:pt idx="3">
                  <c:v>76.92</c:v>
                </c:pt>
                <c:pt idx="4">
                  <c:v>73.599999999999994</c:v>
                </c:pt>
              </c:numCache>
            </c:numRef>
          </c:val>
          <c:extLst>
            <c:ext xmlns:c16="http://schemas.microsoft.com/office/drawing/2014/chart" uri="{C3380CC4-5D6E-409C-BE32-E72D297353CC}">
              <c16:uniqueId val="{00000001-6028-41B7-80E0-1CF7DF7FB9A7}"/>
            </c:ext>
          </c:extLst>
        </c:ser>
        <c:dLbls>
          <c:showLegendKey val="0"/>
          <c:showVal val="0"/>
          <c:showCatName val="0"/>
          <c:showSerName val="0"/>
          <c:showPercent val="0"/>
          <c:showBubbleSize val="0"/>
        </c:dLbls>
        <c:gapWidth val="250"/>
        <c:overlap val="100"/>
        <c:axId val="508905280"/>
        <c:axId val="508905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2.02</c:v>
                </c:pt>
                <c:pt idx="1">
                  <c:v>-3.86</c:v>
                </c:pt>
                <c:pt idx="2">
                  <c:v>1.1499999999999999</c:v>
                </c:pt>
                <c:pt idx="3">
                  <c:v>-1.04</c:v>
                </c:pt>
                <c:pt idx="4">
                  <c:v>-11.98</c:v>
                </c:pt>
              </c:numCache>
            </c:numRef>
          </c:val>
          <c:smooth val="0"/>
          <c:extLst>
            <c:ext xmlns:c16="http://schemas.microsoft.com/office/drawing/2014/chart" uri="{C3380CC4-5D6E-409C-BE32-E72D297353CC}">
              <c16:uniqueId val="{00000002-6028-41B7-80E0-1CF7DF7FB9A7}"/>
            </c:ext>
          </c:extLst>
        </c:ser>
        <c:dLbls>
          <c:showLegendKey val="0"/>
          <c:showVal val="0"/>
          <c:showCatName val="0"/>
          <c:showSerName val="0"/>
          <c:showPercent val="0"/>
          <c:showBubbleSize val="0"/>
        </c:dLbls>
        <c:marker val="1"/>
        <c:smooth val="0"/>
        <c:axId val="508905280"/>
        <c:axId val="508905664"/>
      </c:lineChart>
      <c:catAx>
        <c:axId val="50890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8905664"/>
        <c:crosses val="autoZero"/>
        <c:auto val="1"/>
        <c:lblAlgn val="ctr"/>
        <c:lblOffset val="100"/>
        <c:tickLblSkip val="1"/>
        <c:tickMarkSkip val="1"/>
        <c:noMultiLvlLbl val="0"/>
      </c:catAx>
      <c:valAx>
        <c:axId val="508905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90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13.16</c:v>
                </c:pt>
                <c:pt idx="2">
                  <c:v>#N/A</c:v>
                </c:pt>
                <c:pt idx="3">
                  <c:v>12.92</c:v>
                </c:pt>
                <c:pt idx="4">
                  <c:v>#N/A</c:v>
                </c:pt>
                <c:pt idx="5">
                  <c:v>11.01</c:v>
                </c:pt>
                <c:pt idx="6">
                  <c:v>#N/A</c:v>
                </c:pt>
                <c:pt idx="7">
                  <c:v>0.21</c:v>
                </c:pt>
                <c:pt idx="8">
                  <c:v>#N/A</c:v>
                </c:pt>
                <c:pt idx="9">
                  <c:v>0.12</c:v>
                </c:pt>
              </c:numCache>
            </c:numRef>
          </c:val>
          <c:extLst>
            <c:ext xmlns:c16="http://schemas.microsoft.com/office/drawing/2014/chart" uri="{C3380CC4-5D6E-409C-BE32-E72D297353CC}">
              <c16:uniqueId val="{00000000-3AF2-4B48-B9AB-144A830899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F2-4B48-B9AB-144A83089919}"/>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0.04</c:v>
                </c:pt>
                <c:pt idx="4">
                  <c:v>#N/A</c:v>
                </c:pt>
                <c:pt idx="5">
                  <c:v>0.03</c:v>
                </c:pt>
                <c:pt idx="6">
                  <c:v>#N/A</c:v>
                </c:pt>
                <c:pt idx="7">
                  <c:v>0.06</c:v>
                </c:pt>
                <c:pt idx="8">
                  <c:v>#N/A</c:v>
                </c:pt>
                <c:pt idx="9">
                  <c:v>7.0000000000000007E-2</c:v>
                </c:pt>
              </c:numCache>
            </c:numRef>
          </c:val>
          <c:extLst>
            <c:ext xmlns:c16="http://schemas.microsoft.com/office/drawing/2014/chart" uri="{C3380CC4-5D6E-409C-BE32-E72D297353CC}">
              <c16:uniqueId val="{00000002-3AF2-4B48-B9AB-144A83089919}"/>
            </c:ext>
          </c:extLst>
        </c:ser>
        <c:ser>
          <c:idx val="3"/>
          <c:order val="3"/>
          <c:tx>
            <c:strRef>
              <c:f>データシート!$A$30</c:f>
              <c:strCache>
                <c:ptCount val="1"/>
                <c:pt idx="0">
                  <c:v>国民健康保険（診療所勘定）特別会計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c:v>
                </c:pt>
                <c:pt idx="2">
                  <c:v>#N/A</c:v>
                </c:pt>
                <c:pt idx="3">
                  <c:v>0.2</c:v>
                </c:pt>
                <c:pt idx="4">
                  <c:v>#N/A</c:v>
                </c:pt>
                <c:pt idx="5">
                  <c:v>0.15</c:v>
                </c:pt>
                <c:pt idx="6">
                  <c:v>#N/A</c:v>
                </c:pt>
                <c:pt idx="7">
                  <c:v>0.13</c:v>
                </c:pt>
                <c:pt idx="8">
                  <c:v>#N/A</c:v>
                </c:pt>
                <c:pt idx="9">
                  <c:v>0.08</c:v>
                </c:pt>
              </c:numCache>
            </c:numRef>
          </c:val>
          <c:extLst>
            <c:ext xmlns:c16="http://schemas.microsoft.com/office/drawing/2014/chart" uri="{C3380CC4-5D6E-409C-BE32-E72D297353CC}">
              <c16:uniqueId val="{00000003-3AF2-4B48-B9AB-144A83089919}"/>
            </c:ext>
          </c:extLst>
        </c:ser>
        <c:ser>
          <c:idx val="4"/>
          <c:order val="4"/>
          <c:tx>
            <c:strRef>
              <c:f>データシート!$A$31</c:f>
              <c:strCache>
                <c:ptCount val="1"/>
                <c:pt idx="0">
                  <c:v>太陽光発電事業特別会計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0.31</c:v>
                </c:pt>
                <c:pt idx="4">
                  <c:v>#N/A</c:v>
                </c:pt>
                <c:pt idx="5">
                  <c:v>0.75</c:v>
                </c:pt>
                <c:pt idx="6">
                  <c:v>#N/A</c:v>
                </c:pt>
                <c:pt idx="7">
                  <c:v>0.32</c:v>
                </c:pt>
                <c:pt idx="8">
                  <c:v>#N/A</c:v>
                </c:pt>
                <c:pt idx="9">
                  <c:v>0.31</c:v>
                </c:pt>
              </c:numCache>
            </c:numRef>
          </c:val>
          <c:extLst>
            <c:ext xmlns:c16="http://schemas.microsoft.com/office/drawing/2014/chart" uri="{C3380CC4-5D6E-409C-BE32-E72D297353CC}">
              <c16:uniqueId val="{00000004-3AF2-4B48-B9AB-144A8308991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0.26</c:v>
                </c:pt>
                <c:pt idx="2">
                  <c:v>#N/A</c:v>
                </c:pt>
                <c:pt idx="3">
                  <c:v>0.44</c:v>
                </c:pt>
                <c:pt idx="4">
                  <c:v>#N/A</c:v>
                </c:pt>
                <c:pt idx="5">
                  <c:v>0.28999999999999998</c:v>
                </c:pt>
                <c:pt idx="6">
                  <c:v>#N/A</c:v>
                </c:pt>
                <c:pt idx="7">
                  <c:v>0.55000000000000004</c:v>
                </c:pt>
                <c:pt idx="8">
                  <c:v>#N/A</c:v>
                </c:pt>
                <c:pt idx="9">
                  <c:v>0.42</c:v>
                </c:pt>
              </c:numCache>
            </c:numRef>
          </c:val>
          <c:extLst>
            <c:ext xmlns:c16="http://schemas.microsoft.com/office/drawing/2014/chart" uri="{C3380CC4-5D6E-409C-BE32-E72D297353CC}">
              <c16:uniqueId val="{00000005-3AF2-4B48-B9AB-144A83089919}"/>
            </c:ext>
          </c:extLst>
        </c:ser>
        <c:ser>
          <c:idx val="6"/>
          <c:order val="6"/>
          <c:tx>
            <c:strRef>
              <c:f>データシート!$A$33</c:f>
              <c:strCache>
                <c:ptCount val="1"/>
                <c:pt idx="0">
                  <c:v>介護保険（保険事業勘定）特別会計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c:v>
                </c:pt>
                <c:pt idx="2">
                  <c:v>#N/A</c:v>
                </c:pt>
                <c:pt idx="3">
                  <c:v>0.37</c:v>
                </c:pt>
                <c:pt idx="4">
                  <c:v>#N/A</c:v>
                </c:pt>
                <c:pt idx="5">
                  <c:v>0.56000000000000005</c:v>
                </c:pt>
                <c:pt idx="6">
                  <c:v>#N/A</c:v>
                </c:pt>
                <c:pt idx="7">
                  <c:v>1.05</c:v>
                </c:pt>
                <c:pt idx="8">
                  <c:v>#N/A</c:v>
                </c:pt>
                <c:pt idx="9">
                  <c:v>0.64</c:v>
                </c:pt>
              </c:numCache>
            </c:numRef>
          </c:val>
          <c:extLst>
            <c:ext xmlns:c16="http://schemas.microsoft.com/office/drawing/2014/chart" uri="{C3380CC4-5D6E-409C-BE32-E72D297353CC}">
              <c16:uniqueId val="{00000006-3AF2-4B48-B9AB-144A83089919}"/>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1.02</c:v>
                </c:pt>
                <c:pt idx="2">
                  <c:v>#N/A</c:v>
                </c:pt>
                <c:pt idx="3">
                  <c:v>0.73</c:v>
                </c:pt>
                <c:pt idx="4">
                  <c:v>#N/A</c:v>
                </c:pt>
                <c:pt idx="5">
                  <c:v>0.2</c:v>
                </c:pt>
                <c:pt idx="6">
                  <c:v>#N/A</c:v>
                </c:pt>
                <c:pt idx="7">
                  <c:v>0.22</c:v>
                </c:pt>
                <c:pt idx="8">
                  <c:v>#N/A</c:v>
                </c:pt>
                <c:pt idx="9">
                  <c:v>0.99</c:v>
                </c:pt>
              </c:numCache>
            </c:numRef>
          </c:val>
          <c:extLst>
            <c:ext xmlns:c16="http://schemas.microsoft.com/office/drawing/2014/chart" uri="{C3380CC4-5D6E-409C-BE32-E72D297353CC}">
              <c16:uniqueId val="{00000007-3AF2-4B48-B9AB-144A83089919}"/>
            </c:ext>
          </c:extLst>
        </c:ser>
        <c:ser>
          <c:idx val="8"/>
          <c:order val="8"/>
          <c:tx>
            <c:strRef>
              <c:f>データシート!$A$35</c:f>
              <c:strCache>
                <c:ptCount val="1"/>
                <c:pt idx="0">
                  <c:v>競艇事業特別会計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3.17</c:v>
                </c:pt>
                <c:pt idx="2">
                  <c:v>#N/A</c:v>
                </c:pt>
                <c:pt idx="3">
                  <c:v>2.95</c:v>
                </c:pt>
                <c:pt idx="4">
                  <c:v>#N/A</c:v>
                </c:pt>
                <c:pt idx="5">
                  <c:v>2.83</c:v>
                </c:pt>
                <c:pt idx="6">
                  <c:v>#N/A</c:v>
                </c:pt>
                <c:pt idx="7">
                  <c:v>3</c:v>
                </c:pt>
                <c:pt idx="8">
                  <c:v>#N/A</c:v>
                </c:pt>
                <c:pt idx="9">
                  <c:v>2.84</c:v>
                </c:pt>
              </c:numCache>
            </c:numRef>
          </c:val>
          <c:extLst>
            <c:ext xmlns:c16="http://schemas.microsoft.com/office/drawing/2014/chart" uri="{C3380CC4-5D6E-409C-BE32-E72D297353CC}">
              <c16:uniqueId val="{00000008-3AF2-4B48-B9AB-144A8308991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7.66</c:v>
                </c:pt>
                <c:pt idx="2">
                  <c:v>#N/A</c:v>
                </c:pt>
                <c:pt idx="3">
                  <c:v>7.58</c:v>
                </c:pt>
                <c:pt idx="4">
                  <c:v>#N/A</c:v>
                </c:pt>
                <c:pt idx="5">
                  <c:v>6.33</c:v>
                </c:pt>
                <c:pt idx="6">
                  <c:v>#N/A</c:v>
                </c:pt>
                <c:pt idx="7">
                  <c:v>10.38</c:v>
                </c:pt>
                <c:pt idx="8">
                  <c:v>#N/A</c:v>
                </c:pt>
                <c:pt idx="9">
                  <c:v>8.0299999999999994</c:v>
                </c:pt>
              </c:numCache>
            </c:numRef>
          </c:val>
          <c:extLst>
            <c:ext xmlns:c16="http://schemas.microsoft.com/office/drawing/2014/chart" uri="{C3380CC4-5D6E-409C-BE32-E72D297353CC}">
              <c16:uniqueId val="{00000009-3AF2-4B48-B9AB-144A83089919}"/>
            </c:ext>
          </c:extLst>
        </c:ser>
        <c:dLbls>
          <c:showLegendKey val="0"/>
          <c:showVal val="0"/>
          <c:showCatName val="0"/>
          <c:showSerName val="0"/>
          <c:showPercent val="0"/>
          <c:showBubbleSize val="0"/>
        </c:dLbls>
        <c:gapWidth val="150"/>
        <c:overlap val="100"/>
        <c:axId val="512874480"/>
        <c:axId val="512874864"/>
      </c:barChart>
      <c:catAx>
        <c:axId val="51287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2874864"/>
        <c:crosses val="autoZero"/>
        <c:auto val="1"/>
        <c:lblAlgn val="ctr"/>
        <c:lblOffset val="100"/>
        <c:tickLblSkip val="1"/>
        <c:tickMarkSkip val="1"/>
        <c:noMultiLvlLbl val="0"/>
      </c:catAx>
      <c:valAx>
        <c:axId val="512874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2874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1428</c:v>
                </c:pt>
                <c:pt idx="5">
                  <c:v>1532</c:v>
                </c:pt>
                <c:pt idx="8">
                  <c:v>1543</c:v>
                </c:pt>
                <c:pt idx="11">
                  <c:v>1582</c:v>
                </c:pt>
                <c:pt idx="14">
                  <c:v>1544</c:v>
                </c:pt>
              </c:numCache>
            </c:numRef>
          </c:val>
          <c:extLst>
            <c:ext xmlns:c16="http://schemas.microsoft.com/office/drawing/2014/chart" uri="{C3380CC4-5D6E-409C-BE32-E72D297353CC}">
              <c16:uniqueId val="{00000000-5CB9-4066-A21D-C42AB018C2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CB9-4066-A21D-C42AB018C2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2</c:v>
                </c:pt>
                <c:pt idx="6">
                  <c:v>2</c:v>
                </c:pt>
                <c:pt idx="9">
                  <c:v>1</c:v>
                </c:pt>
                <c:pt idx="12">
                  <c:v>1</c:v>
                </c:pt>
              </c:numCache>
            </c:numRef>
          </c:val>
          <c:extLst>
            <c:ext xmlns:c16="http://schemas.microsoft.com/office/drawing/2014/chart" uri="{C3380CC4-5D6E-409C-BE32-E72D297353CC}">
              <c16:uniqueId val="{00000002-5CB9-4066-A21D-C42AB018C2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61</c:v>
                </c:pt>
                <c:pt idx="3">
                  <c:v>64</c:v>
                </c:pt>
                <c:pt idx="6">
                  <c:v>65</c:v>
                </c:pt>
                <c:pt idx="9">
                  <c:v>80</c:v>
                </c:pt>
                <c:pt idx="12">
                  <c:v>74</c:v>
                </c:pt>
              </c:numCache>
            </c:numRef>
          </c:val>
          <c:extLst>
            <c:ext xmlns:c16="http://schemas.microsoft.com/office/drawing/2014/chart" uri="{C3380CC4-5D6E-409C-BE32-E72D297353CC}">
              <c16:uniqueId val="{00000003-5CB9-4066-A21D-C42AB018C2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398</c:v>
                </c:pt>
                <c:pt idx="3">
                  <c:v>409</c:v>
                </c:pt>
                <c:pt idx="6">
                  <c:v>419</c:v>
                </c:pt>
                <c:pt idx="9">
                  <c:v>439</c:v>
                </c:pt>
                <c:pt idx="12">
                  <c:v>410</c:v>
                </c:pt>
              </c:numCache>
            </c:numRef>
          </c:val>
          <c:extLst>
            <c:ext xmlns:c16="http://schemas.microsoft.com/office/drawing/2014/chart" uri="{C3380CC4-5D6E-409C-BE32-E72D297353CC}">
              <c16:uniqueId val="{00000004-5CB9-4066-A21D-C42AB018C2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B9-4066-A21D-C42AB018C2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CB9-4066-A21D-C42AB018C2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1486</c:v>
                </c:pt>
                <c:pt idx="3">
                  <c:v>1471</c:v>
                </c:pt>
                <c:pt idx="6">
                  <c:v>1474</c:v>
                </c:pt>
                <c:pt idx="9">
                  <c:v>1506</c:v>
                </c:pt>
                <c:pt idx="12">
                  <c:v>1423</c:v>
                </c:pt>
              </c:numCache>
            </c:numRef>
          </c:val>
          <c:extLst>
            <c:ext xmlns:c16="http://schemas.microsoft.com/office/drawing/2014/chart" uri="{C3380CC4-5D6E-409C-BE32-E72D297353CC}">
              <c16:uniqueId val="{00000007-5CB9-4066-A21D-C42AB018C2D1}"/>
            </c:ext>
          </c:extLst>
        </c:ser>
        <c:dLbls>
          <c:showLegendKey val="0"/>
          <c:showVal val="0"/>
          <c:showCatName val="0"/>
          <c:showSerName val="0"/>
          <c:showPercent val="0"/>
          <c:showBubbleSize val="0"/>
        </c:dLbls>
        <c:gapWidth val="100"/>
        <c:overlap val="100"/>
        <c:axId val="475948528"/>
        <c:axId val="475948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520</c:v>
                </c:pt>
                <c:pt idx="2">
                  <c:v>#N/A</c:v>
                </c:pt>
                <c:pt idx="3">
                  <c:v>#N/A</c:v>
                </c:pt>
                <c:pt idx="4">
                  <c:v>414</c:v>
                </c:pt>
                <c:pt idx="5">
                  <c:v>#N/A</c:v>
                </c:pt>
                <c:pt idx="6">
                  <c:v>#N/A</c:v>
                </c:pt>
                <c:pt idx="7">
                  <c:v>417</c:v>
                </c:pt>
                <c:pt idx="8">
                  <c:v>#N/A</c:v>
                </c:pt>
                <c:pt idx="9">
                  <c:v>#N/A</c:v>
                </c:pt>
                <c:pt idx="10">
                  <c:v>444</c:v>
                </c:pt>
                <c:pt idx="11">
                  <c:v>#N/A</c:v>
                </c:pt>
                <c:pt idx="12">
                  <c:v>#N/A</c:v>
                </c:pt>
                <c:pt idx="13">
                  <c:v>364</c:v>
                </c:pt>
                <c:pt idx="14">
                  <c:v>#N/A</c:v>
                </c:pt>
              </c:numCache>
            </c:numRef>
          </c:val>
          <c:smooth val="0"/>
          <c:extLst>
            <c:ext xmlns:c16="http://schemas.microsoft.com/office/drawing/2014/chart" uri="{C3380CC4-5D6E-409C-BE32-E72D297353CC}">
              <c16:uniqueId val="{00000008-5CB9-4066-A21D-C42AB018C2D1}"/>
            </c:ext>
          </c:extLst>
        </c:ser>
        <c:dLbls>
          <c:showLegendKey val="0"/>
          <c:showVal val="0"/>
          <c:showCatName val="0"/>
          <c:showSerName val="0"/>
          <c:showPercent val="0"/>
          <c:showBubbleSize val="0"/>
        </c:dLbls>
        <c:marker val="1"/>
        <c:smooth val="0"/>
        <c:axId val="475948528"/>
        <c:axId val="475948920"/>
      </c:lineChart>
      <c:catAx>
        <c:axId val="47594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5948920"/>
        <c:crosses val="autoZero"/>
        <c:auto val="1"/>
        <c:lblAlgn val="ctr"/>
        <c:lblOffset val="100"/>
        <c:tickLblSkip val="1"/>
        <c:tickMarkSkip val="1"/>
        <c:noMultiLvlLbl val="0"/>
      </c:catAx>
      <c:valAx>
        <c:axId val="475948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948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16234</c:v>
                </c:pt>
                <c:pt idx="5">
                  <c:v>16354</c:v>
                </c:pt>
                <c:pt idx="8">
                  <c:v>16289</c:v>
                </c:pt>
                <c:pt idx="11">
                  <c:v>15906</c:v>
                </c:pt>
                <c:pt idx="14">
                  <c:v>16058</c:v>
                </c:pt>
              </c:numCache>
            </c:numRef>
          </c:val>
          <c:extLst>
            <c:ext xmlns:c16="http://schemas.microsoft.com/office/drawing/2014/chart" uri="{C3380CC4-5D6E-409C-BE32-E72D297353CC}">
              <c16:uniqueId val="{00000000-48DE-4593-8D80-206128588B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144</c:v>
                </c:pt>
                <c:pt idx="5">
                  <c:v>120</c:v>
                </c:pt>
                <c:pt idx="8">
                  <c:v>100</c:v>
                </c:pt>
                <c:pt idx="11">
                  <c:v>79</c:v>
                </c:pt>
                <c:pt idx="14">
                  <c:v>58</c:v>
                </c:pt>
              </c:numCache>
            </c:numRef>
          </c:val>
          <c:extLst>
            <c:ext xmlns:c16="http://schemas.microsoft.com/office/drawing/2014/chart" uri="{C3380CC4-5D6E-409C-BE32-E72D297353CC}">
              <c16:uniqueId val="{00000001-48DE-4593-8D80-206128588B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13644</c:v>
                </c:pt>
                <c:pt idx="5">
                  <c:v>13936</c:v>
                </c:pt>
                <c:pt idx="8">
                  <c:v>14845</c:v>
                </c:pt>
                <c:pt idx="11">
                  <c:v>14728</c:v>
                </c:pt>
                <c:pt idx="14">
                  <c:v>14530</c:v>
                </c:pt>
              </c:numCache>
            </c:numRef>
          </c:val>
          <c:extLst>
            <c:ext xmlns:c16="http://schemas.microsoft.com/office/drawing/2014/chart" uri="{C3380CC4-5D6E-409C-BE32-E72D297353CC}">
              <c16:uniqueId val="{00000002-48DE-4593-8D80-206128588B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DE-4593-8D80-206128588B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8DE-4593-8D80-206128588B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20</c:v>
                </c:pt>
                <c:pt idx="3">
                  <c:v>46</c:v>
                </c:pt>
                <c:pt idx="6">
                  <c:v>28</c:v>
                </c:pt>
                <c:pt idx="9">
                  <c:v>33</c:v>
                </c:pt>
                <c:pt idx="12">
                  <c:v>13</c:v>
                </c:pt>
              </c:numCache>
            </c:numRef>
          </c:val>
          <c:extLst>
            <c:ext xmlns:c16="http://schemas.microsoft.com/office/drawing/2014/chart" uri="{C3380CC4-5D6E-409C-BE32-E72D297353CC}">
              <c16:uniqueId val="{00000005-48DE-4593-8D80-206128588B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3425</c:v>
                </c:pt>
                <c:pt idx="3">
                  <c:v>3139</c:v>
                </c:pt>
                <c:pt idx="6">
                  <c:v>2983</c:v>
                </c:pt>
                <c:pt idx="9">
                  <c:v>2968</c:v>
                </c:pt>
                <c:pt idx="12">
                  <c:v>2917</c:v>
                </c:pt>
              </c:numCache>
            </c:numRef>
          </c:val>
          <c:extLst>
            <c:ext xmlns:c16="http://schemas.microsoft.com/office/drawing/2014/chart" uri="{C3380CC4-5D6E-409C-BE32-E72D297353CC}">
              <c16:uniqueId val="{00000006-48DE-4593-8D80-206128588B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282</c:v>
                </c:pt>
                <c:pt idx="3">
                  <c:v>327</c:v>
                </c:pt>
                <c:pt idx="6">
                  <c:v>291</c:v>
                </c:pt>
                <c:pt idx="9">
                  <c:v>276</c:v>
                </c:pt>
                <c:pt idx="12">
                  <c:v>221</c:v>
                </c:pt>
              </c:numCache>
            </c:numRef>
          </c:val>
          <c:extLst>
            <c:ext xmlns:c16="http://schemas.microsoft.com/office/drawing/2014/chart" uri="{C3380CC4-5D6E-409C-BE32-E72D297353CC}">
              <c16:uniqueId val="{00000007-48DE-4593-8D80-206128588B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6314</c:v>
                </c:pt>
                <c:pt idx="3">
                  <c:v>6235</c:v>
                </c:pt>
                <c:pt idx="6">
                  <c:v>6135</c:v>
                </c:pt>
                <c:pt idx="9">
                  <c:v>6074</c:v>
                </c:pt>
                <c:pt idx="12">
                  <c:v>5976</c:v>
                </c:pt>
              </c:numCache>
            </c:numRef>
          </c:val>
          <c:extLst>
            <c:ext xmlns:c16="http://schemas.microsoft.com/office/drawing/2014/chart" uri="{C3380CC4-5D6E-409C-BE32-E72D297353CC}">
              <c16:uniqueId val="{00000008-48DE-4593-8D80-206128588B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8</c:v>
                </c:pt>
                <c:pt idx="3">
                  <c:v>6</c:v>
                </c:pt>
                <c:pt idx="6">
                  <c:v>4</c:v>
                </c:pt>
                <c:pt idx="9">
                  <c:v>3</c:v>
                </c:pt>
                <c:pt idx="12">
                  <c:v>3</c:v>
                </c:pt>
              </c:numCache>
            </c:numRef>
          </c:val>
          <c:extLst>
            <c:ext xmlns:c16="http://schemas.microsoft.com/office/drawing/2014/chart" uri="{C3380CC4-5D6E-409C-BE32-E72D297353CC}">
              <c16:uniqueId val="{00000009-48DE-4593-8D80-206128588B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13450</c:v>
                </c:pt>
                <c:pt idx="3">
                  <c:v>14131</c:v>
                </c:pt>
                <c:pt idx="6">
                  <c:v>14275</c:v>
                </c:pt>
                <c:pt idx="9">
                  <c:v>13925</c:v>
                </c:pt>
                <c:pt idx="12">
                  <c:v>13977</c:v>
                </c:pt>
              </c:numCache>
            </c:numRef>
          </c:val>
          <c:extLst>
            <c:ext xmlns:c16="http://schemas.microsoft.com/office/drawing/2014/chart" uri="{C3380CC4-5D6E-409C-BE32-E72D297353CC}">
              <c16:uniqueId val="{0000000A-48DE-4593-8D80-206128588BCE}"/>
            </c:ext>
          </c:extLst>
        </c:ser>
        <c:dLbls>
          <c:showLegendKey val="0"/>
          <c:showVal val="0"/>
          <c:showCatName val="0"/>
          <c:showSerName val="0"/>
          <c:showPercent val="0"/>
          <c:showBubbleSize val="0"/>
        </c:dLbls>
        <c:gapWidth val="100"/>
        <c:overlap val="100"/>
        <c:axId val="514061408"/>
        <c:axId val="514066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8DE-4593-8D80-206128588BCE}"/>
            </c:ext>
          </c:extLst>
        </c:ser>
        <c:dLbls>
          <c:showLegendKey val="0"/>
          <c:showVal val="0"/>
          <c:showCatName val="0"/>
          <c:showSerName val="0"/>
          <c:showPercent val="0"/>
          <c:showBubbleSize val="0"/>
        </c:dLbls>
        <c:marker val="1"/>
        <c:smooth val="0"/>
        <c:axId val="514061408"/>
        <c:axId val="514066112"/>
      </c:lineChart>
      <c:catAx>
        <c:axId val="51406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4066112"/>
        <c:crosses val="autoZero"/>
        <c:auto val="1"/>
        <c:lblAlgn val="ctr"/>
        <c:lblOffset val="100"/>
        <c:tickLblSkip val="1"/>
        <c:tickMarkSkip val="1"/>
        <c:noMultiLvlLbl val="0"/>
      </c:catAx>
      <c:valAx>
        <c:axId val="514066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4061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9328</c:v>
                </c:pt>
                <c:pt idx="1">
                  <c:v>9121</c:v>
                </c:pt>
                <c:pt idx="2">
                  <c:v>8625</c:v>
                </c:pt>
              </c:numCache>
            </c:numRef>
          </c:val>
          <c:extLst>
            <c:ext xmlns:c16="http://schemas.microsoft.com/office/drawing/2014/chart" uri="{C3380CC4-5D6E-409C-BE32-E72D297353CC}">
              <c16:uniqueId val="{00000000-FBCD-47C7-8E23-9C7394885E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500</c:v>
                </c:pt>
                <c:pt idx="1">
                  <c:v>502</c:v>
                </c:pt>
                <c:pt idx="2">
                  <c:v>503</c:v>
                </c:pt>
              </c:numCache>
            </c:numRef>
          </c:val>
          <c:extLst>
            <c:ext xmlns:c16="http://schemas.microsoft.com/office/drawing/2014/chart" uri="{C3380CC4-5D6E-409C-BE32-E72D297353CC}">
              <c16:uniqueId val="{00000001-FBCD-47C7-8E23-9C7394885E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2211</c:v>
                </c:pt>
                <c:pt idx="1">
                  <c:v>2243</c:v>
                </c:pt>
                <c:pt idx="2">
                  <c:v>2441</c:v>
                </c:pt>
              </c:numCache>
            </c:numRef>
          </c:val>
          <c:extLst>
            <c:ext xmlns:c16="http://schemas.microsoft.com/office/drawing/2014/chart" uri="{C3380CC4-5D6E-409C-BE32-E72D297353CC}">
              <c16:uniqueId val="{00000002-FBCD-47C7-8E23-9C7394885EE4}"/>
            </c:ext>
          </c:extLst>
        </c:ser>
        <c:dLbls>
          <c:showLegendKey val="0"/>
          <c:showVal val="0"/>
          <c:showCatName val="0"/>
          <c:showSerName val="0"/>
          <c:showPercent val="0"/>
          <c:showBubbleSize val="0"/>
        </c:dLbls>
        <c:gapWidth val="120"/>
        <c:overlap val="100"/>
        <c:axId val="514065720"/>
        <c:axId val="514062584"/>
      </c:barChart>
      <c:catAx>
        <c:axId val="514065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14062584"/>
        <c:crosses val="autoZero"/>
        <c:auto val="1"/>
        <c:lblAlgn val="ctr"/>
        <c:lblOffset val="100"/>
        <c:tickLblSkip val="1"/>
        <c:tickMarkSkip val="1"/>
        <c:noMultiLvlLbl val="0"/>
      </c:catAx>
      <c:valAx>
        <c:axId val="5140625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14065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{1E676410-8446-4BB4-819E-82C3992E3153}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CDB-4202-86A9-F1D6FD08F9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{838145E9-31FB-491B-837B-5790AA38D822}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DB-4202-86A9-F1D6FD08F9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{56A303D7-38B2-408D-B87B-FE85873AFE91}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DB-4202-86A9-F1D6FD08F9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{9A6E90C4-234E-44FD-82E6-778D56173785}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DB-4202-86A9-F1D6FD08F9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{73A6F221-5B61-4B27-BE04-E8678D5EA275}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DB-4202-86A9-F1D6FD08F96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{A31B259E-AC97-481B-AE5B-C464490D1A93}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CDB-4202-86A9-F1D6FD08F96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{6B6078F9-2012-4BF3-AE71-498238BB662D}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CDB-4202-86A9-F1D6FD08F96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{CEAA0A5D-8AEA-4442-B954-B5DAAD519D77}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CDB-4202-86A9-F1D6FD08F96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{B60E98E4-CC5C-4768-9989-9B1627C47C81}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CDB-4202-86A9-F1D6FD08F9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66.7</c:v>
                </c:pt>
                <c:pt idx="24">
                  <c:v>67.3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CDB-4202-86A9-F1D6FD08F9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{C8CEA203-BAB6-437A-8AB4-ECB24C869B6E}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CDB-4202-86A9-F1D6FD08F96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{FA555956-6E9F-4190-A54E-3D1B9F07B7DE}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DB-4202-86A9-F1D6FD08F9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{072BAC36-9B8F-417D-BFCF-627844903DDB}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DB-4202-86A9-F1D6FD08F9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{B6E266B7-6377-4F8F-B87A-F9BA5577669E}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DB-4202-86A9-F1D6FD08F9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{8F1EBFCC-DBA5-41A7-8A97-618A6485E090}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DB-4202-86A9-F1D6FD08F96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{43E86AEA-0877-4809-ADF7-E273104427CC}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CDB-4202-86A9-F1D6FD08F961}"/>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{94772FFD-A29E-42DB-9717-F4B62B27FC8E}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CDB-4202-86A9-F1D6FD08F961}"/>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{B9CDD435-7128-450C-BE5C-4720933439D2}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CDB-4202-86A9-F1D6FD08F96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{52BD4EAE-3E8F-4B38-9425-58993844E417}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CDB-4202-86A9-F1D6FD08F9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numCache>
            </c:numRef>
          </c:xVal>
          <c:yVal>
            <c:numRef>
              <c:f>公会計指標分析・財政指標組合せ分析表!$BP$55:$DC$55</c:f>
              <c:numCache>
                <c:formatCode>#,##0.0;"▲ "#,##0.0</c:formatCode>
                <c:ptCount val="40"/>
                <c:pt idx="16">
                  <c:v>37.299999999999997</c:v>
                </c:pt>
                <c:pt idx="24">
                  <c:v>33.1</c:v>
                </c:pt>
              </c:numCache>
            </c:numRef>
          </c:yVal>
          <c:smooth val="0"/>
          <c:extLst>
            <c:ext xmlns:c16="http://schemas.microsoft.com/office/drawing/2014/chart" uri="{C3380CC4-5D6E-409C-BE32-E72D297353CC}">
              <c16:uniqueId val="{00000013-5CDB-4202-86A9-F1D6FD08F961}"/>
            </c:ext>
          </c:extLst>
        </c:ser>
        <c:dLbls>
          <c:showLegendKey val="0"/>
          <c:showVal val="1"/>
          <c:showCatName val="0"/>
          <c:showSerName val="0"/>
          <c:showPercent val="0"/>
          <c:showBubbleSize val="0"/>
        </c:dLbls>
        <c:axId val="514064152"/>
        <c:axId val="514064544"/>
      </c:scatterChart>
      <c:valAx>
        <c:axId val="514064152"/>
        <c:scaling>
          <c:orientation val="minMax"/>
          <c:max val="57.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4064544"/>
        <c:crosses val="autoZero"/>
        <c:crossBetween val="midCat"/>
      </c:valAx>
      <c:valAx>
        <c:axId val="514064544"/>
        <c:scaling>
          <c:orientation val="minMax"/>
          <c:max val="38"/>
          <c:min val="3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4064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{6A89654B-9514-4006-891D-58A8DFD7532E}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D4B-45CE-8968-A67E42BBD16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{81C60179-F83B-40E5-BC62-6E58B40923C0}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4B-45CE-8968-A67E42BBD16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{FA1A1338-A51A-49E7-8FD7-4D222006B43E}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4B-45CE-8968-A67E42BBD16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{814D5755-BE10-4C6B-B699-E9F842FC71E3}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4B-45CE-8968-A67E42BBD16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{DC28415A-432A-4664-A5F9-AF39DB25F3D8}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4B-45CE-8968-A67E42BBD16E}"/>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{FC708666-DD35-4F3B-8119-8E5E4B1D44A6}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D4B-45CE-8968-A67E42BBD16E}"/>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{914AA8DA-BA0D-4045-87CA-DA806221D755}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D4B-45CE-8968-A67E42BBD16E}"/>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{723F069F-8569-41BE-8566-432CA196B018}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D4B-45CE-8968-A67E42BBD16E}"/>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{A635B06C-A0F6-4F2E-A1FB-4A118D17FFA4}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D4B-45CE-8968-A67E42BBD1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4.5999999999999996</c:v>
                </c:pt>
                <c:pt idx="16">
                  <c:v>4.2</c:v>
                </c:pt>
                <c:pt idx="24">
                  <c:v>4</c:v>
                </c:pt>
                <c:pt idx="32">
                  <c:v>3.9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D4B-45CE-8968-A67E42BBD16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{C7C58BEF-1F09-4BA2-920D-4ADBE91D60DC}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D4B-45CE-8968-A67E42BBD16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{166087F7-50B2-4508-9E7D-6D29C3EA99A1}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4B-45CE-8968-A67E42BBD16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{AE82F211-52FD-4F35-8970-5140D2262BC2}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4B-45CE-8968-A67E42BBD16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{38114DB2-B662-45AA-8208-7E2CC5F44B1D}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4B-45CE-8968-A67E42BBD16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{2E100B44-3DD5-40E3-9579-EB71BB14B3EA}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4B-45CE-8968-A67E42BBD16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{C4F1A058-14C8-4101-9770-2E30E680D1DB}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D4B-45CE-8968-A67E42BBD16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{105B47DC-6815-489F-9FE8-23359E4EFAE3}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D4B-45CE-8968-A67E42BBD16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{CDA6E8BE-E73B-43FC-BDFE-6C7BBE8DB55E}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D4B-45CE-8968-A67E42BBD16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{A4BB0D69-C9A5-4F39-BFCF-1936F9649FF5}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D4B-45CE-8968-A67E42BBD1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DD4B-45CE-8968-A67E42BBD16E}"/>
            </c:ext>
          </c:extLst>
        </c:ser>
        <c:dLbls>
          <c:showLegendKey val="0"/>
          <c:showVal val="1"/>
          <c:showCatName val="0"/>
          <c:showSerName val="0"/>
          <c:showPercent val="0"/>
          <c:showBubbleSize val="0"/>
        </c:dLbls>
        <c:axId val="514067680"/>
        <c:axId val="514060624"/>
      </c:scatterChart>
      <c:valAx>
        <c:axId val="514067680"/>
        <c:scaling>
          <c:orientation val="minMax"/>
          <c:max val="9.8000000000000007"/>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4060624"/>
        <c:crosses val="autoZero"/>
        <c:crossBetween val="midCat"/>
      </c:valAx>
      <c:valAx>
        <c:axId val="514060624"/>
        <c:scaling>
          <c:orientation val="minMax"/>
          <c:max val="5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140676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群馬県みどり市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年度に富弘美術館建設のために起債した過疎対策事業債の償還終了などにより、元利償還金が減少となったことから実質公債費比率が減少となった。今後は新設小学校建設や駅周辺整備などの大型事業を予定しているが、地方債発行については交付税措置のある有利な起債を優先的に行い、比率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群馬県みどり市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は前年度より増加した一方で、基準財政需要額算入見込額の方が大きく増加したため、将来負担比率の分子は減少した。今後は大型事業の着手により地方債発行額の増加が見込まれているが、交付税措置のある起債の発行に努め、将来負担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群馬県みどり市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特定目的基金において、新設小学校建設に備えるため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億円を積み立てたが、財政調整基金の取り崩しにより全体では約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では、ここ数年特定目的基金をあまり取り崩しておらず、主に財政調整基金を取り崩して財政運営を行っている。今後は特定目的基金の本来の目的に合った運用を行うとともに、債券運用などの預金以外の活用も視野に入れ財源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ふるさとづくり基金：住みよい地域づくり事業の円滑な執行を図る。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義務教育施設整備基金：義務教育施設整備の円滑な執行を図る。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鉄道経営対策事業基金：鉄道事業者の経営に対する助成等を行うことにより、地域公共交通の維持確保を図る。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地域福祉基金：高齢者の保健福祉の向上を図る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庁舎建設等基金：庁舎建設等事業の円滑な執行を図る。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義務教育施設整備基金：新設小学校建設にかかる一般財源分の費用を確保しておくため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鉄道経営対策事業基金：わたらせ渓谷鐵道の脱線事故に伴う対策費用に充てるため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その他の基金については、基金利子を積み立てたことにより増加となった。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義務教育施設整備基金：新設小学校建設に係る一般財源部分に充当予定。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鉄道経営対策事業基金：平成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年度までは、わたらせ渓谷鐵道の沿線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市（桐生市、みどり市、日光市）の覚書により、毎年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万円を積み立ててきた。平成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年度以降は脱線事故の影響等により運行維持費が増加となっていることから、積立額を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万円を取り崩し、運行維持費に充当する予定であり、基金残高は毎年約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万円ずつ減少していく見込みとなっている。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年度より普通交付税の合併算定替の縮減が開始となったことや、平成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年度から学校給食費が無料化となったことなどによる財源不足に対応するため財政調整基金の取り崩したことにより約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今後も引き続き普通交付税の縮減は続き、平成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特例期間が終了となる。また、今後は新設小学校建設や駅周辺整備などの大型事業を予定しており、更なる財政調整基金の取り崩しが見込まれているが、交付税措置のある有利な起債の発行などにより一般財源支出の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本市では、災害への備え等のため市税の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億円程度を確保できるような財政運営に努めている。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基金利子を積み立てたことにより増加となった。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過去に起債した利率の高い起債について繰上償還するなど減債基金の活用を検討する。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51,249
50,555
208.42
20,179,392
18,993,173
948,870
11,718,743
13,976,791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前年度より</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ポイント増加し、類似団体平均よりも</a:t>
          </a:r>
          <a:r>
            <a:rPr kumimoji="1" lang="en-US" altLang="ja-JP" sz="1100">
              <a:latin typeface="ＭＳ Ｐゴシック" panose="020B0600070205080204" pitchFamily="50" charset="-128"/>
              <a:ea typeface="ＭＳ Ｐゴシック" panose="020B0600070205080204" pitchFamily="50" charset="-128"/>
            </a:rPr>
            <a:t>10.1</a:t>
          </a:r>
          <a:r>
            <a:rPr kumimoji="1" lang="ja-JP" altLang="en-US" sz="1100">
              <a:latin typeface="ＭＳ Ｐゴシック" panose="020B0600070205080204" pitchFamily="50" charset="-128"/>
              <a:ea typeface="ＭＳ Ｐゴシック" panose="020B0600070205080204" pitchFamily="50" charset="-128"/>
            </a:rPr>
            <a:t>ポイント高い数値となった。全国平均や群馬県平均と比較しても高い数値となっているため、今後作成する個別施設計画に基づいた施設の長寿命化や統廃合を進め数値の改善を図る。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71" name="直線コネクタ 70"/>
        <xdr:cNvCxnSpPr/>
      </xdr:nvCxnSpPr>
      <xdr:spPr>
        <a:xfrm flipV="1">
          <a:off x="4760595" y="478599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2" name="有形固定資産減価償却率最小値テキスト"/>
        <xdr:cNvSpPr txBox="1"/>
      </xdr:nvSpPr>
      <xdr:spPr>
        <a:xfrm>
          <a:off x="4813300"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3" name="直線コネクタ 72"/>
        <xdr:cNvCxnSpPr/>
      </xdr:nvCxnSpPr>
      <xdr:spPr>
        <a:xfrm>
          <a:off x="4673600" y="59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74" name="有形固定資産減価償却率最大値テキスト"/>
        <xdr:cNvSpPr txBox="1"/>
      </xdr:nvSpPr>
      <xdr:spPr>
        <a:xfrm>
          <a:off x="4813300" y="456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75" name="直線コネクタ 74"/>
        <xdr:cNvCxnSpPr/>
      </xdr:nvCxnSpPr>
      <xdr:spPr>
        <a:xfrm>
          <a:off x="4673600" y="478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76" name="有形固定資産減価償却率平均値テキスト"/>
        <xdr:cNvSpPr txBox="1"/>
      </xdr:nvSpPr>
      <xdr:spPr>
        <a:xfrm>
          <a:off x="4813300" y="5242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7" name="フローチャート: 判断 76"/>
        <xdr:cNvSpPr/>
      </xdr:nvSpPr>
      <xdr:spPr>
        <a:xfrm>
          <a:off x="4711700" y="526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8" name="フローチャート: 判断 77"/>
        <xdr:cNvSpPr/>
      </xdr:nvSpPr>
      <xdr:spPr>
        <a:xfrm>
          <a:off x="40005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9" name="フローチャート: 判断 78"/>
        <xdr:cNvSpPr/>
      </xdr:nvSpPr>
      <xdr:spPr>
        <a:xfrm>
          <a:off x="32385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146897</xdr:rowOff>
    </xdr:from>
    <xdr:to>
      <xdr:col>19</xdr:col>
      <xdr:colOff>187325</xdr:colOff>
      <xdr:row>29</xdr:row>
      <xdr:rowOff>77047</xdr:rowOff>
    </xdr:to>
    <xdr:sp macro="" textlink="">
      <xdr:nvSpPr>
        <xdr:cNvPr id="85" name="楕円 84"/>
        <xdr:cNvSpPr/>
      </xdr:nvSpPr>
      <xdr:spPr>
        <a:xfrm>
          <a:off x="4000500" y="49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168487</xdr:rowOff>
    </xdr:from>
    <xdr:to>
      <xdr:col>15</xdr:col>
      <xdr:colOff>187325</xdr:colOff>
      <xdr:row>29</xdr:row>
      <xdr:rowOff>98637</xdr:rowOff>
    </xdr:to>
    <xdr:sp macro="" textlink="">
      <xdr:nvSpPr>
        <xdr:cNvPr id="86" name="楕円 85"/>
        <xdr:cNvSpPr/>
      </xdr:nvSpPr>
      <xdr:spPr>
        <a:xfrm>
          <a:off x="3238500" y="496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26247</xdr:rowOff>
    </xdr:from>
    <xdr:to>
      <xdr:col>19</xdr:col>
      <xdr:colOff>136525</xdr:colOff>
      <xdr:row>29</xdr:row>
      <xdr:rowOff>47837</xdr:rowOff>
    </xdr:to>
    <xdr:cxnSp macro="">
      <xdr:nvCxnSpPr>
        <xdr:cNvPr id="87" name="直線コネクタ 86"/>
        <xdr:cNvCxnSpPr/>
      </xdr:nvCxnSpPr>
      <xdr:spPr>
        <a:xfrm flipV="1">
          <a:off x="3289300" y="499829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8" name="n_1aveValue有形固定資産減価償却率"/>
        <xdr:cNvSpPr txBox="1"/>
      </xdr:nvSpPr>
      <xdr:spPr>
        <a:xfrm>
          <a:off x="3836044" y="5403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89" name="n_2aveValue有形固定資産減価償却率"/>
        <xdr:cNvSpPr txBox="1"/>
      </xdr:nvSpPr>
      <xdr:spPr>
        <a:xfrm>
          <a:off x="3086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93574</xdr:rowOff>
    </xdr:from>
    <xdr:ext cx="405111" cy="259045"/>
    <xdr:sp macro="" textlink="">
      <xdr:nvSpPr>
        <xdr:cNvPr id="90" name="n_1mainValue有形固定資産減価償却率"/>
        <xdr:cNvSpPr txBox="1"/>
      </xdr:nvSpPr>
      <xdr:spPr>
        <a:xfrm>
          <a:off x="3836044" y="4722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115164</xdr:rowOff>
    </xdr:from>
    <xdr:ext cx="405111" cy="259045"/>
    <xdr:sp macro="" textlink="">
      <xdr:nvSpPr>
        <xdr:cNvPr id="91" name="n_2mainValue有形固定資産減価償却率"/>
        <xdr:cNvSpPr txBox="1"/>
      </xdr:nvSpPr>
      <xdr:spPr>
        <a:xfrm>
          <a:off x="3086744" y="474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類似団体平均よりも</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低い数値となった。また、全国平均や群馬県平均よりも低い数値となった。これは合併以降起債の発行の抑制に努め、将来への負担を軽減してきた結果と考えられるが、今後予定している、新設小学校建設や駅周辺整備などの大型事業により起債発行額の増加が見込まれるため、債務償還可能年数の大幅な増加にならないよう注視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20" name="直線コネクタ 119"/>
        <xdr:cNvCxnSpPr/>
      </xdr:nvCxnSpPr>
      <xdr:spPr>
        <a:xfrm flipV="1">
          <a:off x="14793595" y="4469342"/>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23" name="債務償還可能年数最大値テキスト"/>
        <xdr:cNvSpPr txBox="1"/>
      </xdr:nvSpPr>
      <xdr:spPr>
        <a:xfrm>
          <a:off x="14846300" y="424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4" name="直線コネクタ 123"/>
        <xdr:cNvCxnSpPr/>
      </xdr:nvCxnSpPr>
      <xdr:spPr>
        <a:xfrm>
          <a:off x="14706600" y="4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5" name="債務償還可能年数平均値テキスト"/>
        <xdr:cNvSpPr txBox="1"/>
      </xdr:nvSpPr>
      <xdr:spPr>
        <a:xfrm>
          <a:off x="14846300" y="501362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6" name="フローチャート: 判断 125"/>
        <xdr:cNvSpPr/>
      </xdr:nvSpPr>
      <xdr:spPr>
        <a:xfrm>
          <a:off x="14744700" y="516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87136</xdr:rowOff>
    </xdr:from>
    <xdr:to>
      <xdr:col>76</xdr:col>
      <xdr:colOff>73025</xdr:colOff>
      <xdr:row>32</xdr:row>
      <xdr:rowOff>17286</xdr:rowOff>
    </xdr:to>
    <xdr:sp macro="" textlink="">
      <xdr:nvSpPr>
        <xdr:cNvPr id="132" name="楕円 131"/>
        <xdr:cNvSpPr/>
      </xdr:nvSpPr>
      <xdr:spPr>
        <a:xfrm>
          <a:off x="14744700" y="540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65563</xdr:rowOff>
    </xdr:from>
    <xdr:ext cx="340478" cy="259045"/>
    <xdr:sp macro="" textlink="">
      <xdr:nvSpPr>
        <xdr:cNvPr id="133" name="債務償還可能年数該当値テキスト"/>
        <xdr:cNvSpPr txBox="1"/>
      </xdr:nvSpPr>
      <xdr:spPr>
        <a:xfrm>
          <a:off x="14846300" y="53805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51,249
50,555
208.42
20,179,392
18,993,173
948,870
11,718,743
13,976,791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88265</xdr:rowOff>
    </xdr:from>
    <xdr:to>
      <xdr:col>20</xdr:col>
      <xdr:colOff>38100</xdr:colOff>
      <xdr:row>37</xdr:row>
      <xdr:rowOff>18415</xdr:rowOff>
    </xdr:to>
    <xdr:sp macro="" textlink="">
      <xdr:nvSpPr>
        <xdr:cNvPr id="70" name="楕円 69"/>
        <xdr:cNvSpPr/>
      </xdr:nvSpPr>
      <xdr:spPr>
        <a:xfrm>
          <a:off x="3746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124460</xdr:rowOff>
    </xdr:from>
    <xdr:to>
      <xdr:col>15</xdr:col>
      <xdr:colOff>101600</xdr:colOff>
      <xdr:row>37</xdr:row>
      <xdr:rowOff>54610</xdr:rowOff>
    </xdr:to>
    <xdr:sp macro="" textlink="">
      <xdr:nvSpPr>
        <xdr:cNvPr id="71" name="楕円 70"/>
        <xdr:cNvSpPr/>
      </xdr:nvSpPr>
      <xdr:spPr>
        <a:xfrm>
          <a:off x="2857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139065</xdr:rowOff>
    </xdr:from>
    <xdr:to>
      <xdr:col>19</xdr:col>
      <xdr:colOff>177800</xdr:colOff>
      <xdr:row>37</xdr:row>
      <xdr:rowOff>3810</xdr:rowOff>
    </xdr:to>
    <xdr:cxnSp macro="">
      <xdr:nvCxnSpPr>
        <xdr:cNvPr id="72" name="直線コネクタ 71"/>
        <xdr:cNvCxnSpPr/>
      </xdr:nvCxnSpPr>
      <xdr:spPr>
        <a:xfrm flipV="1">
          <a:off x="2908300" y="63112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3" name="n_1ave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121937</xdr:rowOff>
    </xdr:from>
    <xdr:ext cx="405111" cy="259045"/>
    <xdr:sp macro="" textlink="">
      <xdr:nvSpPr>
        <xdr:cNvPr id="74" name="n_2aveValue【道路】&#10;有形固定資産減価償却率"/>
        <xdr:cNvSpPr txBox="1"/>
      </xdr:nvSpPr>
      <xdr:spPr>
        <a:xfrm>
          <a:off x="27057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34942</xdr:rowOff>
    </xdr:from>
    <xdr:ext cx="405111" cy="259045"/>
    <xdr:sp macro="" textlink="">
      <xdr:nvSpPr>
        <xdr:cNvPr id="75" name="n_1mainValue【道路】&#10;有形固定資産減価償却率"/>
        <xdr:cNvSpPr txBox="1"/>
      </xdr:nvSpPr>
      <xdr:spPr>
        <a:xfrm>
          <a:off x="35820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71137</xdr:rowOff>
    </xdr:from>
    <xdr:ext cx="405111" cy="259045"/>
    <xdr:sp macro="" textlink="">
      <xdr:nvSpPr>
        <xdr:cNvPr id="76" name="n_2mainValue【道路】&#10;有形固定資産減価償却率"/>
        <xdr:cNvSpPr txBox="1"/>
      </xdr:nvSpPr>
      <xdr:spPr>
        <a:xfrm>
          <a:off x="2705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0" name="直線コネクタ 99"/>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1"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2" name="直線コネクタ 101"/>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3"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4" name="直線コネクタ 103"/>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5"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6" name="フローチャート: 判断 105"/>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7" name="フローチャート: 判断 106"/>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8" name="フローチャート: 判断 107"/>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153988</xdr:rowOff>
    </xdr:from>
    <xdr:to>
      <xdr:col>50</xdr:col>
      <xdr:colOff>165100</xdr:colOff>
      <xdr:row>40</xdr:row>
      <xdr:rowOff>84138</xdr:rowOff>
    </xdr:to>
    <xdr:sp macro="" textlink="">
      <xdr:nvSpPr>
        <xdr:cNvPr id="114" name="楕円 113"/>
        <xdr:cNvSpPr/>
      </xdr:nvSpPr>
      <xdr:spPr>
        <a:xfrm>
          <a:off x="9588500" y="684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154787</xdr:rowOff>
    </xdr:from>
    <xdr:to>
      <xdr:col>46</xdr:col>
      <xdr:colOff>38100</xdr:colOff>
      <xdr:row>40</xdr:row>
      <xdr:rowOff>84937</xdr:rowOff>
    </xdr:to>
    <xdr:sp macro="" textlink="">
      <xdr:nvSpPr>
        <xdr:cNvPr id="115" name="楕円 114"/>
        <xdr:cNvSpPr/>
      </xdr:nvSpPr>
      <xdr:spPr>
        <a:xfrm>
          <a:off x="8699500" y="68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33338</xdr:rowOff>
    </xdr:from>
    <xdr:to>
      <xdr:col>50</xdr:col>
      <xdr:colOff>114300</xdr:colOff>
      <xdr:row>40</xdr:row>
      <xdr:rowOff>34137</xdr:rowOff>
    </xdr:to>
    <xdr:cxnSp macro="">
      <xdr:nvCxnSpPr>
        <xdr:cNvPr id="116" name="直線コネクタ 115"/>
        <xdr:cNvCxnSpPr/>
      </xdr:nvCxnSpPr>
      <xdr:spPr>
        <a:xfrm flipV="1">
          <a:off x="8750300" y="6891338"/>
          <a:ext cx="889000" cy="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157427</xdr:rowOff>
    </xdr:from>
    <xdr:ext cx="534377" cy="259045"/>
    <xdr:sp macro="" textlink="">
      <xdr:nvSpPr>
        <xdr:cNvPr id="117" name="n_1aveValue【道路】&#10;一人当たり延長"/>
        <xdr:cNvSpPr txBox="1"/>
      </xdr:nvSpPr>
      <xdr:spPr>
        <a:xfrm>
          <a:off x="93594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169162</xdr:rowOff>
    </xdr:from>
    <xdr:ext cx="534377" cy="259045"/>
    <xdr:sp macro="" textlink="">
      <xdr:nvSpPr>
        <xdr:cNvPr id="118" name="n_2aveValue【道路】&#10;一人当たり延長"/>
        <xdr:cNvSpPr txBox="1"/>
      </xdr:nvSpPr>
      <xdr:spPr>
        <a:xfrm>
          <a:off x="8483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100665</xdr:rowOff>
    </xdr:from>
    <xdr:ext cx="534377" cy="259045"/>
    <xdr:sp macro="" textlink="">
      <xdr:nvSpPr>
        <xdr:cNvPr id="119" name="n_1mainValue【道路】&#10;一人当たり延長"/>
        <xdr:cNvSpPr txBox="1"/>
      </xdr:nvSpPr>
      <xdr:spPr>
        <a:xfrm>
          <a:off x="9359411" y="66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101464</xdr:rowOff>
    </xdr:from>
    <xdr:ext cx="534377" cy="259045"/>
    <xdr:sp macro="" textlink="">
      <xdr:nvSpPr>
        <xdr:cNvPr id="120" name="n_2mainValue【道路】&#10;一人当たり延長"/>
        <xdr:cNvSpPr txBox="1"/>
      </xdr:nvSpPr>
      <xdr:spPr>
        <a:xfrm>
          <a:off x="8483111" y="661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45" name="直線コネクタ 144"/>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6"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7" name="直線コネクタ 146"/>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8"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9" name="直線コネクタ 148"/>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0"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1" name="フローチャート: 判断 150"/>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2" name="フローチャート: 判断 151"/>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3" name="フローチャート: 判断 15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166370</xdr:rowOff>
    </xdr:from>
    <xdr:to>
      <xdr:col>20</xdr:col>
      <xdr:colOff>38100</xdr:colOff>
      <xdr:row>60</xdr:row>
      <xdr:rowOff>96520</xdr:rowOff>
    </xdr:to>
    <xdr:sp macro="" textlink="">
      <xdr:nvSpPr>
        <xdr:cNvPr id="159" name="楕円 158"/>
        <xdr:cNvSpPr/>
      </xdr:nvSpPr>
      <xdr:spPr>
        <a:xfrm>
          <a:off x="3746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0" name="楕円 159"/>
        <xdr:cNvSpPr/>
      </xdr:nvSpPr>
      <xdr:spPr>
        <a:xfrm>
          <a:off x="2857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45720</xdr:rowOff>
    </xdr:from>
    <xdr:to>
      <xdr:col>19</xdr:col>
      <xdr:colOff>177800</xdr:colOff>
      <xdr:row>60</xdr:row>
      <xdr:rowOff>81915</xdr:rowOff>
    </xdr:to>
    <xdr:cxnSp macro="">
      <xdr:nvCxnSpPr>
        <xdr:cNvPr id="161" name="直線コネクタ 160"/>
        <xdr:cNvCxnSpPr/>
      </xdr:nvCxnSpPr>
      <xdr:spPr>
        <a:xfrm flipV="1">
          <a:off x="2908300" y="103327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62"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63" name="n_2aveValue【橋りょう・トンネル】&#10;有形固定資産減価償却率"/>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113047</xdr:rowOff>
    </xdr:from>
    <xdr:ext cx="405111" cy="259045"/>
    <xdr:sp macro="" textlink="">
      <xdr:nvSpPr>
        <xdr:cNvPr id="164" name="n_1mainValue【橋りょう・トンネル】&#10;有形固定資産減価償却率"/>
        <xdr:cNvSpPr txBox="1"/>
      </xdr:nvSpPr>
      <xdr:spPr>
        <a:xfrm>
          <a:off x="35820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65" name="n_2mainValue【橋りょう・トンネル】&#10;有形固定資産減価償却率"/>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6" name="直線コネクタ 17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7" name="テキスト ボックス 17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8" name="直線コネクタ 17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9" name="テキスト ボックス 17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0" name="直線コネクタ 17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1" name="テキスト ボックス 18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2" name="直線コネクタ 18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3" name="テキスト ボックス 18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5" name="テキスト ボックス 18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87" name="直線コネクタ 186"/>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88"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9" name="直線コネクタ 188"/>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0"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91" name="直線コネクタ 190"/>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92"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93" name="フローチャート: 判断 192"/>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94" name="フローチャート: 判断 193"/>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95" name="フローチャート: 判断 194"/>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35869</xdr:rowOff>
    </xdr:from>
    <xdr:to>
      <xdr:col>50</xdr:col>
      <xdr:colOff>165100</xdr:colOff>
      <xdr:row>63</xdr:row>
      <xdr:rowOff>137469</xdr:rowOff>
    </xdr:to>
    <xdr:sp macro="" textlink="">
      <xdr:nvSpPr>
        <xdr:cNvPr id="201" name="楕円 200"/>
        <xdr:cNvSpPr/>
      </xdr:nvSpPr>
      <xdr:spPr>
        <a:xfrm>
          <a:off x="9588500" y="1083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36061</xdr:rowOff>
    </xdr:from>
    <xdr:to>
      <xdr:col>46</xdr:col>
      <xdr:colOff>38100</xdr:colOff>
      <xdr:row>63</xdr:row>
      <xdr:rowOff>137661</xdr:rowOff>
    </xdr:to>
    <xdr:sp macro="" textlink="">
      <xdr:nvSpPr>
        <xdr:cNvPr id="202" name="楕円 201"/>
        <xdr:cNvSpPr/>
      </xdr:nvSpPr>
      <xdr:spPr>
        <a:xfrm>
          <a:off x="8699500" y="1083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86669</xdr:rowOff>
    </xdr:from>
    <xdr:to>
      <xdr:col>50</xdr:col>
      <xdr:colOff>114300</xdr:colOff>
      <xdr:row>63</xdr:row>
      <xdr:rowOff>86861</xdr:rowOff>
    </xdr:to>
    <xdr:cxnSp macro="">
      <xdr:nvCxnSpPr>
        <xdr:cNvPr id="203" name="直線コネクタ 202"/>
        <xdr:cNvCxnSpPr/>
      </xdr:nvCxnSpPr>
      <xdr:spPr>
        <a:xfrm flipV="1">
          <a:off x="8750300" y="10888019"/>
          <a:ext cx="8890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04"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05"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128596</xdr:rowOff>
    </xdr:from>
    <xdr:ext cx="534377" cy="259045"/>
    <xdr:sp macro="" textlink="">
      <xdr:nvSpPr>
        <xdr:cNvPr id="206" name="n_1mainValue【橋りょう・トンネル】&#10;一人当たり有形固定資産（償却資産）額"/>
        <xdr:cNvSpPr txBox="1"/>
      </xdr:nvSpPr>
      <xdr:spPr>
        <a:xfrm>
          <a:off x="9359411" y="1092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128788</xdr:rowOff>
    </xdr:from>
    <xdr:ext cx="534377" cy="259045"/>
    <xdr:sp macro="" textlink="">
      <xdr:nvSpPr>
        <xdr:cNvPr id="207" name="n_2mainValue【橋りょう・トンネル】&#10;一人当たり有形固定資産（償却資産）額"/>
        <xdr:cNvSpPr txBox="1"/>
      </xdr:nvSpPr>
      <xdr:spPr>
        <a:xfrm>
          <a:off x="8483111" y="1093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8" name="直線コネクタ 21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9" name="テキスト ボックス 21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0" name="直線コネクタ 21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1" name="テキスト ボックス 22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2" name="直線コネクタ 22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3" name="テキスト ボックス 22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4" name="直線コネクタ 22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5" name="テキスト ボックス 22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6" name="直線コネクタ 22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7" name="テキスト ボックス 22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8" name="直線コネクタ 22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9" name="テキスト ボックス 22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33" name="直線コネクタ 232"/>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34"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35" name="直線コネクタ 234"/>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36"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37" name="直線コネクタ 236"/>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38"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39" name="フローチャート: 判断 238"/>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40" name="フローチャート: 判断 239"/>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41" name="フローチャート: 判断 240"/>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108131</xdr:rowOff>
    </xdr:from>
    <xdr:to>
      <xdr:col>20</xdr:col>
      <xdr:colOff>38100</xdr:colOff>
      <xdr:row>80</xdr:row>
      <xdr:rowOff>38281</xdr:rowOff>
    </xdr:to>
    <xdr:sp macro="" textlink="">
      <xdr:nvSpPr>
        <xdr:cNvPr id="247" name="楕円 246"/>
        <xdr:cNvSpPr/>
      </xdr:nvSpPr>
      <xdr:spPr>
        <a:xfrm>
          <a:off x="3746500" y="1365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135889</xdr:rowOff>
    </xdr:from>
    <xdr:to>
      <xdr:col>15</xdr:col>
      <xdr:colOff>101600</xdr:colOff>
      <xdr:row>80</xdr:row>
      <xdr:rowOff>66039</xdr:rowOff>
    </xdr:to>
    <xdr:sp macro="" textlink="">
      <xdr:nvSpPr>
        <xdr:cNvPr id="248" name="楕円 247"/>
        <xdr:cNvSpPr/>
      </xdr:nvSpPr>
      <xdr:spPr>
        <a:xfrm>
          <a:off x="2857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158931</xdr:rowOff>
    </xdr:from>
    <xdr:to>
      <xdr:col>19</xdr:col>
      <xdr:colOff>177800</xdr:colOff>
      <xdr:row>80</xdr:row>
      <xdr:rowOff>15239</xdr:rowOff>
    </xdr:to>
    <xdr:cxnSp macro="">
      <xdr:nvCxnSpPr>
        <xdr:cNvPr id="249" name="直線コネクタ 248"/>
        <xdr:cNvCxnSpPr/>
      </xdr:nvCxnSpPr>
      <xdr:spPr>
        <a:xfrm flipV="1">
          <a:off x="2908300" y="1370348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50"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86558</xdr:rowOff>
    </xdr:from>
    <xdr:ext cx="405111" cy="259045"/>
    <xdr:sp macro="" textlink="">
      <xdr:nvSpPr>
        <xdr:cNvPr id="251" name="n_2aveValue【公営住宅】&#10;有形固定資産減価償却率"/>
        <xdr:cNvSpPr txBox="1"/>
      </xdr:nvSpPr>
      <xdr:spPr>
        <a:xfrm>
          <a:off x="2705744" y="1397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54808</xdr:rowOff>
    </xdr:from>
    <xdr:ext cx="405111" cy="259045"/>
    <xdr:sp macro="" textlink="">
      <xdr:nvSpPr>
        <xdr:cNvPr id="252" name="n_1mainValue【公営住宅】&#10;有形固定資産減価償却率"/>
        <xdr:cNvSpPr txBox="1"/>
      </xdr:nvSpPr>
      <xdr:spPr>
        <a:xfrm>
          <a:off x="3582044" y="1342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82566</xdr:rowOff>
    </xdr:from>
    <xdr:ext cx="405111" cy="259045"/>
    <xdr:sp macro="" textlink="">
      <xdr:nvSpPr>
        <xdr:cNvPr id="253" name="n_2mainValue【公営住宅】&#10;有形固定資産減価償却率"/>
        <xdr:cNvSpPr txBox="1"/>
      </xdr:nvSpPr>
      <xdr:spPr>
        <a:xfrm>
          <a:off x="2705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77" name="直線コネクタ 276"/>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78"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79" name="直線コネクタ 278"/>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80"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81" name="直線コネクタ 280"/>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82"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83" name="フローチャート: 判断 282"/>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84" name="フローチャート: 判断 283"/>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85" name="フローチャート: 判断 284"/>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2539</xdr:rowOff>
    </xdr:from>
    <xdr:to>
      <xdr:col>50</xdr:col>
      <xdr:colOff>165100</xdr:colOff>
      <xdr:row>83</xdr:row>
      <xdr:rowOff>104139</xdr:rowOff>
    </xdr:to>
    <xdr:sp macro="" textlink="">
      <xdr:nvSpPr>
        <xdr:cNvPr id="291" name="楕円 290"/>
        <xdr:cNvSpPr/>
      </xdr:nvSpPr>
      <xdr:spPr>
        <a:xfrm>
          <a:off x="9588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4063</xdr:rowOff>
    </xdr:from>
    <xdr:to>
      <xdr:col>46</xdr:col>
      <xdr:colOff>38100</xdr:colOff>
      <xdr:row>83</xdr:row>
      <xdr:rowOff>105663</xdr:rowOff>
    </xdr:to>
    <xdr:sp macro="" textlink="">
      <xdr:nvSpPr>
        <xdr:cNvPr id="292" name="楕円 291"/>
        <xdr:cNvSpPr/>
      </xdr:nvSpPr>
      <xdr:spPr>
        <a:xfrm>
          <a:off x="8699500" y="1423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53339</xdr:rowOff>
    </xdr:from>
    <xdr:to>
      <xdr:col>50</xdr:col>
      <xdr:colOff>114300</xdr:colOff>
      <xdr:row>83</xdr:row>
      <xdr:rowOff>54863</xdr:rowOff>
    </xdr:to>
    <xdr:cxnSp macro="">
      <xdr:nvCxnSpPr>
        <xdr:cNvPr id="293" name="直線コネクタ 292"/>
        <xdr:cNvCxnSpPr/>
      </xdr:nvCxnSpPr>
      <xdr:spPr>
        <a:xfrm flipV="1">
          <a:off x="8750300" y="1428368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103649</xdr:rowOff>
    </xdr:from>
    <xdr:ext cx="469744" cy="259045"/>
    <xdr:sp macro="" textlink="">
      <xdr:nvSpPr>
        <xdr:cNvPr id="294" name="n_1aveValue【公営住宅】&#10;一人当たり面積"/>
        <xdr:cNvSpPr txBox="1"/>
      </xdr:nvSpPr>
      <xdr:spPr>
        <a:xfrm>
          <a:off x="93917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99077</xdr:rowOff>
    </xdr:from>
    <xdr:ext cx="469744" cy="259045"/>
    <xdr:sp macro="" textlink="">
      <xdr:nvSpPr>
        <xdr:cNvPr id="295" name="n_2aveValue【公営住宅】&#10;一人当たり面積"/>
        <xdr:cNvSpPr txBox="1"/>
      </xdr:nvSpPr>
      <xdr:spPr>
        <a:xfrm>
          <a:off x="8515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120666</xdr:rowOff>
    </xdr:from>
    <xdr:ext cx="469744" cy="259045"/>
    <xdr:sp macro="" textlink="">
      <xdr:nvSpPr>
        <xdr:cNvPr id="296" name="n_1mainValue【公営住宅】&#10;一人当たり面積"/>
        <xdr:cNvSpPr txBox="1"/>
      </xdr:nvSpPr>
      <xdr:spPr>
        <a:xfrm>
          <a:off x="9391727" y="1400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122190</xdr:rowOff>
    </xdr:from>
    <xdr:ext cx="469744" cy="259045"/>
    <xdr:sp macro="" textlink="">
      <xdr:nvSpPr>
        <xdr:cNvPr id="297" name="n_2mainValue【公営住宅】&#10;一人当たり面積"/>
        <xdr:cNvSpPr txBox="1"/>
      </xdr:nvSpPr>
      <xdr:spPr>
        <a:xfrm>
          <a:off x="8515427" y="140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39" name="直線コネクタ 338"/>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40"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41" name="直線コネクタ 340"/>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42"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43" name="直線コネクタ 342"/>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44"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45" name="フローチャート: 判断 344"/>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46" name="フローチャート: 判断 345"/>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47" name="フローチャート: 判断 346"/>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38463</xdr:rowOff>
    </xdr:from>
    <xdr:to>
      <xdr:col>81</xdr:col>
      <xdr:colOff>101600</xdr:colOff>
      <xdr:row>34</xdr:row>
      <xdr:rowOff>140063</xdr:rowOff>
    </xdr:to>
    <xdr:sp macro="" textlink="">
      <xdr:nvSpPr>
        <xdr:cNvPr id="353" name="楕円 352"/>
        <xdr:cNvSpPr/>
      </xdr:nvSpPr>
      <xdr:spPr>
        <a:xfrm>
          <a:off x="15430500" y="586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76019</xdr:rowOff>
    </xdr:from>
    <xdr:to>
      <xdr:col>76</xdr:col>
      <xdr:colOff>165100</xdr:colOff>
      <xdr:row>35</xdr:row>
      <xdr:rowOff>6169</xdr:rowOff>
    </xdr:to>
    <xdr:sp macro="" textlink="">
      <xdr:nvSpPr>
        <xdr:cNvPr id="354" name="楕円 353"/>
        <xdr:cNvSpPr/>
      </xdr:nvSpPr>
      <xdr:spPr>
        <a:xfrm>
          <a:off x="145415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89263</xdr:rowOff>
    </xdr:from>
    <xdr:to>
      <xdr:col>81</xdr:col>
      <xdr:colOff>50800</xdr:colOff>
      <xdr:row>34</xdr:row>
      <xdr:rowOff>126819</xdr:rowOff>
    </xdr:to>
    <xdr:cxnSp macro="">
      <xdr:nvCxnSpPr>
        <xdr:cNvPr id="355" name="直線コネクタ 354"/>
        <xdr:cNvCxnSpPr/>
      </xdr:nvCxnSpPr>
      <xdr:spPr>
        <a:xfrm flipV="1">
          <a:off x="14592300" y="591856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56"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31585</xdr:rowOff>
    </xdr:from>
    <xdr:ext cx="405111" cy="259045"/>
    <xdr:sp macro="" textlink="">
      <xdr:nvSpPr>
        <xdr:cNvPr id="357" name="n_2aveValue【認定こども園・幼稚園・保育所】&#10;有形固定資産減価償却率"/>
        <xdr:cNvSpPr txBox="1"/>
      </xdr:nvSpPr>
      <xdr:spPr>
        <a:xfrm>
          <a:off x="143897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156590</xdr:rowOff>
    </xdr:from>
    <xdr:ext cx="405111" cy="259045"/>
    <xdr:sp macro="" textlink="">
      <xdr:nvSpPr>
        <xdr:cNvPr id="358" name="n_1mainValue【認定こども園・幼稚園・保育所】&#10;有形固定資産減価償却率"/>
        <xdr:cNvSpPr txBox="1"/>
      </xdr:nvSpPr>
      <xdr:spPr>
        <a:xfrm>
          <a:off x="15266044" y="564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22696</xdr:rowOff>
    </xdr:from>
    <xdr:ext cx="405111" cy="259045"/>
    <xdr:sp macro="" textlink="">
      <xdr:nvSpPr>
        <xdr:cNvPr id="359" name="n_2mainValue【認定こども園・幼稚園・保育所】&#10;有形固定資産減価償却率"/>
        <xdr:cNvSpPr txBox="1"/>
      </xdr:nvSpPr>
      <xdr:spPr>
        <a:xfrm>
          <a:off x="143897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83" name="直線コネクタ 382"/>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4"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5" name="直線コネクタ 384"/>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86"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87" name="直線コネクタ 386"/>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88"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89" name="フローチャート: 判断 38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90" name="フローチャート: 判断 389"/>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91" name="フローチャート: 判断 390"/>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xdr:rowOff>
    </xdr:from>
    <xdr:to>
      <xdr:col>112</xdr:col>
      <xdr:colOff>38100</xdr:colOff>
      <xdr:row>40</xdr:row>
      <xdr:rowOff>115570</xdr:rowOff>
    </xdr:to>
    <xdr:sp macro="" textlink="">
      <xdr:nvSpPr>
        <xdr:cNvPr id="397" name="楕円 396"/>
        <xdr:cNvSpPr/>
      </xdr:nvSpPr>
      <xdr:spPr>
        <a:xfrm>
          <a:off x="21272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17780</xdr:rowOff>
    </xdr:from>
    <xdr:to>
      <xdr:col>107</xdr:col>
      <xdr:colOff>101600</xdr:colOff>
      <xdr:row>40</xdr:row>
      <xdr:rowOff>119380</xdr:rowOff>
    </xdr:to>
    <xdr:sp macro="" textlink="">
      <xdr:nvSpPr>
        <xdr:cNvPr id="398" name="楕円 397"/>
        <xdr:cNvSpPr/>
      </xdr:nvSpPr>
      <xdr:spPr>
        <a:xfrm>
          <a:off x="20383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64770</xdr:rowOff>
    </xdr:from>
    <xdr:to>
      <xdr:col>111</xdr:col>
      <xdr:colOff>177800</xdr:colOff>
      <xdr:row>40</xdr:row>
      <xdr:rowOff>68580</xdr:rowOff>
    </xdr:to>
    <xdr:cxnSp macro="">
      <xdr:nvCxnSpPr>
        <xdr:cNvPr id="399" name="直線コネクタ 398"/>
        <xdr:cNvCxnSpPr/>
      </xdr:nvCxnSpPr>
      <xdr:spPr>
        <a:xfrm flipV="1">
          <a:off x="20434300" y="692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59707</xdr:rowOff>
    </xdr:from>
    <xdr:ext cx="469744" cy="259045"/>
    <xdr:sp macro="" textlink="">
      <xdr:nvSpPr>
        <xdr:cNvPr id="400" name="n_1aveValue【認定こども園・幼稚園・保育所】&#10;一人当たり面積"/>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01"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106697</xdr:rowOff>
    </xdr:from>
    <xdr:ext cx="469744" cy="259045"/>
    <xdr:sp macro="" textlink="">
      <xdr:nvSpPr>
        <xdr:cNvPr id="402" name="n_1mainValue【認定こども園・幼稚園・保育所】&#10;一人当たり面積"/>
        <xdr:cNvSpPr txBox="1"/>
      </xdr:nvSpPr>
      <xdr:spPr>
        <a:xfrm>
          <a:off x="21075727"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110507</xdr:rowOff>
    </xdr:from>
    <xdr:ext cx="469744" cy="259045"/>
    <xdr:sp macro="" textlink="">
      <xdr:nvSpPr>
        <xdr:cNvPr id="403" name="n_2mainValue【認定こども園・幼稚園・保育所】&#10;一人当たり面積"/>
        <xdr:cNvSpPr txBox="1"/>
      </xdr:nvSpPr>
      <xdr:spPr>
        <a:xfrm>
          <a:off x="20199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28" name="直線コネクタ 427"/>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29"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30" name="直線コネクタ 429"/>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31"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32" name="直線コネクタ 431"/>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33"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34" name="フローチャート: 判断 433"/>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35" name="フローチャート: 判断 434"/>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36" name="フローチャート: 判断 435"/>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33020</xdr:rowOff>
    </xdr:from>
    <xdr:to>
      <xdr:col>81</xdr:col>
      <xdr:colOff>101600</xdr:colOff>
      <xdr:row>55</xdr:row>
      <xdr:rowOff>134620</xdr:rowOff>
    </xdr:to>
    <xdr:sp macro="" textlink="">
      <xdr:nvSpPr>
        <xdr:cNvPr id="442" name="楕円 441"/>
        <xdr:cNvSpPr/>
      </xdr:nvSpPr>
      <xdr:spPr>
        <a:xfrm>
          <a:off x="15430500" y="946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101600</xdr:rowOff>
    </xdr:from>
    <xdr:to>
      <xdr:col>76</xdr:col>
      <xdr:colOff>165100</xdr:colOff>
      <xdr:row>56</xdr:row>
      <xdr:rowOff>31750</xdr:rowOff>
    </xdr:to>
    <xdr:sp macro="" textlink="">
      <xdr:nvSpPr>
        <xdr:cNvPr id="443" name="楕円 442"/>
        <xdr:cNvSpPr/>
      </xdr:nvSpPr>
      <xdr:spPr>
        <a:xfrm>
          <a:off x="14541500" y="95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83820</xdr:rowOff>
    </xdr:from>
    <xdr:to>
      <xdr:col>81</xdr:col>
      <xdr:colOff>50800</xdr:colOff>
      <xdr:row>55</xdr:row>
      <xdr:rowOff>152400</xdr:rowOff>
    </xdr:to>
    <xdr:cxnSp macro="">
      <xdr:nvCxnSpPr>
        <xdr:cNvPr id="444" name="直線コネクタ 443"/>
        <xdr:cNvCxnSpPr/>
      </xdr:nvCxnSpPr>
      <xdr:spPr>
        <a:xfrm flipV="1">
          <a:off x="14592300" y="95135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45"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446"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151147</xdr:rowOff>
    </xdr:from>
    <xdr:ext cx="405111" cy="259045"/>
    <xdr:sp macro="" textlink="">
      <xdr:nvSpPr>
        <xdr:cNvPr id="447" name="n_1mainValue【学校施設】&#10;有形固定資産減価償却率"/>
        <xdr:cNvSpPr txBox="1"/>
      </xdr:nvSpPr>
      <xdr:spPr>
        <a:xfrm>
          <a:off x="15266044" y="923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48277</xdr:rowOff>
    </xdr:from>
    <xdr:ext cx="405111" cy="259045"/>
    <xdr:sp macro="" textlink="">
      <xdr:nvSpPr>
        <xdr:cNvPr id="448" name="n_2mainValue【学校施設】&#10;有形固定資産減価償却率"/>
        <xdr:cNvSpPr txBox="1"/>
      </xdr:nvSpPr>
      <xdr:spPr>
        <a:xfrm>
          <a:off x="14389744" y="930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60" name="直線コネクタ 45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1" name="テキスト ボックス 46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2" name="直線コネクタ 46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3" name="テキスト ボックス 46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4" name="直線コネクタ 46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5" name="テキスト ボックス 46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6" name="直線コネクタ 46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7" name="テキスト ボックス 46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8" name="直線コネクタ 46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9" name="テキスト ボックス 46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73" name="直線コネクタ 472"/>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74"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75" name="直線コネクタ 474"/>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76"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77" name="直線コネクタ 476"/>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478"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79" name="フローチャート: 判断 478"/>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80" name="フローチャート: 判断 479"/>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81" name="フローチャート: 判断 480"/>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3302</xdr:rowOff>
    </xdr:from>
    <xdr:to>
      <xdr:col>112</xdr:col>
      <xdr:colOff>38100</xdr:colOff>
      <xdr:row>60</xdr:row>
      <xdr:rowOff>104902</xdr:rowOff>
    </xdr:to>
    <xdr:sp macro="" textlink="">
      <xdr:nvSpPr>
        <xdr:cNvPr id="487" name="楕円 486"/>
        <xdr:cNvSpPr/>
      </xdr:nvSpPr>
      <xdr:spPr>
        <a:xfrm>
          <a:off x="21272500" y="1029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5588</xdr:rowOff>
    </xdr:from>
    <xdr:to>
      <xdr:col>107</xdr:col>
      <xdr:colOff>101600</xdr:colOff>
      <xdr:row>60</xdr:row>
      <xdr:rowOff>107188</xdr:rowOff>
    </xdr:to>
    <xdr:sp macro="" textlink="">
      <xdr:nvSpPr>
        <xdr:cNvPr id="488" name="楕円 487"/>
        <xdr:cNvSpPr/>
      </xdr:nvSpPr>
      <xdr:spPr>
        <a:xfrm>
          <a:off x="20383500" y="1029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54102</xdr:rowOff>
    </xdr:from>
    <xdr:to>
      <xdr:col>111</xdr:col>
      <xdr:colOff>177800</xdr:colOff>
      <xdr:row>60</xdr:row>
      <xdr:rowOff>56388</xdr:rowOff>
    </xdr:to>
    <xdr:cxnSp macro="">
      <xdr:nvCxnSpPr>
        <xdr:cNvPr id="489" name="直線コネクタ 488"/>
        <xdr:cNvCxnSpPr/>
      </xdr:nvCxnSpPr>
      <xdr:spPr>
        <a:xfrm flipV="1">
          <a:off x="20434300" y="103411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19321</xdr:rowOff>
    </xdr:from>
    <xdr:ext cx="469744" cy="259045"/>
    <xdr:sp macro="" textlink="">
      <xdr:nvSpPr>
        <xdr:cNvPr id="490"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91"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96029</xdr:rowOff>
    </xdr:from>
    <xdr:ext cx="469744" cy="259045"/>
    <xdr:sp macro="" textlink="">
      <xdr:nvSpPr>
        <xdr:cNvPr id="492" name="n_1mainValue【学校施設】&#10;一人当たり面積"/>
        <xdr:cNvSpPr txBox="1"/>
      </xdr:nvSpPr>
      <xdr:spPr>
        <a:xfrm>
          <a:off x="21075727" y="1038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98315</xdr:rowOff>
    </xdr:from>
    <xdr:ext cx="469744" cy="259045"/>
    <xdr:sp macro="" textlink="">
      <xdr:nvSpPr>
        <xdr:cNvPr id="493" name="n_2mainValue【学校施設】&#10;一人当たり面積"/>
        <xdr:cNvSpPr txBox="1"/>
      </xdr:nvSpPr>
      <xdr:spPr>
        <a:xfrm>
          <a:off x="20199427" y="1038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20" name="テキスト ボックス 51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21" name="直線コネクタ 5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2" name="テキスト ボックス 52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3" name="直線コネクタ 5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4" name="テキスト ボックス 5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5" name="直線コネクタ 5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6" name="テキスト ボックス 5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7" name="直線コネクタ 5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8" name="テキスト ボックス 5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9" name="直線コネクタ 5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30" name="テキスト ボックス 52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1" name="直線コネクタ 5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2" name="テキスト ボックス 5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534" name="直線コネクタ 533"/>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535"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536" name="直線コネクタ 535"/>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537"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538" name="直線コネクタ 537"/>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539"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540" name="フローチャート: 判断 539"/>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541" name="フローチャート: 判断 540"/>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42" name="フローチャート: 判断 541"/>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3" name="テキスト ボックス 5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4" name="テキスト ボックス 5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5" name="テキスト ボックス 5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6" name="テキスト ボックス 5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7" name="テキスト ボックス 5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82550</xdr:rowOff>
    </xdr:from>
    <xdr:to>
      <xdr:col>81</xdr:col>
      <xdr:colOff>101600</xdr:colOff>
      <xdr:row>105</xdr:row>
      <xdr:rowOff>12700</xdr:rowOff>
    </xdr:to>
    <xdr:sp macro="" textlink="">
      <xdr:nvSpPr>
        <xdr:cNvPr id="548" name="楕円 547"/>
        <xdr:cNvSpPr/>
      </xdr:nvSpPr>
      <xdr:spPr>
        <a:xfrm>
          <a:off x="15430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120650</xdr:rowOff>
    </xdr:from>
    <xdr:to>
      <xdr:col>76</xdr:col>
      <xdr:colOff>165100</xdr:colOff>
      <xdr:row>105</xdr:row>
      <xdr:rowOff>50800</xdr:rowOff>
    </xdr:to>
    <xdr:sp macro="" textlink="">
      <xdr:nvSpPr>
        <xdr:cNvPr id="549" name="楕円 548"/>
        <xdr:cNvSpPr/>
      </xdr:nvSpPr>
      <xdr:spPr>
        <a:xfrm>
          <a:off x="14541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133350</xdr:rowOff>
    </xdr:from>
    <xdr:to>
      <xdr:col>81</xdr:col>
      <xdr:colOff>50800</xdr:colOff>
      <xdr:row>105</xdr:row>
      <xdr:rowOff>0</xdr:rowOff>
    </xdr:to>
    <xdr:cxnSp macro="">
      <xdr:nvCxnSpPr>
        <xdr:cNvPr id="550" name="直線コネクタ 549"/>
        <xdr:cNvCxnSpPr/>
      </xdr:nvCxnSpPr>
      <xdr:spPr>
        <a:xfrm flipV="1">
          <a:off x="14592300" y="17964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551"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68597</xdr:rowOff>
    </xdr:from>
    <xdr:ext cx="405111" cy="259045"/>
    <xdr:sp macro="" textlink="">
      <xdr:nvSpPr>
        <xdr:cNvPr id="552" name="n_2aveValue【公民館】&#10;有形固定資産減価償却率"/>
        <xdr:cNvSpPr txBox="1"/>
      </xdr:nvSpPr>
      <xdr:spPr>
        <a:xfrm>
          <a:off x="14389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29227</xdr:rowOff>
    </xdr:from>
    <xdr:ext cx="405111" cy="259045"/>
    <xdr:sp macro="" textlink="">
      <xdr:nvSpPr>
        <xdr:cNvPr id="553" name="n_1mainValue【公民館】&#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67327</xdr:rowOff>
    </xdr:from>
    <xdr:ext cx="405111" cy="259045"/>
    <xdr:sp macro="" textlink="">
      <xdr:nvSpPr>
        <xdr:cNvPr id="554" name="n_2mainValue【公民館】&#10;有形固定資産減価償却率"/>
        <xdr:cNvSpPr txBox="1"/>
      </xdr:nvSpPr>
      <xdr:spPr>
        <a:xfrm>
          <a:off x="143897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578" name="直線コネクタ 577"/>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579"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580" name="直線コネクタ 579"/>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581"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582" name="直線コネクタ 581"/>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583"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584" name="フローチャート: 判断 583"/>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585" name="フローチャート: 判断 584"/>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586" name="フローチャート: 判断 585"/>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74930</xdr:rowOff>
    </xdr:from>
    <xdr:to>
      <xdr:col>112</xdr:col>
      <xdr:colOff>38100</xdr:colOff>
      <xdr:row>107</xdr:row>
      <xdr:rowOff>5080</xdr:rowOff>
    </xdr:to>
    <xdr:sp macro="" textlink="">
      <xdr:nvSpPr>
        <xdr:cNvPr id="592" name="楕円 591"/>
        <xdr:cNvSpPr/>
      </xdr:nvSpPr>
      <xdr:spPr>
        <a:xfrm>
          <a:off x="21272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593" name="楕円 592"/>
        <xdr:cNvSpPr/>
      </xdr:nvSpPr>
      <xdr:spPr>
        <a:xfrm>
          <a:off x="20383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125730</xdr:rowOff>
    </xdr:from>
    <xdr:to>
      <xdr:col>111</xdr:col>
      <xdr:colOff>177800</xdr:colOff>
      <xdr:row>106</xdr:row>
      <xdr:rowOff>125730</xdr:rowOff>
    </xdr:to>
    <xdr:cxnSp macro="">
      <xdr:nvCxnSpPr>
        <xdr:cNvPr id="594" name="直線コネクタ 593"/>
        <xdr:cNvCxnSpPr/>
      </xdr:nvCxnSpPr>
      <xdr:spPr>
        <a:xfrm>
          <a:off x="20434300" y="18299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595"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596"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167657</xdr:rowOff>
    </xdr:from>
    <xdr:ext cx="469744" cy="259045"/>
    <xdr:sp macro="" textlink="">
      <xdr:nvSpPr>
        <xdr:cNvPr id="597" name="n_1mainValue【公民館】&#10;一人当たり面積"/>
        <xdr:cNvSpPr txBox="1"/>
      </xdr:nvSpPr>
      <xdr:spPr>
        <a:xfrm>
          <a:off x="210757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598" name="n_2mainValue【公民館】&#10;一人当たり面積"/>
        <xdr:cNvSpPr txBox="1"/>
      </xdr:nvSpPr>
      <xdr:spPr>
        <a:xfrm>
          <a:off x="20199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特に高い施設は、「認定こども園・幼稚園・保育所」と「学校施設」となっており、いずれも人口一人当たり面積が類似団体平均よりも低いにも関わらず、減価償却率が高くなっている。多くの施設が建設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ことが減価償却率の増加の要因と考えられる。また、「学校施設」では廃校となった学校の旧校舎等が数値を悪化させる一因となっているが、今後は新たな利活用に向けた改修や解体等を予定しているため数値は改善すると見込んでいる。「公営住宅」については減価償却率が高いうえに、人口一人当たり面積も高くなっているため、今後のあり方や適正規模について検討していく。今後は個別計画に基づき、市全体の施設について長寿命化や統廃合を行い数値の改善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51,249
50,555
208.42
20,179,392
18,993,173
948,870
11,718,743
13,976,791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4734</xdr:rowOff>
    </xdr:from>
    <xdr:ext cx="405111" cy="259045"/>
    <xdr:sp macro="" textlink="">
      <xdr:nvSpPr>
        <xdr:cNvPr id="65" name="n_1aveValue【図書館】&#10;有形固定資産減価償却率"/>
        <xdr:cNvSpPr txBox="1"/>
      </xdr:nvSpPr>
      <xdr:spPr>
        <a:xfrm>
          <a:off x="35820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90715</xdr:rowOff>
    </xdr:from>
    <xdr:to>
      <xdr:col>15</xdr:col>
      <xdr:colOff>101600</xdr:colOff>
      <xdr:row>39</xdr:row>
      <xdr:rowOff>20865</xdr:rowOff>
    </xdr:to>
    <xdr:sp macro="" textlink="">
      <xdr:nvSpPr>
        <xdr:cNvPr id="66" name="フローチャート: 判断 65"/>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37391</xdr:rowOff>
    </xdr:from>
    <xdr:ext cx="405111" cy="259045"/>
    <xdr:sp macro="" textlink="">
      <xdr:nvSpPr>
        <xdr:cNvPr id="67"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141333</xdr:rowOff>
    </xdr:from>
    <xdr:to>
      <xdr:col>20</xdr:col>
      <xdr:colOff>38100</xdr:colOff>
      <xdr:row>39</xdr:row>
      <xdr:rowOff>71483</xdr:rowOff>
    </xdr:to>
    <xdr:sp macro="" textlink="">
      <xdr:nvSpPr>
        <xdr:cNvPr id="73" name="楕円 72"/>
        <xdr:cNvSpPr/>
      </xdr:nvSpPr>
      <xdr:spPr>
        <a:xfrm>
          <a:off x="3746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74" name="楕円 73"/>
        <xdr:cNvSpPr/>
      </xdr:nvSpPr>
      <xdr:spPr>
        <a:xfrm>
          <a:off x="2857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20683</xdr:rowOff>
    </xdr:from>
    <xdr:to>
      <xdr:col>19</xdr:col>
      <xdr:colOff>177800</xdr:colOff>
      <xdr:row>39</xdr:row>
      <xdr:rowOff>53340</xdr:rowOff>
    </xdr:to>
    <xdr:cxnSp macro="">
      <xdr:nvCxnSpPr>
        <xdr:cNvPr id="75" name="直線コネクタ 74"/>
        <xdr:cNvCxnSpPr/>
      </xdr:nvCxnSpPr>
      <xdr:spPr>
        <a:xfrm flipV="1">
          <a:off x="2908300" y="67072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62610</xdr:rowOff>
    </xdr:from>
    <xdr:ext cx="405111" cy="259045"/>
    <xdr:sp macro="" textlink="">
      <xdr:nvSpPr>
        <xdr:cNvPr id="76" name="n_1mainValue【図書館】&#10;有形固定資産減価償却率"/>
        <xdr:cNvSpPr txBox="1"/>
      </xdr:nvSpPr>
      <xdr:spPr>
        <a:xfrm>
          <a:off x="35820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95267</xdr:rowOff>
    </xdr:from>
    <xdr:ext cx="405111" cy="259045"/>
    <xdr:sp macro="" textlink="">
      <xdr:nvSpPr>
        <xdr:cNvPr id="77" name="n_2mainValue【図書館】&#10;有形固定資産減価償却率"/>
        <xdr:cNvSpPr txBox="1"/>
      </xdr:nvSpPr>
      <xdr:spPr>
        <a:xfrm>
          <a:off x="2705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1" name="直線コネクタ 100"/>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2"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3" name="直線コネクタ 102"/>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4"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5" name="直線コネクタ 104"/>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8" name="フローチャート: 判断 107"/>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156227</xdr:rowOff>
    </xdr:from>
    <xdr:ext cx="469744" cy="259045"/>
    <xdr:sp macro="" textlink="">
      <xdr:nvSpPr>
        <xdr:cNvPr id="109"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10" name="フローチャート: 判断 109"/>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156227</xdr:rowOff>
    </xdr:from>
    <xdr:ext cx="469744" cy="259045"/>
    <xdr:sp macro="" textlink="">
      <xdr:nvSpPr>
        <xdr:cNvPr id="111"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107950</xdr:rowOff>
    </xdr:from>
    <xdr:to>
      <xdr:col>50</xdr:col>
      <xdr:colOff>165100</xdr:colOff>
      <xdr:row>36</xdr:row>
      <xdr:rowOff>38100</xdr:rowOff>
    </xdr:to>
    <xdr:sp macro="" textlink="">
      <xdr:nvSpPr>
        <xdr:cNvPr id="117" name="楕円 116"/>
        <xdr:cNvSpPr/>
      </xdr:nvSpPr>
      <xdr:spPr>
        <a:xfrm>
          <a:off x="9588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120650</xdr:rowOff>
    </xdr:from>
    <xdr:to>
      <xdr:col>46</xdr:col>
      <xdr:colOff>38100</xdr:colOff>
      <xdr:row>36</xdr:row>
      <xdr:rowOff>50800</xdr:rowOff>
    </xdr:to>
    <xdr:sp macro="" textlink="">
      <xdr:nvSpPr>
        <xdr:cNvPr id="118" name="楕円 117"/>
        <xdr:cNvSpPr/>
      </xdr:nvSpPr>
      <xdr:spPr>
        <a:xfrm>
          <a:off x="8699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158750</xdr:rowOff>
    </xdr:from>
    <xdr:to>
      <xdr:col>50</xdr:col>
      <xdr:colOff>114300</xdr:colOff>
      <xdr:row>36</xdr:row>
      <xdr:rowOff>0</xdr:rowOff>
    </xdr:to>
    <xdr:cxnSp macro="">
      <xdr:nvCxnSpPr>
        <xdr:cNvPr id="119" name="直線コネクタ 118"/>
        <xdr:cNvCxnSpPr/>
      </xdr:nvCxnSpPr>
      <xdr:spPr>
        <a:xfrm flipV="1">
          <a:off x="8750300" y="6159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34</xdr:row>
      <xdr:rowOff>54627</xdr:rowOff>
    </xdr:from>
    <xdr:ext cx="469744" cy="259045"/>
    <xdr:sp macro="" textlink="">
      <xdr:nvSpPr>
        <xdr:cNvPr id="120" name="n_1mainValue【図書館】&#10;一人当たり面積"/>
        <xdr:cNvSpPr txBox="1"/>
      </xdr:nvSpPr>
      <xdr:spPr>
        <a:xfrm>
          <a:off x="9391727"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67327</xdr:rowOff>
    </xdr:from>
    <xdr:ext cx="469744" cy="259045"/>
    <xdr:sp macro="" textlink="">
      <xdr:nvSpPr>
        <xdr:cNvPr id="121" name="n_2mainValue【図書館】&#10;一人当たり面積"/>
        <xdr:cNvSpPr txBox="1"/>
      </xdr:nvSpPr>
      <xdr:spPr>
        <a:xfrm>
          <a:off x="85154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6" name="直線コネクタ 145"/>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7"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8" name="直線コネクタ 147"/>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9"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0" name="直線コネクタ 149"/>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1"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2" name="フローチャート: 判断 151"/>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3" name="フローチャート: 判断 152"/>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61612</xdr:rowOff>
    </xdr:from>
    <xdr:ext cx="405111" cy="259045"/>
    <xdr:sp macro="" textlink="">
      <xdr:nvSpPr>
        <xdr:cNvPr id="154" name="n_1aveValue【体育館・プール】&#10;有形固定資産減価償却率"/>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145415</xdr:rowOff>
    </xdr:from>
    <xdr:to>
      <xdr:col>15</xdr:col>
      <xdr:colOff>101600</xdr:colOff>
      <xdr:row>60</xdr:row>
      <xdr:rowOff>75565</xdr:rowOff>
    </xdr:to>
    <xdr:sp macro="" textlink="">
      <xdr:nvSpPr>
        <xdr:cNvPr id="155" name="フローチャート: 判断 154"/>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92092</xdr:rowOff>
    </xdr:from>
    <xdr:ext cx="405111" cy="259045"/>
    <xdr:sp macro="" textlink="">
      <xdr:nvSpPr>
        <xdr:cNvPr id="156"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73025</xdr:rowOff>
    </xdr:from>
    <xdr:to>
      <xdr:col>20</xdr:col>
      <xdr:colOff>38100</xdr:colOff>
      <xdr:row>63</xdr:row>
      <xdr:rowOff>3175</xdr:rowOff>
    </xdr:to>
    <xdr:sp macro="" textlink="">
      <xdr:nvSpPr>
        <xdr:cNvPr id="162" name="楕円 161"/>
        <xdr:cNvSpPr/>
      </xdr:nvSpPr>
      <xdr:spPr>
        <a:xfrm>
          <a:off x="3746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113030</xdr:rowOff>
    </xdr:from>
    <xdr:to>
      <xdr:col>15</xdr:col>
      <xdr:colOff>101600</xdr:colOff>
      <xdr:row>63</xdr:row>
      <xdr:rowOff>43180</xdr:rowOff>
    </xdr:to>
    <xdr:sp macro="" textlink="">
      <xdr:nvSpPr>
        <xdr:cNvPr id="163" name="楕円 162"/>
        <xdr:cNvSpPr/>
      </xdr:nvSpPr>
      <xdr:spPr>
        <a:xfrm>
          <a:off x="2857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123825</xdr:rowOff>
    </xdr:from>
    <xdr:to>
      <xdr:col>19</xdr:col>
      <xdr:colOff>177800</xdr:colOff>
      <xdr:row>62</xdr:row>
      <xdr:rowOff>163830</xdr:rowOff>
    </xdr:to>
    <xdr:cxnSp macro="">
      <xdr:nvCxnSpPr>
        <xdr:cNvPr id="164" name="直線コネクタ 163"/>
        <xdr:cNvCxnSpPr/>
      </xdr:nvCxnSpPr>
      <xdr:spPr>
        <a:xfrm flipV="1">
          <a:off x="2908300" y="107537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165752</xdr:rowOff>
    </xdr:from>
    <xdr:ext cx="405111" cy="259045"/>
    <xdr:sp macro="" textlink="">
      <xdr:nvSpPr>
        <xdr:cNvPr id="165" name="n_1mainValue【体育館・プール】&#10;有形固定資産減価償却率"/>
        <xdr:cNvSpPr txBox="1"/>
      </xdr:nvSpPr>
      <xdr:spPr>
        <a:xfrm>
          <a:off x="35820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34307</xdr:rowOff>
    </xdr:from>
    <xdr:ext cx="405111" cy="259045"/>
    <xdr:sp macro="" textlink="">
      <xdr:nvSpPr>
        <xdr:cNvPr id="166" name="n_2mainValue【体育館・プール】&#10;有形固定資産減価償却率"/>
        <xdr:cNvSpPr txBox="1"/>
      </xdr:nvSpPr>
      <xdr:spPr>
        <a:xfrm>
          <a:off x="2705744"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0" name="直線コネクタ 189"/>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91"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92" name="直線コネクタ 191"/>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93"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94" name="直線コネクタ 193"/>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95"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96" name="フローチャート: 判断 195"/>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97" name="フローチャート: 判断 196"/>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160672</xdr:rowOff>
    </xdr:from>
    <xdr:ext cx="469744" cy="259045"/>
    <xdr:sp macro="" textlink="">
      <xdr:nvSpPr>
        <xdr:cNvPr id="198"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19685</xdr:rowOff>
    </xdr:from>
    <xdr:to>
      <xdr:col>46</xdr:col>
      <xdr:colOff>38100</xdr:colOff>
      <xdr:row>62</xdr:row>
      <xdr:rowOff>121285</xdr:rowOff>
    </xdr:to>
    <xdr:sp macro="" textlink="">
      <xdr:nvSpPr>
        <xdr:cNvPr id="199" name="フローチャート: 判断 198"/>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137812</xdr:rowOff>
    </xdr:from>
    <xdr:ext cx="469744" cy="259045"/>
    <xdr:sp macro="" textlink="">
      <xdr:nvSpPr>
        <xdr:cNvPr id="200"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59690</xdr:rowOff>
    </xdr:from>
    <xdr:to>
      <xdr:col>50</xdr:col>
      <xdr:colOff>165100</xdr:colOff>
      <xdr:row>62</xdr:row>
      <xdr:rowOff>161290</xdr:rowOff>
    </xdr:to>
    <xdr:sp macro="" textlink="">
      <xdr:nvSpPr>
        <xdr:cNvPr id="206" name="楕円 205"/>
        <xdr:cNvSpPr/>
      </xdr:nvSpPr>
      <xdr:spPr>
        <a:xfrm>
          <a:off x="9588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61595</xdr:rowOff>
    </xdr:from>
    <xdr:to>
      <xdr:col>46</xdr:col>
      <xdr:colOff>38100</xdr:colOff>
      <xdr:row>62</xdr:row>
      <xdr:rowOff>163195</xdr:rowOff>
    </xdr:to>
    <xdr:sp macro="" textlink="">
      <xdr:nvSpPr>
        <xdr:cNvPr id="207" name="楕円 206"/>
        <xdr:cNvSpPr/>
      </xdr:nvSpPr>
      <xdr:spPr>
        <a:xfrm>
          <a:off x="8699500" y="106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110490</xdr:rowOff>
    </xdr:from>
    <xdr:to>
      <xdr:col>50</xdr:col>
      <xdr:colOff>114300</xdr:colOff>
      <xdr:row>62</xdr:row>
      <xdr:rowOff>112395</xdr:rowOff>
    </xdr:to>
    <xdr:cxnSp macro="">
      <xdr:nvCxnSpPr>
        <xdr:cNvPr id="208" name="直線コネクタ 207"/>
        <xdr:cNvCxnSpPr/>
      </xdr:nvCxnSpPr>
      <xdr:spPr>
        <a:xfrm flipV="1">
          <a:off x="8750300" y="107403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152417</xdr:rowOff>
    </xdr:from>
    <xdr:ext cx="469744" cy="259045"/>
    <xdr:sp macro="" textlink="">
      <xdr:nvSpPr>
        <xdr:cNvPr id="209" name="n_1mainValue【体育館・プール】&#10;一人当たり面積"/>
        <xdr:cNvSpPr txBox="1"/>
      </xdr:nvSpPr>
      <xdr:spPr>
        <a:xfrm>
          <a:off x="93917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154322</xdr:rowOff>
    </xdr:from>
    <xdr:ext cx="469744" cy="259045"/>
    <xdr:sp macro="" textlink="">
      <xdr:nvSpPr>
        <xdr:cNvPr id="210" name="n_2mainValue【体育館・プール】&#10;一人当たり面積"/>
        <xdr:cNvSpPr txBox="1"/>
      </xdr:nvSpPr>
      <xdr:spPr>
        <a:xfrm>
          <a:off x="8515427"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35" name="直線コネクタ 234"/>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36"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37" name="直線コネクタ 236"/>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38"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39" name="直線コネクタ 238"/>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40"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41" name="フローチャート: 判断 24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42" name="フローチャート: 判断 241"/>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21607</xdr:rowOff>
    </xdr:from>
    <xdr:ext cx="405111" cy="259045"/>
    <xdr:sp macro="" textlink="">
      <xdr:nvSpPr>
        <xdr:cNvPr id="243" name="n_1aveValue【福祉施設】&#10;有形固定資産減価償却率"/>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170180</xdr:rowOff>
    </xdr:from>
    <xdr:to>
      <xdr:col>15</xdr:col>
      <xdr:colOff>101600</xdr:colOff>
      <xdr:row>83</xdr:row>
      <xdr:rowOff>100330</xdr:rowOff>
    </xdr:to>
    <xdr:sp macro="" textlink="">
      <xdr:nvSpPr>
        <xdr:cNvPr id="244" name="フローチャート: 判断 243"/>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116857</xdr:rowOff>
    </xdr:from>
    <xdr:ext cx="405111" cy="259045"/>
    <xdr:sp macro="" textlink="">
      <xdr:nvSpPr>
        <xdr:cNvPr id="245"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107314</xdr:rowOff>
    </xdr:from>
    <xdr:to>
      <xdr:col>20</xdr:col>
      <xdr:colOff>38100</xdr:colOff>
      <xdr:row>86</xdr:row>
      <xdr:rowOff>37464</xdr:rowOff>
    </xdr:to>
    <xdr:sp macro="" textlink="">
      <xdr:nvSpPr>
        <xdr:cNvPr id="251" name="楕円 250"/>
        <xdr:cNvSpPr/>
      </xdr:nvSpPr>
      <xdr:spPr>
        <a:xfrm>
          <a:off x="3746500" y="1468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86</xdr:row>
      <xdr:rowOff>4445</xdr:rowOff>
    </xdr:from>
    <xdr:to>
      <xdr:col>15</xdr:col>
      <xdr:colOff>101600</xdr:colOff>
      <xdr:row>86</xdr:row>
      <xdr:rowOff>106045</xdr:rowOff>
    </xdr:to>
    <xdr:sp macro="" textlink="">
      <xdr:nvSpPr>
        <xdr:cNvPr id="252" name="楕円 251"/>
        <xdr:cNvSpPr/>
      </xdr:nvSpPr>
      <xdr:spPr>
        <a:xfrm>
          <a:off x="28575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158114</xdr:rowOff>
    </xdr:from>
    <xdr:to>
      <xdr:col>19</xdr:col>
      <xdr:colOff>177800</xdr:colOff>
      <xdr:row>86</xdr:row>
      <xdr:rowOff>55245</xdr:rowOff>
    </xdr:to>
    <xdr:cxnSp macro="">
      <xdr:nvCxnSpPr>
        <xdr:cNvPr id="253" name="直線コネクタ 252"/>
        <xdr:cNvCxnSpPr/>
      </xdr:nvCxnSpPr>
      <xdr:spPr>
        <a:xfrm flipV="1">
          <a:off x="2908300" y="1473136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86</xdr:row>
      <xdr:rowOff>28591</xdr:rowOff>
    </xdr:from>
    <xdr:ext cx="405111" cy="259045"/>
    <xdr:sp macro="" textlink="">
      <xdr:nvSpPr>
        <xdr:cNvPr id="254" name="n_1mainValue【福祉施設】&#10;有形固定資産減価償却率"/>
        <xdr:cNvSpPr txBox="1"/>
      </xdr:nvSpPr>
      <xdr:spPr>
        <a:xfrm>
          <a:off x="3582044" y="1477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97172</xdr:rowOff>
    </xdr:from>
    <xdr:ext cx="405111" cy="259045"/>
    <xdr:sp macro="" textlink="">
      <xdr:nvSpPr>
        <xdr:cNvPr id="255" name="n_2mainValue【福祉施設】&#10;有形固定資産減価償却率"/>
        <xdr:cNvSpPr txBox="1"/>
      </xdr:nvSpPr>
      <xdr:spPr>
        <a:xfrm>
          <a:off x="2705744" y="1484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6" name="直線コネクタ 26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7" name="テキスト ボックス 26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8" name="直線コネクタ 26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9" name="テキスト ボックス 26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0" name="直線コネクタ 26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1" name="テキスト ボックス 27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2" name="直線コネクタ 27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3" name="テキスト ボックス 27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77" name="直線コネクタ 276"/>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78"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79" name="直線コネクタ 278"/>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80"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81" name="直線コネクタ 280"/>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82"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83" name="フローチャート: 判断 282"/>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84" name="フローチャート: 判断 283"/>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91712</xdr:rowOff>
    </xdr:from>
    <xdr:ext cx="469744" cy="259045"/>
    <xdr:sp macro="" textlink="">
      <xdr:nvSpPr>
        <xdr:cNvPr id="285"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135889</xdr:rowOff>
    </xdr:from>
    <xdr:to>
      <xdr:col>46</xdr:col>
      <xdr:colOff>38100</xdr:colOff>
      <xdr:row>84</xdr:row>
      <xdr:rowOff>66039</xdr:rowOff>
    </xdr:to>
    <xdr:sp macro="" textlink="">
      <xdr:nvSpPr>
        <xdr:cNvPr id="286" name="フローチャート: 判断 285"/>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82566</xdr:rowOff>
    </xdr:from>
    <xdr:ext cx="469744" cy="259045"/>
    <xdr:sp macro="" textlink="">
      <xdr:nvSpPr>
        <xdr:cNvPr id="287"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35306</xdr:rowOff>
    </xdr:from>
    <xdr:to>
      <xdr:col>50</xdr:col>
      <xdr:colOff>165100</xdr:colOff>
      <xdr:row>85</xdr:row>
      <xdr:rowOff>136906</xdr:rowOff>
    </xdr:to>
    <xdr:sp macro="" textlink="">
      <xdr:nvSpPr>
        <xdr:cNvPr id="293" name="楕円 292"/>
        <xdr:cNvSpPr/>
      </xdr:nvSpPr>
      <xdr:spPr>
        <a:xfrm>
          <a:off x="9588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35306</xdr:rowOff>
    </xdr:from>
    <xdr:to>
      <xdr:col>46</xdr:col>
      <xdr:colOff>38100</xdr:colOff>
      <xdr:row>85</xdr:row>
      <xdr:rowOff>136906</xdr:rowOff>
    </xdr:to>
    <xdr:sp macro="" textlink="">
      <xdr:nvSpPr>
        <xdr:cNvPr id="294" name="楕円 293"/>
        <xdr:cNvSpPr/>
      </xdr:nvSpPr>
      <xdr:spPr>
        <a:xfrm>
          <a:off x="8699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86106</xdr:rowOff>
    </xdr:from>
    <xdr:to>
      <xdr:col>50</xdr:col>
      <xdr:colOff>114300</xdr:colOff>
      <xdr:row>85</xdr:row>
      <xdr:rowOff>86106</xdr:rowOff>
    </xdr:to>
    <xdr:cxnSp macro="">
      <xdr:nvCxnSpPr>
        <xdr:cNvPr id="295" name="直線コネクタ 294"/>
        <xdr:cNvCxnSpPr/>
      </xdr:nvCxnSpPr>
      <xdr:spPr>
        <a:xfrm>
          <a:off x="8750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128033</xdr:rowOff>
    </xdr:from>
    <xdr:ext cx="469744" cy="259045"/>
    <xdr:sp macro="" textlink="">
      <xdr:nvSpPr>
        <xdr:cNvPr id="296" name="n_1mainValue【福祉施設】&#10;一人当たり面積"/>
        <xdr:cNvSpPr txBox="1"/>
      </xdr:nvSpPr>
      <xdr:spPr>
        <a:xfrm>
          <a:off x="9391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128033</xdr:rowOff>
    </xdr:from>
    <xdr:ext cx="469744" cy="259045"/>
    <xdr:sp macro="" textlink="">
      <xdr:nvSpPr>
        <xdr:cNvPr id="297" name="n_2mainValue【福祉施設】&#10;一人当たり面積"/>
        <xdr:cNvSpPr txBox="1"/>
      </xdr:nvSpPr>
      <xdr:spPr>
        <a:xfrm>
          <a:off x="8515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23" name="直線コネクタ 322"/>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24"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25" name="直線コネクタ 324"/>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2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7" name="直線コネクタ 32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28"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29" name="フローチャート: 判断 328"/>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30" name="フローチャート: 判断 329"/>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113228</xdr:rowOff>
    </xdr:from>
    <xdr:ext cx="405111" cy="259045"/>
    <xdr:sp macro="" textlink="">
      <xdr:nvSpPr>
        <xdr:cNvPr id="331"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15602</xdr:rowOff>
    </xdr:from>
    <xdr:to>
      <xdr:col>15</xdr:col>
      <xdr:colOff>101600</xdr:colOff>
      <xdr:row>104</xdr:row>
      <xdr:rowOff>117202</xdr:rowOff>
    </xdr:to>
    <xdr:sp macro="" textlink="">
      <xdr:nvSpPr>
        <xdr:cNvPr id="332" name="フローチャート: 判断 331"/>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108329</xdr:rowOff>
    </xdr:from>
    <xdr:ext cx="405111" cy="259045"/>
    <xdr:sp macro="" textlink="">
      <xdr:nvSpPr>
        <xdr:cNvPr id="333"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4" name="テキスト ボックス 3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5" name="テキスト ボックス 3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6" name="テキスト ボックス 3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7" name="テキスト ボックス 3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8" name="テキスト ボックス 3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136434</xdr:rowOff>
    </xdr:from>
    <xdr:to>
      <xdr:col>20</xdr:col>
      <xdr:colOff>38100</xdr:colOff>
      <xdr:row>104</xdr:row>
      <xdr:rowOff>66584</xdr:rowOff>
    </xdr:to>
    <xdr:sp macro="" textlink="">
      <xdr:nvSpPr>
        <xdr:cNvPr id="339" name="楕円 338"/>
        <xdr:cNvSpPr/>
      </xdr:nvSpPr>
      <xdr:spPr>
        <a:xfrm>
          <a:off x="3746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2539</xdr:rowOff>
    </xdr:from>
    <xdr:to>
      <xdr:col>15</xdr:col>
      <xdr:colOff>101600</xdr:colOff>
      <xdr:row>104</xdr:row>
      <xdr:rowOff>104139</xdr:rowOff>
    </xdr:to>
    <xdr:sp macro="" textlink="">
      <xdr:nvSpPr>
        <xdr:cNvPr id="340" name="楕円 339"/>
        <xdr:cNvSpPr/>
      </xdr:nvSpPr>
      <xdr:spPr>
        <a:xfrm>
          <a:off x="2857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15784</xdr:rowOff>
    </xdr:from>
    <xdr:to>
      <xdr:col>19</xdr:col>
      <xdr:colOff>177800</xdr:colOff>
      <xdr:row>104</xdr:row>
      <xdr:rowOff>53339</xdr:rowOff>
    </xdr:to>
    <xdr:cxnSp macro="">
      <xdr:nvCxnSpPr>
        <xdr:cNvPr id="341" name="直線コネクタ 340"/>
        <xdr:cNvCxnSpPr/>
      </xdr:nvCxnSpPr>
      <xdr:spPr>
        <a:xfrm flipV="1">
          <a:off x="2908300" y="1784658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83111</xdr:rowOff>
    </xdr:from>
    <xdr:ext cx="405111" cy="259045"/>
    <xdr:sp macro="" textlink="">
      <xdr:nvSpPr>
        <xdr:cNvPr id="342" name="n_1mainValue【市民会館】&#10;有形固定資産減価償却率"/>
        <xdr:cNvSpPr txBox="1"/>
      </xdr:nvSpPr>
      <xdr:spPr>
        <a:xfrm>
          <a:off x="35820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120666</xdr:rowOff>
    </xdr:from>
    <xdr:ext cx="405111" cy="259045"/>
    <xdr:sp macro="" textlink="">
      <xdr:nvSpPr>
        <xdr:cNvPr id="343" name="n_2mainValue【市民会館】&#10;有形固定資産減価償却率"/>
        <xdr:cNvSpPr txBox="1"/>
      </xdr:nvSpPr>
      <xdr:spPr>
        <a:xfrm>
          <a:off x="2705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69" name="直線コネクタ 368"/>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70"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71" name="直線コネクタ 370"/>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7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73" name="直線コネクタ 37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74"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75" name="フローチャート: 判断 374"/>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76" name="フローチャート: 判断 375"/>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4734</xdr:rowOff>
    </xdr:from>
    <xdr:ext cx="469744" cy="259045"/>
    <xdr:sp macro="" textlink="">
      <xdr:nvSpPr>
        <xdr:cNvPr id="377"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378" name="フローチャート: 判断 37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4734</xdr:rowOff>
    </xdr:from>
    <xdr:ext cx="469744" cy="259045"/>
    <xdr:sp macro="" textlink="">
      <xdr:nvSpPr>
        <xdr:cNvPr id="379"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0" name="テキスト ボックス 37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146231</xdr:rowOff>
    </xdr:from>
    <xdr:to>
      <xdr:col>50</xdr:col>
      <xdr:colOff>165100</xdr:colOff>
      <xdr:row>107</xdr:row>
      <xdr:rowOff>76381</xdr:rowOff>
    </xdr:to>
    <xdr:sp macro="" textlink="">
      <xdr:nvSpPr>
        <xdr:cNvPr id="385" name="楕円 384"/>
        <xdr:cNvSpPr/>
      </xdr:nvSpPr>
      <xdr:spPr>
        <a:xfrm>
          <a:off x="9588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146231</xdr:rowOff>
    </xdr:from>
    <xdr:to>
      <xdr:col>46</xdr:col>
      <xdr:colOff>38100</xdr:colOff>
      <xdr:row>107</xdr:row>
      <xdr:rowOff>76381</xdr:rowOff>
    </xdr:to>
    <xdr:sp macro="" textlink="">
      <xdr:nvSpPr>
        <xdr:cNvPr id="386" name="楕円 385"/>
        <xdr:cNvSpPr/>
      </xdr:nvSpPr>
      <xdr:spPr>
        <a:xfrm>
          <a:off x="8699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25581</xdr:rowOff>
    </xdr:from>
    <xdr:to>
      <xdr:col>50</xdr:col>
      <xdr:colOff>114300</xdr:colOff>
      <xdr:row>107</xdr:row>
      <xdr:rowOff>25581</xdr:rowOff>
    </xdr:to>
    <xdr:cxnSp macro="">
      <xdr:nvCxnSpPr>
        <xdr:cNvPr id="387" name="直線コネクタ 386"/>
        <xdr:cNvCxnSpPr/>
      </xdr:nvCxnSpPr>
      <xdr:spPr>
        <a:xfrm>
          <a:off x="8750300" y="183707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67508</xdr:rowOff>
    </xdr:from>
    <xdr:ext cx="469744" cy="259045"/>
    <xdr:sp macro="" textlink="">
      <xdr:nvSpPr>
        <xdr:cNvPr id="388" name="n_1mainValue【市民会館】&#10;一人当たり面積"/>
        <xdr:cNvSpPr txBox="1"/>
      </xdr:nvSpPr>
      <xdr:spPr>
        <a:xfrm>
          <a:off x="93917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67508</xdr:rowOff>
    </xdr:from>
    <xdr:ext cx="469744" cy="259045"/>
    <xdr:sp macro="" textlink="">
      <xdr:nvSpPr>
        <xdr:cNvPr id="389" name="n_2mainValue【市民会館】&#10;一人当たり面積"/>
        <xdr:cNvSpPr txBox="1"/>
      </xdr:nvSpPr>
      <xdr:spPr>
        <a:xfrm>
          <a:off x="8515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15" name="直線コネクタ 414"/>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6"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7" name="直線コネクタ 416"/>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8"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9" name="直線コネクタ 418"/>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20"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21" name="フローチャート: 判断 420"/>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22" name="フローチャート: 判断 421"/>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109963</xdr:rowOff>
    </xdr:from>
    <xdr:ext cx="405111" cy="259045"/>
    <xdr:sp macro="" textlink="">
      <xdr:nvSpPr>
        <xdr:cNvPr id="423" name="n_1aveValue【一般廃棄物処理施設】&#10;有形固定資産減価償却率"/>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102144</xdr:rowOff>
    </xdr:from>
    <xdr:to>
      <xdr:col>76</xdr:col>
      <xdr:colOff>165100</xdr:colOff>
      <xdr:row>37</xdr:row>
      <xdr:rowOff>32294</xdr:rowOff>
    </xdr:to>
    <xdr:sp macro="" textlink="">
      <xdr:nvSpPr>
        <xdr:cNvPr id="424" name="フローチャート: 判断 423"/>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23421</xdr:rowOff>
    </xdr:from>
    <xdr:ext cx="405111" cy="259045"/>
    <xdr:sp macro="" textlink="">
      <xdr:nvSpPr>
        <xdr:cNvPr id="425" name="n_2aveValue【一般廃棄物処理施設】&#10;有形固定資産減価償却率"/>
        <xdr:cNvSpPr txBox="1"/>
      </xdr:nvSpPr>
      <xdr:spPr>
        <a:xfrm>
          <a:off x="14389744" y="636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907</xdr:rowOff>
    </xdr:from>
    <xdr:to>
      <xdr:col>81</xdr:col>
      <xdr:colOff>101600</xdr:colOff>
      <xdr:row>36</xdr:row>
      <xdr:rowOff>102507</xdr:rowOff>
    </xdr:to>
    <xdr:sp macro="" textlink="">
      <xdr:nvSpPr>
        <xdr:cNvPr id="431" name="楕円 430"/>
        <xdr:cNvSpPr/>
      </xdr:nvSpPr>
      <xdr:spPr>
        <a:xfrm>
          <a:off x="154305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53158</xdr:rowOff>
    </xdr:from>
    <xdr:to>
      <xdr:col>76</xdr:col>
      <xdr:colOff>165100</xdr:colOff>
      <xdr:row>36</xdr:row>
      <xdr:rowOff>154758</xdr:rowOff>
    </xdr:to>
    <xdr:sp macro="" textlink="">
      <xdr:nvSpPr>
        <xdr:cNvPr id="432" name="楕円 431"/>
        <xdr:cNvSpPr/>
      </xdr:nvSpPr>
      <xdr:spPr>
        <a:xfrm>
          <a:off x="14541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51707</xdr:rowOff>
    </xdr:from>
    <xdr:to>
      <xdr:col>81</xdr:col>
      <xdr:colOff>50800</xdr:colOff>
      <xdr:row>36</xdr:row>
      <xdr:rowOff>103958</xdr:rowOff>
    </xdr:to>
    <xdr:cxnSp macro="">
      <xdr:nvCxnSpPr>
        <xdr:cNvPr id="433" name="直線コネクタ 432"/>
        <xdr:cNvCxnSpPr/>
      </xdr:nvCxnSpPr>
      <xdr:spPr>
        <a:xfrm flipV="1">
          <a:off x="14592300" y="622390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119034</xdr:rowOff>
    </xdr:from>
    <xdr:ext cx="405111" cy="259045"/>
    <xdr:sp macro="" textlink="">
      <xdr:nvSpPr>
        <xdr:cNvPr id="434" name="n_1mainValue【一般廃棄物処理施設】&#10;有形固定資産減価償却率"/>
        <xdr:cNvSpPr txBox="1"/>
      </xdr:nvSpPr>
      <xdr:spPr>
        <a:xfrm>
          <a:off x="152660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171285</xdr:rowOff>
    </xdr:from>
    <xdr:ext cx="405111" cy="259045"/>
    <xdr:sp macro="" textlink="">
      <xdr:nvSpPr>
        <xdr:cNvPr id="435" name="n_2mainValue【一般廃棄物処理施設】&#10;有形固定資産減価償却率"/>
        <xdr:cNvSpPr txBox="1"/>
      </xdr:nvSpPr>
      <xdr:spPr>
        <a:xfrm>
          <a:off x="14389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57" name="直線コネクタ 456"/>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58"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59" name="直線コネクタ 458"/>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60"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61" name="直線コネクタ 460"/>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62"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63" name="フローチャート: 判断 462"/>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64" name="フローチャート: 判断 463"/>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168970</xdr:rowOff>
    </xdr:from>
    <xdr:ext cx="534377" cy="259045"/>
    <xdr:sp macro="" textlink="">
      <xdr:nvSpPr>
        <xdr:cNvPr id="465"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63800</xdr:rowOff>
    </xdr:from>
    <xdr:to>
      <xdr:col>107</xdr:col>
      <xdr:colOff>101600</xdr:colOff>
      <xdr:row>39</xdr:row>
      <xdr:rowOff>165400</xdr:rowOff>
    </xdr:to>
    <xdr:sp macro="" textlink="">
      <xdr:nvSpPr>
        <xdr:cNvPr id="466" name="フローチャート: 判断 465"/>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10477</xdr:rowOff>
    </xdr:from>
    <xdr:ext cx="534377" cy="259045"/>
    <xdr:sp macro="" textlink="">
      <xdr:nvSpPr>
        <xdr:cNvPr id="467"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64308</xdr:rowOff>
    </xdr:from>
    <xdr:to>
      <xdr:col>112</xdr:col>
      <xdr:colOff>38100</xdr:colOff>
      <xdr:row>41</xdr:row>
      <xdr:rowOff>165908</xdr:rowOff>
    </xdr:to>
    <xdr:sp macro="" textlink="">
      <xdr:nvSpPr>
        <xdr:cNvPr id="473" name="楕円 472"/>
        <xdr:cNvSpPr/>
      </xdr:nvSpPr>
      <xdr:spPr>
        <a:xfrm>
          <a:off x="21272500" y="709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64587</xdr:rowOff>
    </xdr:from>
    <xdr:to>
      <xdr:col>107</xdr:col>
      <xdr:colOff>101600</xdr:colOff>
      <xdr:row>41</xdr:row>
      <xdr:rowOff>166187</xdr:rowOff>
    </xdr:to>
    <xdr:sp macro="" textlink="">
      <xdr:nvSpPr>
        <xdr:cNvPr id="474" name="楕円 473"/>
        <xdr:cNvSpPr/>
      </xdr:nvSpPr>
      <xdr:spPr>
        <a:xfrm>
          <a:off x="20383500" y="70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115108</xdr:rowOff>
    </xdr:from>
    <xdr:to>
      <xdr:col>111</xdr:col>
      <xdr:colOff>177800</xdr:colOff>
      <xdr:row>41</xdr:row>
      <xdr:rowOff>115387</xdr:rowOff>
    </xdr:to>
    <xdr:cxnSp macro="">
      <xdr:nvCxnSpPr>
        <xdr:cNvPr id="475" name="直線コネクタ 474"/>
        <xdr:cNvCxnSpPr/>
      </xdr:nvCxnSpPr>
      <xdr:spPr>
        <a:xfrm flipV="1">
          <a:off x="20434300" y="7144558"/>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41</xdr:row>
      <xdr:rowOff>157035</xdr:rowOff>
    </xdr:from>
    <xdr:ext cx="469744" cy="259045"/>
    <xdr:sp macro="" textlink="">
      <xdr:nvSpPr>
        <xdr:cNvPr id="476" name="n_1mainValue【一般廃棄物処理施設】&#10;一人当たり有形固定資産（償却資産）額"/>
        <xdr:cNvSpPr txBox="1"/>
      </xdr:nvSpPr>
      <xdr:spPr>
        <a:xfrm>
          <a:off x="21075728" y="718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157314</xdr:rowOff>
    </xdr:from>
    <xdr:ext cx="469744" cy="259045"/>
    <xdr:sp macro="" textlink="">
      <xdr:nvSpPr>
        <xdr:cNvPr id="477" name="n_2mainValue【一般廃棄物処理施設】&#10;一人当たり有形固定資産（償却資産）額"/>
        <xdr:cNvSpPr txBox="1"/>
      </xdr:nvSpPr>
      <xdr:spPr>
        <a:xfrm>
          <a:off x="20199428" y="718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9" name="テキスト ボックス 48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9" name="テキスト ボックス 49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1" name="テキスト ボックス 50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03" name="直線コネクタ 50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0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05" name="直線コネクタ 50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7" name="直線コネクタ 50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08"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09" name="フローチャート: 判断 50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10" name="フローチャート: 判断 50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94178</xdr:rowOff>
    </xdr:from>
    <xdr:ext cx="405111" cy="259045"/>
    <xdr:sp macro="" textlink="">
      <xdr:nvSpPr>
        <xdr:cNvPr id="511"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153307</xdr:rowOff>
    </xdr:from>
    <xdr:to>
      <xdr:col>76</xdr:col>
      <xdr:colOff>165100</xdr:colOff>
      <xdr:row>60</xdr:row>
      <xdr:rowOff>83457</xdr:rowOff>
    </xdr:to>
    <xdr:sp macro="" textlink="">
      <xdr:nvSpPr>
        <xdr:cNvPr id="512" name="フローチャート: 判断 511"/>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74584</xdr:rowOff>
    </xdr:from>
    <xdr:ext cx="405111" cy="259045"/>
    <xdr:sp macro="" textlink="">
      <xdr:nvSpPr>
        <xdr:cNvPr id="513" name="n_2aveValue【保健センター・保健所】&#10;有形固定資産減価償却率"/>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4" name="テキスト ボックス 5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151674</xdr:rowOff>
    </xdr:from>
    <xdr:to>
      <xdr:col>81</xdr:col>
      <xdr:colOff>101600</xdr:colOff>
      <xdr:row>59</xdr:row>
      <xdr:rowOff>81824</xdr:rowOff>
    </xdr:to>
    <xdr:sp macro="" textlink="">
      <xdr:nvSpPr>
        <xdr:cNvPr id="519" name="楕円 518"/>
        <xdr:cNvSpPr/>
      </xdr:nvSpPr>
      <xdr:spPr>
        <a:xfrm>
          <a:off x="15430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12881</xdr:rowOff>
    </xdr:from>
    <xdr:to>
      <xdr:col>76</xdr:col>
      <xdr:colOff>165100</xdr:colOff>
      <xdr:row>59</xdr:row>
      <xdr:rowOff>114481</xdr:rowOff>
    </xdr:to>
    <xdr:sp macro="" textlink="">
      <xdr:nvSpPr>
        <xdr:cNvPr id="520" name="楕円 519"/>
        <xdr:cNvSpPr/>
      </xdr:nvSpPr>
      <xdr:spPr>
        <a:xfrm>
          <a:off x="14541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31024</xdr:rowOff>
    </xdr:from>
    <xdr:to>
      <xdr:col>81</xdr:col>
      <xdr:colOff>50800</xdr:colOff>
      <xdr:row>59</xdr:row>
      <xdr:rowOff>63681</xdr:rowOff>
    </xdr:to>
    <xdr:cxnSp macro="">
      <xdr:nvCxnSpPr>
        <xdr:cNvPr id="521" name="直線コネクタ 520"/>
        <xdr:cNvCxnSpPr/>
      </xdr:nvCxnSpPr>
      <xdr:spPr>
        <a:xfrm flipV="1">
          <a:off x="14592300" y="101465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98351</xdr:rowOff>
    </xdr:from>
    <xdr:ext cx="405111" cy="259045"/>
    <xdr:sp macro="" textlink="">
      <xdr:nvSpPr>
        <xdr:cNvPr id="522" name="n_1mainValue【保健センター・保健所】&#10;有形固定資産減価償却率"/>
        <xdr:cNvSpPr txBox="1"/>
      </xdr:nvSpPr>
      <xdr:spPr>
        <a:xfrm>
          <a:off x="15266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131008</xdr:rowOff>
    </xdr:from>
    <xdr:ext cx="405111" cy="259045"/>
    <xdr:sp macro="" textlink="">
      <xdr:nvSpPr>
        <xdr:cNvPr id="523" name="n_2mainValue【保健センター・保健所】&#10;有形固定資産減価償却率"/>
        <xdr:cNvSpPr txBox="1"/>
      </xdr:nvSpPr>
      <xdr:spPr>
        <a:xfrm>
          <a:off x="14389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47" name="直線コネクタ 546"/>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48"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49" name="直線コネクタ 548"/>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50"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51" name="直線コネクタ 550"/>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552"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53" name="フローチャート: 判断 552"/>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54" name="フローチャート: 判断 553"/>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149877</xdr:rowOff>
    </xdr:from>
    <xdr:ext cx="469744" cy="259045"/>
    <xdr:sp macro="" textlink="">
      <xdr:nvSpPr>
        <xdr:cNvPr id="555"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19050</xdr:rowOff>
    </xdr:from>
    <xdr:to>
      <xdr:col>107</xdr:col>
      <xdr:colOff>101600</xdr:colOff>
      <xdr:row>61</xdr:row>
      <xdr:rowOff>120650</xdr:rowOff>
    </xdr:to>
    <xdr:sp macro="" textlink="">
      <xdr:nvSpPr>
        <xdr:cNvPr id="556" name="フローチャート: 判断 555"/>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137177</xdr:rowOff>
    </xdr:from>
    <xdr:ext cx="469744" cy="259045"/>
    <xdr:sp macro="" textlink="">
      <xdr:nvSpPr>
        <xdr:cNvPr id="557"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69850</xdr:rowOff>
    </xdr:from>
    <xdr:to>
      <xdr:col>112</xdr:col>
      <xdr:colOff>38100</xdr:colOff>
      <xdr:row>62</xdr:row>
      <xdr:rowOff>0</xdr:rowOff>
    </xdr:to>
    <xdr:sp macro="" textlink="">
      <xdr:nvSpPr>
        <xdr:cNvPr id="563" name="楕円 562"/>
        <xdr:cNvSpPr/>
      </xdr:nvSpPr>
      <xdr:spPr>
        <a:xfrm>
          <a:off x="21272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69850</xdr:rowOff>
    </xdr:from>
    <xdr:to>
      <xdr:col>107</xdr:col>
      <xdr:colOff>101600</xdr:colOff>
      <xdr:row>62</xdr:row>
      <xdr:rowOff>0</xdr:rowOff>
    </xdr:to>
    <xdr:sp macro="" textlink="">
      <xdr:nvSpPr>
        <xdr:cNvPr id="564" name="楕円 563"/>
        <xdr:cNvSpPr/>
      </xdr:nvSpPr>
      <xdr:spPr>
        <a:xfrm>
          <a:off x="20383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120650</xdr:rowOff>
    </xdr:from>
    <xdr:to>
      <xdr:col>111</xdr:col>
      <xdr:colOff>177800</xdr:colOff>
      <xdr:row>61</xdr:row>
      <xdr:rowOff>120650</xdr:rowOff>
    </xdr:to>
    <xdr:cxnSp macro="">
      <xdr:nvCxnSpPr>
        <xdr:cNvPr id="565" name="直線コネクタ 564"/>
        <xdr:cNvCxnSpPr/>
      </xdr:nvCxnSpPr>
      <xdr:spPr>
        <a:xfrm>
          <a:off x="20434300" y="1057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162577</xdr:rowOff>
    </xdr:from>
    <xdr:ext cx="469744" cy="259045"/>
    <xdr:sp macro="" textlink="">
      <xdr:nvSpPr>
        <xdr:cNvPr id="566" name="n_1mainValue【保健センター・保健所】&#10;一人当たり面積"/>
        <xdr:cNvSpPr txBox="1"/>
      </xdr:nvSpPr>
      <xdr:spPr>
        <a:xfrm>
          <a:off x="210757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162577</xdr:rowOff>
    </xdr:from>
    <xdr:ext cx="469744" cy="259045"/>
    <xdr:sp macro="" textlink="">
      <xdr:nvSpPr>
        <xdr:cNvPr id="567" name="n_2mainValue【保健センター・保健所】&#10;一人当たり面積"/>
        <xdr:cNvSpPr txBox="1"/>
      </xdr:nvSpPr>
      <xdr:spPr>
        <a:xfrm>
          <a:off x="201994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8" name="テキスト ボックス 5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9" name="直線コネクタ 5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0" name="テキスト ボックス 5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1" name="直線コネクタ 5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2" name="テキスト ボックス 5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3" name="直線コネクタ 5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4" name="テキスト ボックス 5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5" name="直線コネクタ 5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6" name="テキスト ボックス 5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7" name="直線コネクタ 5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8" name="テキスト ボックス 5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9" name="直線コネクタ 5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0" name="テキスト ボックス 5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592" name="直線コネクタ 591"/>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593"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594" name="直線コネクタ 593"/>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595"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596" name="直線コネクタ 595"/>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597"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98" name="フローチャート: 判断 597"/>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599" name="フローチャート: 判断 598"/>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70502</xdr:rowOff>
    </xdr:from>
    <xdr:ext cx="405111" cy="259045"/>
    <xdr:sp macro="" textlink="">
      <xdr:nvSpPr>
        <xdr:cNvPr id="600"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90170</xdr:rowOff>
    </xdr:from>
    <xdr:to>
      <xdr:col>76</xdr:col>
      <xdr:colOff>165100</xdr:colOff>
      <xdr:row>83</xdr:row>
      <xdr:rowOff>20320</xdr:rowOff>
    </xdr:to>
    <xdr:sp macro="" textlink="">
      <xdr:nvSpPr>
        <xdr:cNvPr id="601" name="フローチャート: 判断 600"/>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11447</xdr:rowOff>
    </xdr:from>
    <xdr:ext cx="405111" cy="259045"/>
    <xdr:sp macro="" textlink="">
      <xdr:nvSpPr>
        <xdr:cNvPr id="602" name="n_2aveValue【消防施設】&#10;有形固定資産減価償却率"/>
        <xdr:cNvSpPr txBox="1"/>
      </xdr:nvSpPr>
      <xdr:spPr>
        <a:xfrm>
          <a:off x="14389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10161</xdr:rowOff>
    </xdr:from>
    <xdr:to>
      <xdr:col>81</xdr:col>
      <xdr:colOff>101600</xdr:colOff>
      <xdr:row>78</xdr:row>
      <xdr:rowOff>111761</xdr:rowOff>
    </xdr:to>
    <xdr:sp macro="" textlink="">
      <xdr:nvSpPr>
        <xdr:cNvPr id="608" name="楕円 607"/>
        <xdr:cNvSpPr/>
      </xdr:nvSpPr>
      <xdr:spPr>
        <a:xfrm>
          <a:off x="15430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19686</xdr:rowOff>
    </xdr:from>
    <xdr:to>
      <xdr:col>76</xdr:col>
      <xdr:colOff>165100</xdr:colOff>
      <xdr:row>78</xdr:row>
      <xdr:rowOff>121286</xdr:rowOff>
    </xdr:to>
    <xdr:sp macro="" textlink="">
      <xdr:nvSpPr>
        <xdr:cNvPr id="609" name="楕円 608"/>
        <xdr:cNvSpPr/>
      </xdr:nvSpPr>
      <xdr:spPr>
        <a:xfrm>
          <a:off x="14541500" y="133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60961</xdr:rowOff>
    </xdr:from>
    <xdr:to>
      <xdr:col>81</xdr:col>
      <xdr:colOff>50800</xdr:colOff>
      <xdr:row>78</xdr:row>
      <xdr:rowOff>70486</xdr:rowOff>
    </xdr:to>
    <xdr:cxnSp macro="">
      <xdr:nvCxnSpPr>
        <xdr:cNvPr id="610" name="直線コネクタ 609"/>
        <xdr:cNvCxnSpPr/>
      </xdr:nvCxnSpPr>
      <xdr:spPr>
        <a:xfrm flipV="1">
          <a:off x="14592300" y="134340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128288</xdr:rowOff>
    </xdr:from>
    <xdr:ext cx="405111" cy="259045"/>
    <xdr:sp macro="" textlink="">
      <xdr:nvSpPr>
        <xdr:cNvPr id="611" name="n_1mainValue【消防施設】&#10;有形固定資産減価償却率"/>
        <xdr:cNvSpPr txBox="1"/>
      </xdr:nvSpPr>
      <xdr:spPr>
        <a:xfrm>
          <a:off x="15266044"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137813</xdr:rowOff>
    </xdr:from>
    <xdr:ext cx="405111" cy="259045"/>
    <xdr:sp macro="" textlink="">
      <xdr:nvSpPr>
        <xdr:cNvPr id="612" name="n_2mainValue【消防施設】&#10;有形固定資産減価償却率"/>
        <xdr:cNvSpPr txBox="1"/>
      </xdr:nvSpPr>
      <xdr:spPr>
        <a:xfrm>
          <a:off x="14389744" y="1316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1" name="テキスト ボックス 6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2" name="直線コネクタ 6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3" name="直線コネクタ 6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4" name="テキスト ボックス 6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5" name="直線コネクタ 6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6" name="テキスト ボックス 6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7" name="直線コネクタ 6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8" name="テキスト ボックス 6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9" name="直線コネクタ 6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0" name="テキスト ボックス 6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34" name="直線コネクタ 633"/>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3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36" name="直線コネクタ 63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37"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38" name="直線コネクタ 637"/>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39"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40" name="フローチャート: 判断 639"/>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41" name="フローチャート: 判断 640"/>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55135</xdr:rowOff>
    </xdr:from>
    <xdr:ext cx="469744" cy="259045"/>
    <xdr:sp macro="" textlink="">
      <xdr:nvSpPr>
        <xdr:cNvPr id="642"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643" name="フローチャート: 判断 642"/>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55135</xdr:rowOff>
    </xdr:from>
    <xdr:ext cx="469744" cy="259045"/>
    <xdr:sp macro="" textlink="">
      <xdr:nvSpPr>
        <xdr:cNvPr id="644"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5" name="テキスト ボックス 6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6" name="テキスト ボックス 6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7" name="テキスト ボックス 6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8" name="テキスト ボックス 6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9" name="テキスト ボックス 6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156463</xdr:rowOff>
    </xdr:from>
    <xdr:to>
      <xdr:col>112</xdr:col>
      <xdr:colOff>38100</xdr:colOff>
      <xdr:row>85</xdr:row>
      <xdr:rowOff>86613</xdr:rowOff>
    </xdr:to>
    <xdr:sp macro="" textlink="">
      <xdr:nvSpPr>
        <xdr:cNvPr id="650" name="楕円 649"/>
        <xdr:cNvSpPr/>
      </xdr:nvSpPr>
      <xdr:spPr>
        <a:xfrm>
          <a:off x="21272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651" name="楕円 650"/>
        <xdr:cNvSpPr/>
      </xdr:nvSpPr>
      <xdr:spPr>
        <a:xfrm>
          <a:off x="20383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35813</xdr:rowOff>
    </xdr:from>
    <xdr:to>
      <xdr:col>111</xdr:col>
      <xdr:colOff>177800</xdr:colOff>
      <xdr:row>85</xdr:row>
      <xdr:rowOff>35813</xdr:rowOff>
    </xdr:to>
    <xdr:cxnSp macro="">
      <xdr:nvCxnSpPr>
        <xdr:cNvPr id="652" name="直線コネクタ 651"/>
        <xdr:cNvCxnSpPr/>
      </xdr:nvCxnSpPr>
      <xdr:spPr>
        <a:xfrm>
          <a:off x="20434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77740</xdr:rowOff>
    </xdr:from>
    <xdr:ext cx="469744" cy="259045"/>
    <xdr:sp macro="" textlink="">
      <xdr:nvSpPr>
        <xdr:cNvPr id="653" name="n_1mainValue【消防施設】&#10;一人当たり面積"/>
        <xdr:cNvSpPr txBox="1"/>
      </xdr:nvSpPr>
      <xdr:spPr>
        <a:xfrm>
          <a:off x="21075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77740</xdr:rowOff>
    </xdr:from>
    <xdr:ext cx="469744" cy="259045"/>
    <xdr:sp macro="" textlink="">
      <xdr:nvSpPr>
        <xdr:cNvPr id="654" name="n_2mainValue【消防施設】&#10;一人当たり面積"/>
        <xdr:cNvSpPr txBox="1"/>
      </xdr:nvSpPr>
      <xdr:spPr>
        <a:xfrm>
          <a:off x="20199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5" name="正方形/長方形 6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6" name="正方形/長方形 6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7" name="正方形/長方形 6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8" name="正方形/長方形 6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9" name="正方形/長方形 6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0" name="正方形/長方形 6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1" name="正方形/長方形 6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正方形/長方形 6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3" name="テキスト ボックス 6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4" name="直線コネクタ 6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5" name="直線コネクタ 66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6" name="テキスト ボックス 66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7" name="直線コネクタ 66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8" name="テキスト ボックス 66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9" name="直線コネクタ 66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0" name="テキスト ボックス 66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1" name="直線コネクタ 67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2" name="テキスト ボックス 67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3" name="直線コネクタ 67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4" name="テキスト ボックス 67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5" name="直線コネクタ 67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6" name="テキスト ボックス 67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7" name="直線コネクタ 6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8" name="テキスト ボックス 6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680" name="直線コネクタ 679"/>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681"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682" name="直線コネクタ 681"/>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4" name="直線コネクタ 68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685"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686" name="フローチャート: 判断 685"/>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7" name="フローチャート: 判断 686"/>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154957</xdr:rowOff>
    </xdr:from>
    <xdr:ext cx="405111" cy="259045"/>
    <xdr:sp macro="" textlink="">
      <xdr:nvSpPr>
        <xdr:cNvPr id="688" name="n_1aveValue【庁舎】&#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74386</xdr:rowOff>
    </xdr:from>
    <xdr:to>
      <xdr:col>76</xdr:col>
      <xdr:colOff>165100</xdr:colOff>
      <xdr:row>104</xdr:row>
      <xdr:rowOff>4536</xdr:rowOff>
    </xdr:to>
    <xdr:sp macro="" textlink="">
      <xdr:nvSpPr>
        <xdr:cNvPr id="689" name="フローチャート: 判断 688"/>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21063</xdr:rowOff>
    </xdr:from>
    <xdr:ext cx="405111" cy="259045"/>
    <xdr:sp macro="" textlink="">
      <xdr:nvSpPr>
        <xdr:cNvPr id="690"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1" name="テキスト ボックス 6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2" name="テキスト ボックス 6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3" name="テキスト ボックス 6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4" name="テキスト ボックス 6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5" name="テキスト ボックス 6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100512</xdr:rowOff>
    </xdr:from>
    <xdr:to>
      <xdr:col>81</xdr:col>
      <xdr:colOff>101600</xdr:colOff>
      <xdr:row>104</xdr:row>
      <xdr:rowOff>30662</xdr:rowOff>
    </xdr:to>
    <xdr:sp macro="" textlink="">
      <xdr:nvSpPr>
        <xdr:cNvPr id="696" name="楕円 695"/>
        <xdr:cNvSpPr/>
      </xdr:nvSpPr>
      <xdr:spPr>
        <a:xfrm>
          <a:off x="15430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697" name="楕円 696"/>
        <xdr:cNvSpPr/>
      </xdr:nvSpPr>
      <xdr:spPr>
        <a:xfrm>
          <a:off x="14541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151312</xdr:rowOff>
    </xdr:from>
    <xdr:to>
      <xdr:col>81</xdr:col>
      <xdr:colOff>50800</xdr:colOff>
      <xdr:row>104</xdr:row>
      <xdr:rowOff>12519</xdr:rowOff>
    </xdr:to>
    <xdr:cxnSp macro="">
      <xdr:nvCxnSpPr>
        <xdr:cNvPr id="698" name="直線コネクタ 697"/>
        <xdr:cNvCxnSpPr/>
      </xdr:nvCxnSpPr>
      <xdr:spPr>
        <a:xfrm flipV="1">
          <a:off x="14592300" y="178106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21789</xdr:rowOff>
    </xdr:from>
    <xdr:ext cx="405111" cy="259045"/>
    <xdr:sp macro="" textlink="">
      <xdr:nvSpPr>
        <xdr:cNvPr id="699" name="n_1mainValue【庁舎】&#10;有形固定資産減価償却率"/>
        <xdr:cNvSpPr txBox="1"/>
      </xdr:nvSpPr>
      <xdr:spPr>
        <a:xfrm>
          <a:off x="15266044" y="1785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700" name="n_2main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1" name="テキスト ボックス 7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2" name="直線コネクタ 7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3" name="テキスト ボックス 7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4" name="直線コネクタ 7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5" name="テキスト ボックス 7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6" name="直線コネクタ 7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7" name="テキスト ボックス 7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8" name="直線コネクタ 7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9" name="テキスト ボックス 7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0" name="直線コネクタ 7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1" name="テキスト ボックス 7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2" name="直線コネクタ 7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3" name="テキスト ボックス 7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27" name="直線コネクタ 726"/>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28"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29" name="直線コネクタ 728"/>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30"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1" name="直線コネクタ 730"/>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32"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33" name="フローチャート: 判断 732"/>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34" name="フローチャート: 判断 733"/>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74040</xdr:rowOff>
    </xdr:from>
    <xdr:ext cx="469744" cy="259045"/>
    <xdr:sp macro="" textlink="">
      <xdr:nvSpPr>
        <xdr:cNvPr id="735" name="n_1ave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120106</xdr:rowOff>
    </xdr:from>
    <xdr:to>
      <xdr:col>107</xdr:col>
      <xdr:colOff>101600</xdr:colOff>
      <xdr:row>107</xdr:row>
      <xdr:rowOff>50256</xdr:rowOff>
    </xdr:to>
    <xdr:sp macro="" textlink="">
      <xdr:nvSpPr>
        <xdr:cNvPr id="736" name="フローチャート: 判断 735"/>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41383</xdr:rowOff>
    </xdr:from>
    <xdr:ext cx="469744" cy="259045"/>
    <xdr:sp macro="" textlink="">
      <xdr:nvSpPr>
        <xdr:cNvPr id="737" name="n_2aveValue【庁舎】&#10;一人当たり面積"/>
        <xdr:cNvSpPr txBox="1"/>
      </xdr:nvSpPr>
      <xdr:spPr>
        <a:xfrm>
          <a:off x="201994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120106</xdr:rowOff>
    </xdr:from>
    <xdr:to>
      <xdr:col>112</xdr:col>
      <xdr:colOff>38100</xdr:colOff>
      <xdr:row>107</xdr:row>
      <xdr:rowOff>50256</xdr:rowOff>
    </xdr:to>
    <xdr:sp macro="" textlink="">
      <xdr:nvSpPr>
        <xdr:cNvPr id="743" name="楕円 742"/>
        <xdr:cNvSpPr/>
      </xdr:nvSpPr>
      <xdr:spPr>
        <a:xfrm>
          <a:off x="21272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44" name="楕円 743"/>
        <xdr:cNvSpPr/>
      </xdr:nvSpPr>
      <xdr:spPr>
        <a:xfrm>
          <a:off x="20383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170906</xdr:rowOff>
    </xdr:from>
    <xdr:to>
      <xdr:col>111</xdr:col>
      <xdr:colOff>177800</xdr:colOff>
      <xdr:row>106</xdr:row>
      <xdr:rowOff>170906</xdr:rowOff>
    </xdr:to>
    <xdr:cxnSp macro="">
      <xdr:nvCxnSpPr>
        <xdr:cNvPr id="745" name="直線コネクタ 744"/>
        <xdr:cNvCxnSpPr/>
      </xdr:nvCxnSpPr>
      <xdr:spPr>
        <a:xfrm>
          <a:off x="20434300" y="183446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66783</xdr:rowOff>
    </xdr:from>
    <xdr:ext cx="469744" cy="259045"/>
    <xdr:sp macro="" textlink="">
      <xdr:nvSpPr>
        <xdr:cNvPr id="746" name="n_1main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47" name="n_2main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有形固定資産減価償却率が特に高い施設は「消防施設」となっており、類似団体平均よりも</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近くの数値となっている。本市は消防施設を有しておらず、消防事業を桐生市へ委託しているため本市の所有は主に消防団の詰め所と防火水槽となっている。特に防火水槽の多くは耐用年数を経過しており、数値が増加する要因となっている。今後は、個別に診断を行い必要な改修等を実施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「図書館」については、比較的新しい施設のため減価償却率は類似団体平均よりも低い数値となっているが、人口一人当たり面積は類似団体の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倍近い数値となっている。これは、合併以前に建築された施設をそのまま引き継いでいるためであり、今後は個別施設計画により現在の市の規模にあった管理を実施していく。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51,249
50,555
208.42
20,179,392
18,993,173
948,870
11,718,743
13,976,791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類似団体平均が</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ポイント増加した中、本市の数値は前年度と同数値となったが、全国平均と比較すると</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ポイント高い数値を維持している。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歳入では、まち・ひと・しごと創生総合戦略で掲げた各成果指標達成に向け、人口減少対策や地域経済の活性化に取り組み、自主財源の根幹である市税の増収を図る。また、施設命名権や広告収入、公共施設の利活用など新たな収入財源の掘り起しに引き続き取り組む。歳出では、人件費の抑制や公共施設等総合管理計画等を活用した施設の維持管理経費の削減など、歳出抑制に努め、引き続き財政基盤の強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9" name="直線コネクタ 68"/>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132645</xdr:rowOff>
    </xdr:to>
    <xdr:cxnSp macro="">
      <xdr:nvCxnSpPr>
        <xdr:cNvPr id="72" name="直線コネクタ 71"/>
        <xdr:cNvCxnSpPr/>
      </xdr:nvCxnSpPr>
      <xdr:spPr>
        <a:xfrm>
          <a:off x="3225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119239</xdr:rowOff>
    </xdr:to>
    <xdr:cxnSp macro="">
      <xdr:nvCxnSpPr>
        <xdr:cNvPr id="75" name="直線コネクタ 74"/>
        <xdr:cNvCxnSpPr/>
      </xdr:nvCxnSpPr>
      <xdr:spPr>
        <a:xfrm>
          <a:off x="2336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5" name="テキスト ボックス 94"/>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7" name="テキスト ボックス 96"/>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ポイント増加し、類似団体平均よりも</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ポイント高い結果となった。また、今回の増加により、類似団体内でワースト</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となった。前年度より増加した主な理由は、歳入で合併算定替縮減に伴う普通交付税の減や、市内小中学校給食費の無料化などによるもの。本市は交付税や各種交付金等に依存した財政運営となっているため、安定した自主財源を目指し、徹底した自主財源の確保に努めるとともに、施設の維持管理経費の削減など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64</xdr:row>
      <xdr:rowOff>15240</xdr:rowOff>
    </xdr:to>
    <xdr:cxnSp macro="">
      <xdr:nvCxnSpPr>
        <xdr:cNvPr id="130" name="直線コネクタ 129"/>
        <xdr:cNvCxnSpPr/>
      </xdr:nvCxnSpPr>
      <xdr:spPr>
        <a:xfrm>
          <a:off x="4114800" y="10775696"/>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62</xdr:row>
      <xdr:rowOff>145796</xdr:rowOff>
    </xdr:to>
    <xdr:cxnSp macro="">
      <xdr:nvCxnSpPr>
        <xdr:cNvPr id="133" name="直線コネクタ 132"/>
        <xdr:cNvCxnSpPr/>
      </xdr:nvCxnSpPr>
      <xdr:spPr>
        <a:xfrm>
          <a:off x="3225800" y="1055370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61</xdr:row>
      <xdr:rowOff>129032</xdr:rowOff>
    </xdr:to>
    <xdr:cxnSp macro="">
      <xdr:nvCxnSpPr>
        <xdr:cNvPr id="136" name="直線コネクタ 135"/>
        <xdr:cNvCxnSpPr/>
      </xdr:nvCxnSpPr>
      <xdr:spPr>
        <a:xfrm flipV="1">
          <a:off x="2336800" y="1055370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129032</xdr:rowOff>
    </xdr:to>
    <xdr:cxnSp macro="">
      <xdr:nvCxnSpPr>
        <xdr:cNvPr id="139" name="直線コネクタ 138"/>
        <xdr:cNvCxnSpPr/>
      </xdr:nvCxnSpPr>
      <xdr:spPr>
        <a:xfrm>
          <a:off x="1447800" y="1043305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111523</xdr:rowOff>
    </xdr:from>
    <xdr:ext cx="762000" cy="259045"/>
    <xdr:sp macro="" textlink="">
      <xdr:nvSpPr>
        <xdr:cNvPr id="143" name="テキスト ボックス 142"/>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49" name="楕円 148"/>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0"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94996</xdr:rowOff>
    </xdr:from>
    <xdr:to>
      <xdr:col>19</xdr:col>
      <xdr:colOff>184150</xdr:colOff>
      <xdr:row>63</xdr:row>
      <xdr:rowOff>25146</xdr:rowOff>
    </xdr:to>
    <xdr:sp macro="" textlink="">
      <xdr:nvSpPr>
        <xdr:cNvPr id="151" name="楕円 150"/>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9923</xdr:rowOff>
    </xdr:from>
    <xdr:ext cx="736600" cy="259045"/>
    <xdr:sp macro="" textlink="">
      <xdr:nvSpPr>
        <xdr:cNvPr id="152" name="テキスト ボックス 151"/>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3" name="楕円 152"/>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130827</xdr:rowOff>
    </xdr:from>
    <xdr:ext cx="762000" cy="259045"/>
    <xdr:sp macro="" textlink="">
      <xdr:nvSpPr>
        <xdr:cNvPr id="154" name="テキスト ボックス 153"/>
        <xdr:cNvSpPr txBox="1"/>
      </xdr:nvSpPr>
      <xdr:spPr>
        <a:xfrm>
          <a:off x="2844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78232</xdr:rowOff>
    </xdr:from>
    <xdr:to>
      <xdr:col>11</xdr:col>
      <xdr:colOff>82550</xdr:colOff>
      <xdr:row>62</xdr:row>
      <xdr:rowOff>8382</xdr:rowOff>
    </xdr:to>
    <xdr:sp macro="" textlink="">
      <xdr:nvSpPr>
        <xdr:cNvPr id="155" name="楕円 154"/>
        <xdr:cNvSpPr/>
      </xdr:nvSpPr>
      <xdr:spPr>
        <a:xfrm>
          <a:off x="2286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18559</xdr:rowOff>
    </xdr:from>
    <xdr:ext cx="762000" cy="259045"/>
    <xdr:sp macro="" textlink="">
      <xdr:nvSpPr>
        <xdr:cNvPr id="156" name="テキスト ボックス 155"/>
        <xdr:cNvSpPr txBox="1"/>
      </xdr:nvSpPr>
      <xdr:spPr>
        <a:xfrm>
          <a:off x="1955800" y="1030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57" name="楕円 156"/>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58" name="テキスト ボックス 157"/>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1,135</a:t>
          </a:r>
          <a:r>
            <a:rPr kumimoji="1" lang="ja-JP" altLang="en-US" sz="1300">
              <a:latin typeface="ＭＳ Ｐゴシック" panose="020B0600070205080204" pitchFamily="50" charset="-128"/>
              <a:ea typeface="ＭＳ Ｐゴシック" panose="020B0600070205080204" pitchFamily="50" charset="-128"/>
            </a:rPr>
            <a:t>円の増加となったが、類似団体平均より</a:t>
          </a:r>
          <a:r>
            <a:rPr kumimoji="1" lang="en-US" altLang="ja-JP" sz="1300">
              <a:latin typeface="ＭＳ Ｐゴシック" panose="020B0600070205080204" pitchFamily="50" charset="-128"/>
              <a:ea typeface="ＭＳ Ｐゴシック" panose="020B0600070205080204" pitchFamily="50" charset="-128"/>
            </a:rPr>
            <a:t>10,897</a:t>
          </a:r>
          <a:r>
            <a:rPr kumimoji="1" lang="ja-JP" altLang="en-US" sz="1300">
              <a:latin typeface="ＭＳ Ｐゴシック" panose="020B0600070205080204" pitchFamily="50" charset="-128"/>
              <a:ea typeface="ＭＳ Ｐゴシック" panose="020B0600070205080204" pitchFamily="50" charset="-128"/>
            </a:rPr>
            <a:t>円低い数値となった。増加した主な理由は、職員数が前年度から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人増となったことによる人件費の増や、学校施設の維持補修費が増となったことなどによるもの。今後は、公共施設等総合管理計画等を活用した施設の維持管理経費の削減など、歳出抑制に努める。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135545</xdr:rowOff>
    </xdr:from>
    <xdr:to>
      <xdr:col>23</xdr:col>
      <xdr:colOff>133350</xdr:colOff>
      <xdr:row>80</xdr:row>
      <xdr:rowOff>140109</xdr:rowOff>
    </xdr:to>
    <xdr:cxnSp macro="">
      <xdr:nvCxnSpPr>
        <xdr:cNvPr id="193" name="直線コネクタ 192"/>
        <xdr:cNvCxnSpPr/>
      </xdr:nvCxnSpPr>
      <xdr:spPr>
        <a:xfrm>
          <a:off x="4114800" y="13851545"/>
          <a:ext cx="838200" cy="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124886</xdr:rowOff>
    </xdr:from>
    <xdr:ext cx="762000" cy="259045"/>
    <xdr:sp macro="" textlink="">
      <xdr:nvSpPr>
        <xdr:cNvPr id="194" name="人件費・物件費等の状況平均値テキスト"/>
        <xdr:cNvSpPr txBox="1"/>
      </xdr:nvSpPr>
      <xdr:spPr>
        <a:xfrm>
          <a:off x="5041900" y="138408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135545</xdr:rowOff>
    </xdr:from>
    <xdr:to>
      <xdr:col>19</xdr:col>
      <xdr:colOff>133350</xdr:colOff>
      <xdr:row>80</xdr:row>
      <xdr:rowOff>139579</xdr:rowOff>
    </xdr:to>
    <xdr:cxnSp macro="">
      <xdr:nvCxnSpPr>
        <xdr:cNvPr id="196" name="直線コネクタ 195"/>
        <xdr:cNvCxnSpPr/>
      </xdr:nvCxnSpPr>
      <xdr:spPr>
        <a:xfrm flipV="1">
          <a:off x="3225800" y="13851545"/>
          <a:ext cx="889000" cy="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107457</xdr:rowOff>
    </xdr:from>
    <xdr:to>
      <xdr:col>15</xdr:col>
      <xdr:colOff>82550</xdr:colOff>
      <xdr:row>80</xdr:row>
      <xdr:rowOff>139579</xdr:rowOff>
    </xdr:to>
    <xdr:cxnSp macro="">
      <xdr:nvCxnSpPr>
        <xdr:cNvPr id="199" name="直線コネクタ 198"/>
        <xdr:cNvCxnSpPr/>
      </xdr:nvCxnSpPr>
      <xdr:spPr>
        <a:xfrm>
          <a:off x="2336800" y="13823457"/>
          <a:ext cx="889000" cy="3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85632</xdr:rowOff>
    </xdr:from>
    <xdr:to>
      <xdr:col>11</xdr:col>
      <xdr:colOff>31750</xdr:colOff>
      <xdr:row>80</xdr:row>
      <xdr:rowOff>107457</xdr:rowOff>
    </xdr:to>
    <xdr:cxnSp macro="">
      <xdr:nvCxnSpPr>
        <xdr:cNvPr id="202" name="直線コネクタ 201"/>
        <xdr:cNvCxnSpPr/>
      </xdr:nvCxnSpPr>
      <xdr:spPr>
        <a:xfrm>
          <a:off x="1447800" y="13801632"/>
          <a:ext cx="889000" cy="2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89309</xdr:rowOff>
    </xdr:from>
    <xdr:to>
      <xdr:col>23</xdr:col>
      <xdr:colOff>184150</xdr:colOff>
      <xdr:row>81</xdr:row>
      <xdr:rowOff>19459</xdr:rowOff>
    </xdr:to>
    <xdr:sp macro="" textlink="">
      <xdr:nvSpPr>
        <xdr:cNvPr id="212" name="楕円 211"/>
        <xdr:cNvSpPr/>
      </xdr:nvSpPr>
      <xdr:spPr>
        <a:xfrm>
          <a:off x="4902200" y="138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10586</xdr:rowOff>
    </xdr:from>
    <xdr:ext cx="762000" cy="259045"/>
    <xdr:sp macro="" textlink="">
      <xdr:nvSpPr>
        <xdr:cNvPr id="213" name="人件費・物件費等の状況該当値テキスト"/>
        <xdr:cNvSpPr txBox="1"/>
      </xdr:nvSpPr>
      <xdr:spPr>
        <a:xfrm>
          <a:off x="5041900" y="1372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84745</xdr:rowOff>
    </xdr:from>
    <xdr:to>
      <xdr:col>19</xdr:col>
      <xdr:colOff>184150</xdr:colOff>
      <xdr:row>81</xdr:row>
      <xdr:rowOff>14895</xdr:rowOff>
    </xdr:to>
    <xdr:sp macro="" textlink="">
      <xdr:nvSpPr>
        <xdr:cNvPr id="214" name="楕円 213"/>
        <xdr:cNvSpPr/>
      </xdr:nvSpPr>
      <xdr:spPr>
        <a:xfrm>
          <a:off x="4064000" y="1380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25072</xdr:rowOff>
    </xdr:from>
    <xdr:ext cx="736600" cy="259045"/>
    <xdr:sp macro="" textlink="">
      <xdr:nvSpPr>
        <xdr:cNvPr id="215" name="テキスト ボックス 214"/>
        <xdr:cNvSpPr txBox="1"/>
      </xdr:nvSpPr>
      <xdr:spPr>
        <a:xfrm>
          <a:off x="3733800" y="13569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88779</xdr:rowOff>
    </xdr:from>
    <xdr:to>
      <xdr:col>15</xdr:col>
      <xdr:colOff>133350</xdr:colOff>
      <xdr:row>81</xdr:row>
      <xdr:rowOff>18929</xdr:rowOff>
    </xdr:to>
    <xdr:sp macro="" textlink="">
      <xdr:nvSpPr>
        <xdr:cNvPr id="216" name="楕円 215"/>
        <xdr:cNvSpPr/>
      </xdr:nvSpPr>
      <xdr:spPr>
        <a:xfrm>
          <a:off x="3175000" y="1380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29106</xdr:rowOff>
    </xdr:from>
    <xdr:ext cx="762000" cy="259045"/>
    <xdr:sp macro="" textlink="">
      <xdr:nvSpPr>
        <xdr:cNvPr id="217" name="テキスト ボックス 216"/>
        <xdr:cNvSpPr txBox="1"/>
      </xdr:nvSpPr>
      <xdr:spPr>
        <a:xfrm>
          <a:off x="2844800" y="1357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56657</xdr:rowOff>
    </xdr:from>
    <xdr:to>
      <xdr:col>11</xdr:col>
      <xdr:colOff>82550</xdr:colOff>
      <xdr:row>80</xdr:row>
      <xdr:rowOff>158257</xdr:rowOff>
    </xdr:to>
    <xdr:sp macro="" textlink="">
      <xdr:nvSpPr>
        <xdr:cNvPr id="218" name="楕円 217"/>
        <xdr:cNvSpPr/>
      </xdr:nvSpPr>
      <xdr:spPr>
        <a:xfrm>
          <a:off x="2286000" y="137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168434</xdr:rowOff>
    </xdr:from>
    <xdr:ext cx="762000" cy="259045"/>
    <xdr:sp macro="" textlink="">
      <xdr:nvSpPr>
        <xdr:cNvPr id="219" name="テキスト ボックス 218"/>
        <xdr:cNvSpPr txBox="1"/>
      </xdr:nvSpPr>
      <xdr:spPr>
        <a:xfrm>
          <a:off x="1955800" y="1354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34832</xdr:rowOff>
    </xdr:from>
    <xdr:to>
      <xdr:col>7</xdr:col>
      <xdr:colOff>31750</xdr:colOff>
      <xdr:row>80</xdr:row>
      <xdr:rowOff>136432</xdr:rowOff>
    </xdr:to>
    <xdr:sp macro="" textlink="">
      <xdr:nvSpPr>
        <xdr:cNvPr id="220" name="楕円 219"/>
        <xdr:cNvSpPr/>
      </xdr:nvSpPr>
      <xdr:spPr>
        <a:xfrm>
          <a:off x="1397000" y="1375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146609</xdr:rowOff>
    </xdr:from>
    <xdr:ext cx="762000" cy="259045"/>
    <xdr:sp macro="" textlink="">
      <xdr:nvSpPr>
        <xdr:cNvPr id="221" name="テキスト ボックス 220"/>
        <xdr:cNvSpPr txBox="1"/>
      </xdr:nvSpPr>
      <xdr:spPr>
        <a:xfrm>
          <a:off x="1066800" y="1351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類似団体とほぼ同水準で推移している。ただし、</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のラスパイレス指数については、前年度数値を引用している。今後も引き続き、職務・職責に応じた給料体系を維持し、人事評価により、更なる給与水準の適正化を図ることとする。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132291</xdr:rowOff>
    </xdr:from>
    <xdr:to>
      <xdr:col>81</xdr:col>
      <xdr:colOff>44450</xdr:colOff>
      <xdr:row>85</xdr:row>
      <xdr:rowOff>132291</xdr:rowOff>
    </xdr:to>
    <xdr:cxnSp macro="">
      <xdr:nvCxnSpPr>
        <xdr:cNvPr id="255" name="直線コネクタ 254"/>
        <xdr:cNvCxnSpPr/>
      </xdr:nvCxnSpPr>
      <xdr:spPr>
        <a:xfrm>
          <a:off x="16179800" y="147055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87</xdr:row>
      <xdr:rowOff>10584</xdr:rowOff>
    </xdr:to>
    <xdr:cxnSp macro="">
      <xdr:nvCxnSpPr>
        <xdr:cNvPr id="258" name="直線コネクタ 257"/>
        <xdr:cNvCxnSpPr/>
      </xdr:nvCxnSpPr>
      <xdr:spPr>
        <a:xfrm flipV="1">
          <a:off x="15290800" y="14705541"/>
          <a:ext cx="889000" cy="2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81491</xdr:rowOff>
    </xdr:from>
    <xdr:to>
      <xdr:col>72</xdr:col>
      <xdr:colOff>203200</xdr:colOff>
      <xdr:row>87</xdr:row>
      <xdr:rowOff>10584</xdr:rowOff>
    </xdr:to>
    <xdr:cxnSp macro="">
      <xdr:nvCxnSpPr>
        <xdr:cNvPr id="261" name="直線コネクタ 260"/>
        <xdr:cNvCxnSpPr/>
      </xdr:nvCxnSpPr>
      <xdr:spPr>
        <a:xfrm>
          <a:off x="14401800" y="14826191"/>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81491</xdr:rowOff>
    </xdr:to>
    <xdr:cxnSp macro="">
      <xdr:nvCxnSpPr>
        <xdr:cNvPr id="264" name="直線コネクタ 263"/>
        <xdr:cNvCxnSpPr/>
      </xdr:nvCxnSpPr>
      <xdr:spPr>
        <a:xfrm>
          <a:off x="13512800" y="1472565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81491</xdr:rowOff>
    </xdr:from>
    <xdr:to>
      <xdr:col>81</xdr:col>
      <xdr:colOff>95250</xdr:colOff>
      <xdr:row>86</xdr:row>
      <xdr:rowOff>11641</xdr:rowOff>
    </xdr:to>
    <xdr:sp macro="" textlink="">
      <xdr:nvSpPr>
        <xdr:cNvPr id="274" name="楕円 273"/>
        <xdr:cNvSpPr/>
      </xdr:nvSpPr>
      <xdr:spPr>
        <a:xfrm>
          <a:off x="169672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53568</xdr:rowOff>
    </xdr:from>
    <xdr:ext cx="762000" cy="259045"/>
    <xdr:sp macro="" textlink="">
      <xdr:nvSpPr>
        <xdr:cNvPr id="275" name="給与水準   （国との比較）該当値テキスト"/>
        <xdr:cNvSpPr txBox="1"/>
      </xdr:nvSpPr>
      <xdr:spPr>
        <a:xfrm>
          <a:off x="17106900" y="146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76" name="楕円 275"/>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167868</xdr:rowOff>
    </xdr:from>
    <xdr:ext cx="736600" cy="259045"/>
    <xdr:sp macro="" textlink="">
      <xdr:nvSpPr>
        <xdr:cNvPr id="277" name="テキスト ボックス 276"/>
        <xdr:cNvSpPr txBox="1"/>
      </xdr:nvSpPr>
      <xdr:spPr>
        <a:xfrm>
          <a:off x="15798800" y="1474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78" name="楕円 277"/>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79" name="テキスト ボックス 278"/>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30691</xdr:rowOff>
    </xdr:from>
    <xdr:to>
      <xdr:col>68</xdr:col>
      <xdr:colOff>203200</xdr:colOff>
      <xdr:row>86</xdr:row>
      <xdr:rowOff>132291</xdr:rowOff>
    </xdr:to>
    <xdr:sp macro="" textlink="">
      <xdr:nvSpPr>
        <xdr:cNvPr id="280" name="楕円 279"/>
        <xdr:cNvSpPr/>
      </xdr:nvSpPr>
      <xdr:spPr>
        <a:xfrm>
          <a:off x="14351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117068</xdr:rowOff>
    </xdr:from>
    <xdr:ext cx="762000" cy="259045"/>
    <xdr:sp macro="" textlink="">
      <xdr:nvSpPr>
        <xdr:cNvPr id="281" name="テキスト ボックス 280"/>
        <xdr:cNvSpPr txBox="1"/>
      </xdr:nvSpPr>
      <xdr:spPr>
        <a:xfrm>
          <a:off x="14020800" y="1486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2" name="楕円 281"/>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3" name="テキスト ボックス 282"/>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ポイント上昇しているが、職員数については、前年度数値を引用している。ごみ処理業務や消防事業を隣接自治体へ委託していることもあり、類似団体平均職員数を下回って推移している。</a:t>
          </a:r>
        </a:p>
        <a:p>
          <a:r>
            <a:rPr kumimoji="1" lang="ja-JP" altLang="en-US" sz="1300">
              <a:latin typeface="ＭＳ Ｐゴシック" panose="020B0600070205080204" pitchFamily="50" charset="-128"/>
              <a:ea typeface="ＭＳ Ｐゴシック" panose="020B0600070205080204" pitchFamily="50" charset="-128"/>
            </a:rPr>
            <a:t>今後も民間委託等の推進、事務事業の見直し等を実施し、より適正な定員管理に努める。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63077</xdr:rowOff>
    </xdr:from>
    <xdr:to>
      <xdr:col>81</xdr:col>
      <xdr:colOff>44450</xdr:colOff>
      <xdr:row>61</xdr:row>
      <xdr:rowOff>73131</xdr:rowOff>
    </xdr:to>
    <xdr:cxnSp macro="">
      <xdr:nvCxnSpPr>
        <xdr:cNvPr id="318" name="直線コネクタ 317"/>
        <xdr:cNvCxnSpPr/>
      </xdr:nvCxnSpPr>
      <xdr:spPr>
        <a:xfrm>
          <a:off x="16179800" y="10521527"/>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4763</xdr:rowOff>
    </xdr:from>
    <xdr:to>
      <xdr:col>77</xdr:col>
      <xdr:colOff>44450</xdr:colOff>
      <xdr:row>61</xdr:row>
      <xdr:rowOff>63077</xdr:rowOff>
    </xdr:to>
    <xdr:cxnSp macro="">
      <xdr:nvCxnSpPr>
        <xdr:cNvPr id="321" name="直線コネクタ 320"/>
        <xdr:cNvCxnSpPr/>
      </xdr:nvCxnSpPr>
      <xdr:spPr>
        <a:xfrm>
          <a:off x="15290800" y="10463213"/>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166158</xdr:rowOff>
    </xdr:from>
    <xdr:to>
      <xdr:col>72</xdr:col>
      <xdr:colOff>203200</xdr:colOff>
      <xdr:row>61</xdr:row>
      <xdr:rowOff>4763</xdr:rowOff>
    </xdr:to>
    <xdr:cxnSp macro="">
      <xdr:nvCxnSpPr>
        <xdr:cNvPr id="324" name="直線コネクタ 323"/>
        <xdr:cNvCxnSpPr/>
      </xdr:nvCxnSpPr>
      <xdr:spPr>
        <a:xfrm>
          <a:off x="14401800" y="104531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166158</xdr:rowOff>
    </xdr:from>
    <xdr:to>
      <xdr:col>68</xdr:col>
      <xdr:colOff>152400</xdr:colOff>
      <xdr:row>61</xdr:row>
      <xdr:rowOff>22860</xdr:rowOff>
    </xdr:to>
    <xdr:cxnSp macro="">
      <xdr:nvCxnSpPr>
        <xdr:cNvPr id="327" name="直線コネクタ 326"/>
        <xdr:cNvCxnSpPr/>
      </xdr:nvCxnSpPr>
      <xdr:spPr>
        <a:xfrm flipV="1">
          <a:off x="13512800" y="10453158"/>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29" name="テキスト ボックス 328"/>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1" name="テキスト ボックス 330"/>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22331</xdr:rowOff>
    </xdr:from>
    <xdr:to>
      <xdr:col>81</xdr:col>
      <xdr:colOff>95250</xdr:colOff>
      <xdr:row>61</xdr:row>
      <xdr:rowOff>123931</xdr:rowOff>
    </xdr:to>
    <xdr:sp macro="" textlink="">
      <xdr:nvSpPr>
        <xdr:cNvPr id="337" name="楕円 336"/>
        <xdr:cNvSpPr/>
      </xdr:nvSpPr>
      <xdr:spPr>
        <a:xfrm>
          <a:off x="16967200" y="1048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38858</xdr:rowOff>
    </xdr:from>
    <xdr:ext cx="762000" cy="259045"/>
    <xdr:sp macro="" textlink="">
      <xdr:nvSpPr>
        <xdr:cNvPr id="338" name="定員管理の状況該当値テキスト"/>
        <xdr:cNvSpPr txBox="1"/>
      </xdr:nvSpPr>
      <xdr:spPr>
        <a:xfrm>
          <a:off x="17106900" y="1032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12277</xdr:rowOff>
    </xdr:from>
    <xdr:to>
      <xdr:col>77</xdr:col>
      <xdr:colOff>95250</xdr:colOff>
      <xdr:row>61</xdr:row>
      <xdr:rowOff>113877</xdr:rowOff>
    </xdr:to>
    <xdr:sp macro="" textlink="">
      <xdr:nvSpPr>
        <xdr:cNvPr id="339" name="楕円 338"/>
        <xdr:cNvSpPr/>
      </xdr:nvSpPr>
      <xdr:spPr>
        <a:xfrm>
          <a:off x="16129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40" name="テキスト ボックス 339"/>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125413</xdr:rowOff>
    </xdr:from>
    <xdr:to>
      <xdr:col>73</xdr:col>
      <xdr:colOff>44450</xdr:colOff>
      <xdr:row>61</xdr:row>
      <xdr:rowOff>55563</xdr:rowOff>
    </xdr:to>
    <xdr:sp macro="" textlink="">
      <xdr:nvSpPr>
        <xdr:cNvPr id="341" name="楕円 340"/>
        <xdr:cNvSpPr/>
      </xdr:nvSpPr>
      <xdr:spPr>
        <a:xfrm>
          <a:off x="15240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65740</xdr:rowOff>
    </xdr:from>
    <xdr:ext cx="762000" cy="259045"/>
    <xdr:sp macro="" textlink="">
      <xdr:nvSpPr>
        <xdr:cNvPr id="342" name="テキスト ボックス 341"/>
        <xdr:cNvSpPr txBox="1"/>
      </xdr:nvSpPr>
      <xdr:spPr>
        <a:xfrm>
          <a:off x="14909800" y="1018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115358</xdr:rowOff>
    </xdr:from>
    <xdr:to>
      <xdr:col>68</xdr:col>
      <xdr:colOff>203200</xdr:colOff>
      <xdr:row>61</xdr:row>
      <xdr:rowOff>45508</xdr:rowOff>
    </xdr:to>
    <xdr:sp macro="" textlink="">
      <xdr:nvSpPr>
        <xdr:cNvPr id="343" name="楕円 342"/>
        <xdr:cNvSpPr/>
      </xdr:nvSpPr>
      <xdr:spPr>
        <a:xfrm>
          <a:off x="14351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55685</xdr:rowOff>
    </xdr:from>
    <xdr:ext cx="762000" cy="259045"/>
    <xdr:sp macro="" textlink="">
      <xdr:nvSpPr>
        <xdr:cNvPr id="344" name="テキスト ボックス 343"/>
        <xdr:cNvSpPr txBox="1"/>
      </xdr:nvSpPr>
      <xdr:spPr>
        <a:xfrm>
          <a:off x="14020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143510</xdr:rowOff>
    </xdr:from>
    <xdr:to>
      <xdr:col>64</xdr:col>
      <xdr:colOff>152400</xdr:colOff>
      <xdr:row>61</xdr:row>
      <xdr:rowOff>73660</xdr:rowOff>
    </xdr:to>
    <xdr:sp macro="" textlink="">
      <xdr:nvSpPr>
        <xdr:cNvPr id="345" name="楕円 344"/>
        <xdr:cNvSpPr/>
      </xdr:nvSpPr>
      <xdr:spPr>
        <a:xfrm>
          <a:off x="13462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83837</xdr:rowOff>
    </xdr:from>
    <xdr:ext cx="762000" cy="259045"/>
    <xdr:sp macro="" textlink="">
      <xdr:nvSpPr>
        <xdr:cNvPr id="346" name="テキスト ボックス 345"/>
        <xdr:cNvSpPr txBox="1"/>
      </xdr:nvSpPr>
      <xdr:spPr>
        <a:xfrm>
          <a:off x="13131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市政発足後、交付税措置のある地方債発行に努め、また、地方債償還額を決算額の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内に収めるなど、市債発行額の抑制に努めた結果平均値を下回る結果となっている。今後は新設小学校建設や駅周辺整備などの大型事業を予定しているが、今後も地方債発行については計画的に行い、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50256</xdr:rowOff>
    </xdr:from>
    <xdr:to>
      <xdr:col>81</xdr:col>
      <xdr:colOff>44450</xdr:colOff>
      <xdr:row>39</xdr:row>
      <xdr:rowOff>57150</xdr:rowOff>
    </xdr:to>
    <xdr:cxnSp macro="">
      <xdr:nvCxnSpPr>
        <xdr:cNvPr id="381" name="直線コネクタ 380"/>
        <xdr:cNvCxnSpPr/>
      </xdr:nvCxnSpPr>
      <xdr:spPr>
        <a:xfrm flipV="1">
          <a:off x="16179800" y="673680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70938</xdr:rowOff>
    </xdr:to>
    <xdr:cxnSp macro="">
      <xdr:nvCxnSpPr>
        <xdr:cNvPr id="384" name="直線コネクタ 383"/>
        <xdr:cNvCxnSpPr/>
      </xdr:nvCxnSpPr>
      <xdr:spPr>
        <a:xfrm flipV="1">
          <a:off x="15290800" y="674370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70938</xdr:rowOff>
    </xdr:from>
    <xdr:to>
      <xdr:col>72</xdr:col>
      <xdr:colOff>203200</xdr:colOff>
      <xdr:row>39</xdr:row>
      <xdr:rowOff>98516</xdr:rowOff>
    </xdr:to>
    <xdr:cxnSp macro="">
      <xdr:nvCxnSpPr>
        <xdr:cNvPr id="387" name="直線コネクタ 386"/>
        <xdr:cNvCxnSpPr/>
      </xdr:nvCxnSpPr>
      <xdr:spPr>
        <a:xfrm flipV="1">
          <a:off x="14401800" y="67574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98516</xdr:rowOff>
    </xdr:from>
    <xdr:to>
      <xdr:col>68</xdr:col>
      <xdr:colOff>152400</xdr:colOff>
      <xdr:row>39</xdr:row>
      <xdr:rowOff>146776</xdr:rowOff>
    </xdr:to>
    <xdr:cxnSp macro="">
      <xdr:nvCxnSpPr>
        <xdr:cNvPr id="390" name="直線コネクタ 389"/>
        <xdr:cNvCxnSpPr/>
      </xdr:nvCxnSpPr>
      <xdr:spPr>
        <a:xfrm flipV="1">
          <a:off x="13512800" y="678506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392" name="テキスト ボックス 391"/>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170906</xdr:rowOff>
    </xdr:from>
    <xdr:to>
      <xdr:col>81</xdr:col>
      <xdr:colOff>95250</xdr:colOff>
      <xdr:row>39</xdr:row>
      <xdr:rowOff>101056</xdr:rowOff>
    </xdr:to>
    <xdr:sp macro="" textlink="">
      <xdr:nvSpPr>
        <xdr:cNvPr id="400" name="楕円 399"/>
        <xdr:cNvSpPr/>
      </xdr:nvSpPr>
      <xdr:spPr>
        <a:xfrm>
          <a:off x="169672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15983</xdr:rowOff>
    </xdr:from>
    <xdr:ext cx="762000" cy="259045"/>
    <xdr:sp macro="" textlink="">
      <xdr:nvSpPr>
        <xdr:cNvPr id="401" name="公債費負担の状況該当値テキスト"/>
        <xdr:cNvSpPr txBox="1"/>
      </xdr:nvSpPr>
      <xdr:spPr>
        <a:xfrm>
          <a:off x="17106900" y="653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2" name="楕円 401"/>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3" name="テキスト ボックス 402"/>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20138</xdr:rowOff>
    </xdr:from>
    <xdr:to>
      <xdr:col>73</xdr:col>
      <xdr:colOff>44450</xdr:colOff>
      <xdr:row>39</xdr:row>
      <xdr:rowOff>121738</xdr:rowOff>
    </xdr:to>
    <xdr:sp macro="" textlink="">
      <xdr:nvSpPr>
        <xdr:cNvPr id="404" name="楕円 403"/>
        <xdr:cNvSpPr/>
      </xdr:nvSpPr>
      <xdr:spPr>
        <a:xfrm>
          <a:off x="15240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131915</xdr:rowOff>
    </xdr:from>
    <xdr:ext cx="762000" cy="259045"/>
    <xdr:sp macro="" textlink="">
      <xdr:nvSpPr>
        <xdr:cNvPr id="405" name="テキスト ボックス 404"/>
        <xdr:cNvSpPr txBox="1"/>
      </xdr:nvSpPr>
      <xdr:spPr>
        <a:xfrm>
          <a:off x="14909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47716</xdr:rowOff>
    </xdr:from>
    <xdr:to>
      <xdr:col>68</xdr:col>
      <xdr:colOff>203200</xdr:colOff>
      <xdr:row>39</xdr:row>
      <xdr:rowOff>149316</xdr:rowOff>
    </xdr:to>
    <xdr:sp macro="" textlink="">
      <xdr:nvSpPr>
        <xdr:cNvPr id="406" name="楕円 405"/>
        <xdr:cNvSpPr/>
      </xdr:nvSpPr>
      <xdr:spPr>
        <a:xfrm>
          <a:off x="14351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159493</xdr:rowOff>
    </xdr:from>
    <xdr:ext cx="762000" cy="259045"/>
    <xdr:sp macro="" textlink="">
      <xdr:nvSpPr>
        <xdr:cNvPr id="407" name="テキスト ボックス 406"/>
        <xdr:cNvSpPr txBox="1"/>
      </xdr:nvSpPr>
      <xdr:spPr>
        <a:xfrm>
          <a:off x="14020800" y="650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95976</xdr:rowOff>
    </xdr:from>
    <xdr:to>
      <xdr:col>64</xdr:col>
      <xdr:colOff>152400</xdr:colOff>
      <xdr:row>40</xdr:row>
      <xdr:rowOff>26126</xdr:rowOff>
    </xdr:to>
    <xdr:sp macro="" textlink="">
      <xdr:nvSpPr>
        <xdr:cNvPr id="408" name="楕円 407"/>
        <xdr:cNvSpPr/>
      </xdr:nvSpPr>
      <xdr:spPr>
        <a:xfrm>
          <a:off x="13462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36303</xdr:rowOff>
    </xdr:from>
    <xdr:ext cx="762000" cy="259045"/>
    <xdr:sp macro="" textlink="">
      <xdr:nvSpPr>
        <xdr:cNvPr id="409" name="テキスト ボックス 408"/>
        <xdr:cNvSpPr txBox="1"/>
      </xdr:nvSpPr>
      <xdr:spPr>
        <a:xfrm>
          <a:off x="13131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地方債の償還額を決算額の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内に収めるなど、発行額の抑制に努めるとともに、交付税措置のある地方債を発行し、また、余剰財源については極力基金に積み立てることで充当可能財源の増額を図った。今後も起債については計画的に行い、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3"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4" name="フローチャート: 判断 443"/>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5" name="フローチャート: 判断 444"/>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6" name="テキスト ボックス 445"/>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48133</xdr:rowOff>
    </xdr:from>
    <xdr:to>
      <xdr:col>73</xdr:col>
      <xdr:colOff>44450</xdr:colOff>
      <xdr:row>15</xdr:row>
      <xdr:rowOff>149733</xdr:rowOff>
    </xdr:to>
    <xdr:sp macro="" textlink="">
      <xdr:nvSpPr>
        <xdr:cNvPr id="447" name="フローチャート: 判断 446"/>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48" name="テキスト ボックス 447"/>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9" name="フローチャート: 判断 448"/>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0" name="テキスト ボックス 449"/>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1" name="フローチャート: 判断 450"/>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2" name="テキスト ボックス 451"/>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51,249
50,555
208.42
20,179,392
18,993,173
948,870
11,718,743
13,976,791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ポイント上昇しているが、その主な要因は、採用計画に基づく新規採用により職員数が増加したことによるものである。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引き続き、適正な定員管理を維持し、人件費の抑制に努める。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36</xdr:row>
      <xdr:rowOff>111760</xdr:rowOff>
    </xdr:to>
    <xdr:cxnSp macro="">
      <xdr:nvCxnSpPr>
        <xdr:cNvPr id="66" name="直線コネクタ 65"/>
        <xdr:cNvCxnSpPr/>
      </xdr:nvCxnSpPr>
      <xdr:spPr>
        <a:xfrm>
          <a:off x="3987800" y="62611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88900</xdr:rowOff>
    </xdr:to>
    <xdr:cxnSp macro="">
      <xdr:nvCxnSpPr>
        <xdr:cNvPr id="69" name="直線コネクタ 68"/>
        <xdr:cNvCxnSpPr/>
      </xdr:nvCxnSpPr>
      <xdr:spPr>
        <a:xfrm>
          <a:off x="3098800" y="620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88900</xdr:rowOff>
    </xdr:to>
    <xdr:cxnSp macro="">
      <xdr:nvCxnSpPr>
        <xdr:cNvPr id="72" name="直線コネクタ 71"/>
        <xdr:cNvCxnSpPr/>
      </xdr:nvCxnSpPr>
      <xdr:spPr>
        <a:xfrm flipV="1">
          <a:off x="2209800" y="620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88900</xdr:rowOff>
    </xdr:to>
    <xdr:cxnSp macro="">
      <xdr:nvCxnSpPr>
        <xdr:cNvPr id="75" name="直線コネクタ 74"/>
        <xdr:cNvCxnSpPr/>
      </xdr:nvCxnSpPr>
      <xdr:spPr>
        <a:xfrm>
          <a:off x="1320800" y="620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33037</xdr:rowOff>
    </xdr:from>
    <xdr:ext cx="762000" cy="259045"/>
    <xdr:sp macro="" textlink="">
      <xdr:nvSpPr>
        <xdr:cNvPr id="86" name="人件費該当値テキスト"/>
        <xdr:cNvSpPr txBox="1"/>
      </xdr:nvSpPr>
      <xdr:spPr>
        <a:xfrm>
          <a:off x="49149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88" name="テキスト ボックス 87"/>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ポイント増加し、依然類似団体平均よりも高い数値となっている。増加の主な理由は、平成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市内小中学校給食費が無料化となったことに伴い、給食賄材料費の一般財源経費が増加したことによるもの。今回急激な増となったが、次年度以降は横ばいに推移すると見込まれている。今まで以上に事務事業の見直しを徹底し、経常的な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109038</xdr:rowOff>
    </xdr:from>
    <xdr:to>
      <xdr:col>82</xdr:col>
      <xdr:colOff>107950</xdr:colOff>
      <xdr:row>18</xdr:row>
      <xdr:rowOff>68217</xdr:rowOff>
    </xdr:to>
    <xdr:cxnSp macro="">
      <xdr:nvCxnSpPr>
        <xdr:cNvPr id="129" name="直線コネクタ 128"/>
        <xdr:cNvCxnSpPr/>
      </xdr:nvCxnSpPr>
      <xdr:spPr>
        <a:xfrm>
          <a:off x="15671800" y="302368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17</xdr:row>
      <xdr:rowOff>109038</xdr:rowOff>
    </xdr:to>
    <xdr:cxnSp macro="">
      <xdr:nvCxnSpPr>
        <xdr:cNvPr id="132" name="直線コネクタ 131"/>
        <xdr:cNvCxnSpPr/>
      </xdr:nvCxnSpPr>
      <xdr:spPr>
        <a:xfrm>
          <a:off x="14782800" y="295184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37193</xdr:rowOff>
    </xdr:from>
    <xdr:to>
      <xdr:col>73</xdr:col>
      <xdr:colOff>180975</xdr:colOff>
      <xdr:row>17</xdr:row>
      <xdr:rowOff>89444</xdr:rowOff>
    </xdr:to>
    <xdr:cxnSp macro="">
      <xdr:nvCxnSpPr>
        <xdr:cNvPr id="135" name="直線コネクタ 134"/>
        <xdr:cNvCxnSpPr/>
      </xdr:nvCxnSpPr>
      <xdr:spPr>
        <a:xfrm flipV="1">
          <a:off x="13893800" y="29518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17599</xdr:rowOff>
    </xdr:from>
    <xdr:to>
      <xdr:col>69</xdr:col>
      <xdr:colOff>92075</xdr:colOff>
      <xdr:row>17</xdr:row>
      <xdr:rowOff>89444</xdr:rowOff>
    </xdr:to>
    <xdr:cxnSp macro="">
      <xdr:nvCxnSpPr>
        <xdr:cNvPr id="138" name="直線コネクタ 137"/>
        <xdr:cNvCxnSpPr/>
      </xdr:nvCxnSpPr>
      <xdr:spPr>
        <a:xfrm>
          <a:off x="13004800" y="29322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112865</xdr:rowOff>
    </xdr:from>
    <xdr:ext cx="762000" cy="259045"/>
    <xdr:sp macro="" textlink="">
      <xdr:nvSpPr>
        <xdr:cNvPr id="140" name="テキスト ボックス 139"/>
        <xdr:cNvSpPr txBox="1"/>
      </xdr:nvSpPr>
      <xdr:spPr>
        <a:xfrm>
          <a:off x="13512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67146</xdr:rowOff>
    </xdr:from>
    <xdr:ext cx="762000" cy="259045"/>
    <xdr:sp macro="" textlink="">
      <xdr:nvSpPr>
        <xdr:cNvPr id="142" name="テキスト ボックス 141"/>
        <xdr:cNvSpPr txBox="1"/>
      </xdr:nvSpPr>
      <xdr:spPr>
        <a:xfrm>
          <a:off x="12623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17417</xdr:rowOff>
    </xdr:from>
    <xdr:to>
      <xdr:col>82</xdr:col>
      <xdr:colOff>158750</xdr:colOff>
      <xdr:row>18</xdr:row>
      <xdr:rowOff>119017</xdr:rowOff>
    </xdr:to>
    <xdr:sp macro="" textlink="">
      <xdr:nvSpPr>
        <xdr:cNvPr id="148" name="楕円 147"/>
        <xdr:cNvSpPr/>
      </xdr:nvSpPr>
      <xdr:spPr>
        <a:xfrm>
          <a:off x="16459200" y="31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160944</xdr:rowOff>
    </xdr:from>
    <xdr:ext cx="762000" cy="259045"/>
    <xdr:sp macro="" textlink="">
      <xdr:nvSpPr>
        <xdr:cNvPr id="149" name="物件費該当値テキスト"/>
        <xdr:cNvSpPr txBox="1"/>
      </xdr:nvSpPr>
      <xdr:spPr>
        <a:xfrm>
          <a:off x="16598900" y="307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58238</xdr:rowOff>
    </xdr:from>
    <xdr:to>
      <xdr:col>78</xdr:col>
      <xdr:colOff>120650</xdr:colOff>
      <xdr:row>17</xdr:row>
      <xdr:rowOff>159838</xdr:rowOff>
    </xdr:to>
    <xdr:sp macro="" textlink="">
      <xdr:nvSpPr>
        <xdr:cNvPr id="150" name="楕円 149"/>
        <xdr:cNvSpPr/>
      </xdr:nvSpPr>
      <xdr:spPr>
        <a:xfrm>
          <a:off x="15621000" y="297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144615</xdr:rowOff>
    </xdr:from>
    <xdr:ext cx="736600" cy="259045"/>
    <xdr:sp macro="" textlink="">
      <xdr:nvSpPr>
        <xdr:cNvPr id="151" name="テキスト ボックス 150"/>
        <xdr:cNvSpPr txBox="1"/>
      </xdr:nvSpPr>
      <xdr:spPr>
        <a:xfrm>
          <a:off x="15290800" y="305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157843</xdr:rowOff>
    </xdr:from>
    <xdr:to>
      <xdr:col>74</xdr:col>
      <xdr:colOff>31750</xdr:colOff>
      <xdr:row>17</xdr:row>
      <xdr:rowOff>87993</xdr:rowOff>
    </xdr:to>
    <xdr:sp macro="" textlink="">
      <xdr:nvSpPr>
        <xdr:cNvPr id="152" name="楕円 151"/>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53" name="テキスト ボックス 152"/>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38644</xdr:rowOff>
    </xdr:from>
    <xdr:to>
      <xdr:col>69</xdr:col>
      <xdr:colOff>142875</xdr:colOff>
      <xdr:row>17</xdr:row>
      <xdr:rowOff>140244</xdr:rowOff>
    </xdr:to>
    <xdr:sp macro="" textlink="">
      <xdr:nvSpPr>
        <xdr:cNvPr id="154" name="楕円 153"/>
        <xdr:cNvSpPr/>
      </xdr:nvSpPr>
      <xdr:spPr>
        <a:xfrm>
          <a:off x="13843000" y="29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125021</xdr:rowOff>
    </xdr:from>
    <xdr:ext cx="762000" cy="259045"/>
    <xdr:sp macro="" textlink="">
      <xdr:nvSpPr>
        <xdr:cNvPr id="155" name="テキスト ボックス 154"/>
        <xdr:cNvSpPr txBox="1"/>
      </xdr:nvSpPr>
      <xdr:spPr>
        <a:xfrm>
          <a:off x="13512800" y="303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138249</xdr:rowOff>
    </xdr:from>
    <xdr:to>
      <xdr:col>65</xdr:col>
      <xdr:colOff>53975</xdr:colOff>
      <xdr:row>17</xdr:row>
      <xdr:rowOff>68399</xdr:rowOff>
    </xdr:to>
    <xdr:sp macro="" textlink="">
      <xdr:nvSpPr>
        <xdr:cNvPr id="156" name="楕円 155"/>
        <xdr:cNvSpPr/>
      </xdr:nvSpPr>
      <xdr:spPr>
        <a:xfrm>
          <a:off x="12954000" y="28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53176</xdr:rowOff>
    </xdr:from>
    <xdr:ext cx="762000" cy="259045"/>
    <xdr:sp macro="" textlink="">
      <xdr:nvSpPr>
        <xdr:cNvPr id="157" name="テキスト ボックス 156"/>
        <xdr:cNvSpPr txBox="1"/>
      </xdr:nvSpPr>
      <xdr:spPr>
        <a:xfrm>
          <a:off x="12623800" y="296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依然類似団体平均よりも高い数値となっている。認定こども園の施設が増加したことや、公定価格の増加などが主な要因となっており、今後も社会保障経費の増加が見込まれることから、動向を厳しく注視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14986</xdr:rowOff>
    </xdr:from>
    <xdr:to>
      <xdr:col>24</xdr:col>
      <xdr:colOff>25400</xdr:colOff>
      <xdr:row>57</xdr:row>
      <xdr:rowOff>78994</xdr:rowOff>
    </xdr:to>
    <xdr:cxnSp macro="">
      <xdr:nvCxnSpPr>
        <xdr:cNvPr id="188" name="直線コネクタ 187"/>
        <xdr:cNvCxnSpPr/>
      </xdr:nvCxnSpPr>
      <xdr:spPr>
        <a:xfrm>
          <a:off x="3987800" y="978763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14986</xdr:rowOff>
    </xdr:from>
    <xdr:to>
      <xdr:col>19</xdr:col>
      <xdr:colOff>187325</xdr:colOff>
      <xdr:row>57</xdr:row>
      <xdr:rowOff>14986</xdr:rowOff>
    </xdr:to>
    <xdr:cxnSp macro="">
      <xdr:nvCxnSpPr>
        <xdr:cNvPr id="191" name="直線コネクタ 190"/>
        <xdr:cNvCxnSpPr/>
      </xdr:nvCxnSpPr>
      <xdr:spPr>
        <a:xfrm>
          <a:off x="3098800" y="9787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94996</xdr:rowOff>
    </xdr:from>
    <xdr:to>
      <xdr:col>15</xdr:col>
      <xdr:colOff>98425</xdr:colOff>
      <xdr:row>57</xdr:row>
      <xdr:rowOff>14986</xdr:rowOff>
    </xdr:to>
    <xdr:cxnSp macro="">
      <xdr:nvCxnSpPr>
        <xdr:cNvPr id="194" name="直線コネクタ 193"/>
        <xdr:cNvCxnSpPr/>
      </xdr:nvCxnSpPr>
      <xdr:spPr>
        <a:xfrm>
          <a:off x="2209800" y="96961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49276</xdr:rowOff>
    </xdr:from>
    <xdr:to>
      <xdr:col>11</xdr:col>
      <xdr:colOff>9525</xdr:colOff>
      <xdr:row>56</xdr:row>
      <xdr:rowOff>94996</xdr:rowOff>
    </xdr:to>
    <xdr:cxnSp macro="">
      <xdr:nvCxnSpPr>
        <xdr:cNvPr id="197" name="直線コネクタ 196"/>
        <xdr:cNvCxnSpPr/>
      </xdr:nvCxnSpPr>
      <xdr:spPr>
        <a:xfrm>
          <a:off x="1320800" y="9650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28194</xdr:rowOff>
    </xdr:from>
    <xdr:to>
      <xdr:col>24</xdr:col>
      <xdr:colOff>76200</xdr:colOff>
      <xdr:row>57</xdr:row>
      <xdr:rowOff>129794</xdr:rowOff>
    </xdr:to>
    <xdr:sp macro="" textlink="">
      <xdr:nvSpPr>
        <xdr:cNvPr id="207" name="楕円 206"/>
        <xdr:cNvSpPr/>
      </xdr:nvSpPr>
      <xdr:spPr>
        <a:xfrm>
          <a:off x="47752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271</xdr:rowOff>
    </xdr:from>
    <xdr:ext cx="762000" cy="259045"/>
    <xdr:sp macro="" textlink="">
      <xdr:nvSpPr>
        <xdr:cNvPr id="208" name="扶助費該当値テキスト"/>
        <xdr:cNvSpPr txBox="1"/>
      </xdr:nvSpPr>
      <xdr:spPr>
        <a:xfrm>
          <a:off x="49149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135636</xdr:rowOff>
    </xdr:from>
    <xdr:to>
      <xdr:col>20</xdr:col>
      <xdr:colOff>38100</xdr:colOff>
      <xdr:row>57</xdr:row>
      <xdr:rowOff>65786</xdr:rowOff>
    </xdr:to>
    <xdr:sp macro="" textlink="">
      <xdr:nvSpPr>
        <xdr:cNvPr id="209" name="楕円 208"/>
        <xdr:cNvSpPr/>
      </xdr:nvSpPr>
      <xdr:spPr>
        <a:xfrm>
          <a:off x="3937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50563</xdr:rowOff>
    </xdr:from>
    <xdr:ext cx="736600" cy="259045"/>
    <xdr:sp macro="" textlink="">
      <xdr:nvSpPr>
        <xdr:cNvPr id="210" name="テキスト ボックス 209"/>
        <xdr:cNvSpPr txBox="1"/>
      </xdr:nvSpPr>
      <xdr:spPr>
        <a:xfrm>
          <a:off x="3606800" y="982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135636</xdr:rowOff>
    </xdr:from>
    <xdr:to>
      <xdr:col>15</xdr:col>
      <xdr:colOff>149225</xdr:colOff>
      <xdr:row>57</xdr:row>
      <xdr:rowOff>65786</xdr:rowOff>
    </xdr:to>
    <xdr:sp macro="" textlink="">
      <xdr:nvSpPr>
        <xdr:cNvPr id="211" name="楕円 210"/>
        <xdr:cNvSpPr/>
      </xdr:nvSpPr>
      <xdr:spPr>
        <a:xfrm>
          <a:off x="3048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50563</xdr:rowOff>
    </xdr:from>
    <xdr:ext cx="762000" cy="259045"/>
    <xdr:sp macro="" textlink="">
      <xdr:nvSpPr>
        <xdr:cNvPr id="212" name="テキスト ボックス 211"/>
        <xdr:cNvSpPr txBox="1"/>
      </xdr:nvSpPr>
      <xdr:spPr>
        <a:xfrm>
          <a:off x="2717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44196</xdr:rowOff>
    </xdr:from>
    <xdr:to>
      <xdr:col>11</xdr:col>
      <xdr:colOff>60325</xdr:colOff>
      <xdr:row>56</xdr:row>
      <xdr:rowOff>145796</xdr:rowOff>
    </xdr:to>
    <xdr:sp macro="" textlink="">
      <xdr:nvSpPr>
        <xdr:cNvPr id="213" name="楕円 212"/>
        <xdr:cNvSpPr/>
      </xdr:nvSpPr>
      <xdr:spPr>
        <a:xfrm>
          <a:off x="2159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130573</xdr:rowOff>
    </xdr:from>
    <xdr:ext cx="762000" cy="259045"/>
    <xdr:sp macro="" textlink="">
      <xdr:nvSpPr>
        <xdr:cNvPr id="214" name="テキスト ボックス 213"/>
        <xdr:cNvSpPr txBox="1"/>
      </xdr:nvSpPr>
      <xdr:spPr>
        <a:xfrm>
          <a:off x="1828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215" name="楕円 214"/>
        <xdr:cNvSpPr/>
      </xdr:nvSpPr>
      <xdr:spPr>
        <a:xfrm>
          <a:off x="1270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84853</xdr:rowOff>
    </xdr:from>
    <xdr:ext cx="762000" cy="259045"/>
    <xdr:sp macro="" textlink="">
      <xdr:nvSpPr>
        <xdr:cNvPr id="216" name="テキスト ボックス 215"/>
        <xdr:cNvSpPr txBox="1"/>
      </xdr:nvSpPr>
      <xdr:spPr>
        <a:xfrm>
          <a:off x="939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た。増加の主な理由は、学校施設の維持補修費が増、介護保険（保険事業勘定）特別会計への繰出金が増加したことによるもの。社会保障経費は今後も増加が見込まれるため動向を注視していくとともに、公共施設等総合管理計画等を活用した施設の維持管理経費の削減など財政の健全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8890</xdr:rowOff>
    </xdr:from>
    <xdr:to>
      <xdr:col>82</xdr:col>
      <xdr:colOff>107950</xdr:colOff>
      <xdr:row>57</xdr:row>
      <xdr:rowOff>31750</xdr:rowOff>
    </xdr:to>
    <xdr:cxnSp macro="">
      <xdr:nvCxnSpPr>
        <xdr:cNvPr id="249" name="直線コネクタ 248"/>
        <xdr:cNvCxnSpPr/>
      </xdr:nvCxnSpPr>
      <xdr:spPr>
        <a:xfrm>
          <a:off x="15671800" y="9781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57</xdr:row>
      <xdr:rowOff>8890</xdr:rowOff>
    </xdr:to>
    <xdr:cxnSp macro="">
      <xdr:nvCxnSpPr>
        <xdr:cNvPr id="252" name="直線コネクタ 251"/>
        <xdr:cNvCxnSpPr/>
      </xdr:nvCxnSpPr>
      <xdr:spPr>
        <a:xfrm>
          <a:off x="14782800" y="9690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88900</xdr:rowOff>
    </xdr:to>
    <xdr:cxnSp macro="">
      <xdr:nvCxnSpPr>
        <xdr:cNvPr id="255" name="直線コネクタ 254"/>
        <xdr:cNvCxnSpPr/>
      </xdr:nvCxnSpPr>
      <xdr:spPr>
        <a:xfrm>
          <a:off x="13893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81280</xdr:rowOff>
    </xdr:to>
    <xdr:cxnSp macro="">
      <xdr:nvCxnSpPr>
        <xdr:cNvPr id="258" name="直線コネクタ 257"/>
        <xdr:cNvCxnSpPr/>
      </xdr:nvCxnSpPr>
      <xdr:spPr>
        <a:xfrm>
          <a:off x="13004800" y="965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8" name="楕円 267"/>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69"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0" name="楕円 269"/>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69867</xdr:rowOff>
    </xdr:from>
    <xdr:ext cx="736600" cy="259045"/>
    <xdr:sp macro="" textlink="">
      <xdr:nvSpPr>
        <xdr:cNvPr id="271" name="テキスト ボックス 270"/>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2" name="楕円 271"/>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3" name="テキスト ボックス 272"/>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4" name="楕円 273"/>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5" name="テキスト ボックス 274"/>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6" name="楕円 275"/>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7" name="テキスト ボックス 276"/>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依然類似団体平均よりも高い数値となった。増加の主な理由は、桐生市への常備消防事業やごみ処理事業の委託料等が増加したため。本市は桐生市と連携業務を行い、事業に対する負担金分を払っている。連携業務では多大な経費の掛かる事業を共同で実施することにより、効率的に業務が行え、経費を抑制することができる。今後においても、より一層の効率的な事務を研究し、経費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29845</xdr:rowOff>
    </xdr:from>
    <xdr:to>
      <xdr:col>82</xdr:col>
      <xdr:colOff>107950</xdr:colOff>
      <xdr:row>39</xdr:row>
      <xdr:rowOff>132715</xdr:rowOff>
    </xdr:to>
    <xdr:cxnSp macro="">
      <xdr:nvCxnSpPr>
        <xdr:cNvPr id="305" name="直線コネクタ 304"/>
        <xdr:cNvCxnSpPr/>
      </xdr:nvCxnSpPr>
      <xdr:spPr>
        <a:xfrm>
          <a:off x="15671800" y="671639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132732</xdr:rowOff>
    </xdr:from>
    <xdr:ext cx="762000" cy="259045"/>
    <xdr:sp macro="" textlink="">
      <xdr:nvSpPr>
        <xdr:cNvPr id="306" name="補助費等平均値テキスト"/>
        <xdr:cNvSpPr txBox="1"/>
      </xdr:nvSpPr>
      <xdr:spPr>
        <a:xfrm>
          <a:off x="16598900" y="6304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155575</xdr:rowOff>
    </xdr:from>
    <xdr:to>
      <xdr:col>78</xdr:col>
      <xdr:colOff>69850</xdr:colOff>
      <xdr:row>39</xdr:row>
      <xdr:rowOff>29845</xdr:rowOff>
    </xdr:to>
    <xdr:cxnSp macro="">
      <xdr:nvCxnSpPr>
        <xdr:cNvPr id="308" name="直線コネクタ 307"/>
        <xdr:cNvCxnSpPr/>
      </xdr:nvCxnSpPr>
      <xdr:spPr>
        <a:xfrm>
          <a:off x="14782800" y="66706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27957</xdr:rowOff>
    </xdr:from>
    <xdr:ext cx="736600" cy="259045"/>
    <xdr:sp macro="" textlink="">
      <xdr:nvSpPr>
        <xdr:cNvPr id="310" name="テキスト ボックス 309"/>
        <xdr:cNvSpPr txBox="1"/>
      </xdr:nvSpPr>
      <xdr:spPr>
        <a:xfrm>
          <a:off x="15290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149860</xdr:rowOff>
    </xdr:from>
    <xdr:to>
      <xdr:col>73</xdr:col>
      <xdr:colOff>180975</xdr:colOff>
      <xdr:row>38</xdr:row>
      <xdr:rowOff>155575</xdr:rowOff>
    </xdr:to>
    <xdr:cxnSp macro="">
      <xdr:nvCxnSpPr>
        <xdr:cNvPr id="311" name="直線コネクタ 310"/>
        <xdr:cNvCxnSpPr/>
      </xdr:nvCxnSpPr>
      <xdr:spPr>
        <a:xfrm>
          <a:off x="13893800" y="66649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10812</xdr:rowOff>
    </xdr:from>
    <xdr:ext cx="762000" cy="259045"/>
    <xdr:sp macro="" textlink="">
      <xdr:nvSpPr>
        <xdr:cNvPr id="313" name="テキスト ボックス 312"/>
        <xdr:cNvSpPr txBox="1"/>
      </xdr:nvSpPr>
      <xdr:spPr>
        <a:xfrm>
          <a:off x="14401800" y="61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121285</xdr:rowOff>
    </xdr:from>
    <xdr:to>
      <xdr:col>69</xdr:col>
      <xdr:colOff>92075</xdr:colOff>
      <xdr:row>38</xdr:row>
      <xdr:rowOff>149860</xdr:rowOff>
    </xdr:to>
    <xdr:cxnSp macro="">
      <xdr:nvCxnSpPr>
        <xdr:cNvPr id="314" name="直線コネクタ 313"/>
        <xdr:cNvCxnSpPr/>
      </xdr:nvCxnSpPr>
      <xdr:spPr>
        <a:xfrm>
          <a:off x="13004800" y="66363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147972</xdr:rowOff>
    </xdr:from>
    <xdr:ext cx="762000" cy="259045"/>
    <xdr:sp macro="" textlink="">
      <xdr:nvSpPr>
        <xdr:cNvPr id="316" name="テキスト ボックス 315"/>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18" name="テキスト ボックス 317"/>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81915</xdr:rowOff>
    </xdr:from>
    <xdr:to>
      <xdr:col>82</xdr:col>
      <xdr:colOff>158750</xdr:colOff>
      <xdr:row>40</xdr:row>
      <xdr:rowOff>12065</xdr:rowOff>
    </xdr:to>
    <xdr:sp macro="" textlink="">
      <xdr:nvSpPr>
        <xdr:cNvPr id="324" name="楕円 323"/>
        <xdr:cNvSpPr/>
      </xdr:nvSpPr>
      <xdr:spPr>
        <a:xfrm>
          <a:off x="16459200" y="67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53992</xdr:rowOff>
    </xdr:from>
    <xdr:ext cx="762000" cy="259045"/>
    <xdr:sp macro="" textlink="">
      <xdr:nvSpPr>
        <xdr:cNvPr id="325" name="補助費等該当値テキスト"/>
        <xdr:cNvSpPr txBox="1"/>
      </xdr:nvSpPr>
      <xdr:spPr>
        <a:xfrm>
          <a:off x="16598900" y="674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150495</xdr:rowOff>
    </xdr:from>
    <xdr:to>
      <xdr:col>78</xdr:col>
      <xdr:colOff>120650</xdr:colOff>
      <xdr:row>39</xdr:row>
      <xdr:rowOff>80645</xdr:rowOff>
    </xdr:to>
    <xdr:sp macro="" textlink="">
      <xdr:nvSpPr>
        <xdr:cNvPr id="326" name="楕円 325"/>
        <xdr:cNvSpPr/>
      </xdr:nvSpPr>
      <xdr:spPr>
        <a:xfrm>
          <a:off x="156210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65422</xdr:rowOff>
    </xdr:from>
    <xdr:ext cx="736600" cy="259045"/>
    <xdr:sp macro="" textlink="">
      <xdr:nvSpPr>
        <xdr:cNvPr id="327" name="テキスト ボックス 326"/>
        <xdr:cNvSpPr txBox="1"/>
      </xdr:nvSpPr>
      <xdr:spPr>
        <a:xfrm>
          <a:off x="15290800" y="6751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104775</xdr:rowOff>
    </xdr:from>
    <xdr:to>
      <xdr:col>74</xdr:col>
      <xdr:colOff>31750</xdr:colOff>
      <xdr:row>39</xdr:row>
      <xdr:rowOff>34925</xdr:rowOff>
    </xdr:to>
    <xdr:sp macro="" textlink="">
      <xdr:nvSpPr>
        <xdr:cNvPr id="328" name="楕円 327"/>
        <xdr:cNvSpPr/>
      </xdr:nvSpPr>
      <xdr:spPr>
        <a:xfrm>
          <a:off x="147320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19702</xdr:rowOff>
    </xdr:from>
    <xdr:ext cx="762000" cy="259045"/>
    <xdr:sp macro="" textlink="">
      <xdr:nvSpPr>
        <xdr:cNvPr id="329" name="テキスト ボックス 328"/>
        <xdr:cNvSpPr txBox="1"/>
      </xdr:nvSpPr>
      <xdr:spPr>
        <a:xfrm>
          <a:off x="14401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99060</xdr:rowOff>
    </xdr:from>
    <xdr:to>
      <xdr:col>69</xdr:col>
      <xdr:colOff>142875</xdr:colOff>
      <xdr:row>39</xdr:row>
      <xdr:rowOff>29210</xdr:rowOff>
    </xdr:to>
    <xdr:sp macro="" textlink="">
      <xdr:nvSpPr>
        <xdr:cNvPr id="330" name="楕円 329"/>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31" name="テキスト ボックス 330"/>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70485</xdr:rowOff>
    </xdr:from>
    <xdr:to>
      <xdr:col>65</xdr:col>
      <xdr:colOff>53975</xdr:colOff>
      <xdr:row>39</xdr:row>
      <xdr:rowOff>635</xdr:rowOff>
    </xdr:to>
    <xdr:sp macro="" textlink="">
      <xdr:nvSpPr>
        <xdr:cNvPr id="332" name="楕円 331"/>
        <xdr:cNvSpPr/>
      </xdr:nvSpPr>
      <xdr:spPr>
        <a:xfrm>
          <a:off x="129540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156862</xdr:rowOff>
    </xdr:from>
    <xdr:ext cx="762000" cy="259045"/>
    <xdr:sp macro="" textlink="">
      <xdr:nvSpPr>
        <xdr:cNvPr id="333" name="テキスト ボックス 332"/>
        <xdr:cNvSpPr txBox="1"/>
      </xdr:nvSpPr>
      <xdr:spPr>
        <a:xfrm>
          <a:off x="12623800" y="667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ポイント減少し、依然類似団体平均よりも低い数値となった。減少した主な理由は、平成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に富弘美術館建設のために起債した過疎対策事業債の償還終了などによるもの。今後は新設小学校建設や駅周辺整備などの大型事業を予定しているが、地方債発行については計画的に行い、財政の健全化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76</xdr:row>
      <xdr:rowOff>108713</xdr:rowOff>
    </xdr:to>
    <xdr:cxnSp macro="">
      <xdr:nvCxnSpPr>
        <xdr:cNvPr id="363" name="直線コネクタ 362"/>
        <xdr:cNvCxnSpPr/>
      </xdr:nvCxnSpPr>
      <xdr:spPr>
        <a:xfrm flipV="1">
          <a:off x="3987800" y="131069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108713</xdr:rowOff>
    </xdr:to>
    <xdr:cxnSp macro="">
      <xdr:nvCxnSpPr>
        <xdr:cNvPr id="366" name="直線コネクタ 365"/>
        <xdr:cNvCxnSpPr/>
      </xdr:nvCxnSpPr>
      <xdr:spPr>
        <a:xfrm>
          <a:off x="3098800" y="131069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90424</xdr:rowOff>
    </xdr:to>
    <xdr:cxnSp macro="">
      <xdr:nvCxnSpPr>
        <xdr:cNvPr id="369" name="直線コネクタ 368"/>
        <xdr:cNvCxnSpPr/>
      </xdr:nvCxnSpPr>
      <xdr:spPr>
        <a:xfrm flipV="1">
          <a:off x="2209800" y="13106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90424</xdr:rowOff>
    </xdr:from>
    <xdr:to>
      <xdr:col>11</xdr:col>
      <xdr:colOff>9525</xdr:colOff>
      <xdr:row>76</xdr:row>
      <xdr:rowOff>90424</xdr:rowOff>
    </xdr:to>
    <xdr:cxnSp macro="">
      <xdr:nvCxnSpPr>
        <xdr:cNvPr id="372" name="直線コネクタ 371"/>
        <xdr:cNvCxnSpPr/>
      </xdr:nvCxnSpPr>
      <xdr:spPr>
        <a:xfrm>
          <a:off x="1320800" y="13120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4" name="テキスト ボックス 373"/>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6" name="テキスト ボックス 375"/>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25908</xdr:rowOff>
    </xdr:from>
    <xdr:to>
      <xdr:col>24</xdr:col>
      <xdr:colOff>76200</xdr:colOff>
      <xdr:row>76</xdr:row>
      <xdr:rowOff>127508</xdr:rowOff>
    </xdr:to>
    <xdr:sp macro="" textlink="">
      <xdr:nvSpPr>
        <xdr:cNvPr id="382" name="楕円 381"/>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42435</xdr:rowOff>
    </xdr:from>
    <xdr:ext cx="762000" cy="259045"/>
    <xdr:sp macro="" textlink="">
      <xdr:nvSpPr>
        <xdr:cNvPr id="383" name="公債費該当値テキスト"/>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57913</xdr:rowOff>
    </xdr:from>
    <xdr:to>
      <xdr:col>20</xdr:col>
      <xdr:colOff>38100</xdr:colOff>
      <xdr:row>76</xdr:row>
      <xdr:rowOff>159513</xdr:rowOff>
    </xdr:to>
    <xdr:sp macro="" textlink="">
      <xdr:nvSpPr>
        <xdr:cNvPr id="384" name="楕円 383"/>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169689</xdr:rowOff>
    </xdr:from>
    <xdr:ext cx="736600" cy="259045"/>
    <xdr:sp macro="" textlink="">
      <xdr:nvSpPr>
        <xdr:cNvPr id="385" name="テキスト ボックス 384"/>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86" name="楕円 385"/>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87" name="テキスト ボックス 386"/>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39624</xdr:rowOff>
    </xdr:from>
    <xdr:to>
      <xdr:col>11</xdr:col>
      <xdr:colOff>60325</xdr:colOff>
      <xdr:row>76</xdr:row>
      <xdr:rowOff>141224</xdr:rowOff>
    </xdr:to>
    <xdr:sp macro="" textlink="">
      <xdr:nvSpPr>
        <xdr:cNvPr id="388" name="楕円 387"/>
        <xdr:cNvSpPr/>
      </xdr:nvSpPr>
      <xdr:spPr>
        <a:xfrm>
          <a:off x="2159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151401</xdr:rowOff>
    </xdr:from>
    <xdr:ext cx="762000" cy="259045"/>
    <xdr:sp macro="" textlink="">
      <xdr:nvSpPr>
        <xdr:cNvPr id="389" name="テキスト ボックス 388"/>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39624</xdr:rowOff>
    </xdr:from>
    <xdr:to>
      <xdr:col>6</xdr:col>
      <xdr:colOff>171450</xdr:colOff>
      <xdr:row>76</xdr:row>
      <xdr:rowOff>141224</xdr:rowOff>
    </xdr:to>
    <xdr:sp macro="" textlink="">
      <xdr:nvSpPr>
        <xdr:cNvPr id="390" name="楕円 389"/>
        <xdr:cNvSpPr/>
      </xdr:nvSpPr>
      <xdr:spPr>
        <a:xfrm>
          <a:off x="1270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151401</xdr:rowOff>
    </xdr:from>
    <xdr:ext cx="762000" cy="259045"/>
    <xdr:sp macro="" textlink="">
      <xdr:nvSpPr>
        <xdr:cNvPr id="391" name="テキスト ボックス 390"/>
        <xdr:cNvSpPr txBox="1"/>
      </xdr:nvSpPr>
      <xdr:spPr>
        <a:xfrm>
          <a:off x="939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前年度より</a:t>
          </a:r>
          <a:r>
            <a:rPr kumimoji="1" lang="en-US" altLang="ja-JP" sz="1200">
              <a:latin typeface="ＭＳ Ｐゴシック" panose="020B0600070205080204" pitchFamily="50" charset="-128"/>
              <a:ea typeface="ＭＳ Ｐゴシック" panose="020B0600070205080204" pitchFamily="50" charset="-128"/>
            </a:rPr>
            <a:t>5.1</a:t>
          </a:r>
          <a:r>
            <a:rPr kumimoji="1" lang="ja-JP" altLang="en-US" sz="1200">
              <a:latin typeface="ＭＳ Ｐゴシック" panose="020B0600070205080204" pitchFamily="50" charset="-128"/>
              <a:ea typeface="ＭＳ Ｐゴシック" panose="020B0600070205080204" pitchFamily="50" charset="-128"/>
            </a:rPr>
            <a:t>ポイント増加し、依然類似団体平均よりも高い数値となった。また、今回の増加により、類似団体内でワースト</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となった。公債費の経常収支比率は類似団体平均よりも低い数値となっているが、公債費以外の経費についてはいずれも類似団体平均よりも高い数値となっている。合併算定替え縮減による普通交付税の減や、学校給食費の無料化により増加したうえ、今後も引き続き交付税の減少が見込まれているため、経常経費の削減に努めるとももに、市税等の経常的な収入の確保にもより一層努めていく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78</xdr:row>
      <xdr:rowOff>17272</xdr:rowOff>
    </xdr:to>
    <xdr:cxnSp macro="">
      <xdr:nvCxnSpPr>
        <xdr:cNvPr id="422" name="直線コネクタ 421"/>
        <xdr:cNvCxnSpPr/>
      </xdr:nvCxnSpPr>
      <xdr:spPr>
        <a:xfrm>
          <a:off x="15671800" y="13157200"/>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120142</xdr:rowOff>
    </xdr:from>
    <xdr:to>
      <xdr:col>78</xdr:col>
      <xdr:colOff>69850</xdr:colOff>
      <xdr:row>76</xdr:row>
      <xdr:rowOff>127000</xdr:rowOff>
    </xdr:to>
    <xdr:cxnSp macro="">
      <xdr:nvCxnSpPr>
        <xdr:cNvPr id="425" name="直線コネクタ 424"/>
        <xdr:cNvCxnSpPr/>
      </xdr:nvCxnSpPr>
      <xdr:spPr>
        <a:xfrm>
          <a:off x="14782800" y="1297889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120142</xdr:rowOff>
    </xdr:from>
    <xdr:to>
      <xdr:col>73</xdr:col>
      <xdr:colOff>180975</xdr:colOff>
      <xdr:row>75</xdr:row>
      <xdr:rowOff>138430</xdr:rowOff>
    </xdr:to>
    <xdr:cxnSp macro="">
      <xdr:nvCxnSpPr>
        <xdr:cNvPr id="428" name="直線コネクタ 427"/>
        <xdr:cNvCxnSpPr/>
      </xdr:nvCxnSpPr>
      <xdr:spPr>
        <a:xfrm flipV="1">
          <a:off x="13893800" y="12978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163576</xdr:rowOff>
    </xdr:from>
    <xdr:to>
      <xdr:col>69</xdr:col>
      <xdr:colOff>92075</xdr:colOff>
      <xdr:row>75</xdr:row>
      <xdr:rowOff>138430</xdr:rowOff>
    </xdr:to>
    <xdr:cxnSp macro="">
      <xdr:nvCxnSpPr>
        <xdr:cNvPr id="431" name="直線コネクタ 430"/>
        <xdr:cNvCxnSpPr/>
      </xdr:nvCxnSpPr>
      <xdr:spPr>
        <a:xfrm>
          <a:off x="13004800" y="1285087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33" name="テキスト ボックス 432"/>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35" name="テキスト ボックス 434"/>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41" name="楕円 440"/>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109999</xdr:rowOff>
    </xdr:from>
    <xdr:ext cx="762000" cy="259045"/>
    <xdr:sp macro="" textlink="">
      <xdr:nvSpPr>
        <xdr:cNvPr id="442" name="公債費以外該当値テキスト"/>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3" name="楕円 442"/>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44" name="テキスト ボックス 443"/>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69342</xdr:rowOff>
    </xdr:from>
    <xdr:to>
      <xdr:col>74</xdr:col>
      <xdr:colOff>31750</xdr:colOff>
      <xdr:row>75</xdr:row>
      <xdr:rowOff>170942</xdr:rowOff>
    </xdr:to>
    <xdr:sp macro="" textlink="">
      <xdr:nvSpPr>
        <xdr:cNvPr id="445" name="楕円 444"/>
        <xdr:cNvSpPr/>
      </xdr:nvSpPr>
      <xdr:spPr>
        <a:xfrm>
          <a:off x="14732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155719</xdr:rowOff>
    </xdr:from>
    <xdr:ext cx="762000" cy="259045"/>
    <xdr:sp macro="" textlink="">
      <xdr:nvSpPr>
        <xdr:cNvPr id="446" name="テキスト ボックス 445"/>
        <xdr:cNvSpPr txBox="1"/>
      </xdr:nvSpPr>
      <xdr:spPr>
        <a:xfrm>
          <a:off x="14401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87630</xdr:rowOff>
    </xdr:from>
    <xdr:to>
      <xdr:col>69</xdr:col>
      <xdr:colOff>142875</xdr:colOff>
      <xdr:row>76</xdr:row>
      <xdr:rowOff>17780</xdr:rowOff>
    </xdr:to>
    <xdr:sp macro="" textlink="">
      <xdr:nvSpPr>
        <xdr:cNvPr id="447" name="楕円 446"/>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2557</xdr:rowOff>
    </xdr:from>
    <xdr:ext cx="762000" cy="259045"/>
    <xdr:sp macro="" textlink="">
      <xdr:nvSpPr>
        <xdr:cNvPr id="448" name="テキスト ボックス 447"/>
        <xdr:cNvSpPr txBox="1"/>
      </xdr:nvSpPr>
      <xdr:spPr>
        <a:xfrm>
          <a:off x="13512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112776</xdr:rowOff>
    </xdr:from>
    <xdr:to>
      <xdr:col>65</xdr:col>
      <xdr:colOff>53975</xdr:colOff>
      <xdr:row>75</xdr:row>
      <xdr:rowOff>42926</xdr:rowOff>
    </xdr:to>
    <xdr:sp macro="" textlink="">
      <xdr:nvSpPr>
        <xdr:cNvPr id="449" name="楕円 448"/>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27703</xdr:rowOff>
    </xdr:from>
    <xdr:ext cx="762000" cy="259045"/>
    <xdr:sp macro="" textlink="">
      <xdr:nvSpPr>
        <xdr:cNvPr id="450" name="テキスト ボックス 449"/>
        <xdr:cNvSpPr txBox="1"/>
      </xdr:nvSpPr>
      <xdr:spPr>
        <a:xfrm>
          <a:off x="12623800" y="1288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23863</xdr:rowOff>
    </xdr:from>
    <xdr:to>
      <xdr:col>29</xdr:col>
      <xdr:colOff>127000</xdr:colOff>
      <xdr:row>18</xdr:row>
      <xdr:rowOff>46171</xdr:rowOff>
    </xdr:to>
    <xdr:cxnSp macro="">
      <xdr:nvCxnSpPr>
        <xdr:cNvPr id="50" name="直線コネクタ 49"/>
        <xdr:cNvCxnSpPr/>
      </xdr:nvCxnSpPr>
      <xdr:spPr bwMode="auto">
        <a:xfrm flipV="1">
          <a:off x="5003800" y="3157588"/>
          <a:ext cx="647700" cy="22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39294</xdr:rowOff>
    </xdr:from>
    <xdr:to>
      <xdr:col>26</xdr:col>
      <xdr:colOff>50800</xdr:colOff>
      <xdr:row>18</xdr:row>
      <xdr:rowOff>46171</xdr:rowOff>
    </xdr:to>
    <xdr:cxnSp macro="">
      <xdr:nvCxnSpPr>
        <xdr:cNvPr id="53" name="直線コネクタ 52"/>
        <xdr:cNvCxnSpPr/>
      </xdr:nvCxnSpPr>
      <xdr:spPr bwMode="auto">
        <a:xfrm>
          <a:off x="4305300" y="3173019"/>
          <a:ext cx="698500" cy="6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19691</xdr:rowOff>
    </xdr:from>
    <xdr:to>
      <xdr:col>22</xdr:col>
      <xdr:colOff>114300</xdr:colOff>
      <xdr:row>18</xdr:row>
      <xdr:rowOff>39294</xdr:rowOff>
    </xdr:to>
    <xdr:cxnSp macro="">
      <xdr:nvCxnSpPr>
        <xdr:cNvPr id="56" name="直線コネクタ 55"/>
        <xdr:cNvCxnSpPr/>
      </xdr:nvCxnSpPr>
      <xdr:spPr bwMode="auto">
        <a:xfrm>
          <a:off x="3606800" y="3153416"/>
          <a:ext cx="698500" cy="19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19691</xdr:rowOff>
    </xdr:from>
    <xdr:to>
      <xdr:col>18</xdr:col>
      <xdr:colOff>177800</xdr:colOff>
      <xdr:row>18</xdr:row>
      <xdr:rowOff>70193</xdr:rowOff>
    </xdr:to>
    <xdr:cxnSp macro="">
      <xdr:nvCxnSpPr>
        <xdr:cNvPr id="59" name="直線コネクタ 58"/>
        <xdr:cNvCxnSpPr/>
      </xdr:nvCxnSpPr>
      <xdr:spPr bwMode="auto">
        <a:xfrm flipV="1">
          <a:off x="2908300" y="3153416"/>
          <a:ext cx="698500" cy="50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144513</xdr:rowOff>
    </xdr:from>
    <xdr:to>
      <xdr:col>29</xdr:col>
      <xdr:colOff>177800</xdr:colOff>
      <xdr:row>18</xdr:row>
      <xdr:rowOff>74663</xdr:rowOff>
    </xdr:to>
    <xdr:sp macro="" textlink="">
      <xdr:nvSpPr>
        <xdr:cNvPr id="69" name="楕円 68"/>
        <xdr:cNvSpPr/>
      </xdr:nvSpPr>
      <xdr:spPr bwMode="auto">
        <a:xfrm>
          <a:off x="5600700" y="3106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116590</xdr:rowOff>
    </xdr:from>
    <xdr:ext cx="762000" cy="259045"/>
    <xdr:sp macro="" textlink="">
      <xdr:nvSpPr>
        <xdr:cNvPr id="70" name="人口1人当たり決算額の推移該当値テキスト130"/>
        <xdr:cNvSpPr txBox="1"/>
      </xdr:nvSpPr>
      <xdr:spPr>
        <a:xfrm>
          <a:off x="5740400" y="307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166821</xdr:rowOff>
    </xdr:from>
    <xdr:to>
      <xdr:col>26</xdr:col>
      <xdr:colOff>101600</xdr:colOff>
      <xdr:row>18</xdr:row>
      <xdr:rowOff>96971</xdr:rowOff>
    </xdr:to>
    <xdr:sp macro="" textlink="">
      <xdr:nvSpPr>
        <xdr:cNvPr id="71" name="楕円 70"/>
        <xdr:cNvSpPr/>
      </xdr:nvSpPr>
      <xdr:spPr bwMode="auto">
        <a:xfrm>
          <a:off x="4953000" y="3129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81748</xdr:rowOff>
    </xdr:from>
    <xdr:ext cx="736600" cy="259045"/>
    <xdr:sp macro="" textlink="">
      <xdr:nvSpPr>
        <xdr:cNvPr id="72" name="テキスト ボックス 71"/>
        <xdr:cNvSpPr txBox="1"/>
      </xdr:nvSpPr>
      <xdr:spPr>
        <a:xfrm>
          <a:off x="4622800" y="3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159944</xdr:rowOff>
    </xdr:from>
    <xdr:to>
      <xdr:col>22</xdr:col>
      <xdr:colOff>165100</xdr:colOff>
      <xdr:row>18</xdr:row>
      <xdr:rowOff>90094</xdr:rowOff>
    </xdr:to>
    <xdr:sp macro="" textlink="">
      <xdr:nvSpPr>
        <xdr:cNvPr id="73" name="楕円 72"/>
        <xdr:cNvSpPr/>
      </xdr:nvSpPr>
      <xdr:spPr bwMode="auto">
        <a:xfrm>
          <a:off x="4254500" y="3122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74871</xdr:rowOff>
    </xdr:from>
    <xdr:ext cx="762000" cy="259045"/>
    <xdr:sp macro="" textlink="">
      <xdr:nvSpPr>
        <xdr:cNvPr id="74" name="テキスト ボックス 73"/>
        <xdr:cNvSpPr txBox="1"/>
      </xdr:nvSpPr>
      <xdr:spPr>
        <a:xfrm>
          <a:off x="3924300" y="320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140341</xdr:rowOff>
    </xdr:from>
    <xdr:to>
      <xdr:col>19</xdr:col>
      <xdr:colOff>38100</xdr:colOff>
      <xdr:row>18</xdr:row>
      <xdr:rowOff>70491</xdr:rowOff>
    </xdr:to>
    <xdr:sp macro="" textlink="">
      <xdr:nvSpPr>
        <xdr:cNvPr id="75" name="楕円 74"/>
        <xdr:cNvSpPr/>
      </xdr:nvSpPr>
      <xdr:spPr bwMode="auto">
        <a:xfrm>
          <a:off x="3556000" y="3102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55268</xdr:rowOff>
    </xdr:from>
    <xdr:ext cx="762000" cy="259045"/>
    <xdr:sp macro="" textlink="">
      <xdr:nvSpPr>
        <xdr:cNvPr id="76" name="テキスト ボックス 75"/>
        <xdr:cNvSpPr txBox="1"/>
      </xdr:nvSpPr>
      <xdr:spPr>
        <a:xfrm>
          <a:off x="3225800" y="31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19393</xdr:rowOff>
    </xdr:from>
    <xdr:to>
      <xdr:col>15</xdr:col>
      <xdr:colOff>101600</xdr:colOff>
      <xdr:row>18</xdr:row>
      <xdr:rowOff>120993</xdr:rowOff>
    </xdr:to>
    <xdr:sp macro="" textlink="">
      <xdr:nvSpPr>
        <xdr:cNvPr id="77" name="楕円 76"/>
        <xdr:cNvSpPr/>
      </xdr:nvSpPr>
      <xdr:spPr bwMode="auto">
        <a:xfrm>
          <a:off x="2857500" y="315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105770</xdr:rowOff>
    </xdr:from>
    <xdr:ext cx="762000" cy="259045"/>
    <xdr:sp macro="" textlink="">
      <xdr:nvSpPr>
        <xdr:cNvPr id="78" name="テキスト ボックス 77"/>
        <xdr:cNvSpPr txBox="1"/>
      </xdr:nvSpPr>
      <xdr:spPr>
        <a:xfrm>
          <a:off x="2527300" y="3239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49930</xdr:rowOff>
    </xdr:from>
    <xdr:to>
      <xdr:col>29</xdr:col>
      <xdr:colOff>127000</xdr:colOff>
      <xdr:row>36</xdr:row>
      <xdr:rowOff>99078</xdr:rowOff>
    </xdr:to>
    <xdr:cxnSp macro="">
      <xdr:nvCxnSpPr>
        <xdr:cNvPr id="113" name="直線コネクタ 112"/>
        <xdr:cNvCxnSpPr/>
      </xdr:nvCxnSpPr>
      <xdr:spPr bwMode="auto">
        <a:xfrm>
          <a:off x="5003800" y="7003180"/>
          <a:ext cx="647700" cy="49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49930</xdr:rowOff>
    </xdr:from>
    <xdr:to>
      <xdr:col>26</xdr:col>
      <xdr:colOff>50800</xdr:colOff>
      <xdr:row>36</xdr:row>
      <xdr:rowOff>68805</xdr:rowOff>
    </xdr:to>
    <xdr:cxnSp macro="">
      <xdr:nvCxnSpPr>
        <xdr:cNvPr id="116" name="直線コネクタ 115"/>
        <xdr:cNvCxnSpPr/>
      </xdr:nvCxnSpPr>
      <xdr:spPr bwMode="auto">
        <a:xfrm flipV="1">
          <a:off x="4305300" y="7003180"/>
          <a:ext cx="698500" cy="18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68805</xdr:rowOff>
    </xdr:from>
    <xdr:to>
      <xdr:col>22</xdr:col>
      <xdr:colOff>114300</xdr:colOff>
      <xdr:row>36</xdr:row>
      <xdr:rowOff>70536</xdr:rowOff>
    </xdr:to>
    <xdr:cxnSp macro="">
      <xdr:nvCxnSpPr>
        <xdr:cNvPr id="119" name="直線コネクタ 118"/>
        <xdr:cNvCxnSpPr/>
      </xdr:nvCxnSpPr>
      <xdr:spPr bwMode="auto">
        <a:xfrm flipV="1">
          <a:off x="3606800" y="7022055"/>
          <a:ext cx="698500" cy="1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5515</xdr:rowOff>
    </xdr:from>
    <xdr:to>
      <xdr:col>18</xdr:col>
      <xdr:colOff>177800</xdr:colOff>
      <xdr:row>36</xdr:row>
      <xdr:rowOff>70536</xdr:rowOff>
    </xdr:to>
    <xdr:cxnSp macro="">
      <xdr:nvCxnSpPr>
        <xdr:cNvPr id="122" name="直線コネクタ 121"/>
        <xdr:cNvCxnSpPr/>
      </xdr:nvCxnSpPr>
      <xdr:spPr bwMode="auto">
        <a:xfrm>
          <a:off x="2908300" y="6958765"/>
          <a:ext cx="698500" cy="65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48278</xdr:rowOff>
    </xdr:from>
    <xdr:to>
      <xdr:col>29</xdr:col>
      <xdr:colOff>177800</xdr:colOff>
      <xdr:row>36</xdr:row>
      <xdr:rowOff>149878</xdr:rowOff>
    </xdr:to>
    <xdr:sp macro="" textlink="">
      <xdr:nvSpPr>
        <xdr:cNvPr id="132" name="楕円 131"/>
        <xdr:cNvSpPr/>
      </xdr:nvSpPr>
      <xdr:spPr bwMode="auto">
        <a:xfrm>
          <a:off x="5600700" y="7001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20355</xdr:rowOff>
    </xdr:from>
    <xdr:ext cx="762000" cy="259045"/>
    <xdr:sp macro="" textlink="">
      <xdr:nvSpPr>
        <xdr:cNvPr id="133" name="人口1人当たり決算額の推移該当値テキスト445"/>
        <xdr:cNvSpPr txBox="1"/>
      </xdr:nvSpPr>
      <xdr:spPr>
        <a:xfrm>
          <a:off x="5740400" y="697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342030</xdr:rowOff>
    </xdr:from>
    <xdr:to>
      <xdr:col>26</xdr:col>
      <xdr:colOff>101600</xdr:colOff>
      <xdr:row>36</xdr:row>
      <xdr:rowOff>100730</xdr:rowOff>
    </xdr:to>
    <xdr:sp macro="" textlink="">
      <xdr:nvSpPr>
        <xdr:cNvPr id="134" name="楕円 133"/>
        <xdr:cNvSpPr/>
      </xdr:nvSpPr>
      <xdr:spPr bwMode="auto">
        <a:xfrm>
          <a:off x="4953000" y="6952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85507</xdr:rowOff>
    </xdr:from>
    <xdr:ext cx="736600" cy="259045"/>
    <xdr:sp macro="" textlink="">
      <xdr:nvSpPr>
        <xdr:cNvPr id="135" name="テキスト ボックス 134"/>
        <xdr:cNvSpPr txBox="1"/>
      </xdr:nvSpPr>
      <xdr:spPr>
        <a:xfrm>
          <a:off x="4622800" y="703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18005</xdr:rowOff>
    </xdr:from>
    <xdr:to>
      <xdr:col>22</xdr:col>
      <xdr:colOff>165100</xdr:colOff>
      <xdr:row>36</xdr:row>
      <xdr:rowOff>119605</xdr:rowOff>
    </xdr:to>
    <xdr:sp macro="" textlink="">
      <xdr:nvSpPr>
        <xdr:cNvPr id="136" name="楕円 135"/>
        <xdr:cNvSpPr/>
      </xdr:nvSpPr>
      <xdr:spPr bwMode="auto">
        <a:xfrm>
          <a:off x="4254500" y="6971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104382</xdr:rowOff>
    </xdr:from>
    <xdr:ext cx="762000" cy="259045"/>
    <xdr:sp macro="" textlink="">
      <xdr:nvSpPr>
        <xdr:cNvPr id="137" name="テキスト ボックス 136"/>
        <xdr:cNvSpPr txBox="1"/>
      </xdr:nvSpPr>
      <xdr:spPr>
        <a:xfrm>
          <a:off x="3924300" y="705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19736</xdr:rowOff>
    </xdr:from>
    <xdr:to>
      <xdr:col>19</xdr:col>
      <xdr:colOff>38100</xdr:colOff>
      <xdr:row>36</xdr:row>
      <xdr:rowOff>121336</xdr:rowOff>
    </xdr:to>
    <xdr:sp macro="" textlink="">
      <xdr:nvSpPr>
        <xdr:cNvPr id="138" name="楕円 137"/>
        <xdr:cNvSpPr/>
      </xdr:nvSpPr>
      <xdr:spPr bwMode="auto">
        <a:xfrm>
          <a:off x="3556000" y="6972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106113</xdr:rowOff>
    </xdr:from>
    <xdr:ext cx="762000" cy="259045"/>
    <xdr:sp macro="" textlink="">
      <xdr:nvSpPr>
        <xdr:cNvPr id="139" name="テキスト ボックス 138"/>
        <xdr:cNvSpPr txBox="1"/>
      </xdr:nvSpPr>
      <xdr:spPr>
        <a:xfrm>
          <a:off x="3225800" y="705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297615</xdr:rowOff>
    </xdr:from>
    <xdr:to>
      <xdr:col>15</xdr:col>
      <xdr:colOff>101600</xdr:colOff>
      <xdr:row>36</xdr:row>
      <xdr:rowOff>56315</xdr:rowOff>
    </xdr:to>
    <xdr:sp macro="" textlink="">
      <xdr:nvSpPr>
        <xdr:cNvPr id="140" name="楕円 139"/>
        <xdr:cNvSpPr/>
      </xdr:nvSpPr>
      <xdr:spPr bwMode="auto">
        <a:xfrm>
          <a:off x="2857500" y="6907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41092</xdr:rowOff>
    </xdr:from>
    <xdr:ext cx="762000" cy="259045"/>
    <xdr:sp macro="" textlink="">
      <xdr:nvSpPr>
        <xdr:cNvPr id="141" name="テキスト ボックス 140"/>
        <xdr:cNvSpPr txBox="1"/>
      </xdr:nvSpPr>
      <xdr:spPr>
        <a:xfrm>
          <a:off x="2527300" y="6994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51,249
50,555
208.42
20,179,392
18,993,173
948,870
11,718,743
13,976,791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52329</xdr:rowOff>
    </xdr:from>
    <xdr:to>
      <xdr:col>24</xdr:col>
      <xdr:colOff>63500</xdr:colOff>
      <xdr:row>36</xdr:row>
      <xdr:rowOff>82962</xdr:rowOff>
    </xdr:to>
    <xdr:cxnSp macro="">
      <xdr:nvCxnSpPr>
        <xdr:cNvPr id="59" name="直線コネクタ 58"/>
        <xdr:cNvCxnSpPr/>
      </xdr:nvCxnSpPr>
      <xdr:spPr>
        <a:xfrm flipV="1">
          <a:off x="3797300" y="6224529"/>
          <a:ext cx="8382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67257</xdr:rowOff>
    </xdr:from>
    <xdr:to>
      <xdr:col>19</xdr:col>
      <xdr:colOff>177800</xdr:colOff>
      <xdr:row>36</xdr:row>
      <xdr:rowOff>82962</xdr:rowOff>
    </xdr:to>
    <xdr:cxnSp macro="">
      <xdr:nvCxnSpPr>
        <xdr:cNvPr id="62" name="直線コネクタ 61"/>
        <xdr:cNvCxnSpPr/>
      </xdr:nvCxnSpPr>
      <xdr:spPr>
        <a:xfrm>
          <a:off x="2908300" y="6239457"/>
          <a:ext cx="8890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46111</xdr:rowOff>
    </xdr:from>
    <xdr:to>
      <xdr:col>15</xdr:col>
      <xdr:colOff>50800</xdr:colOff>
      <xdr:row>36</xdr:row>
      <xdr:rowOff>67257</xdr:rowOff>
    </xdr:to>
    <xdr:cxnSp macro="">
      <xdr:nvCxnSpPr>
        <xdr:cNvPr id="65" name="直線コネクタ 64"/>
        <xdr:cNvCxnSpPr/>
      </xdr:nvCxnSpPr>
      <xdr:spPr>
        <a:xfrm>
          <a:off x="2019300" y="6218311"/>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46111</xdr:rowOff>
    </xdr:from>
    <xdr:to>
      <xdr:col>10</xdr:col>
      <xdr:colOff>114300</xdr:colOff>
      <xdr:row>36</xdr:row>
      <xdr:rowOff>113937</xdr:rowOff>
    </xdr:to>
    <xdr:cxnSp macro="">
      <xdr:nvCxnSpPr>
        <xdr:cNvPr id="68" name="直線コネクタ 67"/>
        <xdr:cNvCxnSpPr/>
      </xdr:nvCxnSpPr>
      <xdr:spPr>
        <a:xfrm flipV="1">
          <a:off x="1130300" y="6218311"/>
          <a:ext cx="889000" cy="6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147271</xdr:rowOff>
    </xdr:from>
    <xdr:ext cx="534377" cy="259045"/>
    <xdr:sp macro="" textlink="">
      <xdr:nvSpPr>
        <xdr:cNvPr id="70" name="テキスト ボックス 69"/>
        <xdr:cNvSpPr txBox="1"/>
      </xdr:nvSpPr>
      <xdr:spPr>
        <a:xfrm>
          <a:off x="1752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155889</xdr:rowOff>
    </xdr:from>
    <xdr:ext cx="534377" cy="259045"/>
    <xdr:sp macro="" textlink="">
      <xdr:nvSpPr>
        <xdr:cNvPr id="72" name="テキスト ボックス 71"/>
        <xdr:cNvSpPr txBox="1"/>
      </xdr:nvSpPr>
      <xdr:spPr>
        <a:xfrm>
          <a:off x="863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1529</xdr:rowOff>
    </xdr:from>
    <xdr:to>
      <xdr:col>24</xdr:col>
      <xdr:colOff>114300</xdr:colOff>
      <xdr:row>36</xdr:row>
      <xdr:rowOff>103129</xdr:rowOff>
    </xdr:to>
    <xdr:sp macro="" textlink="">
      <xdr:nvSpPr>
        <xdr:cNvPr id="78" name="楕円 77"/>
        <xdr:cNvSpPr/>
      </xdr:nvSpPr>
      <xdr:spPr>
        <a:xfrm>
          <a:off x="4584700" y="617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151406</xdr:rowOff>
    </xdr:from>
    <xdr:ext cx="534377" cy="259045"/>
    <xdr:sp macro="" textlink="">
      <xdr:nvSpPr>
        <xdr:cNvPr id="79" name="人件費該当値テキスト"/>
        <xdr:cNvSpPr txBox="1"/>
      </xdr:nvSpPr>
      <xdr:spPr>
        <a:xfrm>
          <a:off x="4686300" y="61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32162</xdr:rowOff>
    </xdr:from>
    <xdr:to>
      <xdr:col>20</xdr:col>
      <xdr:colOff>38100</xdr:colOff>
      <xdr:row>36</xdr:row>
      <xdr:rowOff>133762</xdr:rowOff>
    </xdr:to>
    <xdr:sp macro="" textlink="">
      <xdr:nvSpPr>
        <xdr:cNvPr id="80" name="楕円 79"/>
        <xdr:cNvSpPr/>
      </xdr:nvSpPr>
      <xdr:spPr>
        <a:xfrm>
          <a:off x="3746500" y="62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124889</xdr:rowOff>
    </xdr:from>
    <xdr:ext cx="534377" cy="259045"/>
    <xdr:sp macro="" textlink="">
      <xdr:nvSpPr>
        <xdr:cNvPr id="81" name="テキスト ボックス 80"/>
        <xdr:cNvSpPr txBox="1"/>
      </xdr:nvSpPr>
      <xdr:spPr>
        <a:xfrm>
          <a:off x="3530111" y="62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16457</xdr:rowOff>
    </xdr:from>
    <xdr:to>
      <xdr:col>15</xdr:col>
      <xdr:colOff>101600</xdr:colOff>
      <xdr:row>36</xdr:row>
      <xdr:rowOff>118057</xdr:rowOff>
    </xdr:to>
    <xdr:sp macro="" textlink="">
      <xdr:nvSpPr>
        <xdr:cNvPr id="82" name="楕円 81"/>
        <xdr:cNvSpPr/>
      </xdr:nvSpPr>
      <xdr:spPr>
        <a:xfrm>
          <a:off x="2857500" y="618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109184</xdr:rowOff>
    </xdr:from>
    <xdr:ext cx="534377" cy="259045"/>
    <xdr:sp macro="" textlink="">
      <xdr:nvSpPr>
        <xdr:cNvPr id="83" name="テキスト ボックス 82"/>
        <xdr:cNvSpPr txBox="1"/>
      </xdr:nvSpPr>
      <xdr:spPr>
        <a:xfrm>
          <a:off x="2641111" y="628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166761</xdr:rowOff>
    </xdr:from>
    <xdr:to>
      <xdr:col>10</xdr:col>
      <xdr:colOff>165100</xdr:colOff>
      <xdr:row>36</xdr:row>
      <xdr:rowOff>96911</xdr:rowOff>
    </xdr:to>
    <xdr:sp macro="" textlink="">
      <xdr:nvSpPr>
        <xdr:cNvPr id="84" name="楕円 83"/>
        <xdr:cNvSpPr/>
      </xdr:nvSpPr>
      <xdr:spPr>
        <a:xfrm>
          <a:off x="1968500" y="616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88038</xdr:rowOff>
    </xdr:from>
    <xdr:ext cx="534377" cy="259045"/>
    <xdr:sp macro="" textlink="">
      <xdr:nvSpPr>
        <xdr:cNvPr id="85" name="テキスト ボックス 84"/>
        <xdr:cNvSpPr txBox="1"/>
      </xdr:nvSpPr>
      <xdr:spPr>
        <a:xfrm>
          <a:off x="1752111" y="626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63137</xdr:rowOff>
    </xdr:from>
    <xdr:to>
      <xdr:col>6</xdr:col>
      <xdr:colOff>38100</xdr:colOff>
      <xdr:row>36</xdr:row>
      <xdr:rowOff>164737</xdr:rowOff>
    </xdr:to>
    <xdr:sp macro="" textlink="">
      <xdr:nvSpPr>
        <xdr:cNvPr id="86" name="楕円 85"/>
        <xdr:cNvSpPr/>
      </xdr:nvSpPr>
      <xdr:spPr>
        <a:xfrm>
          <a:off x="1079500" y="623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155864</xdr:rowOff>
    </xdr:from>
    <xdr:ext cx="534377" cy="259045"/>
    <xdr:sp macro="" textlink="">
      <xdr:nvSpPr>
        <xdr:cNvPr id="87" name="テキスト ボックス 86"/>
        <xdr:cNvSpPr txBox="1"/>
      </xdr:nvSpPr>
      <xdr:spPr>
        <a:xfrm>
          <a:off x="863111" y="632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166122</xdr:rowOff>
    </xdr:from>
    <xdr:to>
      <xdr:col>24</xdr:col>
      <xdr:colOff>63500</xdr:colOff>
      <xdr:row>57</xdr:row>
      <xdr:rowOff>168687</xdr:rowOff>
    </xdr:to>
    <xdr:cxnSp macro="">
      <xdr:nvCxnSpPr>
        <xdr:cNvPr id="116" name="直線コネクタ 115"/>
        <xdr:cNvCxnSpPr/>
      </xdr:nvCxnSpPr>
      <xdr:spPr>
        <a:xfrm>
          <a:off x="3797300" y="9938772"/>
          <a:ext cx="8382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162518</xdr:rowOff>
    </xdr:from>
    <xdr:to>
      <xdr:col>19</xdr:col>
      <xdr:colOff>177800</xdr:colOff>
      <xdr:row>57</xdr:row>
      <xdr:rowOff>166122</xdr:rowOff>
    </xdr:to>
    <xdr:cxnSp macro="">
      <xdr:nvCxnSpPr>
        <xdr:cNvPr id="119" name="直線コネクタ 118"/>
        <xdr:cNvCxnSpPr/>
      </xdr:nvCxnSpPr>
      <xdr:spPr>
        <a:xfrm>
          <a:off x="2908300" y="9935168"/>
          <a:ext cx="889000" cy="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162518</xdr:rowOff>
    </xdr:from>
    <xdr:to>
      <xdr:col>15</xdr:col>
      <xdr:colOff>50800</xdr:colOff>
      <xdr:row>58</xdr:row>
      <xdr:rowOff>21712</xdr:rowOff>
    </xdr:to>
    <xdr:cxnSp macro="">
      <xdr:nvCxnSpPr>
        <xdr:cNvPr id="122" name="直線コネクタ 121"/>
        <xdr:cNvCxnSpPr/>
      </xdr:nvCxnSpPr>
      <xdr:spPr>
        <a:xfrm flipV="1">
          <a:off x="2019300" y="9935168"/>
          <a:ext cx="889000" cy="3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21712</xdr:rowOff>
    </xdr:from>
    <xdr:to>
      <xdr:col>10</xdr:col>
      <xdr:colOff>114300</xdr:colOff>
      <xdr:row>58</xdr:row>
      <xdr:rowOff>34449</xdr:rowOff>
    </xdr:to>
    <xdr:cxnSp macro="">
      <xdr:nvCxnSpPr>
        <xdr:cNvPr id="125" name="直線コネクタ 124"/>
        <xdr:cNvCxnSpPr/>
      </xdr:nvCxnSpPr>
      <xdr:spPr>
        <a:xfrm flipV="1">
          <a:off x="1130300" y="9965812"/>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117887</xdr:rowOff>
    </xdr:from>
    <xdr:to>
      <xdr:col>24</xdr:col>
      <xdr:colOff>114300</xdr:colOff>
      <xdr:row>58</xdr:row>
      <xdr:rowOff>48037</xdr:rowOff>
    </xdr:to>
    <xdr:sp macro="" textlink="">
      <xdr:nvSpPr>
        <xdr:cNvPr id="135" name="楕円 134"/>
        <xdr:cNvSpPr/>
      </xdr:nvSpPr>
      <xdr:spPr>
        <a:xfrm>
          <a:off x="4584700" y="989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80640</xdr:rowOff>
    </xdr:from>
    <xdr:ext cx="534377" cy="259045"/>
    <xdr:sp macro="" textlink="">
      <xdr:nvSpPr>
        <xdr:cNvPr id="136" name="物件費該当値テキスト"/>
        <xdr:cNvSpPr txBox="1"/>
      </xdr:nvSpPr>
      <xdr:spPr>
        <a:xfrm>
          <a:off x="4686300" y="985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115322</xdr:rowOff>
    </xdr:from>
    <xdr:to>
      <xdr:col>20</xdr:col>
      <xdr:colOff>38100</xdr:colOff>
      <xdr:row>58</xdr:row>
      <xdr:rowOff>45472</xdr:rowOff>
    </xdr:to>
    <xdr:sp macro="" textlink="">
      <xdr:nvSpPr>
        <xdr:cNvPr id="137" name="楕円 136"/>
        <xdr:cNvSpPr/>
      </xdr:nvSpPr>
      <xdr:spPr>
        <a:xfrm>
          <a:off x="3746500" y="9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36599</xdr:rowOff>
    </xdr:from>
    <xdr:ext cx="534377" cy="259045"/>
    <xdr:sp macro="" textlink="">
      <xdr:nvSpPr>
        <xdr:cNvPr id="138" name="テキスト ボックス 137"/>
        <xdr:cNvSpPr txBox="1"/>
      </xdr:nvSpPr>
      <xdr:spPr>
        <a:xfrm>
          <a:off x="3530111" y="998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111718</xdr:rowOff>
    </xdr:from>
    <xdr:to>
      <xdr:col>15</xdr:col>
      <xdr:colOff>101600</xdr:colOff>
      <xdr:row>58</xdr:row>
      <xdr:rowOff>41868</xdr:rowOff>
    </xdr:to>
    <xdr:sp macro="" textlink="">
      <xdr:nvSpPr>
        <xdr:cNvPr id="139" name="楕円 138"/>
        <xdr:cNvSpPr/>
      </xdr:nvSpPr>
      <xdr:spPr>
        <a:xfrm>
          <a:off x="2857500" y="988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58395</xdr:rowOff>
    </xdr:from>
    <xdr:ext cx="534377" cy="259045"/>
    <xdr:sp macro="" textlink="">
      <xdr:nvSpPr>
        <xdr:cNvPr id="140" name="テキスト ボックス 139"/>
        <xdr:cNvSpPr txBox="1"/>
      </xdr:nvSpPr>
      <xdr:spPr>
        <a:xfrm>
          <a:off x="2641111" y="965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142362</xdr:rowOff>
    </xdr:from>
    <xdr:to>
      <xdr:col>10</xdr:col>
      <xdr:colOff>165100</xdr:colOff>
      <xdr:row>58</xdr:row>
      <xdr:rowOff>72512</xdr:rowOff>
    </xdr:to>
    <xdr:sp macro="" textlink="">
      <xdr:nvSpPr>
        <xdr:cNvPr id="141" name="楕円 140"/>
        <xdr:cNvSpPr/>
      </xdr:nvSpPr>
      <xdr:spPr>
        <a:xfrm>
          <a:off x="1968500" y="991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63639</xdr:rowOff>
    </xdr:from>
    <xdr:ext cx="534377" cy="259045"/>
    <xdr:sp macro="" textlink="">
      <xdr:nvSpPr>
        <xdr:cNvPr id="142" name="テキスト ボックス 141"/>
        <xdr:cNvSpPr txBox="1"/>
      </xdr:nvSpPr>
      <xdr:spPr>
        <a:xfrm>
          <a:off x="1752111" y="1000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155099</xdr:rowOff>
    </xdr:from>
    <xdr:to>
      <xdr:col>6</xdr:col>
      <xdr:colOff>38100</xdr:colOff>
      <xdr:row>58</xdr:row>
      <xdr:rowOff>85249</xdr:rowOff>
    </xdr:to>
    <xdr:sp macro="" textlink="">
      <xdr:nvSpPr>
        <xdr:cNvPr id="143" name="楕円 142"/>
        <xdr:cNvSpPr/>
      </xdr:nvSpPr>
      <xdr:spPr>
        <a:xfrm>
          <a:off x="1079500" y="992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76376</xdr:rowOff>
    </xdr:from>
    <xdr:ext cx="534377" cy="259045"/>
    <xdr:sp macro="" textlink="">
      <xdr:nvSpPr>
        <xdr:cNvPr id="144" name="テキスト ボックス 143"/>
        <xdr:cNvSpPr txBox="1"/>
      </xdr:nvSpPr>
      <xdr:spPr>
        <a:xfrm>
          <a:off x="863111" y="1002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59289</xdr:rowOff>
    </xdr:from>
    <xdr:to>
      <xdr:col>24</xdr:col>
      <xdr:colOff>63500</xdr:colOff>
      <xdr:row>77</xdr:row>
      <xdr:rowOff>89466</xdr:rowOff>
    </xdr:to>
    <xdr:cxnSp macro="">
      <xdr:nvCxnSpPr>
        <xdr:cNvPr id="169" name="直線コネクタ 168"/>
        <xdr:cNvCxnSpPr/>
      </xdr:nvCxnSpPr>
      <xdr:spPr>
        <a:xfrm flipV="1">
          <a:off x="3797300" y="13260939"/>
          <a:ext cx="838200" cy="3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89466</xdr:rowOff>
    </xdr:from>
    <xdr:to>
      <xdr:col>19</xdr:col>
      <xdr:colOff>177800</xdr:colOff>
      <xdr:row>77</xdr:row>
      <xdr:rowOff>111982</xdr:rowOff>
    </xdr:to>
    <xdr:cxnSp macro="">
      <xdr:nvCxnSpPr>
        <xdr:cNvPr id="172" name="直線コネクタ 171"/>
        <xdr:cNvCxnSpPr/>
      </xdr:nvCxnSpPr>
      <xdr:spPr>
        <a:xfrm flipV="1">
          <a:off x="2908300" y="13291116"/>
          <a:ext cx="889000" cy="2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111982</xdr:rowOff>
    </xdr:from>
    <xdr:to>
      <xdr:col>15</xdr:col>
      <xdr:colOff>50800</xdr:colOff>
      <xdr:row>77</xdr:row>
      <xdr:rowOff>138843</xdr:rowOff>
    </xdr:to>
    <xdr:cxnSp macro="">
      <xdr:nvCxnSpPr>
        <xdr:cNvPr id="175" name="直線コネクタ 174"/>
        <xdr:cNvCxnSpPr/>
      </xdr:nvCxnSpPr>
      <xdr:spPr>
        <a:xfrm flipV="1">
          <a:off x="2019300" y="13313632"/>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117297</xdr:rowOff>
    </xdr:from>
    <xdr:to>
      <xdr:col>10</xdr:col>
      <xdr:colOff>114300</xdr:colOff>
      <xdr:row>77</xdr:row>
      <xdr:rowOff>138843</xdr:rowOff>
    </xdr:to>
    <xdr:cxnSp macro="">
      <xdr:nvCxnSpPr>
        <xdr:cNvPr id="178" name="直線コネクタ 177"/>
        <xdr:cNvCxnSpPr/>
      </xdr:nvCxnSpPr>
      <xdr:spPr>
        <a:xfrm>
          <a:off x="1130300" y="13318947"/>
          <a:ext cx="889000" cy="2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8489</xdr:rowOff>
    </xdr:from>
    <xdr:to>
      <xdr:col>24</xdr:col>
      <xdr:colOff>114300</xdr:colOff>
      <xdr:row>77</xdr:row>
      <xdr:rowOff>110089</xdr:rowOff>
    </xdr:to>
    <xdr:sp macro="" textlink="">
      <xdr:nvSpPr>
        <xdr:cNvPr id="188" name="楕円 187"/>
        <xdr:cNvSpPr/>
      </xdr:nvSpPr>
      <xdr:spPr>
        <a:xfrm>
          <a:off x="4584700" y="132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94866</xdr:rowOff>
    </xdr:from>
    <xdr:ext cx="469744" cy="259045"/>
    <xdr:sp macro="" textlink="">
      <xdr:nvSpPr>
        <xdr:cNvPr id="189" name="維持補修費該当値テキスト"/>
        <xdr:cNvSpPr txBox="1"/>
      </xdr:nvSpPr>
      <xdr:spPr>
        <a:xfrm>
          <a:off x="4686300" y="131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38666</xdr:rowOff>
    </xdr:from>
    <xdr:to>
      <xdr:col>20</xdr:col>
      <xdr:colOff>38100</xdr:colOff>
      <xdr:row>77</xdr:row>
      <xdr:rowOff>140266</xdr:rowOff>
    </xdr:to>
    <xdr:sp macro="" textlink="">
      <xdr:nvSpPr>
        <xdr:cNvPr id="190" name="楕円 189"/>
        <xdr:cNvSpPr/>
      </xdr:nvSpPr>
      <xdr:spPr>
        <a:xfrm>
          <a:off x="3746500" y="1324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131393</xdr:rowOff>
    </xdr:from>
    <xdr:ext cx="469744" cy="259045"/>
    <xdr:sp macro="" textlink="">
      <xdr:nvSpPr>
        <xdr:cNvPr id="191" name="テキスト ボックス 190"/>
        <xdr:cNvSpPr txBox="1"/>
      </xdr:nvSpPr>
      <xdr:spPr>
        <a:xfrm>
          <a:off x="3562428" y="1333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61182</xdr:rowOff>
    </xdr:from>
    <xdr:to>
      <xdr:col>15</xdr:col>
      <xdr:colOff>101600</xdr:colOff>
      <xdr:row>77</xdr:row>
      <xdr:rowOff>162782</xdr:rowOff>
    </xdr:to>
    <xdr:sp macro="" textlink="">
      <xdr:nvSpPr>
        <xdr:cNvPr id="192" name="楕円 191"/>
        <xdr:cNvSpPr/>
      </xdr:nvSpPr>
      <xdr:spPr>
        <a:xfrm>
          <a:off x="2857500" y="132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153909</xdr:rowOff>
    </xdr:from>
    <xdr:ext cx="469744" cy="259045"/>
    <xdr:sp macro="" textlink="">
      <xdr:nvSpPr>
        <xdr:cNvPr id="193" name="テキスト ボックス 192"/>
        <xdr:cNvSpPr txBox="1"/>
      </xdr:nvSpPr>
      <xdr:spPr>
        <a:xfrm>
          <a:off x="2673428" y="1335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88043</xdr:rowOff>
    </xdr:from>
    <xdr:to>
      <xdr:col>10</xdr:col>
      <xdr:colOff>165100</xdr:colOff>
      <xdr:row>78</xdr:row>
      <xdr:rowOff>18193</xdr:rowOff>
    </xdr:to>
    <xdr:sp macro="" textlink="">
      <xdr:nvSpPr>
        <xdr:cNvPr id="194" name="楕円 193"/>
        <xdr:cNvSpPr/>
      </xdr:nvSpPr>
      <xdr:spPr>
        <a:xfrm>
          <a:off x="1968500" y="132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9320</xdr:rowOff>
    </xdr:from>
    <xdr:ext cx="469744" cy="259045"/>
    <xdr:sp macro="" textlink="">
      <xdr:nvSpPr>
        <xdr:cNvPr id="195" name="テキスト ボックス 194"/>
        <xdr:cNvSpPr txBox="1"/>
      </xdr:nvSpPr>
      <xdr:spPr>
        <a:xfrm>
          <a:off x="1784428" y="133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66497</xdr:rowOff>
    </xdr:from>
    <xdr:to>
      <xdr:col>6</xdr:col>
      <xdr:colOff>38100</xdr:colOff>
      <xdr:row>77</xdr:row>
      <xdr:rowOff>168097</xdr:rowOff>
    </xdr:to>
    <xdr:sp macro="" textlink="">
      <xdr:nvSpPr>
        <xdr:cNvPr id="196" name="楕円 195"/>
        <xdr:cNvSpPr/>
      </xdr:nvSpPr>
      <xdr:spPr>
        <a:xfrm>
          <a:off x="1079500" y="1326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159224</xdr:rowOff>
    </xdr:from>
    <xdr:ext cx="469744" cy="259045"/>
    <xdr:sp macro="" textlink="">
      <xdr:nvSpPr>
        <xdr:cNvPr id="197" name="テキスト ボックス 196"/>
        <xdr:cNvSpPr txBox="1"/>
      </xdr:nvSpPr>
      <xdr:spPr>
        <a:xfrm>
          <a:off x="895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107722</xdr:rowOff>
    </xdr:from>
    <xdr:to>
      <xdr:col>24</xdr:col>
      <xdr:colOff>63500</xdr:colOff>
      <xdr:row>94</xdr:row>
      <xdr:rowOff>124955</xdr:rowOff>
    </xdr:to>
    <xdr:cxnSp macro="">
      <xdr:nvCxnSpPr>
        <xdr:cNvPr id="227" name="直線コネクタ 226"/>
        <xdr:cNvCxnSpPr/>
      </xdr:nvCxnSpPr>
      <xdr:spPr>
        <a:xfrm flipV="1">
          <a:off x="3797300" y="16224022"/>
          <a:ext cx="838200" cy="1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124955</xdr:rowOff>
    </xdr:from>
    <xdr:to>
      <xdr:col>19</xdr:col>
      <xdr:colOff>177800</xdr:colOff>
      <xdr:row>95</xdr:row>
      <xdr:rowOff>16218</xdr:rowOff>
    </xdr:to>
    <xdr:cxnSp macro="">
      <xdr:nvCxnSpPr>
        <xdr:cNvPr id="230" name="直線コネクタ 229"/>
        <xdr:cNvCxnSpPr/>
      </xdr:nvCxnSpPr>
      <xdr:spPr>
        <a:xfrm flipV="1">
          <a:off x="2908300" y="16241255"/>
          <a:ext cx="889000" cy="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16218</xdr:rowOff>
    </xdr:from>
    <xdr:to>
      <xdr:col>15</xdr:col>
      <xdr:colOff>50800</xdr:colOff>
      <xdr:row>95</xdr:row>
      <xdr:rowOff>54318</xdr:rowOff>
    </xdr:to>
    <xdr:cxnSp macro="">
      <xdr:nvCxnSpPr>
        <xdr:cNvPr id="233" name="直線コネクタ 232"/>
        <xdr:cNvCxnSpPr/>
      </xdr:nvCxnSpPr>
      <xdr:spPr>
        <a:xfrm flipV="1">
          <a:off x="2019300" y="16303968"/>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38777</xdr:rowOff>
    </xdr:from>
    <xdr:ext cx="534377" cy="259045"/>
    <xdr:sp macro="" textlink="">
      <xdr:nvSpPr>
        <xdr:cNvPr id="235" name="テキスト ボックス 234"/>
        <xdr:cNvSpPr txBox="1"/>
      </xdr:nvSpPr>
      <xdr:spPr>
        <a:xfrm>
          <a:off x="2641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54318</xdr:rowOff>
    </xdr:from>
    <xdr:to>
      <xdr:col>10</xdr:col>
      <xdr:colOff>114300</xdr:colOff>
      <xdr:row>95</xdr:row>
      <xdr:rowOff>133147</xdr:rowOff>
    </xdr:to>
    <xdr:cxnSp macro="">
      <xdr:nvCxnSpPr>
        <xdr:cNvPr id="236" name="直線コネクタ 235"/>
        <xdr:cNvCxnSpPr/>
      </xdr:nvCxnSpPr>
      <xdr:spPr>
        <a:xfrm flipV="1">
          <a:off x="1130300" y="16342068"/>
          <a:ext cx="889000" cy="7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116628</xdr:rowOff>
    </xdr:from>
    <xdr:ext cx="534377" cy="259045"/>
    <xdr:sp macro="" textlink="">
      <xdr:nvSpPr>
        <xdr:cNvPr id="238" name="テキスト ボックス 237"/>
        <xdr:cNvSpPr txBox="1"/>
      </xdr:nvSpPr>
      <xdr:spPr>
        <a:xfrm>
          <a:off x="1752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22979</xdr:rowOff>
    </xdr:from>
    <xdr:ext cx="534377" cy="259045"/>
    <xdr:sp macro="" textlink="">
      <xdr:nvSpPr>
        <xdr:cNvPr id="240" name="テキスト ボックス 239"/>
        <xdr:cNvSpPr txBox="1"/>
      </xdr:nvSpPr>
      <xdr:spPr>
        <a:xfrm>
          <a:off x="863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56922</xdr:rowOff>
    </xdr:from>
    <xdr:to>
      <xdr:col>24</xdr:col>
      <xdr:colOff>114300</xdr:colOff>
      <xdr:row>94</xdr:row>
      <xdr:rowOff>158522</xdr:rowOff>
    </xdr:to>
    <xdr:sp macro="" textlink="">
      <xdr:nvSpPr>
        <xdr:cNvPr id="246" name="楕円 245"/>
        <xdr:cNvSpPr/>
      </xdr:nvSpPr>
      <xdr:spPr>
        <a:xfrm>
          <a:off x="4584700" y="161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79799</xdr:rowOff>
    </xdr:from>
    <xdr:ext cx="534377" cy="259045"/>
    <xdr:sp macro="" textlink="">
      <xdr:nvSpPr>
        <xdr:cNvPr id="247" name="扶助費該当値テキスト"/>
        <xdr:cNvSpPr txBox="1"/>
      </xdr:nvSpPr>
      <xdr:spPr>
        <a:xfrm>
          <a:off x="4686300" y="160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74155</xdr:rowOff>
    </xdr:from>
    <xdr:to>
      <xdr:col>20</xdr:col>
      <xdr:colOff>38100</xdr:colOff>
      <xdr:row>95</xdr:row>
      <xdr:rowOff>4305</xdr:rowOff>
    </xdr:to>
    <xdr:sp macro="" textlink="">
      <xdr:nvSpPr>
        <xdr:cNvPr id="248" name="楕円 247"/>
        <xdr:cNvSpPr/>
      </xdr:nvSpPr>
      <xdr:spPr>
        <a:xfrm>
          <a:off x="3746500" y="161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20832</xdr:rowOff>
    </xdr:from>
    <xdr:ext cx="534377" cy="259045"/>
    <xdr:sp macro="" textlink="">
      <xdr:nvSpPr>
        <xdr:cNvPr id="249" name="テキスト ボックス 248"/>
        <xdr:cNvSpPr txBox="1"/>
      </xdr:nvSpPr>
      <xdr:spPr>
        <a:xfrm>
          <a:off x="3530111" y="1596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136868</xdr:rowOff>
    </xdr:from>
    <xdr:to>
      <xdr:col>15</xdr:col>
      <xdr:colOff>101600</xdr:colOff>
      <xdr:row>95</xdr:row>
      <xdr:rowOff>67018</xdr:rowOff>
    </xdr:to>
    <xdr:sp macro="" textlink="">
      <xdr:nvSpPr>
        <xdr:cNvPr id="250" name="楕円 249"/>
        <xdr:cNvSpPr/>
      </xdr:nvSpPr>
      <xdr:spPr>
        <a:xfrm>
          <a:off x="2857500" y="1625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83545</xdr:rowOff>
    </xdr:from>
    <xdr:ext cx="534377" cy="259045"/>
    <xdr:sp macro="" textlink="">
      <xdr:nvSpPr>
        <xdr:cNvPr id="251" name="テキスト ボックス 250"/>
        <xdr:cNvSpPr txBox="1"/>
      </xdr:nvSpPr>
      <xdr:spPr>
        <a:xfrm>
          <a:off x="2641111" y="1602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3518</xdr:rowOff>
    </xdr:from>
    <xdr:to>
      <xdr:col>10</xdr:col>
      <xdr:colOff>165100</xdr:colOff>
      <xdr:row>95</xdr:row>
      <xdr:rowOff>105118</xdr:rowOff>
    </xdr:to>
    <xdr:sp macro="" textlink="">
      <xdr:nvSpPr>
        <xdr:cNvPr id="252" name="楕円 251"/>
        <xdr:cNvSpPr/>
      </xdr:nvSpPr>
      <xdr:spPr>
        <a:xfrm>
          <a:off x="1968500" y="162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121645</xdr:rowOff>
    </xdr:from>
    <xdr:ext cx="534377" cy="259045"/>
    <xdr:sp macro="" textlink="">
      <xdr:nvSpPr>
        <xdr:cNvPr id="253" name="テキスト ボックス 252"/>
        <xdr:cNvSpPr txBox="1"/>
      </xdr:nvSpPr>
      <xdr:spPr>
        <a:xfrm>
          <a:off x="1752111" y="160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82347</xdr:rowOff>
    </xdr:from>
    <xdr:to>
      <xdr:col>6</xdr:col>
      <xdr:colOff>38100</xdr:colOff>
      <xdr:row>96</xdr:row>
      <xdr:rowOff>12497</xdr:rowOff>
    </xdr:to>
    <xdr:sp macro="" textlink="">
      <xdr:nvSpPr>
        <xdr:cNvPr id="254" name="楕円 253"/>
        <xdr:cNvSpPr/>
      </xdr:nvSpPr>
      <xdr:spPr>
        <a:xfrm>
          <a:off x="1079500" y="1637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29024</xdr:rowOff>
    </xdr:from>
    <xdr:ext cx="534377" cy="259045"/>
    <xdr:sp macro="" textlink="">
      <xdr:nvSpPr>
        <xdr:cNvPr id="255" name="テキスト ボックス 254"/>
        <xdr:cNvSpPr txBox="1"/>
      </xdr:nvSpPr>
      <xdr:spPr>
        <a:xfrm>
          <a:off x="863111" y="1614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165633</xdr:rowOff>
    </xdr:from>
    <xdr:to>
      <xdr:col>55</xdr:col>
      <xdr:colOff>0</xdr:colOff>
      <xdr:row>36</xdr:row>
      <xdr:rowOff>45987</xdr:rowOff>
    </xdr:to>
    <xdr:cxnSp macro="">
      <xdr:nvCxnSpPr>
        <xdr:cNvPr id="284" name="直線コネクタ 283"/>
        <xdr:cNvCxnSpPr/>
      </xdr:nvCxnSpPr>
      <xdr:spPr>
        <a:xfrm flipV="1">
          <a:off x="9639300" y="6166383"/>
          <a:ext cx="838200" cy="5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100411</xdr:rowOff>
    </xdr:from>
    <xdr:ext cx="534377" cy="259045"/>
    <xdr:sp macro="" textlink="">
      <xdr:nvSpPr>
        <xdr:cNvPr id="285" name="補助費等平均値テキスト"/>
        <xdr:cNvSpPr txBox="1"/>
      </xdr:nvSpPr>
      <xdr:spPr>
        <a:xfrm>
          <a:off x="10528300" y="610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145758</xdr:rowOff>
    </xdr:from>
    <xdr:to>
      <xdr:col>50</xdr:col>
      <xdr:colOff>114300</xdr:colOff>
      <xdr:row>36</xdr:row>
      <xdr:rowOff>45987</xdr:rowOff>
    </xdr:to>
    <xdr:cxnSp macro="">
      <xdr:nvCxnSpPr>
        <xdr:cNvPr id="287" name="直線コネクタ 286"/>
        <xdr:cNvCxnSpPr/>
      </xdr:nvCxnSpPr>
      <xdr:spPr>
        <a:xfrm>
          <a:off x="8750300" y="6146508"/>
          <a:ext cx="889000" cy="7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145758</xdr:rowOff>
    </xdr:from>
    <xdr:to>
      <xdr:col>45</xdr:col>
      <xdr:colOff>177800</xdr:colOff>
      <xdr:row>35</xdr:row>
      <xdr:rowOff>153556</xdr:rowOff>
    </xdr:to>
    <xdr:cxnSp macro="">
      <xdr:nvCxnSpPr>
        <xdr:cNvPr id="290" name="直線コネクタ 289"/>
        <xdr:cNvCxnSpPr/>
      </xdr:nvCxnSpPr>
      <xdr:spPr>
        <a:xfrm flipV="1">
          <a:off x="7861300" y="6146508"/>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43743</xdr:rowOff>
    </xdr:from>
    <xdr:ext cx="534377" cy="259045"/>
    <xdr:sp macro="" textlink="">
      <xdr:nvSpPr>
        <xdr:cNvPr id="292" name="テキスト ボックス 291"/>
        <xdr:cNvSpPr txBox="1"/>
      </xdr:nvSpPr>
      <xdr:spPr>
        <a:xfrm>
          <a:off x="8483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153556</xdr:rowOff>
    </xdr:from>
    <xdr:to>
      <xdr:col>41</xdr:col>
      <xdr:colOff>50800</xdr:colOff>
      <xdr:row>36</xdr:row>
      <xdr:rowOff>45085</xdr:rowOff>
    </xdr:to>
    <xdr:cxnSp macro="">
      <xdr:nvCxnSpPr>
        <xdr:cNvPr id="293" name="直線コネクタ 292"/>
        <xdr:cNvCxnSpPr/>
      </xdr:nvCxnSpPr>
      <xdr:spPr>
        <a:xfrm flipV="1">
          <a:off x="6972300" y="6154306"/>
          <a:ext cx="8890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295" name="テキスト ボックス 294"/>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7" name="テキスト ボックス 296"/>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114833</xdr:rowOff>
    </xdr:from>
    <xdr:to>
      <xdr:col>55</xdr:col>
      <xdr:colOff>50800</xdr:colOff>
      <xdr:row>36</xdr:row>
      <xdr:rowOff>44983</xdr:rowOff>
    </xdr:to>
    <xdr:sp macro="" textlink="">
      <xdr:nvSpPr>
        <xdr:cNvPr id="303" name="楕円 302"/>
        <xdr:cNvSpPr/>
      </xdr:nvSpPr>
      <xdr:spPr>
        <a:xfrm>
          <a:off x="10426700" y="61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137710</xdr:rowOff>
    </xdr:from>
    <xdr:ext cx="534377" cy="259045"/>
    <xdr:sp macro="" textlink="">
      <xdr:nvSpPr>
        <xdr:cNvPr id="304" name="補助費等該当値テキスト"/>
        <xdr:cNvSpPr txBox="1"/>
      </xdr:nvSpPr>
      <xdr:spPr>
        <a:xfrm>
          <a:off x="10528300" y="596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166637</xdr:rowOff>
    </xdr:from>
    <xdr:to>
      <xdr:col>50</xdr:col>
      <xdr:colOff>165100</xdr:colOff>
      <xdr:row>36</xdr:row>
      <xdr:rowOff>96787</xdr:rowOff>
    </xdr:to>
    <xdr:sp macro="" textlink="">
      <xdr:nvSpPr>
        <xdr:cNvPr id="305" name="楕円 304"/>
        <xdr:cNvSpPr/>
      </xdr:nvSpPr>
      <xdr:spPr>
        <a:xfrm>
          <a:off x="9588500" y="616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87914</xdr:rowOff>
    </xdr:from>
    <xdr:ext cx="534377" cy="259045"/>
    <xdr:sp macro="" textlink="">
      <xdr:nvSpPr>
        <xdr:cNvPr id="306" name="テキスト ボックス 305"/>
        <xdr:cNvSpPr txBox="1"/>
      </xdr:nvSpPr>
      <xdr:spPr>
        <a:xfrm>
          <a:off x="9372111" y="626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94958</xdr:rowOff>
    </xdr:from>
    <xdr:to>
      <xdr:col>46</xdr:col>
      <xdr:colOff>38100</xdr:colOff>
      <xdr:row>36</xdr:row>
      <xdr:rowOff>25108</xdr:rowOff>
    </xdr:to>
    <xdr:sp macro="" textlink="">
      <xdr:nvSpPr>
        <xdr:cNvPr id="307" name="楕円 306"/>
        <xdr:cNvSpPr/>
      </xdr:nvSpPr>
      <xdr:spPr>
        <a:xfrm>
          <a:off x="8699500" y="609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41635</xdr:rowOff>
    </xdr:from>
    <xdr:ext cx="534377" cy="259045"/>
    <xdr:sp macro="" textlink="">
      <xdr:nvSpPr>
        <xdr:cNvPr id="308" name="テキスト ボックス 307"/>
        <xdr:cNvSpPr txBox="1"/>
      </xdr:nvSpPr>
      <xdr:spPr>
        <a:xfrm>
          <a:off x="8483111" y="587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102756</xdr:rowOff>
    </xdr:from>
    <xdr:to>
      <xdr:col>41</xdr:col>
      <xdr:colOff>101600</xdr:colOff>
      <xdr:row>36</xdr:row>
      <xdr:rowOff>32906</xdr:rowOff>
    </xdr:to>
    <xdr:sp macro="" textlink="">
      <xdr:nvSpPr>
        <xdr:cNvPr id="309" name="楕円 308"/>
        <xdr:cNvSpPr/>
      </xdr:nvSpPr>
      <xdr:spPr>
        <a:xfrm>
          <a:off x="7810500" y="610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49433</xdr:rowOff>
    </xdr:from>
    <xdr:ext cx="534377" cy="259045"/>
    <xdr:sp macro="" textlink="">
      <xdr:nvSpPr>
        <xdr:cNvPr id="310" name="テキスト ボックス 309"/>
        <xdr:cNvSpPr txBox="1"/>
      </xdr:nvSpPr>
      <xdr:spPr>
        <a:xfrm>
          <a:off x="7594111" y="587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165735</xdr:rowOff>
    </xdr:from>
    <xdr:to>
      <xdr:col>36</xdr:col>
      <xdr:colOff>165100</xdr:colOff>
      <xdr:row>36</xdr:row>
      <xdr:rowOff>95885</xdr:rowOff>
    </xdr:to>
    <xdr:sp macro="" textlink="">
      <xdr:nvSpPr>
        <xdr:cNvPr id="311" name="楕円 310"/>
        <xdr:cNvSpPr/>
      </xdr:nvSpPr>
      <xdr:spPr>
        <a:xfrm>
          <a:off x="6921500" y="61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87012</xdr:rowOff>
    </xdr:from>
    <xdr:ext cx="534377" cy="259045"/>
    <xdr:sp macro="" textlink="">
      <xdr:nvSpPr>
        <xdr:cNvPr id="312" name="テキスト ボックス 311"/>
        <xdr:cNvSpPr txBox="1"/>
      </xdr:nvSpPr>
      <xdr:spPr>
        <a:xfrm>
          <a:off x="6705111" y="62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144129</xdr:rowOff>
    </xdr:from>
    <xdr:to>
      <xdr:col>55</xdr:col>
      <xdr:colOff>0</xdr:colOff>
      <xdr:row>58</xdr:row>
      <xdr:rowOff>154984</xdr:rowOff>
    </xdr:to>
    <xdr:cxnSp macro="">
      <xdr:nvCxnSpPr>
        <xdr:cNvPr id="341" name="直線コネクタ 340"/>
        <xdr:cNvCxnSpPr/>
      </xdr:nvCxnSpPr>
      <xdr:spPr>
        <a:xfrm flipV="1">
          <a:off x="9639300" y="10088229"/>
          <a:ext cx="838200" cy="1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113205</xdr:rowOff>
    </xdr:from>
    <xdr:to>
      <xdr:col>50</xdr:col>
      <xdr:colOff>114300</xdr:colOff>
      <xdr:row>58</xdr:row>
      <xdr:rowOff>154984</xdr:rowOff>
    </xdr:to>
    <xdr:cxnSp macro="">
      <xdr:nvCxnSpPr>
        <xdr:cNvPr id="344" name="直線コネクタ 343"/>
        <xdr:cNvCxnSpPr/>
      </xdr:nvCxnSpPr>
      <xdr:spPr>
        <a:xfrm>
          <a:off x="8750300" y="10057305"/>
          <a:ext cx="889000" cy="4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113205</xdr:rowOff>
    </xdr:from>
    <xdr:to>
      <xdr:col>45</xdr:col>
      <xdr:colOff>177800</xdr:colOff>
      <xdr:row>58</xdr:row>
      <xdr:rowOff>130707</xdr:rowOff>
    </xdr:to>
    <xdr:cxnSp macro="">
      <xdr:nvCxnSpPr>
        <xdr:cNvPr id="347" name="直線コネクタ 346"/>
        <xdr:cNvCxnSpPr/>
      </xdr:nvCxnSpPr>
      <xdr:spPr>
        <a:xfrm flipV="1">
          <a:off x="7861300" y="10057305"/>
          <a:ext cx="889000" cy="1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130707</xdr:rowOff>
    </xdr:from>
    <xdr:to>
      <xdr:col>41</xdr:col>
      <xdr:colOff>50800</xdr:colOff>
      <xdr:row>58</xdr:row>
      <xdr:rowOff>142597</xdr:rowOff>
    </xdr:to>
    <xdr:cxnSp macro="">
      <xdr:nvCxnSpPr>
        <xdr:cNvPr id="350" name="直線コネクタ 349"/>
        <xdr:cNvCxnSpPr/>
      </xdr:nvCxnSpPr>
      <xdr:spPr>
        <a:xfrm flipV="1">
          <a:off x="6972300" y="10074807"/>
          <a:ext cx="889000" cy="1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157011</xdr:rowOff>
    </xdr:from>
    <xdr:ext cx="534377" cy="259045"/>
    <xdr:sp macro="" textlink="">
      <xdr:nvSpPr>
        <xdr:cNvPr id="352" name="テキスト ボックス 351"/>
        <xdr:cNvSpPr txBox="1"/>
      </xdr:nvSpPr>
      <xdr:spPr>
        <a:xfrm>
          <a:off x="7594111" y="97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93329</xdr:rowOff>
    </xdr:from>
    <xdr:to>
      <xdr:col>55</xdr:col>
      <xdr:colOff>50800</xdr:colOff>
      <xdr:row>59</xdr:row>
      <xdr:rowOff>23479</xdr:rowOff>
    </xdr:to>
    <xdr:sp macro="" textlink="">
      <xdr:nvSpPr>
        <xdr:cNvPr id="360" name="楕円 359"/>
        <xdr:cNvSpPr/>
      </xdr:nvSpPr>
      <xdr:spPr>
        <a:xfrm>
          <a:off x="10426700" y="1003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40447</xdr:rowOff>
    </xdr:from>
    <xdr:ext cx="534377" cy="259045"/>
    <xdr:sp macro="" textlink="">
      <xdr:nvSpPr>
        <xdr:cNvPr id="361" name="普通建設事業費該当値テキスト"/>
        <xdr:cNvSpPr txBox="1"/>
      </xdr:nvSpPr>
      <xdr:spPr>
        <a:xfrm>
          <a:off x="10528300" y="99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104184</xdr:rowOff>
    </xdr:from>
    <xdr:to>
      <xdr:col>50</xdr:col>
      <xdr:colOff>165100</xdr:colOff>
      <xdr:row>59</xdr:row>
      <xdr:rowOff>34334</xdr:rowOff>
    </xdr:to>
    <xdr:sp macro="" textlink="">
      <xdr:nvSpPr>
        <xdr:cNvPr id="362" name="楕円 361"/>
        <xdr:cNvSpPr/>
      </xdr:nvSpPr>
      <xdr:spPr>
        <a:xfrm>
          <a:off x="9588500" y="1004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25461</xdr:rowOff>
    </xdr:from>
    <xdr:ext cx="534377" cy="259045"/>
    <xdr:sp macro="" textlink="">
      <xdr:nvSpPr>
        <xdr:cNvPr id="363" name="テキスト ボックス 362"/>
        <xdr:cNvSpPr txBox="1"/>
      </xdr:nvSpPr>
      <xdr:spPr>
        <a:xfrm>
          <a:off x="9372111" y="1014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62405</xdr:rowOff>
    </xdr:from>
    <xdr:to>
      <xdr:col>46</xdr:col>
      <xdr:colOff>38100</xdr:colOff>
      <xdr:row>58</xdr:row>
      <xdr:rowOff>164005</xdr:rowOff>
    </xdr:to>
    <xdr:sp macro="" textlink="">
      <xdr:nvSpPr>
        <xdr:cNvPr id="364" name="楕円 363"/>
        <xdr:cNvSpPr/>
      </xdr:nvSpPr>
      <xdr:spPr>
        <a:xfrm>
          <a:off x="8699500" y="1000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155132</xdr:rowOff>
    </xdr:from>
    <xdr:ext cx="534377" cy="259045"/>
    <xdr:sp macro="" textlink="">
      <xdr:nvSpPr>
        <xdr:cNvPr id="365" name="テキスト ボックス 364"/>
        <xdr:cNvSpPr txBox="1"/>
      </xdr:nvSpPr>
      <xdr:spPr>
        <a:xfrm>
          <a:off x="8483111" y="1009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79907</xdr:rowOff>
    </xdr:from>
    <xdr:to>
      <xdr:col>41</xdr:col>
      <xdr:colOff>101600</xdr:colOff>
      <xdr:row>59</xdr:row>
      <xdr:rowOff>10057</xdr:rowOff>
    </xdr:to>
    <xdr:sp macro="" textlink="">
      <xdr:nvSpPr>
        <xdr:cNvPr id="366" name="楕円 365"/>
        <xdr:cNvSpPr/>
      </xdr:nvSpPr>
      <xdr:spPr>
        <a:xfrm>
          <a:off x="7810500" y="1002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1184</xdr:rowOff>
    </xdr:from>
    <xdr:ext cx="534377" cy="259045"/>
    <xdr:sp macro="" textlink="">
      <xdr:nvSpPr>
        <xdr:cNvPr id="367" name="テキスト ボックス 366"/>
        <xdr:cNvSpPr txBox="1"/>
      </xdr:nvSpPr>
      <xdr:spPr>
        <a:xfrm>
          <a:off x="7594111" y="1011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91797</xdr:rowOff>
    </xdr:from>
    <xdr:to>
      <xdr:col>36</xdr:col>
      <xdr:colOff>165100</xdr:colOff>
      <xdr:row>59</xdr:row>
      <xdr:rowOff>21947</xdr:rowOff>
    </xdr:to>
    <xdr:sp macro="" textlink="">
      <xdr:nvSpPr>
        <xdr:cNvPr id="368" name="楕円 367"/>
        <xdr:cNvSpPr/>
      </xdr:nvSpPr>
      <xdr:spPr>
        <a:xfrm>
          <a:off x="6921500" y="1003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13074</xdr:rowOff>
    </xdr:from>
    <xdr:ext cx="534377" cy="259045"/>
    <xdr:sp macro="" textlink="">
      <xdr:nvSpPr>
        <xdr:cNvPr id="369" name="テキスト ボックス 368"/>
        <xdr:cNvSpPr txBox="1"/>
      </xdr:nvSpPr>
      <xdr:spPr>
        <a:xfrm>
          <a:off x="6705111" y="1012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122961</xdr:rowOff>
    </xdr:from>
    <xdr:to>
      <xdr:col>55</xdr:col>
      <xdr:colOff>0</xdr:colOff>
      <xdr:row>78</xdr:row>
      <xdr:rowOff>129366</xdr:rowOff>
    </xdr:to>
    <xdr:cxnSp macro="">
      <xdr:nvCxnSpPr>
        <xdr:cNvPr id="396" name="直線コネクタ 395"/>
        <xdr:cNvCxnSpPr/>
      </xdr:nvCxnSpPr>
      <xdr:spPr>
        <a:xfrm>
          <a:off x="9639300" y="13496061"/>
          <a:ext cx="838200" cy="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114647</xdr:rowOff>
    </xdr:from>
    <xdr:to>
      <xdr:col>50</xdr:col>
      <xdr:colOff>114300</xdr:colOff>
      <xdr:row>78</xdr:row>
      <xdr:rowOff>122961</xdr:rowOff>
    </xdr:to>
    <xdr:cxnSp macro="">
      <xdr:nvCxnSpPr>
        <xdr:cNvPr id="399" name="直線コネクタ 398"/>
        <xdr:cNvCxnSpPr/>
      </xdr:nvCxnSpPr>
      <xdr:spPr>
        <a:xfrm>
          <a:off x="8750300" y="13487747"/>
          <a:ext cx="889000" cy="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114647</xdr:rowOff>
    </xdr:from>
    <xdr:to>
      <xdr:col>45</xdr:col>
      <xdr:colOff>177800</xdr:colOff>
      <xdr:row>78</xdr:row>
      <xdr:rowOff>125014</xdr:rowOff>
    </xdr:to>
    <xdr:cxnSp macro="">
      <xdr:nvCxnSpPr>
        <xdr:cNvPr id="402" name="直線コネクタ 401"/>
        <xdr:cNvCxnSpPr/>
      </xdr:nvCxnSpPr>
      <xdr:spPr>
        <a:xfrm flipV="1">
          <a:off x="7861300" y="13487747"/>
          <a:ext cx="889000" cy="1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78566</xdr:rowOff>
    </xdr:from>
    <xdr:to>
      <xdr:col>55</xdr:col>
      <xdr:colOff>50800</xdr:colOff>
      <xdr:row>79</xdr:row>
      <xdr:rowOff>8716</xdr:rowOff>
    </xdr:to>
    <xdr:sp macro="" textlink="">
      <xdr:nvSpPr>
        <xdr:cNvPr id="412" name="楕円 411"/>
        <xdr:cNvSpPr/>
      </xdr:nvSpPr>
      <xdr:spPr>
        <a:xfrm>
          <a:off x="10426700" y="134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30530</xdr:rowOff>
    </xdr:from>
    <xdr:ext cx="469744" cy="259045"/>
    <xdr:sp macro="" textlink="">
      <xdr:nvSpPr>
        <xdr:cNvPr id="413" name="普通建設事業費 （ うち新規整備　）該当値テキスト"/>
        <xdr:cNvSpPr txBox="1"/>
      </xdr:nvSpPr>
      <xdr:spPr>
        <a:xfrm>
          <a:off x="10528300" y="1340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72161</xdr:rowOff>
    </xdr:from>
    <xdr:to>
      <xdr:col>50</xdr:col>
      <xdr:colOff>165100</xdr:colOff>
      <xdr:row>79</xdr:row>
      <xdr:rowOff>2311</xdr:rowOff>
    </xdr:to>
    <xdr:sp macro="" textlink="">
      <xdr:nvSpPr>
        <xdr:cNvPr id="414" name="楕円 413"/>
        <xdr:cNvSpPr/>
      </xdr:nvSpPr>
      <xdr:spPr>
        <a:xfrm>
          <a:off x="9588500" y="134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164888</xdr:rowOff>
    </xdr:from>
    <xdr:ext cx="469744" cy="259045"/>
    <xdr:sp macro="" textlink="">
      <xdr:nvSpPr>
        <xdr:cNvPr id="415" name="テキスト ボックス 414"/>
        <xdr:cNvSpPr txBox="1"/>
      </xdr:nvSpPr>
      <xdr:spPr>
        <a:xfrm>
          <a:off x="9404428" y="135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63847</xdr:rowOff>
    </xdr:from>
    <xdr:to>
      <xdr:col>46</xdr:col>
      <xdr:colOff>38100</xdr:colOff>
      <xdr:row>78</xdr:row>
      <xdr:rowOff>165447</xdr:rowOff>
    </xdr:to>
    <xdr:sp macro="" textlink="">
      <xdr:nvSpPr>
        <xdr:cNvPr id="416" name="楕円 415"/>
        <xdr:cNvSpPr/>
      </xdr:nvSpPr>
      <xdr:spPr>
        <a:xfrm>
          <a:off x="8699500" y="1343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156574</xdr:rowOff>
    </xdr:from>
    <xdr:ext cx="534377" cy="259045"/>
    <xdr:sp macro="" textlink="">
      <xdr:nvSpPr>
        <xdr:cNvPr id="417" name="テキスト ボックス 416"/>
        <xdr:cNvSpPr txBox="1"/>
      </xdr:nvSpPr>
      <xdr:spPr>
        <a:xfrm>
          <a:off x="8483111" y="1352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74214</xdr:rowOff>
    </xdr:from>
    <xdr:to>
      <xdr:col>41</xdr:col>
      <xdr:colOff>101600</xdr:colOff>
      <xdr:row>79</xdr:row>
      <xdr:rowOff>4364</xdr:rowOff>
    </xdr:to>
    <xdr:sp macro="" textlink="">
      <xdr:nvSpPr>
        <xdr:cNvPr id="418" name="楕円 417"/>
        <xdr:cNvSpPr/>
      </xdr:nvSpPr>
      <xdr:spPr>
        <a:xfrm>
          <a:off x="7810500" y="1344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166941</xdr:rowOff>
    </xdr:from>
    <xdr:ext cx="469744" cy="259045"/>
    <xdr:sp macro="" textlink="">
      <xdr:nvSpPr>
        <xdr:cNvPr id="419" name="テキスト ボックス 418"/>
        <xdr:cNvSpPr txBox="1"/>
      </xdr:nvSpPr>
      <xdr:spPr>
        <a:xfrm>
          <a:off x="7626428" y="1354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140252</xdr:rowOff>
    </xdr:from>
    <xdr:to>
      <xdr:col>55</xdr:col>
      <xdr:colOff>0</xdr:colOff>
      <xdr:row>97</xdr:row>
      <xdr:rowOff>80130</xdr:rowOff>
    </xdr:to>
    <xdr:cxnSp macro="">
      <xdr:nvCxnSpPr>
        <xdr:cNvPr id="448" name="直線コネクタ 447"/>
        <xdr:cNvCxnSpPr/>
      </xdr:nvCxnSpPr>
      <xdr:spPr>
        <a:xfrm flipV="1">
          <a:off x="9639300" y="16599452"/>
          <a:ext cx="8382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80130</xdr:rowOff>
    </xdr:from>
    <xdr:to>
      <xdr:col>50</xdr:col>
      <xdr:colOff>114300</xdr:colOff>
      <xdr:row>97</xdr:row>
      <xdr:rowOff>161646</xdr:rowOff>
    </xdr:to>
    <xdr:cxnSp macro="">
      <xdr:nvCxnSpPr>
        <xdr:cNvPr id="451" name="直線コネクタ 450"/>
        <xdr:cNvCxnSpPr/>
      </xdr:nvCxnSpPr>
      <xdr:spPr>
        <a:xfrm flipV="1">
          <a:off x="8750300" y="16710780"/>
          <a:ext cx="889000" cy="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31153</xdr:rowOff>
    </xdr:from>
    <xdr:to>
      <xdr:col>45</xdr:col>
      <xdr:colOff>177800</xdr:colOff>
      <xdr:row>97</xdr:row>
      <xdr:rowOff>161646</xdr:rowOff>
    </xdr:to>
    <xdr:cxnSp macro="">
      <xdr:nvCxnSpPr>
        <xdr:cNvPr id="454" name="直線コネクタ 453"/>
        <xdr:cNvCxnSpPr/>
      </xdr:nvCxnSpPr>
      <xdr:spPr>
        <a:xfrm>
          <a:off x="7861300" y="16490353"/>
          <a:ext cx="889000" cy="30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109541</xdr:rowOff>
    </xdr:from>
    <xdr:ext cx="534377" cy="259045"/>
    <xdr:sp macro="" textlink="">
      <xdr:nvSpPr>
        <xdr:cNvPr id="458" name="テキスト ボックス 457"/>
        <xdr:cNvSpPr txBox="1"/>
      </xdr:nvSpPr>
      <xdr:spPr>
        <a:xfrm>
          <a:off x="7594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89452</xdr:rowOff>
    </xdr:from>
    <xdr:to>
      <xdr:col>55</xdr:col>
      <xdr:colOff>50800</xdr:colOff>
      <xdr:row>97</xdr:row>
      <xdr:rowOff>19602</xdr:rowOff>
    </xdr:to>
    <xdr:sp macro="" textlink="">
      <xdr:nvSpPr>
        <xdr:cNvPr id="464" name="楕円 463"/>
        <xdr:cNvSpPr/>
      </xdr:nvSpPr>
      <xdr:spPr>
        <a:xfrm>
          <a:off x="10426700" y="1654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67879</xdr:rowOff>
    </xdr:from>
    <xdr:ext cx="534377" cy="259045"/>
    <xdr:sp macro="" textlink="">
      <xdr:nvSpPr>
        <xdr:cNvPr id="465" name="普通建設事業費 （ うち更新整備　）該当値テキスト"/>
        <xdr:cNvSpPr txBox="1"/>
      </xdr:nvSpPr>
      <xdr:spPr>
        <a:xfrm>
          <a:off x="10528300" y="1652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29330</xdr:rowOff>
    </xdr:from>
    <xdr:to>
      <xdr:col>50</xdr:col>
      <xdr:colOff>165100</xdr:colOff>
      <xdr:row>97</xdr:row>
      <xdr:rowOff>130930</xdr:rowOff>
    </xdr:to>
    <xdr:sp macro="" textlink="">
      <xdr:nvSpPr>
        <xdr:cNvPr id="466" name="楕円 465"/>
        <xdr:cNvSpPr/>
      </xdr:nvSpPr>
      <xdr:spPr>
        <a:xfrm>
          <a:off x="9588500" y="1665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122057</xdr:rowOff>
    </xdr:from>
    <xdr:ext cx="534377" cy="259045"/>
    <xdr:sp macro="" textlink="">
      <xdr:nvSpPr>
        <xdr:cNvPr id="467" name="テキスト ボックス 466"/>
        <xdr:cNvSpPr txBox="1"/>
      </xdr:nvSpPr>
      <xdr:spPr>
        <a:xfrm>
          <a:off x="9372111" y="167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110846</xdr:rowOff>
    </xdr:from>
    <xdr:to>
      <xdr:col>46</xdr:col>
      <xdr:colOff>38100</xdr:colOff>
      <xdr:row>98</xdr:row>
      <xdr:rowOff>40996</xdr:rowOff>
    </xdr:to>
    <xdr:sp macro="" textlink="">
      <xdr:nvSpPr>
        <xdr:cNvPr id="468" name="楕円 467"/>
        <xdr:cNvSpPr/>
      </xdr:nvSpPr>
      <xdr:spPr>
        <a:xfrm>
          <a:off x="8699500" y="1674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32123</xdr:rowOff>
    </xdr:from>
    <xdr:ext cx="534377" cy="259045"/>
    <xdr:sp macro="" textlink="">
      <xdr:nvSpPr>
        <xdr:cNvPr id="469" name="テキスト ボックス 468"/>
        <xdr:cNvSpPr txBox="1"/>
      </xdr:nvSpPr>
      <xdr:spPr>
        <a:xfrm>
          <a:off x="8483111" y="1683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151803</xdr:rowOff>
    </xdr:from>
    <xdr:to>
      <xdr:col>41</xdr:col>
      <xdr:colOff>101600</xdr:colOff>
      <xdr:row>96</xdr:row>
      <xdr:rowOff>81953</xdr:rowOff>
    </xdr:to>
    <xdr:sp macro="" textlink="">
      <xdr:nvSpPr>
        <xdr:cNvPr id="470" name="楕円 469"/>
        <xdr:cNvSpPr/>
      </xdr:nvSpPr>
      <xdr:spPr>
        <a:xfrm>
          <a:off x="7810500" y="1643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98480</xdr:rowOff>
    </xdr:from>
    <xdr:ext cx="534377" cy="259045"/>
    <xdr:sp macro="" textlink="">
      <xdr:nvSpPr>
        <xdr:cNvPr id="471" name="テキスト ボックス 470"/>
        <xdr:cNvSpPr txBox="1"/>
      </xdr:nvSpPr>
      <xdr:spPr>
        <a:xfrm>
          <a:off x="7594111" y="1621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43714</xdr:rowOff>
    </xdr:from>
    <xdr:to>
      <xdr:col>85</xdr:col>
      <xdr:colOff>127000</xdr:colOff>
      <xdr:row>39</xdr:row>
      <xdr:rowOff>43828</xdr:rowOff>
    </xdr:to>
    <xdr:cxnSp macro="">
      <xdr:nvCxnSpPr>
        <xdr:cNvPr id="500" name="直線コネクタ 499"/>
        <xdr:cNvCxnSpPr/>
      </xdr:nvCxnSpPr>
      <xdr:spPr>
        <a:xfrm flipV="1">
          <a:off x="15481300" y="6730264"/>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43828</xdr:rowOff>
    </xdr:from>
    <xdr:to>
      <xdr:col>81</xdr:col>
      <xdr:colOff>50800</xdr:colOff>
      <xdr:row>39</xdr:row>
      <xdr:rowOff>44450</xdr:rowOff>
    </xdr:to>
    <xdr:cxnSp macro="">
      <xdr:nvCxnSpPr>
        <xdr:cNvPr id="503" name="直線コネクタ 502"/>
        <xdr:cNvCxnSpPr/>
      </xdr:nvCxnSpPr>
      <xdr:spPr>
        <a:xfrm flipV="1">
          <a:off x="14592300" y="6730378"/>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41694</xdr:rowOff>
    </xdr:from>
    <xdr:to>
      <xdr:col>76</xdr:col>
      <xdr:colOff>114300</xdr:colOff>
      <xdr:row>39</xdr:row>
      <xdr:rowOff>44450</xdr:rowOff>
    </xdr:to>
    <xdr:cxnSp macro="">
      <xdr:nvCxnSpPr>
        <xdr:cNvPr id="506" name="直線コネクタ 505"/>
        <xdr:cNvCxnSpPr/>
      </xdr:nvCxnSpPr>
      <xdr:spPr>
        <a:xfrm>
          <a:off x="13703300" y="6728244"/>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37465</xdr:rowOff>
    </xdr:from>
    <xdr:to>
      <xdr:col>71</xdr:col>
      <xdr:colOff>177800</xdr:colOff>
      <xdr:row>39</xdr:row>
      <xdr:rowOff>41694</xdr:rowOff>
    </xdr:to>
    <xdr:cxnSp macro="">
      <xdr:nvCxnSpPr>
        <xdr:cNvPr id="509" name="直線コネクタ 508"/>
        <xdr:cNvCxnSpPr/>
      </xdr:nvCxnSpPr>
      <xdr:spPr>
        <a:xfrm>
          <a:off x="12814300" y="6724015"/>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164364</xdr:rowOff>
    </xdr:from>
    <xdr:to>
      <xdr:col>85</xdr:col>
      <xdr:colOff>177800</xdr:colOff>
      <xdr:row>39</xdr:row>
      <xdr:rowOff>94514</xdr:rowOff>
    </xdr:to>
    <xdr:sp macro="" textlink="">
      <xdr:nvSpPr>
        <xdr:cNvPr id="519" name="楕円 518"/>
        <xdr:cNvSpPr/>
      </xdr:nvSpPr>
      <xdr:spPr>
        <a:xfrm>
          <a:off x="16268700" y="66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126916</xdr:rowOff>
    </xdr:from>
    <xdr:ext cx="313932" cy="259045"/>
    <xdr:sp macro="" textlink="">
      <xdr:nvSpPr>
        <xdr:cNvPr id="520" name="災害復旧事業費該当値テキスト"/>
        <xdr:cNvSpPr txBox="1"/>
      </xdr:nvSpPr>
      <xdr:spPr>
        <a:xfrm>
          <a:off x="16370300" y="66420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164478</xdr:rowOff>
    </xdr:from>
    <xdr:to>
      <xdr:col>81</xdr:col>
      <xdr:colOff>101600</xdr:colOff>
      <xdr:row>39</xdr:row>
      <xdr:rowOff>94628</xdr:rowOff>
    </xdr:to>
    <xdr:sp macro="" textlink="">
      <xdr:nvSpPr>
        <xdr:cNvPr id="521" name="楕円 520"/>
        <xdr:cNvSpPr/>
      </xdr:nvSpPr>
      <xdr:spPr>
        <a:xfrm>
          <a:off x="15430500" y="667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85755</xdr:rowOff>
    </xdr:from>
    <xdr:ext cx="313932" cy="259045"/>
    <xdr:sp macro="" textlink="">
      <xdr:nvSpPr>
        <xdr:cNvPr id="522" name="テキスト ボックス 521"/>
        <xdr:cNvSpPr txBox="1"/>
      </xdr:nvSpPr>
      <xdr:spPr>
        <a:xfrm>
          <a:off x="15324333" y="6772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162344</xdr:rowOff>
    </xdr:from>
    <xdr:to>
      <xdr:col>72</xdr:col>
      <xdr:colOff>38100</xdr:colOff>
      <xdr:row>39</xdr:row>
      <xdr:rowOff>92494</xdr:rowOff>
    </xdr:to>
    <xdr:sp macro="" textlink="">
      <xdr:nvSpPr>
        <xdr:cNvPr id="525" name="楕円 524"/>
        <xdr:cNvSpPr/>
      </xdr:nvSpPr>
      <xdr:spPr>
        <a:xfrm>
          <a:off x="13652500" y="667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83621</xdr:rowOff>
    </xdr:from>
    <xdr:ext cx="378565" cy="259045"/>
    <xdr:sp macro="" textlink="">
      <xdr:nvSpPr>
        <xdr:cNvPr id="526" name="テキスト ボックス 525"/>
        <xdr:cNvSpPr txBox="1"/>
      </xdr:nvSpPr>
      <xdr:spPr>
        <a:xfrm>
          <a:off x="13514017" y="6770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158115</xdr:rowOff>
    </xdr:from>
    <xdr:to>
      <xdr:col>67</xdr:col>
      <xdr:colOff>101600</xdr:colOff>
      <xdr:row>39</xdr:row>
      <xdr:rowOff>88265</xdr:rowOff>
    </xdr:to>
    <xdr:sp macro="" textlink="">
      <xdr:nvSpPr>
        <xdr:cNvPr id="527" name="楕円 526"/>
        <xdr:cNvSpPr/>
      </xdr:nvSpPr>
      <xdr:spPr>
        <a:xfrm>
          <a:off x="12763500" y="66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79392</xdr:rowOff>
    </xdr:from>
    <xdr:ext cx="378565" cy="259045"/>
    <xdr:sp macro="" textlink="">
      <xdr:nvSpPr>
        <xdr:cNvPr id="528" name="テキスト ボックス 527"/>
        <xdr:cNvSpPr txBox="1"/>
      </xdr:nvSpPr>
      <xdr:spPr>
        <a:xfrm>
          <a:off x="12625017" y="6765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17399</xdr:rowOff>
    </xdr:from>
    <xdr:to>
      <xdr:col>85</xdr:col>
      <xdr:colOff>127000</xdr:colOff>
      <xdr:row>77</xdr:row>
      <xdr:rowOff>34607</xdr:rowOff>
    </xdr:to>
    <xdr:cxnSp macro="">
      <xdr:nvCxnSpPr>
        <xdr:cNvPr id="606" name="直線コネクタ 605"/>
        <xdr:cNvCxnSpPr/>
      </xdr:nvCxnSpPr>
      <xdr:spPr>
        <a:xfrm>
          <a:off x="15481300" y="13219049"/>
          <a:ext cx="838200" cy="1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17399</xdr:rowOff>
    </xdr:from>
    <xdr:to>
      <xdr:col>81</xdr:col>
      <xdr:colOff>50800</xdr:colOff>
      <xdr:row>77</xdr:row>
      <xdr:rowOff>26022</xdr:rowOff>
    </xdr:to>
    <xdr:cxnSp macro="">
      <xdr:nvCxnSpPr>
        <xdr:cNvPr id="609" name="直線コネクタ 608"/>
        <xdr:cNvCxnSpPr/>
      </xdr:nvCxnSpPr>
      <xdr:spPr>
        <a:xfrm flipV="1">
          <a:off x="14592300" y="13219049"/>
          <a:ext cx="889000" cy="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26022</xdr:rowOff>
    </xdr:from>
    <xdr:to>
      <xdr:col>76</xdr:col>
      <xdr:colOff>114300</xdr:colOff>
      <xdr:row>77</xdr:row>
      <xdr:rowOff>27191</xdr:rowOff>
    </xdr:to>
    <xdr:cxnSp macro="">
      <xdr:nvCxnSpPr>
        <xdr:cNvPr id="612" name="直線コネクタ 611"/>
        <xdr:cNvCxnSpPr/>
      </xdr:nvCxnSpPr>
      <xdr:spPr>
        <a:xfrm flipV="1">
          <a:off x="13703300" y="13227672"/>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25476</xdr:rowOff>
    </xdr:from>
    <xdr:to>
      <xdr:col>71</xdr:col>
      <xdr:colOff>177800</xdr:colOff>
      <xdr:row>77</xdr:row>
      <xdr:rowOff>27191</xdr:rowOff>
    </xdr:to>
    <xdr:cxnSp macro="">
      <xdr:nvCxnSpPr>
        <xdr:cNvPr id="615" name="直線コネクタ 614"/>
        <xdr:cNvCxnSpPr/>
      </xdr:nvCxnSpPr>
      <xdr:spPr>
        <a:xfrm>
          <a:off x="12814300" y="1322712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17" name="テキスト ボックス 61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19" name="テキスト ボックス 61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155257</xdr:rowOff>
    </xdr:from>
    <xdr:to>
      <xdr:col>85</xdr:col>
      <xdr:colOff>177800</xdr:colOff>
      <xdr:row>77</xdr:row>
      <xdr:rowOff>85407</xdr:rowOff>
    </xdr:to>
    <xdr:sp macro="" textlink="">
      <xdr:nvSpPr>
        <xdr:cNvPr id="625" name="楕円 624"/>
        <xdr:cNvSpPr/>
      </xdr:nvSpPr>
      <xdr:spPr>
        <a:xfrm>
          <a:off x="16268700" y="1318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133684</xdr:rowOff>
    </xdr:from>
    <xdr:ext cx="534377" cy="259045"/>
    <xdr:sp macro="" textlink="">
      <xdr:nvSpPr>
        <xdr:cNvPr id="626" name="公債費該当値テキスト"/>
        <xdr:cNvSpPr txBox="1"/>
      </xdr:nvSpPr>
      <xdr:spPr>
        <a:xfrm>
          <a:off x="16370300" y="1316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138049</xdr:rowOff>
    </xdr:from>
    <xdr:to>
      <xdr:col>81</xdr:col>
      <xdr:colOff>101600</xdr:colOff>
      <xdr:row>77</xdr:row>
      <xdr:rowOff>68199</xdr:rowOff>
    </xdr:to>
    <xdr:sp macro="" textlink="">
      <xdr:nvSpPr>
        <xdr:cNvPr id="627" name="楕円 626"/>
        <xdr:cNvSpPr/>
      </xdr:nvSpPr>
      <xdr:spPr>
        <a:xfrm>
          <a:off x="15430500" y="1316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59326</xdr:rowOff>
    </xdr:from>
    <xdr:ext cx="534377" cy="259045"/>
    <xdr:sp macro="" textlink="">
      <xdr:nvSpPr>
        <xdr:cNvPr id="628" name="テキスト ボックス 627"/>
        <xdr:cNvSpPr txBox="1"/>
      </xdr:nvSpPr>
      <xdr:spPr>
        <a:xfrm>
          <a:off x="15214111" y="1326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146672</xdr:rowOff>
    </xdr:from>
    <xdr:to>
      <xdr:col>76</xdr:col>
      <xdr:colOff>165100</xdr:colOff>
      <xdr:row>77</xdr:row>
      <xdr:rowOff>76822</xdr:rowOff>
    </xdr:to>
    <xdr:sp macro="" textlink="">
      <xdr:nvSpPr>
        <xdr:cNvPr id="629" name="楕円 628"/>
        <xdr:cNvSpPr/>
      </xdr:nvSpPr>
      <xdr:spPr>
        <a:xfrm>
          <a:off x="14541500" y="1317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67949</xdr:rowOff>
    </xdr:from>
    <xdr:ext cx="534377" cy="259045"/>
    <xdr:sp macro="" textlink="">
      <xdr:nvSpPr>
        <xdr:cNvPr id="630" name="テキスト ボックス 629"/>
        <xdr:cNvSpPr txBox="1"/>
      </xdr:nvSpPr>
      <xdr:spPr>
        <a:xfrm>
          <a:off x="14325111" y="1326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147841</xdr:rowOff>
    </xdr:from>
    <xdr:to>
      <xdr:col>72</xdr:col>
      <xdr:colOff>38100</xdr:colOff>
      <xdr:row>77</xdr:row>
      <xdr:rowOff>77991</xdr:rowOff>
    </xdr:to>
    <xdr:sp macro="" textlink="">
      <xdr:nvSpPr>
        <xdr:cNvPr id="631" name="楕円 630"/>
        <xdr:cNvSpPr/>
      </xdr:nvSpPr>
      <xdr:spPr>
        <a:xfrm>
          <a:off x="13652500" y="131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69118</xdr:rowOff>
    </xdr:from>
    <xdr:ext cx="534377" cy="259045"/>
    <xdr:sp macro="" textlink="">
      <xdr:nvSpPr>
        <xdr:cNvPr id="632" name="テキスト ボックス 631"/>
        <xdr:cNvSpPr txBox="1"/>
      </xdr:nvSpPr>
      <xdr:spPr>
        <a:xfrm>
          <a:off x="13436111" y="132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146126</xdr:rowOff>
    </xdr:from>
    <xdr:to>
      <xdr:col>67</xdr:col>
      <xdr:colOff>101600</xdr:colOff>
      <xdr:row>77</xdr:row>
      <xdr:rowOff>76276</xdr:rowOff>
    </xdr:to>
    <xdr:sp macro="" textlink="">
      <xdr:nvSpPr>
        <xdr:cNvPr id="633" name="楕円 632"/>
        <xdr:cNvSpPr/>
      </xdr:nvSpPr>
      <xdr:spPr>
        <a:xfrm>
          <a:off x="12763500" y="131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67403</xdr:rowOff>
    </xdr:from>
    <xdr:ext cx="534377" cy="259045"/>
    <xdr:sp macro="" textlink="">
      <xdr:nvSpPr>
        <xdr:cNvPr id="634" name="テキスト ボックス 633"/>
        <xdr:cNvSpPr txBox="1"/>
      </xdr:nvSpPr>
      <xdr:spPr>
        <a:xfrm>
          <a:off x="12547111" y="132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113356</xdr:rowOff>
    </xdr:from>
    <xdr:to>
      <xdr:col>85</xdr:col>
      <xdr:colOff>127000</xdr:colOff>
      <xdr:row>98</xdr:row>
      <xdr:rowOff>130890</xdr:rowOff>
    </xdr:to>
    <xdr:cxnSp macro="">
      <xdr:nvCxnSpPr>
        <xdr:cNvPr id="661" name="直線コネクタ 660"/>
        <xdr:cNvCxnSpPr/>
      </xdr:nvCxnSpPr>
      <xdr:spPr>
        <a:xfrm flipV="1">
          <a:off x="15481300" y="16915456"/>
          <a:ext cx="8382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109058</xdr:rowOff>
    </xdr:from>
    <xdr:to>
      <xdr:col>81</xdr:col>
      <xdr:colOff>50800</xdr:colOff>
      <xdr:row>98</xdr:row>
      <xdr:rowOff>130890</xdr:rowOff>
    </xdr:to>
    <xdr:cxnSp macro="">
      <xdr:nvCxnSpPr>
        <xdr:cNvPr id="664" name="直線コネクタ 663"/>
        <xdr:cNvCxnSpPr/>
      </xdr:nvCxnSpPr>
      <xdr:spPr>
        <a:xfrm>
          <a:off x="14592300" y="16911158"/>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109058</xdr:rowOff>
    </xdr:from>
    <xdr:to>
      <xdr:col>76</xdr:col>
      <xdr:colOff>114300</xdr:colOff>
      <xdr:row>98</xdr:row>
      <xdr:rowOff>109621</xdr:rowOff>
    </xdr:to>
    <xdr:cxnSp macro="">
      <xdr:nvCxnSpPr>
        <xdr:cNvPr id="667" name="直線コネクタ 666"/>
        <xdr:cNvCxnSpPr/>
      </xdr:nvCxnSpPr>
      <xdr:spPr>
        <a:xfrm flipV="1">
          <a:off x="13703300" y="16911158"/>
          <a:ext cx="889000" cy="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109621</xdr:rowOff>
    </xdr:from>
    <xdr:to>
      <xdr:col>71</xdr:col>
      <xdr:colOff>177800</xdr:colOff>
      <xdr:row>98</xdr:row>
      <xdr:rowOff>127803</xdr:rowOff>
    </xdr:to>
    <xdr:cxnSp macro="">
      <xdr:nvCxnSpPr>
        <xdr:cNvPr id="670" name="直線コネクタ 669"/>
        <xdr:cNvCxnSpPr/>
      </xdr:nvCxnSpPr>
      <xdr:spPr>
        <a:xfrm flipV="1">
          <a:off x="12814300" y="16911721"/>
          <a:ext cx="889000" cy="1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62556</xdr:rowOff>
    </xdr:from>
    <xdr:to>
      <xdr:col>85</xdr:col>
      <xdr:colOff>177800</xdr:colOff>
      <xdr:row>98</xdr:row>
      <xdr:rowOff>164156</xdr:rowOff>
    </xdr:to>
    <xdr:sp macro="" textlink="">
      <xdr:nvSpPr>
        <xdr:cNvPr id="680" name="楕円 679"/>
        <xdr:cNvSpPr/>
      </xdr:nvSpPr>
      <xdr:spPr>
        <a:xfrm>
          <a:off x="16268700" y="1686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12143</xdr:rowOff>
    </xdr:from>
    <xdr:ext cx="469744" cy="259045"/>
    <xdr:sp macro="" textlink="">
      <xdr:nvSpPr>
        <xdr:cNvPr id="681" name="積立金該当値テキスト"/>
        <xdr:cNvSpPr txBox="1"/>
      </xdr:nvSpPr>
      <xdr:spPr>
        <a:xfrm>
          <a:off x="16370300" y="168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80090</xdr:rowOff>
    </xdr:from>
    <xdr:to>
      <xdr:col>81</xdr:col>
      <xdr:colOff>101600</xdr:colOff>
      <xdr:row>99</xdr:row>
      <xdr:rowOff>10240</xdr:rowOff>
    </xdr:to>
    <xdr:sp macro="" textlink="">
      <xdr:nvSpPr>
        <xdr:cNvPr id="682" name="楕円 681"/>
        <xdr:cNvSpPr/>
      </xdr:nvSpPr>
      <xdr:spPr>
        <a:xfrm>
          <a:off x="15430500" y="1688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1367</xdr:rowOff>
    </xdr:from>
    <xdr:ext cx="469744" cy="259045"/>
    <xdr:sp macro="" textlink="">
      <xdr:nvSpPr>
        <xdr:cNvPr id="683" name="テキスト ボックス 682"/>
        <xdr:cNvSpPr txBox="1"/>
      </xdr:nvSpPr>
      <xdr:spPr>
        <a:xfrm>
          <a:off x="15246428" y="1697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58258</xdr:rowOff>
    </xdr:from>
    <xdr:to>
      <xdr:col>76</xdr:col>
      <xdr:colOff>165100</xdr:colOff>
      <xdr:row>98</xdr:row>
      <xdr:rowOff>159858</xdr:rowOff>
    </xdr:to>
    <xdr:sp macro="" textlink="">
      <xdr:nvSpPr>
        <xdr:cNvPr id="684" name="楕円 683"/>
        <xdr:cNvSpPr/>
      </xdr:nvSpPr>
      <xdr:spPr>
        <a:xfrm>
          <a:off x="14541500" y="1686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150985</xdr:rowOff>
    </xdr:from>
    <xdr:ext cx="469744" cy="259045"/>
    <xdr:sp macro="" textlink="">
      <xdr:nvSpPr>
        <xdr:cNvPr id="685" name="テキスト ボックス 684"/>
        <xdr:cNvSpPr txBox="1"/>
      </xdr:nvSpPr>
      <xdr:spPr>
        <a:xfrm>
          <a:off x="14357428" y="1695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58821</xdr:rowOff>
    </xdr:from>
    <xdr:to>
      <xdr:col>72</xdr:col>
      <xdr:colOff>38100</xdr:colOff>
      <xdr:row>98</xdr:row>
      <xdr:rowOff>160421</xdr:rowOff>
    </xdr:to>
    <xdr:sp macro="" textlink="">
      <xdr:nvSpPr>
        <xdr:cNvPr id="686" name="楕円 685"/>
        <xdr:cNvSpPr/>
      </xdr:nvSpPr>
      <xdr:spPr>
        <a:xfrm>
          <a:off x="13652500" y="168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151548</xdr:rowOff>
    </xdr:from>
    <xdr:ext cx="469744" cy="259045"/>
    <xdr:sp macro="" textlink="">
      <xdr:nvSpPr>
        <xdr:cNvPr id="687" name="テキスト ボックス 686"/>
        <xdr:cNvSpPr txBox="1"/>
      </xdr:nvSpPr>
      <xdr:spPr>
        <a:xfrm>
          <a:off x="13468428" y="1695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77003</xdr:rowOff>
    </xdr:from>
    <xdr:to>
      <xdr:col>67</xdr:col>
      <xdr:colOff>101600</xdr:colOff>
      <xdr:row>99</xdr:row>
      <xdr:rowOff>7153</xdr:rowOff>
    </xdr:to>
    <xdr:sp macro="" textlink="">
      <xdr:nvSpPr>
        <xdr:cNvPr id="688" name="楕円 687"/>
        <xdr:cNvSpPr/>
      </xdr:nvSpPr>
      <xdr:spPr>
        <a:xfrm>
          <a:off x="12763500" y="1687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169730</xdr:rowOff>
    </xdr:from>
    <xdr:ext cx="469744" cy="259045"/>
    <xdr:sp macro="" textlink="">
      <xdr:nvSpPr>
        <xdr:cNvPr id="689" name="テキスト ボックス 688"/>
        <xdr:cNvSpPr txBox="1"/>
      </xdr:nvSpPr>
      <xdr:spPr>
        <a:xfrm>
          <a:off x="12579428" y="1697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137048</xdr:rowOff>
    </xdr:from>
    <xdr:to>
      <xdr:col>102</xdr:col>
      <xdr:colOff>114300</xdr:colOff>
      <xdr:row>38</xdr:row>
      <xdr:rowOff>139700</xdr:rowOff>
    </xdr:to>
    <xdr:cxnSp macro="">
      <xdr:nvCxnSpPr>
        <xdr:cNvPr id="725" name="直線コネクタ 724"/>
        <xdr:cNvCxnSpPr/>
      </xdr:nvCxnSpPr>
      <xdr:spPr>
        <a:xfrm>
          <a:off x="18656300" y="6652148"/>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86248</xdr:rowOff>
    </xdr:from>
    <xdr:to>
      <xdr:col>98</xdr:col>
      <xdr:colOff>38100</xdr:colOff>
      <xdr:row>39</xdr:row>
      <xdr:rowOff>16398</xdr:rowOff>
    </xdr:to>
    <xdr:sp macro="" textlink="">
      <xdr:nvSpPr>
        <xdr:cNvPr id="743" name="楕円 742"/>
        <xdr:cNvSpPr/>
      </xdr:nvSpPr>
      <xdr:spPr>
        <a:xfrm>
          <a:off x="18605500" y="66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7525</xdr:rowOff>
    </xdr:from>
    <xdr:ext cx="313932" cy="259045"/>
    <xdr:sp macro="" textlink="">
      <xdr:nvSpPr>
        <xdr:cNvPr id="744" name="テキスト ボックス 743"/>
        <xdr:cNvSpPr txBox="1"/>
      </xdr:nvSpPr>
      <xdr:spPr>
        <a:xfrm>
          <a:off x="18499333" y="6694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160845</xdr:rowOff>
    </xdr:from>
    <xdr:to>
      <xdr:col>116</xdr:col>
      <xdr:colOff>63500</xdr:colOff>
      <xdr:row>58</xdr:row>
      <xdr:rowOff>170485</xdr:rowOff>
    </xdr:to>
    <xdr:cxnSp macro="">
      <xdr:nvCxnSpPr>
        <xdr:cNvPr id="773" name="直線コネクタ 772"/>
        <xdr:cNvCxnSpPr/>
      </xdr:nvCxnSpPr>
      <xdr:spPr>
        <a:xfrm>
          <a:off x="21323300" y="10104945"/>
          <a:ext cx="8382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137452</xdr:rowOff>
    </xdr:from>
    <xdr:to>
      <xdr:col>111</xdr:col>
      <xdr:colOff>177800</xdr:colOff>
      <xdr:row>58</xdr:row>
      <xdr:rowOff>160845</xdr:rowOff>
    </xdr:to>
    <xdr:cxnSp macro="">
      <xdr:nvCxnSpPr>
        <xdr:cNvPr id="776" name="直線コネクタ 775"/>
        <xdr:cNvCxnSpPr/>
      </xdr:nvCxnSpPr>
      <xdr:spPr>
        <a:xfrm>
          <a:off x="20434300" y="10081552"/>
          <a:ext cx="889000" cy="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103086</xdr:rowOff>
    </xdr:from>
    <xdr:to>
      <xdr:col>107</xdr:col>
      <xdr:colOff>50800</xdr:colOff>
      <xdr:row>58</xdr:row>
      <xdr:rowOff>137452</xdr:rowOff>
    </xdr:to>
    <xdr:cxnSp macro="">
      <xdr:nvCxnSpPr>
        <xdr:cNvPr id="779" name="直線コネクタ 778"/>
        <xdr:cNvCxnSpPr/>
      </xdr:nvCxnSpPr>
      <xdr:spPr>
        <a:xfrm>
          <a:off x="19545300" y="10047186"/>
          <a:ext cx="889000" cy="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68187</xdr:rowOff>
    </xdr:from>
    <xdr:to>
      <xdr:col>102</xdr:col>
      <xdr:colOff>114300</xdr:colOff>
      <xdr:row>58</xdr:row>
      <xdr:rowOff>103086</xdr:rowOff>
    </xdr:to>
    <xdr:cxnSp macro="">
      <xdr:nvCxnSpPr>
        <xdr:cNvPr id="782" name="直線コネクタ 781"/>
        <xdr:cNvCxnSpPr/>
      </xdr:nvCxnSpPr>
      <xdr:spPr>
        <a:xfrm>
          <a:off x="18656300" y="10012287"/>
          <a:ext cx="889000" cy="3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4" name="テキスト ボックス 78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119685</xdr:rowOff>
    </xdr:from>
    <xdr:to>
      <xdr:col>116</xdr:col>
      <xdr:colOff>114300</xdr:colOff>
      <xdr:row>59</xdr:row>
      <xdr:rowOff>49835</xdr:rowOff>
    </xdr:to>
    <xdr:sp macro="" textlink="">
      <xdr:nvSpPr>
        <xdr:cNvPr id="792" name="楕円 791"/>
        <xdr:cNvSpPr/>
      </xdr:nvSpPr>
      <xdr:spPr>
        <a:xfrm>
          <a:off x="22110700" y="100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34612</xdr:rowOff>
    </xdr:from>
    <xdr:ext cx="469744" cy="259045"/>
    <xdr:sp macro="" textlink="">
      <xdr:nvSpPr>
        <xdr:cNvPr id="793" name="貸付金該当値テキスト"/>
        <xdr:cNvSpPr txBox="1"/>
      </xdr:nvSpPr>
      <xdr:spPr>
        <a:xfrm>
          <a:off x="22212300" y="99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110045</xdr:rowOff>
    </xdr:from>
    <xdr:to>
      <xdr:col>112</xdr:col>
      <xdr:colOff>38100</xdr:colOff>
      <xdr:row>59</xdr:row>
      <xdr:rowOff>40195</xdr:rowOff>
    </xdr:to>
    <xdr:sp macro="" textlink="">
      <xdr:nvSpPr>
        <xdr:cNvPr id="794" name="楕円 793"/>
        <xdr:cNvSpPr/>
      </xdr:nvSpPr>
      <xdr:spPr>
        <a:xfrm>
          <a:off x="21272500" y="100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31322</xdr:rowOff>
    </xdr:from>
    <xdr:ext cx="469744" cy="259045"/>
    <xdr:sp macro="" textlink="">
      <xdr:nvSpPr>
        <xdr:cNvPr id="795" name="テキスト ボックス 794"/>
        <xdr:cNvSpPr txBox="1"/>
      </xdr:nvSpPr>
      <xdr:spPr>
        <a:xfrm>
          <a:off x="21088428" y="1014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86652</xdr:rowOff>
    </xdr:from>
    <xdr:to>
      <xdr:col>107</xdr:col>
      <xdr:colOff>101600</xdr:colOff>
      <xdr:row>59</xdr:row>
      <xdr:rowOff>16802</xdr:rowOff>
    </xdr:to>
    <xdr:sp macro="" textlink="">
      <xdr:nvSpPr>
        <xdr:cNvPr id="796" name="楕円 795"/>
        <xdr:cNvSpPr/>
      </xdr:nvSpPr>
      <xdr:spPr>
        <a:xfrm>
          <a:off x="20383500" y="1003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7929</xdr:rowOff>
    </xdr:from>
    <xdr:ext cx="469744" cy="259045"/>
    <xdr:sp macro="" textlink="">
      <xdr:nvSpPr>
        <xdr:cNvPr id="797" name="テキスト ボックス 796"/>
        <xdr:cNvSpPr txBox="1"/>
      </xdr:nvSpPr>
      <xdr:spPr>
        <a:xfrm>
          <a:off x="20199428" y="101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52286</xdr:rowOff>
    </xdr:from>
    <xdr:to>
      <xdr:col>102</xdr:col>
      <xdr:colOff>165100</xdr:colOff>
      <xdr:row>58</xdr:row>
      <xdr:rowOff>153886</xdr:rowOff>
    </xdr:to>
    <xdr:sp macro="" textlink="">
      <xdr:nvSpPr>
        <xdr:cNvPr id="798" name="楕円 797"/>
        <xdr:cNvSpPr/>
      </xdr:nvSpPr>
      <xdr:spPr>
        <a:xfrm>
          <a:off x="19494500" y="99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145013</xdr:rowOff>
    </xdr:from>
    <xdr:ext cx="469744" cy="259045"/>
    <xdr:sp macro="" textlink="">
      <xdr:nvSpPr>
        <xdr:cNvPr id="799" name="テキスト ボックス 798"/>
        <xdr:cNvSpPr txBox="1"/>
      </xdr:nvSpPr>
      <xdr:spPr>
        <a:xfrm>
          <a:off x="19310428"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17387</xdr:rowOff>
    </xdr:from>
    <xdr:to>
      <xdr:col>98</xdr:col>
      <xdr:colOff>38100</xdr:colOff>
      <xdr:row>58</xdr:row>
      <xdr:rowOff>118987</xdr:rowOff>
    </xdr:to>
    <xdr:sp macro="" textlink="">
      <xdr:nvSpPr>
        <xdr:cNvPr id="800" name="楕円 799"/>
        <xdr:cNvSpPr/>
      </xdr:nvSpPr>
      <xdr:spPr>
        <a:xfrm>
          <a:off x="18605500" y="996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110114</xdr:rowOff>
    </xdr:from>
    <xdr:ext cx="469744" cy="259045"/>
    <xdr:sp macro="" textlink="">
      <xdr:nvSpPr>
        <xdr:cNvPr id="801" name="テキスト ボックス 800"/>
        <xdr:cNvSpPr txBox="1"/>
      </xdr:nvSpPr>
      <xdr:spPr>
        <a:xfrm>
          <a:off x="18421428" y="1005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124061</xdr:rowOff>
    </xdr:from>
    <xdr:to>
      <xdr:col>116</xdr:col>
      <xdr:colOff>63500</xdr:colOff>
      <xdr:row>76</xdr:row>
      <xdr:rowOff>129299</xdr:rowOff>
    </xdr:to>
    <xdr:cxnSp macro="">
      <xdr:nvCxnSpPr>
        <xdr:cNvPr id="831" name="直線コネクタ 830"/>
        <xdr:cNvCxnSpPr/>
      </xdr:nvCxnSpPr>
      <xdr:spPr>
        <a:xfrm>
          <a:off x="21323300" y="13154261"/>
          <a:ext cx="8382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32" name="繰出金平均値テキスト"/>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124061</xdr:rowOff>
    </xdr:from>
    <xdr:to>
      <xdr:col>111</xdr:col>
      <xdr:colOff>177800</xdr:colOff>
      <xdr:row>76</xdr:row>
      <xdr:rowOff>163931</xdr:rowOff>
    </xdr:to>
    <xdr:cxnSp macro="">
      <xdr:nvCxnSpPr>
        <xdr:cNvPr id="834" name="直線コネクタ 833"/>
        <xdr:cNvCxnSpPr/>
      </xdr:nvCxnSpPr>
      <xdr:spPr>
        <a:xfrm flipV="1">
          <a:off x="20434300" y="13154261"/>
          <a:ext cx="889000" cy="3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141987</xdr:rowOff>
    </xdr:from>
    <xdr:to>
      <xdr:col>107</xdr:col>
      <xdr:colOff>50800</xdr:colOff>
      <xdr:row>76</xdr:row>
      <xdr:rowOff>163931</xdr:rowOff>
    </xdr:to>
    <xdr:cxnSp macro="">
      <xdr:nvCxnSpPr>
        <xdr:cNvPr id="837" name="直線コネクタ 836"/>
        <xdr:cNvCxnSpPr/>
      </xdr:nvCxnSpPr>
      <xdr:spPr>
        <a:xfrm>
          <a:off x="19545300" y="13172187"/>
          <a:ext cx="889000" cy="2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141987</xdr:rowOff>
    </xdr:from>
    <xdr:to>
      <xdr:col>102</xdr:col>
      <xdr:colOff>114300</xdr:colOff>
      <xdr:row>76</xdr:row>
      <xdr:rowOff>159226</xdr:rowOff>
    </xdr:to>
    <xdr:cxnSp macro="">
      <xdr:nvCxnSpPr>
        <xdr:cNvPr id="840" name="直線コネクタ 839"/>
        <xdr:cNvCxnSpPr/>
      </xdr:nvCxnSpPr>
      <xdr:spPr>
        <a:xfrm flipV="1">
          <a:off x="18656300" y="13172187"/>
          <a:ext cx="889000" cy="1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44" name="テキスト ボックス 84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78499</xdr:rowOff>
    </xdr:from>
    <xdr:to>
      <xdr:col>116</xdr:col>
      <xdr:colOff>114300</xdr:colOff>
      <xdr:row>77</xdr:row>
      <xdr:rowOff>8649</xdr:rowOff>
    </xdr:to>
    <xdr:sp macro="" textlink="">
      <xdr:nvSpPr>
        <xdr:cNvPr id="850" name="楕円 849"/>
        <xdr:cNvSpPr/>
      </xdr:nvSpPr>
      <xdr:spPr>
        <a:xfrm>
          <a:off x="22110700" y="131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101376</xdr:rowOff>
    </xdr:from>
    <xdr:ext cx="534377" cy="259045"/>
    <xdr:sp macro="" textlink="">
      <xdr:nvSpPr>
        <xdr:cNvPr id="851" name="繰出金該当値テキスト"/>
        <xdr:cNvSpPr txBox="1"/>
      </xdr:nvSpPr>
      <xdr:spPr>
        <a:xfrm>
          <a:off x="22212300" y="1296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73261</xdr:rowOff>
    </xdr:from>
    <xdr:to>
      <xdr:col>112</xdr:col>
      <xdr:colOff>38100</xdr:colOff>
      <xdr:row>77</xdr:row>
      <xdr:rowOff>3411</xdr:rowOff>
    </xdr:to>
    <xdr:sp macro="" textlink="">
      <xdr:nvSpPr>
        <xdr:cNvPr id="852" name="楕円 851"/>
        <xdr:cNvSpPr/>
      </xdr:nvSpPr>
      <xdr:spPr>
        <a:xfrm>
          <a:off x="21272500" y="1310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165988</xdr:rowOff>
    </xdr:from>
    <xdr:ext cx="534377" cy="259045"/>
    <xdr:sp macro="" textlink="">
      <xdr:nvSpPr>
        <xdr:cNvPr id="853" name="テキスト ボックス 852"/>
        <xdr:cNvSpPr txBox="1"/>
      </xdr:nvSpPr>
      <xdr:spPr>
        <a:xfrm>
          <a:off x="21056111" y="1319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113131</xdr:rowOff>
    </xdr:from>
    <xdr:to>
      <xdr:col>107</xdr:col>
      <xdr:colOff>101600</xdr:colOff>
      <xdr:row>77</xdr:row>
      <xdr:rowOff>43281</xdr:rowOff>
    </xdr:to>
    <xdr:sp macro="" textlink="">
      <xdr:nvSpPr>
        <xdr:cNvPr id="854" name="楕円 853"/>
        <xdr:cNvSpPr/>
      </xdr:nvSpPr>
      <xdr:spPr>
        <a:xfrm>
          <a:off x="20383500" y="131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34408</xdr:rowOff>
    </xdr:from>
    <xdr:ext cx="534377" cy="259045"/>
    <xdr:sp macro="" textlink="">
      <xdr:nvSpPr>
        <xdr:cNvPr id="855" name="テキスト ボックス 854"/>
        <xdr:cNvSpPr txBox="1"/>
      </xdr:nvSpPr>
      <xdr:spPr>
        <a:xfrm>
          <a:off x="20167111" y="1323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91187</xdr:rowOff>
    </xdr:from>
    <xdr:to>
      <xdr:col>102</xdr:col>
      <xdr:colOff>165100</xdr:colOff>
      <xdr:row>77</xdr:row>
      <xdr:rowOff>21337</xdr:rowOff>
    </xdr:to>
    <xdr:sp macro="" textlink="">
      <xdr:nvSpPr>
        <xdr:cNvPr id="856" name="楕円 855"/>
        <xdr:cNvSpPr/>
      </xdr:nvSpPr>
      <xdr:spPr>
        <a:xfrm>
          <a:off x="19494500" y="1312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12464</xdr:rowOff>
    </xdr:from>
    <xdr:ext cx="534377" cy="259045"/>
    <xdr:sp macro="" textlink="">
      <xdr:nvSpPr>
        <xdr:cNvPr id="857" name="テキスト ボックス 856"/>
        <xdr:cNvSpPr txBox="1"/>
      </xdr:nvSpPr>
      <xdr:spPr>
        <a:xfrm>
          <a:off x="19278111" y="132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108426</xdr:rowOff>
    </xdr:from>
    <xdr:to>
      <xdr:col>98</xdr:col>
      <xdr:colOff>38100</xdr:colOff>
      <xdr:row>77</xdr:row>
      <xdr:rowOff>38576</xdr:rowOff>
    </xdr:to>
    <xdr:sp macro="" textlink="">
      <xdr:nvSpPr>
        <xdr:cNvPr id="858" name="楕円 857"/>
        <xdr:cNvSpPr/>
      </xdr:nvSpPr>
      <xdr:spPr>
        <a:xfrm>
          <a:off x="18605500" y="1313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29703</xdr:rowOff>
    </xdr:from>
    <xdr:ext cx="534377" cy="259045"/>
    <xdr:sp macro="" textlink="">
      <xdr:nvSpPr>
        <xdr:cNvPr id="859" name="テキスト ボックス 858"/>
        <xdr:cNvSpPr txBox="1"/>
      </xdr:nvSpPr>
      <xdr:spPr>
        <a:xfrm>
          <a:off x="18389111" y="132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370,606</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58,822</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年度までは減少傾向であったが、職員数の増加等の理由により平成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年度は増加となった。類似団体平均と比較すると依然低くなっている。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92,518</a:t>
          </a:r>
          <a:r>
            <a:rPr kumimoji="1" lang="ja-JP" altLang="en-US" sz="1300">
              <a:latin typeface="ＭＳ Ｐゴシック" panose="020B0600070205080204" pitchFamily="50" charset="-128"/>
              <a:ea typeface="ＭＳ Ｐゴシック" panose="020B0600070205080204" pitchFamily="50" charset="-128"/>
            </a:rPr>
            <a:t>円で、過去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年の間で増加傾向となっており、類似団体平均と比較しても高い水準となっている。今後も社会保障経費の増加が見込まれることから、動向を厳しく注視していく必要がある。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27,775</a:t>
          </a:r>
          <a:r>
            <a:rPr kumimoji="1" lang="ja-JP" altLang="en-US" sz="1300">
              <a:latin typeface="ＭＳ Ｐゴシック" panose="020B0600070205080204" pitchFamily="50" charset="-128"/>
              <a:ea typeface="ＭＳ Ｐゴシック" panose="020B0600070205080204" pitchFamily="50" charset="-128"/>
            </a:rPr>
            <a:t>円で、合併当時の起債が償還終了となったことなどにより減少となった。今後は新設小学校建設や駅周辺整備などの大型事業を予定しているが、地方債発行については計画的に行い、財政の健全化に努める。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51,249
50,555
208.42
20,179,392
18,993,173
948,870
11,718,743
13,976,791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64643</xdr:rowOff>
    </xdr:from>
    <xdr:to>
      <xdr:col>24</xdr:col>
      <xdr:colOff>63500</xdr:colOff>
      <xdr:row>34</xdr:row>
      <xdr:rowOff>93599</xdr:rowOff>
    </xdr:to>
    <xdr:cxnSp macro="">
      <xdr:nvCxnSpPr>
        <xdr:cNvPr id="61" name="直線コネクタ 60"/>
        <xdr:cNvCxnSpPr/>
      </xdr:nvCxnSpPr>
      <xdr:spPr>
        <a:xfrm flipV="1">
          <a:off x="3797300" y="5893943"/>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156845</xdr:rowOff>
    </xdr:from>
    <xdr:to>
      <xdr:col>19</xdr:col>
      <xdr:colOff>177800</xdr:colOff>
      <xdr:row>34</xdr:row>
      <xdr:rowOff>93599</xdr:rowOff>
    </xdr:to>
    <xdr:cxnSp macro="">
      <xdr:nvCxnSpPr>
        <xdr:cNvPr id="64" name="直線コネクタ 63"/>
        <xdr:cNvCxnSpPr/>
      </xdr:nvCxnSpPr>
      <xdr:spPr>
        <a:xfrm>
          <a:off x="2908300" y="5814695"/>
          <a:ext cx="8890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156845</xdr:rowOff>
    </xdr:from>
    <xdr:to>
      <xdr:col>15</xdr:col>
      <xdr:colOff>50800</xdr:colOff>
      <xdr:row>34</xdr:row>
      <xdr:rowOff>134366</xdr:rowOff>
    </xdr:to>
    <xdr:cxnSp macro="">
      <xdr:nvCxnSpPr>
        <xdr:cNvPr id="67" name="直線コネクタ 66"/>
        <xdr:cNvCxnSpPr/>
      </xdr:nvCxnSpPr>
      <xdr:spPr>
        <a:xfrm flipV="1">
          <a:off x="2019300" y="5814695"/>
          <a:ext cx="889000" cy="14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134366</xdr:rowOff>
    </xdr:from>
    <xdr:to>
      <xdr:col>10</xdr:col>
      <xdr:colOff>114300</xdr:colOff>
      <xdr:row>35</xdr:row>
      <xdr:rowOff>33401</xdr:rowOff>
    </xdr:to>
    <xdr:cxnSp macro="">
      <xdr:nvCxnSpPr>
        <xdr:cNvPr id="70" name="直線コネクタ 69"/>
        <xdr:cNvCxnSpPr/>
      </xdr:nvCxnSpPr>
      <xdr:spPr>
        <a:xfrm flipV="1">
          <a:off x="1130300" y="5963666"/>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146194</xdr:rowOff>
    </xdr:from>
    <xdr:ext cx="469744" cy="259045"/>
    <xdr:sp macro="" textlink="">
      <xdr:nvSpPr>
        <xdr:cNvPr id="72" name="テキスト ボックス 71"/>
        <xdr:cNvSpPr txBox="1"/>
      </xdr:nvSpPr>
      <xdr:spPr>
        <a:xfrm>
          <a:off x="1784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159148</xdr:rowOff>
    </xdr:from>
    <xdr:ext cx="469744" cy="259045"/>
    <xdr:sp macro="" textlink="">
      <xdr:nvSpPr>
        <xdr:cNvPr id="74" name="テキスト ボックス 73"/>
        <xdr:cNvSpPr txBox="1"/>
      </xdr:nvSpPr>
      <xdr:spPr>
        <a:xfrm>
          <a:off x="895428"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13843</xdr:rowOff>
    </xdr:from>
    <xdr:to>
      <xdr:col>24</xdr:col>
      <xdr:colOff>114300</xdr:colOff>
      <xdr:row>34</xdr:row>
      <xdr:rowOff>115443</xdr:rowOff>
    </xdr:to>
    <xdr:sp macro="" textlink="">
      <xdr:nvSpPr>
        <xdr:cNvPr id="80" name="楕円 79"/>
        <xdr:cNvSpPr/>
      </xdr:nvSpPr>
      <xdr:spPr>
        <a:xfrm>
          <a:off x="4584700" y="584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36720</xdr:rowOff>
    </xdr:from>
    <xdr:ext cx="469744" cy="259045"/>
    <xdr:sp macro="" textlink="">
      <xdr:nvSpPr>
        <xdr:cNvPr id="81" name="議会費該当値テキスト"/>
        <xdr:cNvSpPr txBox="1"/>
      </xdr:nvSpPr>
      <xdr:spPr>
        <a:xfrm>
          <a:off x="4686300" y="569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42799</xdr:rowOff>
    </xdr:from>
    <xdr:to>
      <xdr:col>20</xdr:col>
      <xdr:colOff>38100</xdr:colOff>
      <xdr:row>34</xdr:row>
      <xdr:rowOff>144399</xdr:rowOff>
    </xdr:to>
    <xdr:sp macro="" textlink="">
      <xdr:nvSpPr>
        <xdr:cNvPr id="82" name="楕円 81"/>
        <xdr:cNvSpPr/>
      </xdr:nvSpPr>
      <xdr:spPr>
        <a:xfrm>
          <a:off x="3746500" y="587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160926</xdr:rowOff>
    </xdr:from>
    <xdr:ext cx="469744" cy="259045"/>
    <xdr:sp macro="" textlink="">
      <xdr:nvSpPr>
        <xdr:cNvPr id="83" name="テキスト ボックス 82"/>
        <xdr:cNvSpPr txBox="1"/>
      </xdr:nvSpPr>
      <xdr:spPr>
        <a:xfrm>
          <a:off x="3562428" y="564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106045</xdr:rowOff>
    </xdr:from>
    <xdr:to>
      <xdr:col>15</xdr:col>
      <xdr:colOff>101600</xdr:colOff>
      <xdr:row>34</xdr:row>
      <xdr:rowOff>36195</xdr:rowOff>
    </xdr:to>
    <xdr:sp macro="" textlink="">
      <xdr:nvSpPr>
        <xdr:cNvPr id="84" name="楕円 83"/>
        <xdr:cNvSpPr/>
      </xdr:nvSpPr>
      <xdr:spPr>
        <a:xfrm>
          <a:off x="2857500" y="57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52722</xdr:rowOff>
    </xdr:from>
    <xdr:ext cx="469744" cy="259045"/>
    <xdr:sp macro="" textlink="">
      <xdr:nvSpPr>
        <xdr:cNvPr id="85" name="テキスト ボックス 84"/>
        <xdr:cNvSpPr txBox="1"/>
      </xdr:nvSpPr>
      <xdr:spPr>
        <a:xfrm>
          <a:off x="2673428" y="553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83566</xdr:rowOff>
    </xdr:from>
    <xdr:to>
      <xdr:col>10</xdr:col>
      <xdr:colOff>165100</xdr:colOff>
      <xdr:row>35</xdr:row>
      <xdr:rowOff>13716</xdr:rowOff>
    </xdr:to>
    <xdr:sp macro="" textlink="">
      <xdr:nvSpPr>
        <xdr:cNvPr id="86" name="楕円 85"/>
        <xdr:cNvSpPr/>
      </xdr:nvSpPr>
      <xdr:spPr>
        <a:xfrm>
          <a:off x="1968500" y="591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30243</xdr:rowOff>
    </xdr:from>
    <xdr:ext cx="469744" cy="259045"/>
    <xdr:sp macro="" textlink="">
      <xdr:nvSpPr>
        <xdr:cNvPr id="87" name="テキスト ボックス 86"/>
        <xdr:cNvSpPr txBox="1"/>
      </xdr:nvSpPr>
      <xdr:spPr>
        <a:xfrm>
          <a:off x="1784428" y="568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154051</xdr:rowOff>
    </xdr:from>
    <xdr:to>
      <xdr:col>6</xdr:col>
      <xdr:colOff>38100</xdr:colOff>
      <xdr:row>35</xdr:row>
      <xdr:rowOff>84201</xdr:rowOff>
    </xdr:to>
    <xdr:sp macro="" textlink="">
      <xdr:nvSpPr>
        <xdr:cNvPr id="88" name="楕円 87"/>
        <xdr:cNvSpPr/>
      </xdr:nvSpPr>
      <xdr:spPr>
        <a:xfrm>
          <a:off x="1079500" y="59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100728</xdr:rowOff>
    </xdr:from>
    <xdr:ext cx="469744" cy="259045"/>
    <xdr:sp macro="" textlink="">
      <xdr:nvSpPr>
        <xdr:cNvPr id="89" name="テキスト ボックス 88"/>
        <xdr:cNvSpPr txBox="1"/>
      </xdr:nvSpPr>
      <xdr:spPr>
        <a:xfrm>
          <a:off x="895428" y="575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142187</xdr:rowOff>
    </xdr:from>
    <xdr:to>
      <xdr:col>24</xdr:col>
      <xdr:colOff>63500</xdr:colOff>
      <xdr:row>57</xdr:row>
      <xdr:rowOff>143549</xdr:rowOff>
    </xdr:to>
    <xdr:cxnSp macro="">
      <xdr:nvCxnSpPr>
        <xdr:cNvPr id="116" name="直線コネクタ 115"/>
        <xdr:cNvCxnSpPr/>
      </xdr:nvCxnSpPr>
      <xdr:spPr>
        <a:xfrm flipV="1">
          <a:off x="3797300" y="9914837"/>
          <a:ext cx="8382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122637</xdr:rowOff>
    </xdr:from>
    <xdr:to>
      <xdr:col>19</xdr:col>
      <xdr:colOff>177800</xdr:colOff>
      <xdr:row>57</xdr:row>
      <xdr:rowOff>143549</xdr:rowOff>
    </xdr:to>
    <xdr:cxnSp macro="">
      <xdr:nvCxnSpPr>
        <xdr:cNvPr id="119" name="直線コネクタ 118"/>
        <xdr:cNvCxnSpPr/>
      </xdr:nvCxnSpPr>
      <xdr:spPr>
        <a:xfrm>
          <a:off x="2908300" y="9895287"/>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96929</xdr:rowOff>
    </xdr:from>
    <xdr:to>
      <xdr:col>15</xdr:col>
      <xdr:colOff>50800</xdr:colOff>
      <xdr:row>57</xdr:row>
      <xdr:rowOff>122637</xdr:rowOff>
    </xdr:to>
    <xdr:cxnSp macro="">
      <xdr:nvCxnSpPr>
        <xdr:cNvPr id="122" name="直線コネクタ 121"/>
        <xdr:cNvCxnSpPr/>
      </xdr:nvCxnSpPr>
      <xdr:spPr>
        <a:xfrm>
          <a:off x="2019300" y="9869579"/>
          <a:ext cx="889000" cy="2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96929</xdr:rowOff>
    </xdr:from>
    <xdr:to>
      <xdr:col>10</xdr:col>
      <xdr:colOff>114300</xdr:colOff>
      <xdr:row>57</xdr:row>
      <xdr:rowOff>122696</xdr:rowOff>
    </xdr:to>
    <xdr:cxnSp macro="">
      <xdr:nvCxnSpPr>
        <xdr:cNvPr id="125" name="直線コネクタ 124"/>
        <xdr:cNvCxnSpPr/>
      </xdr:nvCxnSpPr>
      <xdr:spPr>
        <a:xfrm flipV="1">
          <a:off x="1130300" y="9869579"/>
          <a:ext cx="8890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91387</xdr:rowOff>
    </xdr:from>
    <xdr:to>
      <xdr:col>24</xdr:col>
      <xdr:colOff>114300</xdr:colOff>
      <xdr:row>58</xdr:row>
      <xdr:rowOff>21537</xdr:rowOff>
    </xdr:to>
    <xdr:sp macro="" textlink="">
      <xdr:nvSpPr>
        <xdr:cNvPr id="135" name="楕円 134"/>
        <xdr:cNvSpPr/>
      </xdr:nvSpPr>
      <xdr:spPr>
        <a:xfrm>
          <a:off x="4584700" y="986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6314</xdr:rowOff>
    </xdr:from>
    <xdr:ext cx="534377" cy="259045"/>
    <xdr:sp macro="" textlink="">
      <xdr:nvSpPr>
        <xdr:cNvPr id="136" name="総務費該当値テキスト"/>
        <xdr:cNvSpPr txBox="1"/>
      </xdr:nvSpPr>
      <xdr:spPr>
        <a:xfrm>
          <a:off x="4686300" y="977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92749</xdr:rowOff>
    </xdr:from>
    <xdr:to>
      <xdr:col>20</xdr:col>
      <xdr:colOff>38100</xdr:colOff>
      <xdr:row>58</xdr:row>
      <xdr:rowOff>22899</xdr:rowOff>
    </xdr:to>
    <xdr:sp macro="" textlink="">
      <xdr:nvSpPr>
        <xdr:cNvPr id="137" name="楕円 136"/>
        <xdr:cNvSpPr/>
      </xdr:nvSpPr>
      <xdr:spPr>
        <a:xfrm>
          <a:off x="3746500" y="98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14026</xdr:rowOff>
    </xdr:from>
    <xdr:ext cx="534377" cy="259045"/>
    <xdr:sp macro="" textlink="">
      <xdr:nvSpPr>
        <xdr:cNvPr id="138" name="テキスト ボックス 137"/>
        <xdr:cNvSpPr txBox="1"/>
      </xdr:nvSpPr>
      <xdr:spPr>
        <a:xfrm>
          <a:off x="3530111" y="995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71837</xdr:rowOff>
    </xdr:from>
    <xdr:to>
      <xdr:col>15</xdr:col>
      <xdr:colOff>101600</xdr:colOff>
      <xdr:row>58</xdr:row>
      <xdr:rowOff>1987</xdr:rowOff>
    </xdr:to>
    <xdr:sp macro="" textlink="">
      <xdr:nvSpPr>
        <xdr:cNvPr id="139" name="楕円 138"/>
        <xdr:cNvSpPr/>
      </xdr:nvSpPr>
      <xdr:spPr>
        <a:xfrm>
          <a:off x="2857500" y="984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164564</xdr:rowOff>
    </xdr:from>
    <xdr:ext cx="534377" cy="259045"/>
    <xdr:sp macro="" textlink="">
      <xdr:nvSpPr>
        <xdr:cNvPr id="140" name="テキスト ボックス 139"/>
        <xdr:cNvSpPr txBox="1"/>
      </xdr:nvSpPr>
      <xdr:spPr>
        <a:xfrm>
          <a:off x="2641111" y="993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46129</xdr:rowOff>
    </xdr:from>
    <xdr:to>
      <xdr:col>10</xdr:col>
      <xdr:colOff>165100</xdr:colOff>
      <xdr:row>57</xdr:row>
      <xdr:rowOff>147729</xdr:rowOff>
    </xdr:to>
    <xdr:sp macro="" textlink="">
      <xdr:nvSpPr>
        <xdr:cNvPr id="141" name="楕円 140"/>
        <xdr:cNvSpPr/>
      </xdr:nvSpPr>
      <xdr:spPr>
        <a:xfrm>
          <a:off x="1968500" y="981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138856</xdr:rowOff>
    </xdr:from>
    <xdr:ext cx="534377" cy="259045"/>
    <xdr:sp macro="" textlink="">
      <xdr:nvSpPr>
        <xdr:cNvPr id="142" name="テキスト ボックス 141"/>
        <xdr:cNvSpPr txBox="1"/>
      </xdr:nvSpPr>
      <xdr:spPr>
        <a:xfrm>
          <a:off x="1752111" y="991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71896</xdr:rowOff>
    </xdr:from>
    <xdr:to>
      <xdr:col>6</xdr:col>
      <xdr:colOff>38100</xdr:colOff>
      <xdr:row>58</xdr:row>
      <xdr:rowOff>2046</xdr:rowOff>
    </xdr:to>
    <xdr:sp macro="" textlink="">
      <xdr:nvSpPr>
        <xdr:cNvPr id="143" name="楕円 142"/>
        <xdr:cNvSpPr/>
      </xdr:nvSpPr>
      <xdr:spPr>
        <a:xfrm>
          <a:off x="1079500" y="984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164623</xdr:rowOff>
    </xdr:from>
    <xdr:ext cx="534377" cy="259045"/>
    <xdr:sp macro="" textlink="">
      <xdr:nvSpPr>
        <xdr:cNvPr id="144" name="テキスト ボックス 143"/>
        <xdr:cNvSpPr txBox="1"/>
      </xdr:nvSpPr>
      <xdr:spPr>
        <a:xfrm>
          <a:off x="863111" y="993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115514</xdr:rowOff>
    </xdr:from>
    <xdr:to>
      <xdr:col>24</xdr:col>
      <xdr:colOff>63500</xdr:colOff>
      <xdr:row>77</xdr:row>
      <xdr:rowOff>120873</xdr:rowOff>
    </xdr:to>
    <xdr:cxnSp macro="">
      <xdr:nvCxnSpPr>
        <xdr:cNvPr id="172" name="直線コネクタ 171"/>
        <xdr:cNvCxnSpPr/>
      </xdr:nvCxnSpPr>
      <xdr:spPr>
        <a:xfrm>
          <a:off x="3797300" y="13317164"/>
          <a:ext cx="8382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49305</xdr:rowOff>
    </xdr:from>
    <xdr:ext cx="599010" cy="259045"/>
    <xdr:sp macro="" textlink="">
      <xdr:nvSpPr>
        <xdr:cNvPr id="173" name="民生費平均値テキスト"/>
        <xdr:cNvSpPr txBox="1"/>
      </xdr:nvSpPr>
      <xdr:spPr>
        <a:xfrm>
          <a:off x="4686300" y="13250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115514</xdr:rowOff>
    </xdr:from>
    <xdr:to>
      <xdr:col>19</xdr:col>
      <xdr:colOff>177800</xdr:colOff>
      <xdr:row>77</xdr:row>
      <xdr:rowOff>155552</xdr:rowOff>
    </xdr:to>
    <xdr:cxnSp macro="">
      <xdr:nvCxnSpPr>
        <xdr:cNvPr id="175" name="直線コネクタ 174"/>
        <xdr:cNvCxnSpPr/>
      </xdr:nvCxnSpPr>
      <xdr:spPr>
        <a:xfrm flipV="1">
          <a:off x="2908300" y="13317164"/>
          <a:ext cx="889000" cy="4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155552</xdr:rowOff>
    </xdr:from>
    <xdr:to>
      <xdr:col>15</xdr:col>
      <xdr:colOff>50800</xdr:colOff>
      <xdr:row>78</xdr:row>
      <xdr:rowOff>191</xdr:rowOff>
    </xdr:to>
    <xdr:cxnSp macro="">
      <xdr:nvCxnSpPr>
        <xdr:cNvPr id="178" name="直線コネクタ 177"/>
        <xdr:cNvCxnSpPr/>
      </xdr:nvCxnSpPr>
      <xdr:spPr>
        <a:xfrm flipV="1">
          <a:off x="2019300" y="13357202"/>
          <a:ext cx="889000" cy="1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42538</xdr:rowOff>
    </xdr:from>
    <xdr:ext cx="599010" cy="259045"/>
    <xdr:sp macro="" textlink="">
      <xdr:nvSpPr>
        <xdr:cNvPr id="180" name="テキスト ボックス 179"/>
        <xdr:cNvSpPr txBox="1"/>
      </xdr:nvSpPr>
      <xdr:spPr>
        <a:xfrm>
          <a:off x="2608795"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191</xdr:rowOff>
    </xdr:from>
    <xdr:to>
      <xdr:col>10</xdr:col>
      <xdr:colOff>114300</xdr:colOff>
      <xdr:row>78</xdr:row>
      <xdr:rowOff>42165</xdr:rowOff>
    </xdr:to>
    <xdr:cxnSp macro="">
      <xdr:nvCxnSpPr>
        <xdr:cNvPr id="181" name="直線コネクタ 180"/>
        <xdr:cNvCxnSpPr/>
      </xdr:nvCxnSpPr>
      <xdr:spPr>
        <a:xfrm flipV="1">
          <a:off x="1130300" y="13373291"/>
          <a:ext cx="889000" cy="4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4844</xdr:rowOff>
    </xdr:from>
    <xdr:ext cx="599010" cy="259045"/>
    <xdr:sp macro="" textlink="">
      <xdr:nvSpPr>
        <xdr:cNvPr id="183" name="テキスト ボックス 182"/>
        <xdr:cNvSpPr txBox="1"/>
      </xdr:nvSpPr>
      <xdr:spPr>
        <a:xfrm>
          <a:off x="1719795" y="130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70073</xdr:rowOff>
    </xdr:from>
    <xdr:to>
      <xdr:col>24</xdr:col>
      <xdr:colOff>114300</xdr:colOff>
      <xdr:row>78</xdr:row>
      <xdr:rowOff>223</xdr:rowOff>
    </xdr:to>
    <xdr:sp macro="" textlink="">
      <xdr:nvSpPr>
        <xdr:cNvPr id="191" name="楕円 190"/>
        <xdr:cNvSpPr/>
      </xdr:nvSpPr>
      <xdr:spPr>
        <a:xfrm>
          <a:off x="4584700" y="132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92950</xdr:rowOff>
    </xdr:from>
    <xdr:ext cx="599010" cy="259045"/>
    <xdr:sp macro="" textlink="">
      <xdr:nvSpPr>
        <xdr:cNvPr id="192" name="民生費該当値テキスト"/>
        <xdr:cNvSpPr txBox="1"/>
      </xdr:nvSpPr>
      <xdr:spPr>
        <a:xfrm>
          <a:off x="4686300" y="1312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64714</xdr:rowOff>
    </xdr:from>
    <xdr:to>
      <xdr:col>20</xdr:col>
      <xdr:colOff>38100</xdr:colOff>
      <xdr:row>77</xdr:row>
      <xdr:rowOff>166314</xdr:rowOff>
    </xdr:to>
    <xdr:sp macro="" textlink="">
      <xdr:nvSpPr>
        <xdr:cNvPr id="193" name="楕円 192"/>
        <xdr:cNvSpPr/>
      </xdr:nvSpPr>
      <xdr:spPr>
        <a:xfrm>
          <a:off x="3746500" y="1326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157441</xdr:rowOff>
    </xdr:from>
    <xdr:ext cx="599010" cy="259045"/>
    <xdr:sp macro="" textlink="">
      <xdr:nvSpPr>
        <xdr:cNvPr id="194" name="テキスト ボックス 193"/>
        <xdr:cNvSpPr txBox="1"/>
      </xdr:nvSpPr>
      <xdr:spPr>
        <a:xfrm>
          <a:off x="3497795" y="13359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104752</xdr:rowOff>
    </xdr:from>
    <xdr:to>
      <xdr:col>15</xdr:col>
      <xdr:colOff>101600</xdr:colOff>
      <xdr:row>78</xdr:row>
      <xdr:rowOff>34902</xdr:rowOff>
    </xdr:to>
    <xdr:sp macro="" textlink="">
      <xdr:nvSpPr>
        <xdr:cNvPr id="195" name="楕円 194"/>
        <xdr:cNvSpPr/>
      </xdr:nvSpPr>
      <xdr:spPr>
        <a:xfrm>
          <a:off x="2857500" y="1330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51429</xdr:rowOff>
    </xdr:from>
    <xdr:ext cx="599010" cy="259045"/>
    <xdr:sp macro="" textlink="">
      <xdr:nvSpPr>
        <xdr:cNvPr id="196" name="テキスト ボックス 195"/>
        <xdr:cNvSpPr txBox="1"/>
      </xdr:nvSpPr>
      <xdr:spPr>
        <a:xfrm>
          <a:off x="2608795" y="1308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120841</xdr:rowOff>
    </xdr:from>
    <xdr:to>
      <xdr:col>10</xdr:col>
      <xdr:colOff>165100</xdr:colOff>
      <xdr:row>78</xdr:row>
      <xdr:rowOff>50991</xdr:rowOff>
    </xdr:to>
    <xdr:sp macro="" textlink="">
      <xdr:nvSpPr>
        <xdr:cNvPr id="197" name="楕円 196"/>
        <xdr:cNvSpPr/>
      </xdr:nvSpPr>
      <xdr:spPr>
        <a:xfrm>
          <a:off x="1968500" y="1332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42118</xdr:rowOff>
    </xdr:from>
    <xdr:ext cx="599010" cy="259045"/>
    <xdr:sp macro="" textlink="">
      <xdr:nvSpPr>
        <xdr:cNvPr id="198" name="テキスト ボックス 197"/>
        <xdr:cNvSpPr txBox="1"/>
      </xdr:nvSpPr>
      <xdr:spPr>
        <a:xfrm>
          <a:off x="1719795" y="13415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162815</xdr:rowOff>
    </xdr:from>
    <xdr:to>
      <xdr:col>6</xdr:col>
      <xdr:colOff>38100</xdr:colOff>
      <xdr:row>78</xdr:row>
      <xdr:rowOff>92965</xdr:rowOff>
    </xdr:to>
    <xdr:sp macro="" textlink="">
      <xdr:nvSpPr>
        <xdr:cNvPr id="199" name="楕円 198"/>
        <xdr:cNvSpPr/>
      </xdr:nvSpPr>
      <xdr:spPr>
        <a:xfrm>
          <a:off x="1079500" y="133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84092</xdr:rowOff>
    </xdr:from>
    <xdr:ext cx="599010" cy="259045"/>
    <xdr:sp macro="" textlink="">
      <xdr:nvSpPr>
        <xdr:cNvPr id="200" name="テキスト ボックス 199"/>
        <xdr:cNvSpPr txBox="1"/>
      </xdr:nvSpPr>
      <xdr:spPr>
        <a:xfrm>
          <a:off x="830795" y="1345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156296</xdr:rowOff>
    </xdr:from>
    <xdr:to>
      <xdr:col>24</xdr:col>
      <xdr:colOff>63500</xdr:colOff>
      <xdr:row>98</xdr:row>
      <xdr:rowOff>30087</xdr:rowOff>
    </xdr:to>
    <xdr:cxnSp macro="">
      <xdr:nvCxnSpPr>
        <xdr:cNvPr id="228" name="直線コネクタ 227"/>
        <xdr:cNvCxnSpPr/>
      </xdr:nvCxnSpPr>
      <xdr:spPr>
        <a:xfrm flipV="1">
          <a:off x="3797300" y="16786946"/>
          <a:ext cx="838200" cy="4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156021</xdr:rowOff>
    </xdr:from>
    <xdr:to>
      <xdr:col>19</xdr:col>
      <xdr:colOff>177800</xdr:colOff>
      <xdr:row>98</xdr:row>
      <xdr:rowOff>30087</xdr:rowOff>
    </xdr:to>
    <xdr:cxnSp macro="">
      <xdr:nvCxnSpPr>
        <xdr:cNvPr id="231" name="直線コネクタ 230"/>
        <xdr:cNvCxnSpPr/>
      </xdr:nvCxnSpPr>
      <xdr:spPr>
        <a:xfrm>
          <a:off x="2908300" y="16786671"/>
          <a:ext cx="889000" cy="4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156021</xdr:rowOff>
    </xdr:from>
    <xdr:to>
      <xdr:col>15</xdr:col>
      <xdr:colOff>50800</xdr:colOff>
      <xdr:row>98</xdr:row>
      <xdr:rowOff>45493</xdr:rowOff>
    </xdr:to>
    <xdr:cxnSp macro="">
      <xdr:nvCxnSpPr>
        <xdr:cNvPr id="234" name="直線コネクタ 233"/>
        <xdr:cNvCxnSpPr/>
      </xdr:nvCxnSpPr>
      <xdr:spPr>
        <a:xfrm flipV="1">
          <a:off x="2019300" y="16786671"/>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45493</xdr:rowOff>
    </xdr:from>
    <xdr:to>
      <xdr:col>10</xdr:col>
      <xdr:colOff>114300</xdr:colOff>
      <xdr:row>98</xdr:row>
      <xdr:rowOff>126259</xdr:rowOff>
    </xdr:to>
    <xdr:cxnSp macro="">
      <xdr:nvCxnSpPr>
        <xdr:cNvPr id="237" name="直線コネクタ 236"/>
        <xdr:cNvCxnSpPr/>
      </xdr:nvCxnSpPr>
      <xdr:spPr>
        <a:xfrm flipV="1">
          <a:off x="1130300" y="16847593"/>
          <a:ext cx="889000" cy="8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166953</xdr:rowOff>
    </xdr:from>
    <xdr:ext cx="534377" cy="259045"/>
    <xdr:sp macro="" textlink="">
      <xdr:nvSpPr>
        <xdr:cNvPr id="239" name="テキスト ボックス 238"/>
        <xdr:cNvSpPr txBox="1"/>
      </xdr:nvSpPr>
      <xdr:spPr>
        <a:xfrm>
          <a:off x="1752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145099</xdr:rowOff>
    </xdr:from>
    <xdr:ext cx="534377" cy="259045"/>
    <xdr:sp macro="" textlink="">
      <xdr:nvSpPr>
        <xdr:cNvPr id="241" name="テキスト ボックス 240"/>
        <xdr:cNvSpPr txBox="1"/>
      </xdr:nvSpPr>
      <xdr:spPr>
        <a:xfrm>
          <a:off x="863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105496</xdr:rowOff>
    </xdr:from>
    <xdr:to>
      <xdr:col>24</xdr:col>
      <xdr:colOff>114300</xdr:colOff>
      <xdr:row>98</xdr:row>
      <xdr:rowOff>35646</xdr:rowOff>
    </xdr:to>
    <xdr:sp macro="" textlink="">
      <xdr:nvSpPr>
        <xdr:cNvPr id="247" name="楕円 246"/>
        <xdr:cNvSpPr/>
      </xdr:nvSpPr>
      <xdr:spPr>
        <a:xfrm>
          <a:off x="4584700" y="1673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83923</xdr:rowOff>
    </xdr:from>
    <xdr:ext cx="534377" cy="259045"/>
    <xdr:sp macro="" textlink="">
      <xdr:nvSpPr>
        <xdr:cNvPr id="248" name="衛生費該当値テキスト"/>
        <xdr:cNvSpPr txBox="1"/>
      </xdr:nvSpPr>
      <xdr:spPr>
        <a:xfrm>
          <a:off x="4686300" y="1671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150737</xdr:rowOff>
    </xdr:from>
    <xdr:to>
      <xdr:col>20</xdr:col>
      <xdr:colOff>38100</xdr:colOff>
      <xdr:row>98</xdr:row>
      <xdr:rowOff>80887</xdr:rowOff>
    </xdr:to>
    <xdr:sp macro="" textlink="">
      <xdr:nvSpPr>
        <xdr:cNvPr id="249" name="楕円 248"/>
        <xdr:cNvSpPr/>
      </xdr:nvSpPr>
      <xdr:spPr>
        <a:xfrm>
          <a:off x="3746500" y="1678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72014</xdr:rowOff>
    </xdr:from>
    <xdr:ext cx="534377" cy="259045"/>
    <xdr:sp macro="" textlink="">
      <xdr:nvSpPr>
        <xdr:cNvPr id="250" name="テキスト ボックス 249"/>
        <xdr:cNvSpPr txBox="1"/>
      </xdr:nvSpPr>
      <xdr:spPr>
        <a:xfrm>
          <a:off x="3530111" y="1687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105221</xdr:rowOff>
    </xdr:from>
    <xdr:to>
      <xdr:col>15</xdr:col>
      <xdr:colOff>101600</xdr:colOff>
      <xdr:row>98</xdr:row>
      <xdr:rowOff>35371</xdr:rowOff>
    </xdr:to>
    <xdr:sp macro="" textlink="">
      <xdr:nvSpPr>
        <xdr:cNvPr id="251" name="楕円 250"/>
        <xdr:cNvSpPr/>
      </xdr:nvSpPr>
      <xdr:spPr>
        <a:xfrm>
          <a:off x="2857500" y="1673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26498</xdr:rowOff>
    </xdr:from>
    <xdr:ext cx="534377" cy="259045"/>
    <xdr:sp macro="" textlink="">
      <xdr:nvSpPr>
        <xdr:cNvPr id="252" name="テキスト ボックス 251"/>
        <xdr:cNvSpPr txBox="1"/>
      </xdr:nvSpPr>
      <xdr:spPr>
        <a:xfrm>
          <a:off x="2641111" y="1682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166143</xdr:rowOff>
    </xdr:from>
    <xdr:to>
      <xdr:col>10</xdr:col>
      <xdr:colOff>165100</xdr:colOff>
      <xdr:row>98</xdr:row>
      <xdr:rowOff>96293</xdr:rowOff>
    </xdr:to>
    <xdr:sp macro="" textlink="">
      <xdr:nvSpPr>
        <xdr:cNvPr id="253" name="楕円 252"/>
        <xdr:cNvSpPr/>
      </xdr:nvSpPr>
      <xdr:spPr>
        <a:xfrm>
          <a:off x="1968500" y="1679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87420</xdr:rowOff>
    </xdr:from>
    <xdr:ext cx="534377" cy="259045"/>
    <xdr:sp macro="" textlink="">
      <xdr:nvSpPr>
        <xdr:cNvPr id="254" name="テキスト ボックス 253"/>
        <xdr:cNvSpPr txBox="1"/>
      </xdr:nvSpPr>
      <xdr:spPr>
        <a:xfrm>
          <a:off x="1752111" y="168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75459</xdr:rowOff>
    </xdr:from>
    <xdr:to>
      <xdr:col>6</xdr:col>
      <xdr:colOff>38100</xdr:colOff>
      <xdr:row>99</xdr:row>
      <xdr:rowOff>5609</xdr:rowOff>
    </xdr:to>
    <xdr:sp macro="" textlink="">
      <xdr:nvSpPr>
        <xdr:cNvPr id="255" name="楕円 254"/>
        <xdr:cNvSpPr/>
      </xdr:nvSpPr>
      <xdr:spPr>
        <a:xfrm>
          <a:off x="1079500" y="168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168186</xdr:rowOff>
    </xdr:from>
    <xdr:ext cx="534377" cy="259045"/>
    <xdr:sp macro="" textlink="">
      <xdr:nvSpPr>
        <xdr:cNvPr id="256" name="テキスト ボックス 255"/>
        <xdr:cNvSpPr txBox="1"/>
      </xdr:nvSpPr>
      <xdr:spPr>
        <a:xfrm>
          <a:off x="863111" y="1697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136820</xdr:rowOff>
    </xdr:from>
    <xdr:to>
      <xdr:col>55</xdr:col>
      <xdr:colOff>0</xdr:colOff>
      <xdr:row>38</xdr:row>
      <xdr:rowOff>137506</xdr:rowOff>
    </xdr:to>
    <xdr:cxnSp macro="">
      <xdr:nvCxnSpPr>
        <xdr:cNvPr id="283" name="直線コネクタ 282"/>
        <xdr:cNvCxnSpPr/>
      </xdr:nvCxnSpPr>
      <xdr:spPr>
        <a:xfrm flipV="1">
          <a:off x="9639300" y="6651920"/>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133436</xdr:rowOff>
    </xdr:from>
    <xdr:to>
      <xdr:col>50</xdr:col>
      <xdr:colOff>114300</xdr:colOff>
      <xdr:row>38</xdr:row>
      <xdr:rowOff>137506</xdr:rowOff>
    </xdr:to>
    <xdr:cxnSp macro="">
      <xdr:nvCxnSpPr>
        <xdr:cNvPr id="286" name="直線コネクタ 285"/>
        <xdr:cNvCxnSpPr/>
      </xdr:nvCxnSpPr>
      <xdr:spPr>
        <a:xfrm>
          <a:off x="8750300" y="6648536"/>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127859</xdr:rowOff>
    </xdr:from>
    <xdr:to>
      <xdr:col>45</xdr:col>
      <xdr:colOff>177800</xdr:colOff>
      <xdr:row>38</xdr:row>
      <xdr:rowOff>133436</xdr:rowOff>
    </xdr:to>
    <xdr:cxnSp macro="">
      <xdr:nvCxnSpPr>
        <xdr:cNvPr id="289" name="直線コネクタ 288"/>
        <xdr:cNvCxnSpPr/>
      </xdr:nvCxnSpPr>
      <xdr:spPr>
        <a:xfrm>
          <a:off x="7861300" y="6642959"/>
          <a:ext cx="8890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101387</xdr:rowOff>
    </xdr:from>
    <xdr:to>
      <xdr:col>41</xdr:col>
      <xdr:colOff>50800</xdr:colOff>
      <xdr:row>38</xdr:row>
      <xdr:rowOff>127859</xdr:rowOff>
    </xdr:to>
    <xdr:cxnSp macro="">
      <xdr:nvCxnSpPr>
        <xdr:cNvPr id="292" name="直線コネクタ 291"/>
        <xdr:cNvCxnSpPr/>
      </xdr:nvCxnSpPr>
      <xdr:spPr>
        <a:xfrm>
          <a:off x="6972300" y="6616487"/>
          <a:ext cx="8890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86020</xdr:rowOff>
    </xdr:from>
    <xdr:to>
      <xdr:col>55</xdr:col>
      <xdr:colOff>50800</xdr:colOff>
      <xdr:row>39</xdr:row>
      <xdr:rowOff>16170</xdr:rowOff>
    </xdr:to>
    <xdr:sp macro="" textlink="">
      <xdr:nvSpPr>
        <xdr:cNvPr id="302" name="楕円 301"/>
        <xdr:cNvSpPr/>
      </xdr:nvSpPr>
      <xdr:spPr>
        <a:xfrm>
          <a:off x="10426700" y="660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947</xdr:rowOff>
    </xdr:from>
    <xdr:ext cx="313932" cy="259045"/>
    <xdr:sp macro="" textlink="">
      <xdr:nvSpPr>
        <xdr:cNvPr id="303" name="労働費該当値テキスト"/>
        <xdr:cNvSpPr txBox="1"/>
      </xdr:nvSpPr>
      <xdr:spPr>
        <a:xfrm>
          <a:off x="10528300" y="6516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86706</xdr:rowOff>
    </xdr:from>
    <xdr:to>
      <xdr:col>50</xdr:col>
      <xdr:colOff>165100</xdr:colOff>
      <xdr:row>39</xdr:row>
      <xdr:rowOff>16856</xdr:rowOff>
    </xdr:to>
    <xdr:sp macro="" textlink="">
      <xdr:nvSpPr>
        <xdr:cNvPr id="304" name="楕円 303"/>
        <xdr:cNvSpPr/>
      </xdr:nvSpPr>
      <xdr:spPr>
        <a:xfrm>
          <a:off x="9588500" y="66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7983</xdr:rowOff>
    </xdr:from>
    <xdr:ext cx="313932" cy="259045"/>
    <xdr:sp macro="" textlink="">
      <xdr:nvSpPr>
        <xdr:cNvPr id="305" name="テキスト ボックス 304"/>
        <xdr:cNvSpPr txBox="1"/>
      </xdr:nvSpPr>
      <xdr:spPr>
        <a:xfrm>
          <a:off x="9482333" y="6694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82636</xdr:rowOff>
    </xdr:from>
    <xdr:to>
      <xdr:col>46</xdr:col>
      <xdr:colOff>38100</xdr:colOff>
      <xdr:row>39</xdr:row>
      <xdr:rowOff>12786</xdr:rowOff>
    </xdr:to>
    <xdr:sp macro="" textlink="">
      <xdr:nvSpPr>
        <xdr:cNvPr id="306" name="楕円 305"/>
        <xdr:cNvSpPr/>
      </xdr:nvSpPr>
      <xdr:spPr>
        <a:xfrm>
          <a:off x="8699500" y="659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3913</xdr:rowOff>
    </xdr:from>
    <xdr:ext cx="378565" cy="259045"/>
    <xdr:sp macro="" textlink="">
      <xdr:nvSpPr>
        <xdr:cNvPr id="307" name="テキスト ボックス 306"/>
        <xdr:cNvSpPr txBox="1"/>
      </xdr:nvSpPr>
      <xdr:spPr>
        <a:xfrm>
          <a:off x="8561017" y="669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77059</xdr:rowOff>
    </xdr:from>
    <xdr:to>
      <xdr:col>41</xdr:col>
      <xdr:colOff>101600</xdr:colOff>
      <xdr:row>39</xdr:row>
      <xdr:rowOff>7209</xdr:rowOff>
    </xdr:to>
    <xdr:sp macro="" textlink="">
      <xdr:nvSpPr>
        <xdr:cNvPr id="308" name="楕円 307"/>
        <xdr:cNvSpPr/>
      </xdr:nvSpPr>
      <xdr:spPr>
        <a:xfrm>
          <a:off x="7810500" y="659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169786</xdr:rowOff>
    </xdr:from>
    <xdr:ext cx="378565" cy="259045"/>
    <xdr:sp macro="" textlink="">
      <xdr:nvSpPr>
        <xdr:cNvPr id="309" name="テキスト ボックス 308"/>
        <xdr:cNvSpPr txBox="1"/>
      </xdr:nvSpPr>
      <xdr:spPr>
        <a:xfrm>
          <a:off x="7672017" y="6684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50587</xdr:rowOff>
    </xdr:from>
    <xdr:to>
      <xdr:col>36</xdr:col>
      <xdr:colOff>165100</xdr:colOff>
      <xdr:row>38</xdr:row>
      <xdr:rowOff>152187</xdr:rowOff>
    </xdr:to>
    <xdr:sp macro="" textlink="">
      <xdr:nvSpPr>
        <xdr:cNvPr id="310" name="楕円 309"/>
        <xdr:cNvSpPr/>
      </xdr:nvSpPr>
      <xdr:spPr>
        <a:xfrm>
          <a:off x="6921500" y="65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143314</xdr:rowOff>
    </xdr:from>
    <xdr:ext cx="378565" cy="259045"/>
    <xdr:sp macro="" textlink="">
      <xdr:nvSpPr>
        <xdr:cNvPr id="311" name="テキスト ボックス 310"/>
        <xdr:cNvSpPr txBox="1"/>
      </xdr:nvSpPr>
      <xdr:spPr>
        <a:xfrm>
          <a:off x="6783017" y="6658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129447</xdr:rowOff>
    </xdr:from>
    <xdr:to>
      <xdr:col>55</xdr:col>
      <xdr:colOff>0</xdr:colOff>
      <xdr:row>57</xdr:row>
      <xdr:rowOff>132734</xdr:rowOff>
    </xdr:to>
    <xdr:cxnSp macro="">
      <xdr:nvCxnSpPr>
        <xdr:cNvPr id="336" name="直線コネクタ 335"/>
        <xdr:cNvCxnSpPr/>
      </xdr:nvCxnSpPr>
      <xdr:spPr>
        <a:xfrm flipV="1">
          <a:off x="9639300" y="9902097"/>
          <a:ext cx="838200" cy="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7895</xdr:rowOff>
    </xdr:from>
    <xdr:to>
      <xdr:col>50</xdr:col>
      <xdr:colOff>114300</xdr:colOff>
      <xdr:row>57</xdr:row>
      <xdr:rowOff>132734</xdr:rowOff>
    </xdr:to>
    <xdr:cxnSp macro="">
      <xdr:nvCxnSpPr>
        <xdr:cNvPr id="339" name="直線コネクタ 338"/>
        <xdr:cNvCxnSpPr/>
      </xdr:nvCxnSpPr>
      <xdr:spPr>
        <a:xfrm>
          <a:off x="8750300" y="9780545"/>
          <a:ext cx="889000" cy="12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7895</xdr:rowOff>
    </xdr:from>
    <xdr:to>
      <xdr:col>45</xdr:col>
      <xdr:colOff>177800</xdr:colOff>
      <xdr:row>57</xdr:row>
      <xdr:rowOff>108365</xdr:rowOff>
    </xdr:to>
    <xdr:cxnSp macro="">
      <xdr:nvCxnSpPr>
        <xdr:cNvPr id="342" name="直線コネクタ 341"/>
        <xdr:cNvCxnSpPr/>
      </xdr:nvCxnSpPr>
      <xdr:spPr>
        <a:xfrm flipV="1">
          <a:off x="7861300" y="9780545"/>
          <a:ext cx="889000" cy="10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250</xdr:rowOff>
    </xdr:from>
    <xdr:ext cx="534377" cy="259045"/>
    <xdr:sp macro="" textlink="">
      <xdr:nvSpPr>
        <xdr:cNvPr id="344" name="テキスト ボックス 343"/>
        <xdr:cNvSpPr txBox="1"/>
      </xdr:nvSpPr>
      <xdr:spPr>
        <a:xfrm>
          <a:off x="8483111" y="994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108365</xdr:rowOff>
    </xdr:from>
    <xdr:to>
      <xdr:col>41</xdr:col>
      <xdr:colOff>50800</xdr:colOff>
      <xdr:row>57</xdr:row>
      <xdr:rowOff>141877</xdr:rowOff>
    </xdr:to>
    <xdr:cxnSp macro="">
      <xdr:nvCxnSpPr>
        <xdr:cNvPr id="345" name="直線コネクタ 344"/>
        <xdr:cNvCxnSpPr/>
      </xdr:nvCxnSpPr>
      <xdr:spPr>
        <a:xfrm flipV="1">
          <a:off x="6972300" y="9881015"/>
          <a:ext cx="889000" cy="3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156984</xdr:rowOff>
    </xdr:from>
    <xdr:ext cx="534377" cy="259045"/>
    <xdr:sp macro="" textlink="">
      <xdr:nvSpPr>
        <xdr:cNvPr id="347" name="テキスト ボックス 346"/>
        <xdr:cNvSpPr txBox="1"/>
      </xdr:nvSpPr>
      <xdr:spPr>
        <a:xfrm>
          <a:off x="7594111" y="992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13305</xdr:rowOff>
    </xdr:from>
    <xdr:ext cx="534377" cy="259045"/>
    <xdr:sp macro="" textlink="">
      <xdr:nvSpPr>
        <xdr:cNvPr id="349" name="テキスト ボックス 348"/>
        <xdr:cNvSpPr txBox="1"/>
      </xdr:nvSpPr>
      <xdr:spPr>
        <a:xfrm>
          <a:off x="6705111" y="96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78647</xdr:rowOff>
    </xdr:from>
    <xdr:to>
      <xdr:col>55</xdr:col>
      <xdr:colOff>50800</xdr:colOff>
      <xdr:row>58</xdr:row>
      <xdr:rowOff>8797</xdr:rowOff>
    </xdr:to>
    <xdr:sp macro="" textlink="">
      <xdr:nvSpPr>
        <xdr:cNvPr id="355" name="楕円 354"/>
        <xdr:cNvSpPr/>
      </xdr:nvSpPr>
      <xdr:spPr>
        <a:xfrm>
          <a:off x="10426700" y="985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534377" cy="259045"/>
    <xdr:sp macro="" textlink="">
      <xdr:nvSpPr>
        <xdr:cNvPr id="356" name="農林水産業費該当値テキスト"/>
        <xdr:cNvSpPr txBox="1"/>
      </xdr:nvSpPr>
      <xdr:spPr>
        <a:xfrm>
          <a:off x="10528300" y="982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81934</xdr:rowOff>
    </xdr:from>
    <xdr:to>
      <xdr:col>50</xdr:col>
      <xdr:colOff>165100</xdr:colOff>
      <xdr:row>58</xdr:row>
      <xdr:rowOff>12084</xdr:rowOff>
    </xdr:to>
    <xdr:sp macro="" textlink="">
      <xdr:nvSpPr>
        <xdr:cNvPr id="357" name="楕円 356"/>
        <xdr:cNvSpPr/>
      </xdr:nvSpPr>
      <xdr:spPr>
        <a:xfrm>
          <a:off x="9588500" y="985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3211</xdr:rowOff>
    </xdr:from>
    <xdr:ext cx="534377" cy="259045"/>
    <xdr:sp macro="" textlink="">
      <xdr:nvSpPr>
        <xdr:cNvPr id="358" name="テキスト ボックス 357"/>
        <xdr:cNvSpPr txBox="1"/>
      </xdr:nvSpPr>
      <xdr:spPr>
        <a:xfrm>
          <a:off x="9372111" y="994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128545</xdr:rowOff>
    </xdr:from>
    <xdr:to>
      <xdr:col>46</xdr:col>
      <xdr:colOff>38100</xdr:colOff>
      <xdr:row>57</xdr:row>
      <xdr:rowOff>58695</xdr:rowOff>
    </xdr:to>
    <xdr:sp macro="" textlink="">
      <xdr:nvSpPr>
        <xdr:cNvPr id="359" name="楕円 358"/>
        <xdr:cNvSpPr/>
      </xdr:nvSpPr>
      <xdr:spPr>
        <a:xfrm>
          <a:off x="8699500" y="972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75222</xdr:rowOff>
    </xdr:from>
    <xdr:ext cx="534377" cy="259045"/>
    <xdr:sp macro="" textlink="">
      <xdr:nvSpPr>
        <xdr:cNvPr id="360" name="テキスト ボックス 359"/>
        <xdr:cNvSpPr txBox="1"/>
      </xdr:nvSpPr>
      <xdr:spPr>
        <a:xfrm>
          <a:off x="8483111" y="950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57565</xdr:rowOff>
    </xdr:from>
    <xdr:to>
      <xdr:col>41</xdr:col>
      <xdr:colOff>101600</xdr:colOff>
      <xdr:row>57</xdr:row>
      <xdr:rowOff>159165</xdr:rowOff>
    </xdr:to>
    <xdr:sp macro="" textlink="">
      <xdr:nvSpPr>
        <xdr:cNvPr id="361" name="楕円 360"/>
        <xdr:cNvSpPr/>
      </xdr:nvSpPr>
      <xdr:spPr>
        <a:xfrm>
          <a:off x="7810500" y="98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4242</xdr:rowOff>
    </xdr:from>
    <xdr:ext cx="534377" cy="259045"/>
    <xdr:sp macro="" textlink="">
      <xdr:nvSpPr>
        <xdr:cNvPr id="362" name="テキスト ボックス 361"/>
        <xdr:cNvSpPr txBox="1"/>
      </xdr:nvSpPr>
      <xdr:spPr>
        <a:xfrm>
          <a:off x="7594111" y="96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91077</xdr:rowOff>
    </xdr:from>
    <xdr:to>
      <xdr:col>36</xdr:col>
      <xdr:colOff>165100</xdr:colOff>
      <xdr:row>58</xdr:row>
      <xdr:rowOff>21227</xdr:rowOff>
    </xdr:to>
    <xdr:sp macro="" textlink="">
      <xdr:nvSpPr>
        <xdr:cNvPr id="363" name="楕円 362"/>
        <xdr:cNvSpPr/>
      </xdr:nvSpPr>
      <xdr:spPr>
        <a:xfrm>
          <a:off x="6921500" y="986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12354</xdr:rowOff>
    </xdr:from>
    <xdr:ext cx="469744" cy="259045"/>
    <xdr:sp macro="" textlink="">
      <xdr:nvSpPr>
        <xdr:cNvPr id="364" name="テキスト ボックス 363"/>
        <xdr:cNvSpPr txBox="1"/>
      </xdr:nvSpPr>
      <xdr:spPr>
        <a:xfrm>
          <a:off x="6737428" y="995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25591</xdr:rowOff>
    </xdr:from>
    <xdr:to>
      <xdr:col>55</xdr:col>
      <xdr:colOff>0</xdr:colOff>
      <xdr:row>78</xdr:row>
      <xdr:rowOff>28142</xdr:rowOff>
    </xdr:to>
    <xdr:cxnSp macro="">
      <xdr:nvCxnSpPr>
        <xdr:cNvPr id="393" name="直線コネクタ 392"/>
        <xdr:cNvCxnSpPr/>
      </xdr:nvCxnSpPr>
      <xdr:spPr>
        <a:xfrm>
          <a:off x="9639300" y="13398691"/>
          <a:ext cx="8382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97789</xdr:rowOff>
    </xdr:from>
    <xdr:to>
      <xdr:col>50</xdr:col>
      <xdr:colOff>114300</xdr:colOff>
      <xdr:row>78</xdr:row>
      <xdr:rowOff>25591</xdr:rowOff>
    </xdr:to>
    <xdr:cxnSp macro="">
      <xdr:nvCxnSpPr>
        <xdr:cNvPr id="396" name="直線コネクタ 395"/>
        <xdr:cNvCxnSpPr/>
      </xdr:nvCxnSpPr>
      <xdr:spPr>
        <a:xfrm>
          <a:off x="8750300" y="13299439"/>
          <a:ext cx="889000" cy="9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97789</xdr:rowOff>
    </xdr:from>
    <xdr:to>
      <xdr:col>45</xdr:col>
      <xdr:colOff>177800</xdr:colOff>
      <xdr:row>78</xdr:row>
      <xdr:rowOff>5207</xdr:rowOff>
    </xdr:to>
    <xdr:cxnSp macro="">
      <xdr:nvCxnSpPr>
        <xdr:cNvPr id="399" name="直線コネクタ 398"/>
        <xdr:cNvCxnSpPr/>
      </xdr:nvCxnSpPr>
      <xdr:spPr>
        <a:xfrm flipV="1">
          <a:off x="7861300" y="13299439"/>
          <a:ext cx="889000" cy="7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5872</xdr:rowOff>
    </xdr:from>
    <xdr:ext cx="534377" cy="259045"/>
    <xdr:sp macro="" textlink="">
      <xdr:nvSpPr>
        <xdr:cNvPr id="401" name="テキスト ボックス 400"/>
        <xdr:cNvSpPr txBox="1"/>
      </xdr:nvSpPr>
      <xdr:spPr>
        <a:xfrm>
          <a:off x="8483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160446</xdr:rowOff>
    </xdr:from>
    <xdr:to>
      <xdr:col>41</xdr:col>
      <xdr:colOff>50800</xdr:colOff>
      <xdr:row>78</xdr:row>
      <xdr:rowOff>5207</xdr:rowOff>
    </xdr:to>
    <xdr:cxnSp macro="">
      <xdr:nvCxnSpPr>
        <xdr:cNvPr id="402" name="直線コネクタ 401"/>
        <xdr:cNvCxnSpPr/>
      </xdr:nvCxnSpPr>
      <xdr:spPr>
        <a:xfrm>
          <a:off x="6972300" y="13362096"/>
          <a:ext cx="889000" cy="1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85748</xdr:rowOff>
    </xdr:from>
    <xdr:ext cx="469744" cy="259045"/>
    <xdr:sp macro="" textlink="">
      <xdr:nvSpPr>
        <xdr:cNvPr id="404" name="テキスト ボックス 403"/>
        <xdr:cNvSpPr txBox="1"/>
      </xdr:nvSpPr>
      <xdr:spPr>
        <a:xfrm>
          <a:off x="7626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93560</xdr:rowOff>
    </xdr:from>
    <xdr:ext cx="469744" cy="259045"/>
    <xdr:sp macro="" textlink="">
      <xdr:nvSpPr>
        <xdr:cNvPr id="406" name="テキスト ボックス 405"/>
        <xdr:cNvSpPr txBox="1"/>
      </xdr:nvSpPr>
      <xdr:spPr>
        <a:xfrm>
          <a:off x="6737428" y="1346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148792</xdr:rowOff>
    </xdr:from>
    <xdr:to>
      <xdr:col>55</xdr:col>
      <xdr:colOff>50800</xdr:colOff>
      <xdr:row>78</xdr:row>
      <xdr:rowOff>78942</xdr:rowOff>
    </xdr:to>
    <xdr:sp macro="" textlink="">
      <xdr:nvSpPr>
        <xdr:cNvPr id="412" name="楕円 411"/>
        <xdr:cNvSpPr/>
      </xdr:nvSpPr>
      <xdr:spPr>
        <a:xfrm>
          <a:off x="10426700" y="133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127219</xdr:rowOff>
    </xdr:from>
    <xdr:ext cx="469744" cy="259045"/>
    <xdr:sp macro="" textlink="">
      <xdr:nvSpPr>
        <xdr:cNvPr id="413" name="商工費該当値テキスト"/>
        <xdr:cNvSpPr txBox="1"/>
      </xdr:nvSpPr>
      <xdr:spPr>
        <a:xfrm>
          <a:off x="10528300" y="1332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146241</xdr:rowOff>
    </xdr:from>
    <xdr:to>
      <xdr:col>50</xdr:col>
      <xdr:colOff>165100</xdr:colOff>
      <xdr:row>78</xdr:row>
      <xdr:rowOff>76391</xdr:rowOff>
    </xdr:to>
    <xdr:sp macro="" textlink="">
      <xdr:nvSpPr>
        <xdr:cNvPr id="414" name="楕円 413"/>
        <xdr:cNvSpPr/>
      </xdr:nvSpPr>
      <xdr:spPr>
        <a:xfrm>
          <a:off x="9588500" y="133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67518</xdr:rowOff>
    </xdr:from>
    <xdr:ext cx="469744" cy="259045"/>
    <xdr:sp macro="" textlink="">
      <xdr:nvSpPr>
        <xdr:cNvPr id="415" name="テキスト ボックス 414"/>
        <xdr:cNvSpPr txBox="1"/>
      </xdr:nvSpPr>
      <xdr:spPr>
        <a:xfrm>
          <a:off x="9404428" y="1344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46989</xdr:rowOff>
    </xdr:from>
    <xdr:to>
      <xdr:col>46</xdr:col>
      <xdr:colOff>38100</xdr:colOff>
      <xdr:row>77</xdr:row>
      <xdr:rowOff>148589</xdr:rowOff>
    </xdr:to>
    <xdr:sp macro="" textlink="">
      <xdr:nvSpPr>
        <xdr:cNvPr id="416" name="楕円 415"/>
        <xdr:cNvSpPr/>
      </xdr:nvSpPr>
      <xdr:spPr>
        <a:xfrm>
          <a:off x="8699500" y="1324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165116</xdr:rowOff>
    </xdr:from>
    <xdr:ext cx="534377" cy="259045"/>
    <xdr:sp macro="" textlink="">
      <xdr:nvSpPr>
        <xdr:cNvPr id="417" name="テキスト ボックス 416"/>
        <xdr:cNvSpPr txBox="1"/>
      </xdr:nvSpPr>
      <xdr:spPr>
        <a:xfrm>
          <a:off x="8483111" y="1302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125857</xdr:rowOff>
    </xdr:from>
    <xdr:to>
      <xdr:col>41</xdr:col>
      <xdr:colOff>101600</xdr:colOff>
      <xdr:row>78</xdr:row>
      <xdr:rowOff>56007</xdr:rowOff>
    </xdr:to>
    <xdr:sp macro="" textlink="">
      <xdr:nvSpPr>
        <xdr:cNvPr id="418" name="楕円 417"/>
        <xdr:cNvSpPr/>
      </xdr:nvSpPr>
      <xdr:spPr>
        <a:xfrm>
          <a:off x="7810500" y="133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72534</xdr:rowOff>
    </xdr:from>
    <xdr:ext cx="534377" cy="259045"/>
    <xdr:sp macro="" textlink="">
      <xdr:nvSpPr>
        <xdr:cNvPr id="419" name="テキスト ボックス 418"/>
        <xdr:cNvSpPr txBox="1"/>
      </xdr:nvSpPr>
      <xdr:spPr>
        <a:xfrm>
          <a:off x="7594111" y="1310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109646</xdr:rowOff>
    </xdr:from>
    <xdr:to>
      <xdr:col>36</xdr:col>
      <xdr:colOff>165100</xdr:colOff>
      <xdr:row>78</xdr:row>
      <xdr:rowOff>39796</xdr:rowOff>
    </xdr:to>
    <xdr:sp macro="" textlink="">
      <xdr:nvSpPr>
        <xdr:cNvPr id="420" name="楕円 419"/>
        <xdr:cNvSpPr/>
      </xdr:nvSpPr>
      <xdr:spPr>
        <a:xfrm>
          <a:off x="6921500" y="133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56323</xdr:rowOff>
    </xdr:from>
    <xdr:ext cx="534377" cy="259045"/>
    <xdr:sp macro="" textlink="">
      <xdr:nvSpPr>
        <xdr:cNvPr id="421" name="テキスト ボックス 420"/>
        <xdr:cNvSpPr txBox="1"/>
      </xdr:nvSpPr>
      <xdr:spPr>
        <a:xfrm>
          <a:off x="6705111" y="1308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157319</xdr:rowOff>
    </xdr:from>
    <xdr:to>
      <xdr:col>55</xdr:col>
      <xdr:colOff>0</xdr:colOff>
      <xdr:row>98</xdr:row>
      <xdr:rowOff>166168</xdr:rowOff>
    </xdr:to>
    <xdr:cxnSp macro="">
      <xdr:nvCxnSpPr>
        <xdr:cNvPr id="452" name="直線コネクタ 451"/>
        <xdr:cNvCxnSpPr/>
      </xdr:nvCxnSpPr>
      <xdr:spPr>
        <a:xfrm flipV="1">
          <a:off x="9639300" y="16959419"/>
          <a:ext cx="8382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166168</xdr:rowOff>
    </xdr:from>
    <xdr:to>
      <xdr:col>50</xdr:col>
      <xdr:colOff>114300</xdr:colOff>
      <xdr:row>99</xdr:row>
      <xdr:rowOff>1958</xdr:rowOff>
    </xdr:to>
    <xdr:cxnSp macro="">
      <xdr:nvCxnSpPr>
        <xdr:cNvPr id="455" name="直線コネクタ 454"/>
        <xdr:cNvCxnSpPr/>
      </xdr:nvCxnSpPr>
      <xdr:spPr>
        <a:xfrm flipV="1">
          <a:off x="8750300" y="16968268"/>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1958</xdr:rowOff>
    </xdr:from>
    <xdr:to>
      <xdr:col>45</xdr:col>
      <xdr:colOff>177800</xdr:colOff>
      <xdr:row>99</xdr:row>
      <xdr:rowOff>15215</xdr:rowOff>
    </xdr:to>
    <xdr:cxnSp macro="">
      <xdr:nvCxnSpPr>
        <xdr:cNvPr id="458" name="直線コネクタ 457"/>
        <xdr:cNvCxnSpPr/>
      </xdr:nvCxnSpPr>
      <xdr:spPr>
        <a:xfrm flipV="1">
          <a:off x="7861300" y="16975508"/>
          <a:ext cx="889000" cy="1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8158</xdr:rowOff>
    </xdr:from>
    <xdr:to>
      <xdr:col>41</xdr:col>
      <xdr:colOff>50800</xdr:colOff>
      <xdr:row>99</xdr:row>
      <xdr:rowOff>15215</xdr:rowOff>
    </xdr:to>
    <xdr:cxnSp macro="">
      <xdr:nvCxnSpPr>
        <xdr:cNvPr id="461" name="直線コネクタ 460"/>
        <xdr:cNvCxnSpPr/>
      </xdr:nvCxnSpPr>
      <xdr:spPr>
        <a:xfrm>
          <a:off x="6972300" y="16981708"/>
          <a:ext cx="889000" cy="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106519</xdr:rowOff>
    </xdr:from>
    <xdr:to>
      <xdr:col>55</xdr:col>
      <xdr:colOff>50800</xdr:colOff>
      <xdr:row>99</xdr:row>
      <xdr:rowOff>36669</xdr:rowOff>
    </xdr:to>
    <xdr:sp macro="" textlink="">
      <xdr:nvSpPr>
        <xdr:cNvPr id="471" name="楕円 470"/>
        <xdr:cNvSpPr/>
      </xdr:nvSpPr>
      <xdr:spPr>
        <a:xfrm>
          <a:off x="10426700" y="1690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51773</xdr:rowOff>
    </xdr:from>
    <xdr:ext cx="534377" cy="259045"/>
    <xdr:sp macro="" textlink="">
      <xdr:nvSpPr>
        <xdr:cNvPr id="472" name="土木費該当値テキスト"/>
        <xdr:cNvSpPr txBox="1"/>
      </xdr:nvSpPr>
      <xdr:spPr>
        <a:xfrm>
          <a:off x="10528300" y="168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115368</xdr:rowOff>
    </xdr:from>
    <xdr:to>
      <xdr:col>50</xdr:col>
      <xdr:colOff>165100</xdr:colOff>
      <xdr:row>99</xdr:row>
      <xdr:rowOff>45518</xdr:rowOff>
    </xdr:to>
    <xdr:sp macro="" textlink="">
      <xdr:nvSpPr>
        <xdr:cNvPr id="473" name="楕円 472"/>
        <xdr:cNvSpPr/>
      </xdr:nvSpPr>
      <xdr:spPr>
        <a:xfrm>
          <a:off x="9588500" y="169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36645</xdr:rowOff>
    </xdr:from>
    <xdr:ext cx="534377" cy="259045"/>
    <xdr:sp macro="" textlink="">
      <xdr:nvSpPr>
        <xdr:cNvPr id="474" name="テキスト ボックス 473"/>
        <xdr:cNvSpPr txBox="1"/>
      </xdr:nvSpPr>
      <xdr:spPr>
        <a:xfrm>
          <a:off x="9372111" y="1701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122608</xdr:rowOff>
    </xdr:from>
    <xdr:to>
      <xdr:col>46</xdr:col>
      <xdr:colOff>38100</xdr:colOff>
      <xdr:row>99</xdr:row>
      <xdr:rowOff>52758</xdr:rowOff>
    </xdr:to>
    <xdr:sp macro="" textlink="">
      <xdr:nvSpPr>
        <xdr:cNvPr id="475" name="楕円 474"/>
        <xdr:cNvSpPr/>
      </xdr:nvSpPr>
      <xdr:spPr>
        <a:xfrm>
          <a:off x="8699500" y="1692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43885</xdr:rowOff>
    </xdr:from>
    <xdr:ext cx="534377" cy="259045"/>
    <xdr:sp macro="" textlink="">
      <xdr:nvSpPr>
        <xdr:cNvPr id="476" name="テキスト ボックス 475"/>
        <xdr:cNvSpPr txBox="1"/>
      </xdr:nvSpPr>
      <xdr:spPr>
        <a:xfrm>
          <a:off x="8483111" y="1701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135865</xdr:rowOff>
    </xdr:from>
    <xdr:to>
      <xdr:col>41</xdr:col>
      <xdr:colOff>101600</xdr:colOff>
      <xdr:row>99</xdr:row>
      <xdr:rowOff>66015</xdr:rowOff>
    </xdr:to>
    <xdr:sp macro="" textlink="">
      <xdr:nvSpPr>
        <xdr:cNvPr id="477" name="楕円 476"/>
        <xdr:cNvSpPr/>
      </xdr:nvSpPr>
      <xdr:spPr>
        <a:xfrm>
          <a:off x="7810500" y="169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57142</xdr:rowOff>
    </xdr:from>
    <xdr:ext cx="534377" cy="259045"/>
    <xdr:sp macro="" textlink="">
      <xdr:nvSpPr>
        <xdr:cNvPr id="478" name="テキスト ボックス 477"/>
        <xdr:cNvSpPr txBox="1"/>
      </xdr:nvSpPr>
      <xdr:spPr>
        <a:xfrm>
          <a:off x="7594111" y="1703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128808</xdr:rowOff>
    </xdr:from>
    <xdr:to>
      <xdr:col>36</xdr:col>
      <xdr:colOff>165100</xdr:colOff>
      <xdr:row>99</xdr:row>
      <xdr:rowOff>58958</xdr:rowOff>
    </xdr:to>
    <xdr:sp macro="" textlink="">
      <xdr:nvSpPr>
        <xdr:cNvPr id="479" name="楕円 478"/>
        <xdr:cNvSpPr/>
      </xdr:nvSpPr>
      <xdr:spPr>
        <a:xfrm>
          <a:off x="6921500" y="1693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50085</xdr:rowOff>
    </xdr:from>
    <xdr:ext cx="534377" cy="259045"/>
    <xdr:sp macro="" textlink="">
      <xdr:nvSpPr>
        <xdr:cNvPr id="480" name="テキスト ボックス 479"/>
        <xdr:cNvSpPr txBox="1"/>
      </xdr:nvSpPr>
      <xdr:spPr>
        <a:xfrm>
          <a:off x="6705111" y="1702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22017</xdr:rowOff>
    </xdr:from>
    <xdr:to>
      <xdr:col>85</xdr:col>
      <xdr:colOff>127000</xdr:colOff>
      <xdr:row>36</xdr:row>
      <xdr:rowOff>121321</xdr:rowOff>
    </xdr:to>
    <xdr:cxnSp macro="">
      <xdr:nvCxnSpPr>
        <xdr:cNvPr id="508" name="直線コネクタ 507"/>
        <xdr:cNvCxnSpPr/>
      </xdr:nvCxnSpPr>
      <xdr:spPr>
        <a:xfrm flipV="1">
          <a:off x="15481300" y="6194217"/>
          <a:ext cx="838200" cy="9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09" name="消防費平均値テキスト"/>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121321</xdr:rowOff>
    </xdr:from>
    <xdr:to>
      <xdr:col>81</xdr:col>
      <xdr:colOff>50800</xdr:colOff>
      <xdr:row>36</xdr:row>
      <xdr:rowOff>150353</xdr:rowOff>
    </xdr:to>
    <xdr:cxnSp macro="">
      <xdr:nvCxnSpPr>
        <xdr:cNvPr id="511" name="直線コネクタ 510"/>
        <xdr:cNvCxnSpPr/>
      </xdr:nvCxnSpPr>
      <xdr:spPr>
        <a:xfrm flipV="1">
          <a:off x="14592300" y="6293521"/>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88175</xdr:rowOff>
    </xdr:from>
    <xdr:ext cx="534377" cy="259045"/>
    <xdr:sp macro="" textlink="">
      <xdr:nvSpPr>
        <xdr:cNvPr id="513" name="テキスト ボックス 512"/>
        <xdr:cNvSpPr txBox="1"/>
      </xdr:nvSpPr>
      <xdr:spPr>
        <a:xfrm>
          <a:off x="15214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22977</xdr:rowOff>
    </xdr:from>
    <xdr:to>
      <xdr:col>76</xdr:col>
      <xdr:colOff>114300</xdr:colOff>
      <xdr:row>36</xdr:row>
      <xdr:rowOff>150353</xdr:rowOff>
    </xdr:to>
    <xdr:cxnSp macro="">
      <xdr:nvCxnSpPr>
        <xdr:cNvPr id="514" name="直線コネクタ 513"/>
        <xdr:cNvCxnSpPr/>
      </xdr:nvCxnSpPr>
      <xdr:spPr>
        <a:xfrm>
          <a:off x="13703300" y="6195177"/>
          <a:ext cx="889000" cy="12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70802</xdr:rowOff>
    </xdr:from>
    <xdr:ext cx="534377" cy="259045"/>
    <xdr:sp macro="" textlink="">
      <xdr:nvSpPr>
        <xdr:cNvPr id="516" name="テキスト ボックス 515"/>
        <xdr:cNvSpPr txBox="1"/>
      </xdr:nvSpPr>
      <xdr:spPr>
        <a:xfrm>
          <a:off x="14325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22977</xdr:rowOff>
    </xdr:from>
    <xdr:to>
      <xdr:col>71</xdr:col>
      <xdr:colOff>177800</xdr:colOff>
      <xdr:row>36</xdr:row>
      <xdr:rowOff>67554</xdr:rowOff>
    </xdr:to>
    <xdr:cxnSp macro="">
      <xdr:nvCxnSpPr>
        <xdr:cNvPr id="517" name="直線コネクタ 516"/>
        <xdr:cNvCxnSpPr/>
      </xdr:nvCxnSpPr>
      <xdr:spPr>
        <a:xfrm flipV="1">
          <a:off x="12814300" y="6195177"/>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19" name="テキスト ボックス 518"/>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21" name="テキスト ボックス 520"/>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142667</xdr:rowOff>
    </xdr:from>
    <xdr:to>
      <xdr:col>85</xdr:col>
      <xdr:colOff>177800</xdr:colOff>
      <xdr:row>36</xdr:row>
      <xdr:rowOff>72817</xdr:rowOff>
    </xdr:to>
    <xdr:sp macro="" textlink="">
      <xdr:nvSpPr>
        <xdr:cNvPr id="527" name="楕円 526"/>
        <xdr:cNvSpPr/>
      </xdr:nvSpPr>
      <xdr:spPr>
        <a:xfrm>
          <a:off x="16268700" y="614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165544</xdr:rowOff>
    </xdr:from>
    <xdr:ext cx="534377" cy="259045"/>
    <xdr:sp macro="" textlink="">
      <xdr:nvSpPr>
        <xdr:cNvPr id="528" name="消防費該当値テキスト"/>
        <xdr:cNvSpPr txBox="1"/>
      </xdr:nvSpPr>
      <xdr:spPr>
        <a:xfrm>
          <a:off x="16370300" y="599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70521</xdr:rowOff>
    </xdr:from>
    <xdr:to>
      <xdr:col>81</xdr:col>
      <xdr:colOff>101600</xdr:colOff>
      <xdr:row>37</xdr:row>
      <xdr:rowOff>671</xdr:rowOff>
    </xdr:to>
    <xdr:sp macro="" textlink="">
      <xdr:nvSpPr>
        <xdr:cNvPr id="529" name="楕円 528"/>
        <xdr:cNvSpPr/>
      </xdr:nvSpPr>
      <xdr:spPr>
        <a:xfrm>
          <a:off x="15430500" y="624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17198</xdr:rowOff>
    </xdr:from>
    <xdr:ext cx="534377" cy="259045"/>
    <xdr:sp macro="" textlink="">
      <xdr:nvSpPr>
        <xdr:cNvPr id="530" name="テキスト ボックス 529"/>
        <xdr:cNvSpPr txBox="1"/>
      </xdr:nvSpPr>
      <xdr:spPr>
        <a:xfrm>
          <a:off x="15214111" y="60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99553</xdr:rowOff>
    </xdr:from>
    <xdr:to>
      <xdr:col>76</xdr:col>
      <xdr:colOff>165100</xdr:colOff>
      <xdr:row>37</xdr:row>
      <xdr:rowOff>29703</xdr:rowOff>
    </xdr:to>
    <xdr:sp macro="" textlink="">
      <xdr:nvSpPr>
        <xdr:cNvPr id="531" name="楕円 530"/>
        <xdr:cNvSpPr/>
      </xdr:nvSpPr>
      <xdr:spPr>
        <a:xfrm>
          <a:off x="14541500" y="627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46230</xdr:rowOff>
    </xdr:from>
    <xdr:ext cx="534377" cy="259045"/>
    <xdr:sp macro="" textlink="">
      <xdr:nvSpPr>
        <xdr:cNvPr id="532" name="テキスト ボックス 531"/>
        <xdr:cNvSpPr txBox="1"/>
      </xdr:nvSpPr>
      <xdr:spPr>
        <a:xfrm>
          <a:off x="14325111" y="60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143627</xdr:rowOff>
    </xdr:from>
    <xdr:to>
      <xdr:col>72</xdr:col>
      <xdr:colOff>38100</xdr:colOff>
      <xdr:row>36</xdr:row>
      <xdr:rowOff>73777</xdr:rowOff>
    </xdr:to>
    <xdr:sp macro="" textlink="">
      <xdr:nvSpPr>
        <xdr:cNvPr id="533" name="楕円 532"/>
        <xdr:cNvSpPr/>
      </xdr:nvSpPr>
      <xdr:spPr>
        <a:xfrm>
          <a:off x="13652500" y="614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90304</xdr:rowOff>
    </xdr:from>
    <xdr:ext cx="534377" cy="259045"/>
    <xdr:sp macro="" textlink="">
      <xdr:nvSpPr>
        <xdr:cNvPr id="534" name="テキスト ボックス 533"/>
        <xdr:cNvSpPr txBox="1"/>
      </xdr:nvSpPr>
      <xdr:spPr>
        <a:xfrm>
          <a:off x="13436111" y="591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16754</xdr:rowOff>
    </xdr:from>
    <xdr:to>
      <xdr:col>67</xdr:col>
      <xdr:colOff>101600</xdr:colOff>
      <xdr:row>36</xdr:row>
      <xdr:rowOff>118354</xdr:rowOff>
    </xdr:to>
    <xdr:sp macro="" textlink="">
      <xdr:nvSpPr>
        <xdr:cNvPr id="535" name="楕円 534"/>
        <xdr:cNvSpPr/>
      </xdr:nvSpPr>
      <xdr:spPr>
        <a:xfrm>
          <a:off x="12763500" y="618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134881</xdr:rowOff>
    </xdr:from>
    <xdr:ext cx="534377" cy="259045"/>
    <xdr:sp macro="" textlink="">
      <xdr:nvSpPr>
        <xdr:cNvPr id="536" name="テキスト ボックス 535"/>
        <xdr:cNvSpPr txBox="1"/>
      </xdr:nvSpPr>
      <xdr:spPr>
        <a:xfrm>
          <a:off x="12547111" y="596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46520</xdr:rowOff>
    </xdr:from>
    <xdr:to>
      <xdr:col>85</xdr:col>
      <xdr:colOff>127000</xdr:colOff>
      <xdr:row>57</xdr:row>
      <xdr:rowOff>162331</xdr:rowOff>
    </xdr:to>
    <xdr:cxnSp macro="">
      <xdr:nvCxnSpPr>
        <xdr:cNvPr id="566" name="直線コネクタ 565"/>
        <xdr:cNvCxnSpPr/>
      </xdr:nvCxnSpPr>
      <xdr:spPr>
        <a:xfrm flipV="1">
          <a:off x="15481300" y="9819170"/>
          <a:ext cx="838200" cy="1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106939</xdr:rowOff>
    </xdr:from>
    <xdr:ext cx="534377" cy="259045"/>
    <xdr:sp macro="" textlink="">
      <xdr:nvSpPr>
        <xdr:cNvPr id="567" name="教育費平均値テキスト"/>
        <xdr:cNvSpPr txBox="1"/>
      </xdr:nvSpPr>
      <xdr:spPr>
        <a:xfrm>
          <a:off x="16370300" y="9879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113614</xdr:rowOff>
    </xdr:from>
    <xdr:to>
      <xdr:col>81</xdr:col>
      <xdr:colOff>50800</xdr:colOff>
      <xdr:row>57</xdr:row>
      <xdr:rowOff>162331</xdr:rowOff>
    </xdr:to>
    <xdr:cxnSp macro="">
      <xdr:nvCxnSpPr>
        <xdr:cNvPr id="569" name="直線コネクタ 568"/>
        <xdr:cNvCxnSpPr/>
      </xdr:nvCxnSpPr>
      <xdr:spPr>
        <a:xfrm>
          <a:off x="14592300" y="9886264"/>
          <a:ext cx="889000" cy="4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1" name="テキスト ボックス 570"/>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33375</xdr:rowOff>
    </xdr:from>
    <xdr:to>
      <xdr:col>76</xdr:col>
      <xdr:colOff>114300</xdr:colOff>
      <xdr:row>57</xdr:row>
      <xdr:rowOff>113614</xdr:rowOff>
    </xdr:to>
    <xdr:cxnSp macro="">
      <xdr:nvCxnSpPr>
        <xdr:cNvPr id="572" name="直線コネクタ 571"/>
        <xdr:cNvCxnSpPr/>
      </xdr:nvCxnSpPr>
      <xdr:spPr>
        <a:xfrm>
          <a:off x="13703300" y="9806025"/>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41305</xdr:rowOff>
    </xdr:from>
    <xdr:ext cx="534377" cy="259045"/>
    <xdr:sp macro="" textlink="">
      <xdr:nvSpPr>
        <xdr:cNvPr id="574" name="テキスト ボックス 573"/>
        <xdr:cNvSpPr txBox="1"/>
      </xdr:nvSpPr>
      <xdr:spPr>
        <a:xfrm>
          <a:off x="14325111" y="9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33375</xdr:rowOff>
    </xdr:from>
    <xdr:to>
      <xdr:col>71</xdr:col>
      <xdr:colOff>177800</xdr:colOff>
      <xdr:row>57</xdr:row>
      <xdr:rowOff>115786</xdr:rowOff>
    </xdr:to>
    <xdr:cxnSp macro="">
      <xdr:nvCxnSpPr>
        <xdr:cNvPr id="575" name="直線コネクタ 574"/>
        <xdr:cNvCxnSpPr/>
      </xdr:nvCxnSpPr>
      <xdr:spPr>
        <a:xfrm flipV="1">
          <a:off x="12814300" y="9806025"/>
          <a:ext cx="889000" cy="8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48620</xdr:rowOff>
    </xdr:from>
    <xdr:ext cx="534377" cy="259045"/>
    <xdr:sp macro="" textlink="">
      <xdr:nvSpPr>
        <xdr:cNvPr id="577" name="テキスト ボックス 576"/>
        <xdr:cNvSpPr txBox="1"/>
      </xdr:nvSpPr>
      <xdr:spPr>
        <a:xfrm>
          <a:off x="13436111" y="99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54170</xdr:rowOff>
    </xdr:from>
    <xdr:ext cx="534377" cy="259045"/>
    <xdr:sp macro="" textlink="">
      <xdr:nvSpPr>
        <xdr:cNvPr id="579" name="テキスト ボックス 578"/>
        <xdr:cNvSpPr txBox="1"/>
      </xdr:nvSpPr>
      <xdr:spPr>
        <a:xfrm>
          <a:off x="12547111" y="99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167170</xdr:rowOff>
    </xdr:from>
    <xdr:to>
      <xdr:col>85</xdr:col>
      <xdr:colOff>177800</xdr:colOff>
      <xdr:row>57</xdr:row>
      <xdr:rowOff>97320</xdr:rowOff>
    </xdr:to>
    <xdr:sp macro="" textlink="">
      <xdr:nvSpPr>
        <xdr:cNvPr id="585" name="楕円 584"/>
        <xdr:cNvSpPr/>
      </xdr:nvSpPr>
      <xdr:spPr>
        <a:xfrm>
          <a:off x="16268700" y="976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18597</xdr:rowOff>
    </xdr:from>
    <xdr:ext cx="534377" cy="259045"/>
    <xdr:sp macro="" textlink="">
      <xdr:nvSpPr>
        <xdr:cNvPr id="586" name="教育費該当値テキスト"/>
        <xdr:cNvSpPr txBox="1"/>
      </xdr:nvSpPr>
      <xdr:spPr>
        <a:xfrm>
          <a:off x="16370300" y="961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111531</xdr:rowOff>
    </xdr:from>
    <xdr:to>
      <xdr:col>81</xdr:col>
      <xdr:colOff>101600</xdr:colOff>
      <xdr:row>58</xdr:row>
      <xdr:rowOff>41681</xdr:rowOff>
    </xdr:to>
    <xdr:sp macro="" textlink="">
      <xdr:nvSpPr>
        <xdr:cNvPr id="587" name="楕円 586"/>
        <xdr:cNvSpPr/>
      </xdr:nvSpPr>
      <xdr:spPr>
        <a:xfrm>
          <a:off x="15430500" y="988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58208</xdr:rowOff>
    </xdr:from>
    <xdr:ext cx="534377" cy="259045"/>
    <xdr:sp macro="" textlink="">
      <xdr:nvSpPr>
        <xdr:cNvPr id="588" name="テキスト ボックス 587"/>
        <xdr:cNvSpPr txBox="1"/>
      </xdr:nvSpPr>
      <xdr:spPr>
        <a:xfrm>
          <a:off x="15214111" y="965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62814</xdr:rowOff>
    </xdr:from>
    <xdr:to>
      <xdr:col>76</xdr:col>
      <xdr:colOff>165100</xdr:colOff>
      <xdr:row>57</xdr:row>
      <xdr:rowOff>164414</xdr:rowOff>
    </xdr:to>
    <xdr:sp macro="" textlink="">
      <xdr:nvSpPr>
        <xdr:cNvPr id="589" name="楕円 588"/>
        <xdr:cNvSpPr/>
      </xdr:nvSpPr>
      <xdr:spPr>
        <a:xfrm>
          <a:off x="14541500" y="983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9491</xdr:rowOff>
    </xdr:from>
    <xdr:ext cx="534377" cy="259045"/>
    <xdr:sp macro="" textlink="">
      <xdr:nvSpPr>
        <xdr:cNvPr id="590" name="テキスト ボックス 589"/>
        <xdr:cNvSpPr txBox="1"/>
      </xdr:nvSpPr>
      <xdr:spPr>
        <a:xfrm>
          <a:off x="14325111" y="96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154025</xdr:rowOff>
    </xdr:from>
    <xdr:to>
      <xdr:col>72</xdr:col>
      <xdr:colOff>38100</xdr:colOff>
      <xdr:row>57</xdr:row>
      <xdr:rowOff>84175</xdr:rowOff>
    </xdr:to>
    <xdr:sp macro="" textlink="">
      <xdr:nvSpPr>
        <xdr:cNvPr id="591" name="楕円 590"/>
        <xdr:cNvSpPr/>
      </xdr:nvSpPr>
      <xdr:spPr>
        <a:xfrm>
          <a:off x="13652500" y="97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100702</xdr:rowOff>
    </xdr:from>
    <xdr:ext cx="534377" cy="259045"/>
    <xdr:sp macro="" textlink="">
      <xdr:nvSpPr>
        <xdr:cNvPr id="592" name="テキスト ボックス 591"/>
        <xdr:cNvSpPr txBox="1"/>
      </xdr:nvSpPr>
      <xdr:spPr>
        <a:xfrm>
          <a:off x="13436111" y="953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64986</xdr:rowOff>
    </xdr:from>
    <xdr:to>
      <xdr:col>67</xdr:col>
      <xdr:colOff>101600</xdr:colOff>
      <xdr:row>57</xdr:row>
      <xdr:rowOff>166586</xdr:rowOff>
    </xdr:to>
    <xdr:sp macro="" textlink="">
      <xdr:nvSpPr>
        <xdr:cNvPr id="593" name="楕円 592"/>
        <xdr:cNvSpPr/>
      </xdr:nvSpPr>
      <xdr:spPr>
        <a:xfrm>
          <a:off x="12763500" y="983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11663</xdr:rowOff>
    </xdr:from>
    <xdr:ext cx="534377" cy="259045"/>
    <xdr:sp macro="" textlink="">
      <xdr:nvSpPr>
        <xdr:cNvPr id="594" name="テキスト ボックス 593"/>
        <xdr:cNvSpPr txBox="1"/>
      </xdr:nvSpPr>
      <xdr:spPr>
        <a:xfrm>
          <a:off x="12547111" y="961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43714</xdr:rowOff>
    </xdr:from>
    <xdr:to>
      <xdr:col>85</xdr:col>
      <xdr:colOff>127000</xdr:colOff>
      <xdr:row>79</xdr:row>
      <xdr:rowOff>43828</xdr:rowOff>
    </xdr:to>
    <xdr:cxnSp macro="">
      <xdr:nvCxnSpPr>
        <xdr:cNvPr id="623" name="直線コネクタ 622"/>
        <xdr:cNvCxnSpPr/>
      </xdr:nvCxnSpPr>
      <xdr:spPr>
        <a:xfrm flipV="1">
          <a:off x="15481300" y="13588264"/>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43828</xdr:rowOff>
    </xdr:from>
    <xdr:to>
      <xdr:col>81</xdr:col>
      <xdr:colOff>50800</xdr:colOff>
      <xdr:row>79</xdr:row>
      <xdr:rowOff>44450</xdr:rowOff>
    </xdr:to>
    <xdr:cxnSp macro="">
      <xdr:nvCxnSpPr>
        <xdr:cNvPr id="626" name="直線コネクタ 625"/>
        <xdr:cNvCxnSpPr/>
      </xdr:nvCxnSpPr>
      <xdr:spPr>
        <a:xfrm flipV="1">
          <a:off x="14592300" y="13588378"/>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41694</xdr:rowOff>
    </xdr:from>
    <xdr:to>
      <xdr:col>76</xdr:col>
      <xdr:colOff>114300</xdr:colOff>
      <xdr:row>79</xdr:row>
      <xdr:rowOff>44450</xdr:rowOff>
    </xdr:to>
    <xdr:cxnSp macro="">
      <xdr:nvCxnSpPr>
        <xdr:cNvPr id="629" name="直線コネクタ 628"/>
        <xdr:cNvCxnSpPr/>
      </xdr:nvCxnSpPr>
      <xdr:spPr>
        <a:xfrm>
          <a:off x="13703300" y="13586244"/>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37464</xdr:rowOff>
    </xdr:from>
    <xdr:to>
      <xdr:col>71</xdr:col>
      <xdr:colOff>177800</xdr:colOff>
      <xdr:row>79</xdr:row>
      <xdr:rowOff>41694</xdr:rowOff>
    </xdr:to>
    <xdr:cxnSp macro="">
      <xdr:nvCxnSpPr>
        <xdr:cNvPr id="632" name="直線コネクタ 631"/>
        <xdr:cNvCxnSpPr/>
      </xdr:nvCxnSpPr>
      <xdr:spPr>
        <a:xfrm>
          <a:off x="12814300" y="13582014"/>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164364</xdr:rowOff>
    </xdr:from>
    <xdr:to>
      <xdr:col>85</xdr:col>
      <xdr:colOff>177800</xdr:colOff>
      <xdr:row>79</xdr:row>
      <xdr:rowOff>94514</xdr:rowOff>
    </xdr:to>
    <xdr:sp macro="" textlink="">
      <xdr:nvSpPr>
        <xdr:cNvPr id="642" name="楕円 641"/>
        <xdr:cNvSpPr/>
      </xdr:nvSpPr>
      <xdr:spPr>
        <a:xfrm>
          <a:off x="16268700" y="135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126916</xdr:rowOff>
    </xdr:from>
    <xdr:ext cx="313932" cy="259045"/>
    <xdr:sp macro="" textlink="">
      <xdr:nvSpPr>
        <xdr:cNvPr id="643" name="災害復旧費該当値テキスト"/>
        <xdr:cNvSpPr txBox="1"/>
      </xdr:nvSpPr>
      <xdr:spPr>
        <a:xfrm>
          <a:off x="16370300" y="135000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164478</xdr:rowOff>
    </xdr:from>
    <xdr:to>
      <xdr:col>81</xdr:col>
      <xdr:colOff>101600</xdr:colOff>
      <xdr:row>79</xdr:row>
      <xdr:rowOff>94628</xdr:rowOff>
    </xdr:to>
    <xdr:sp macro="" textlink="">
      <xdr:nvSpPr>
        <xdr:cNvPr id="644" name="楕円 643"/>
        <xdr:cNvSpPr/>
      </xdr:nvSpPr>
      <xdr:spPr>
        <a:xfrm>
          <a:off x="15430500" y="135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85755</xdr:rowOff>
    </xdr:from>
    <xdr:ext cx="313932" cy="259045"/>
    <xdr:sp macro="" textlink="">
      <xdr:nvSpPr>
        <xdr:cNvPr id="645" name="テキスト ボックス 644"/>
        <xdr:cNvSpPr txBox="1"/>
      </xdr:nvSpPr>
      <xdr:spPr>
        <a:xfrm>
          <a:off x="15324333" y="13630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162344</xdr:rowOff>
    </xdr:from>
    <xdr:to>
      <xdr:col>72</xdr:col>
      <xdr:colOff>38100</xdr:colOff>
      <xdr:row>79</xdr:row>
      <xdr:rowOff>92494</xdr:rowOff>
    </xdr:to>
    <xdr:sp macro="" textlink="">
      <xdr:nvSpPr>
        <xdr:cNvPr id="648" name="楕円 647"/>
        <xdr:cNvSpPr/>
      </xdr:nvSpPr>
      <xdr:spPr>
        <a:xfrm>
          <a:off x="13652500" y="1353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83621</xdr:rowOff>
    </xdr:from>
    <xdr:ext cx="378565" cy="259045"/>
    <xdr:sp macro="" textlink="">
      <xdr:nvSpPr>
        <xdr:cNvPr id="649" name="テキスト ボックス 648"/>
        <xdr:cNvSpPr txBox="1"/>
      </xdr:nvSpPr>
      <xdr:spPr>
        <a:xfrm>
          <a:off x="13514017" y="13628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158114</xdr:rowOff>
    </xdr:from>
    <xdr:to>
      <xdr:col>67</xdr:col>
      <xdr:colOff>101600</xdr:colOff>
      <xdr:row>79</xdr:row>
      <xdr:rowOff>88264</xdr:rowOff>
    </xdr:to>
    <xdr:sp macro="" textlink="">
      <xdr:nvSpPr>
        <xdr:cNvPr id="650" name="楕円 649"/>
        <xdr:cNvSpPr/>
      </xdr:nvSpPr>
      <xdr:spPr>
        <a:xfrm>
          <a:off x="12763500" y="1353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79391</xdr:rowOff>
    </xdr:from>
    <xdr:ext cx="378565" cy="259045"/>
    <xdr:sp macro="" textlink="">
      <xdr:nvSpPr>
        <xdr:cNvPr id="651" name="テキスト ボックス 650"/>
        <xdr:cNvSpPr txBox="1"/>
      </xdr:nvSpPr>
      <xdr:spPr>
        <a:xfrm>
          <a:off x="12625017" y="13623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17399</xdr:rowOff>
    </xdr:from>
    <xdr:to>
      <xdr:col>85</xdr:col>
      <xdr:colOff>127000</xdr:colOff>
      <xdr:row>97</xdr:row>
      <xdr:rowOff>34607</xdr:rowOff>
    </xdr:to>
    <xdr:cxnSp macro="">
      <xdr:nvCxnSpPr>
        <xdr:cNvPr id="680" name="直線コネクタ 679"/>
        <xdr:cNvCxnSpPr/>
      </xdr:nvCxnSpPr>
      <xdr:spPr>
        <a:xfrm>
          <a:off x="15481300" y="16648049"/>
          <a:ext cx="838200" cy="1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17399</xdr:rowOff>
    </xdr:from>
    <xdr:to>
      <xdr:col>81</xdr:col>
      <xdr:colOff>50800</xdr:colOff>
      <xdr:row>97</xdr:row>
      <xdr:rowOff>26022</xdr:rowOff>
    </xdr:to>
    <xdr:cxnSp macro="">
      <xdr:nvCxnSpPr>
        <xdr:cNvPr id="683" name="直線コネクタ 682"/>
        <xdr:cNvCxnSpPr/>
      </xdr:nvCxnSpPr>
      <xdr:spPr>
        <a:xfrm flipV="1">
          <a:off x="14592300" y="16648049"/>
          <a:ext cx="889000" cy="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26022</xdr:rowOff>
    </xdr:from>
    <xdr:to>
      <xdr:col>76</xdr:col>
      <xdr:colOff>114300</xdr:colOff>
      <xdr:row>97</xdr:row>
      <xdr:rowOff>27191</xdr:rowOff>
    </xdr:to>
    <xdr:cxnSp macro="">
      <xdr:nvCxnSpPr>
        <xdr:cNvPr id="686" name="直線コネクタ 685"/>
        <xdr:cNvCxnSpPr/>
      </xdr:nvCxnSpPr>
      <xdr:spPr>
        <a:xfrm flipV="1">
          <a:off x="13703300" y="16656672"/>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25476</xdr:rowOff>
    </xdr:from>
    <xdr:to>
      <xdr:col>71</xdr:col>
      <xdr:colOff>177800</xdr:colOff>
      <xdr:row>97</xdr:row>
      <xdr:rowOff>27191</xdr:rowOff>
    </xdr:to>
    <xdr:cxnSp macro="">
      <xdr:nvCxnSpPr>
        <xdr:cNvPr id="689" name="直線コネクタ 688"/>
        <xdr:cNvCxnSpPr/>
      </xdr:nvCxnSpPr>
      <xdr:spPr>
        <a:xfrm>
          <a:off x="12814300" y="1665612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1" name="テキスト ボックス 690"/>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3" name="テキスト ボックス 692"/>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155257</xdr:rowOff>
    </xdr:from>
    <xdr:to>
      <xdr:col>85</xdr:col>
      <xdr:colOff>177800</xdr:colOff>
      <xdr:row>97</xdr:row>
      <xdr:rowOff>85407</xdr:rowOff>
    </xdr:to>
    <xdr:sp macro="" textlink="">
      <xdr:nvSpPr>
        <xdr:cNvPr id="699" name="楕円 698"/>
        <xdr:cNvSpPr/>
      </xdr:nvSpPr>
      <xdr:spPr>
        <a:xfrm>
          <a:off x="16268700" y="1661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133684</xdr:rowOff>
    </xdr:from>
    <xdr:ext cx="534377" cy="259045"/>
    <xdr:sp macro="" textlink="">
      <xdr:nvSpPr>
        <xdr:cNvPr id="700" name="公債費該当値テキスト"/>
        <xdr:cNvSpPr txBox="1"/>
      </xdr:nvSpPr>
      <xdr:spPr>
        <a:xfrm>
          <a:off x="16370300" y="1659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138049</xdr:rowOff>
    </xdr:from>
    <xdr:to>
      <xdr:col>81</xdr:col>
      <xdr:colOff>101600</xdr:colOff>
      <xdr:row>97</xdr:row>
      <xdr:rowOff>68199</xdr:rowOff>
    </xdr:to>
    <xdr:sp macro="" textlink="">
      <xdr:nvSpPr>
        <xdr:cNvPr id="701" name="楕円 700"/>
        <xdr:cNvSpPr/>
      </xdr:nvSpPr>
      <xdr:spPr>
        <a:xfrm>
          <a:off x="15430500" y="1659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59326</xdr:rowOff>
    </xdr:from>
    <xdr:ext cx="534377" cy="259045"/>
    <xdr:sp macro="" textlink="">
      <xdr:nvSpPr>
        <xdr:cNvPr id="702" name="テキスト ボックス 701"/>
        <xdr:cNvSpPr txBox="1"/>
      </xdr:nvSpPr>
      <xdr:spPr>
        <a:xfrm>
          <a:off x="15214111" y="1668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146672</xdr:rowOff>
    </xdr:from>
    <xdr:to>
      <xdr:col>76</xdr:col>
      <xdr:colOff>165100</xdr:colOff>
      <xdr:row>97</xdr:row>
      <xdr:rowOff>76822</xdr:rowOff>
    </xdr:to>
    <xdr:sp macro="" textlink="">
      <xdr:nvSpPr>
        <xdr:cNvPr id="703" name="楕円 702"/>
        <xdr:cNvSpPr/>
      </xdr:nvSpPr>
      <xdr:spPr>
        <a:xfrm>
          <a:off x="14541500" y="1660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67949</xdr:rowOff>
    </xdr:from>
    <xdr:ext cx="534377" cy="259045"/>
    <xdr:sp macro="" textlink="">
      <xdr:nvSpPr>
        <xdr:cNvPr id="704" name="テキスト ボックス 703"/>
        <xdr:cNvSpPr txBox="1"/>
      </xdr:nvSpPr>
      <xdr:spPr>
        <a:xfrm>
          <a:off x="14325111" y="1669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147841</xdr:rowOff>
    </xdr:from>
    <xdr:to>
      <xdr:col>72</xdr:col>
      <xdr:colOff>38100</xdr:colOff>
      <xdr:row>97</xdr:row>
      <xdr:rowOff>77991</xdr:rowOff>
    </xdr:to>
    <xdr:sp macro="" textlink="">
      <xdr:nvSpPr>
        <xdr:cNvPr id="705" name="楕円 704"/>
        <xdr:cNvSpPr/>
      </xdr:nvSpPr>
      <xdr:spPr>
        <a:xfrm>
          <a:off x="13652500" y="1660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69118</xdr:rowOff>
    </xdr:from>
    <xdr:ext cx="534377" cy="259045"/>
    <xdr:sp macro="" textlink="">
      <xdr:nvSpPr>
        <xdr:cNvPr id="706" name="テキスト ボックス 705"/>
        <xdr:cNvSpPr txBox="1"/>
      </xdr:nvSpPr>
      <xdr:spPr>
        <a:xfrm>
          <a:off x="13436111" y="1669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146126</xdr:rowOff>
    </xdr:from>
    <xdr:to>
      <xdr:col>67</xdr:col>
      <xdr:colOff>101600</xdr:colOff>
      <xdr:row>97</xdr:row>
      <xdr:rowOff>76276</xdr:rowOff>
    </xdr:to>
    <xdr:sp macro="" textlink="">
      <xdr:nvSpPr>
        <xdr:cNvPr id="707" name="楕円 706"/>
        <xdr:cNvSpPr/>
      </xdr:nvSpPr>
      <xdr:spPr>
        <a:xfrm>
          <a:off x="12763500" y="1660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67403</xdr:rowOff>
    </xdr:from>
    <xdr:ext cx="534377" cy="259045"/>
    <xdr:sp macro="" textlink="">
      <xdr:nvSpPr>
        <xdr:cNvPr id="708" name="テキスト ボックス 707"/>
        <xdr:cNvSpPr txBox="1"/>
      </xdr:nvSpPr>
      <xdr:spPr>
        <a:xfrm>
          <a:off x="12547111" y="1669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34163</xdr:rowOff>
    </xdr:from>
    <xdr:to>
      <xdr:col>111</xdr:col>
      <xdr:colOff>177800</xdr:colOff>
      <xdr:row>39</xdr:row>
      <xdr:rowOff>44450</xdr:rowOff>
    </xdr:to>
    <xdr:cxnSp macro="">
      <xdr:nvCxnSpPr>
        <xdr:cNvPr id="740" name="直線コネクタ 739"/>
        <xdr:cNvCxnSpPr/>
      </xdr:nvCxnSpPr>
      <xdr:spPr>
        <a:xfrm>
          <a:off x="20434300" y="6549263"/>
          <a:ext cx="889000" cy="1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34163</xdr:rowOff>
    </xdr:from>
    <xdr:to>
      <xdr:col>107</xdr:col>
      <xdr:colOff>50800</xdr:colOff>
      <xdr:row>39</xdr:row>
      <xdr:rowOff>44450</xdr:rowOff>
    </xdr:to>
    <xdr:cxnSp macro="">
      <xdr:nvCxnSpPr>
        <xdr:cNvPr id="743" name="直線コネクタ 742"/>
        <xdr:cNvCxnSpPr/>
      </xdr:nvCxnSpPr>
      <xdr:spPr>
        <a:xfrm flipV="1">
          <a:off x="19545300" y="6549263"/>
          <a:ext cx="889000" cy="1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43133</xdr:rowOff>
    </xdr:from>
    <xdr:ext cx="378565" cy="259045"/>
    <xdr:sp macro="" textlink="">
      <xdr:nvSpPr>
        <xdr:cNvPr id="745" name="テキスト ボックス 744"/>
        <xdr:cNvSpPr txBox="1"/>
      </xdr:nvSpPr>
      <xdr:spPr>
        <a:xfrm>
          <a:off x="20245017" y="6729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20638</xdr:rowOff>
    </xdr:from>
    <xdr:to>
      <xdr:col>102</xdr:col>
      <xdr:colOff>114300</xdr:colOff>
      <xdr:row>39</xdr:row>
      <xdr:rowOff>44450</xdr:rowOff>
    </xdr:to>
    <xdr:cxnSp macro="">
      <xdr:nvCxnSpPr>
        <xdr:cNvPr id="746" name="直線コネクタ 745"/>
        <xdr:cNvCxnSpPr/>
      </xdr:nvCxnSpPr>
      <xdr:spPr>
        <a:xfrm>
          <a:off x="18656300" y="6535738"/>
          <a:ext cx="889000" cy="19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61421</xdr:rowOff>
    </xdr:from>
    <xdr:ext cx="378565" cy="259045"/>
    <xdr:sp macro="" textlink="">
      <xdr:nvSpPr>
        <xdr:cNvPr id="750" name="テキスト ボックス 749"/>
        <xdr:cNvSpPr txBox="1"/>
      </xdr:nvSpPr>
      <xdr:spPr>
        <a:xfrm>
          <a:off x="18467017" y="6747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154813</xdr:rowOff>
    </xdr:from>
    <xdr:to>
      <xdr:col>107</xdr:col>
      <xdr:colOff>101600</xdr:colOff>
      <xdr:row>38</xdr:row>
      <xdr:rowOff>84963</xdr:rowOff>
    </xdr:to>
    <xdr:sp macro="" textlink="">
      <xdr:nvSpPr>
        <xdr:cNvPr id="760" name="楕円 759"/>
        <xdr:cNvSpPr/>
      </xdr:nvSpPr>
      <xdr:spPr>
        <a:xfrm>
          <a:off x="20383500" y="64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101490</xdr:rowOff>
    </xdr:from>
    <xdr:ext cx="378565" cy="259045"/>
    <xdr:sp macro="" textlink="">
      <xdr:nvSpPr>
        <xdr:cNvPr id="761" name="テキスト ボックス 760"/>
        <xdr:cNvSpPr txBox="1"/>
      </xdr:nvSpPr>
      <xdr:spPr>
        <a:xfrm>
          <a:off x="20245017" y="6273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141288</xdr:rowOff>
    </xdr:from>
    <xdr:to>
      <xdr:col>98</xdr:col>
      <xdr:colOff>38100</xdr:colOff>
      <xdr:row>38</xdr:row>
      <xdr:rowOff>71438</xdr:rowOff>
    </xdr:to>
    <xdr:sp macro="" textlink="">
      <xdr:nvSpPr>
        <xdr:cNvPr id="764" name="楕円 763"/>
        <xdr:cNvSpPr/>
      </xdr:nvSpPr>
      <xdr:spPr>
        <a:xfrm>
          <a:off x="18605500" y="648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87965</xdr:rowOff>
    </xdr:from>
    <xdr:ext cx="469744" cy="259045"/>
    <xdr:sp macro="" textlink="">
      <xdr:nvSpPr>
        <xdr:cNvPr id="765" name="テキスト ボックス 764"/>
        <xdr:cNvSpPr txBox="1"/>
      </xdr:nvSpPr>
      <xdr:spPr>
        <a:xfrm>
          <a:off x="18421428" y="626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歳出決算総額のうち、最も割合を占めるのは民生費で</a:t>
          </a:r>
          <a:r>
            <a:rPr kumimoji="1" lang="en-US" altLang="ja-JP" sz="1300">
              <a:latin typeface="ＭＳ Ｐゴシック" panose="020B0600070205080204" pitchFamily="50" charset="-128"/>
              <a:ea typeface="ＭＳ Ｐゴシック" panose="020B0600070205080204" pitchFamily="50" charset="-128"/>
            </a:rPr>
            <a:t>141,618</a:t>
          </a:r>
          <a:r>
            <a:rPr kumimoji="1" lang="ja-JP" altLang="en-US" sz="1300">
              <a:latin typeface="ＭＳ Ｐゴシック" panose="020B0600070205080204" pitchFamily="50" charset="-128"/>
              <a:ea typeface="ＭＳ Ｐゴシック" panose="020B0600070205080204" pitchFamily="50" charset="-128"/>
            </a:rPr>
            <a:t>円となっている。民生費はここ数年増加傾向だったが、平成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年度に実施した、年金生活者等支援臨時福祉給付金や地域医療介護総合確保施設整備補助金などの臨時的な支出が終了したことから減少となった。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一方で、新設小学校建設にかかる一般財源分の費用を確保しておくため義務教育施設整備基金に</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を積み立てたことにより教育費が、市内道路整備に係る経費が増加したことにより土木費が、桐生市へ負担金として支出している常備消防事業、ごみ処理事業費が増加したことにより消防費及び清掃費がそれぞれ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以上のようなことから、歳出総額は前年度より増加となった。今後も社会保障経費の増加や、大型事業が開始することから、より一層事務事業の精査を行い、経常経費の抑制に努める。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群馬県みどり市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財政調整基金残高は、普通交付税の合併算定替縮減や、学校給食費無料化に伴う財源不足に対応するため、</a:t>
          </a:r>
          <a:r>
            <a:rPr kumimoji="1" lang="en-US" altLang="ja-JP" sz="1200">
              <a:latin typeface="ＭＳ ゴシック" pitchFamily="49" charset="-128"/>
              <a:ea typeface="ＭＳ ゴシック" pitchFamily="49" charset="-128"/>
            </a:rPr>
            <a:t>11.4</a:t>
          </a:r>
          <a:r>
            <a:rPr kumimoji="1" lang="ja-JP" altLang="en-US" sz="1200">
              <a:latin typeface="ＭＳ ゴシック" pitchFamily="49" charset="-128"/>
              <a:ea typeface="ＭＳ ゴシック" pitchFamily="49" charset="-128"/>
            </a:rPr>
            <a:t>億円を取り崩し標準財政規模比は</a:t>
          </a:r>
          <a:r>
            <a:rPr kumimoji="1" lang="en-US" altLang="ja-JP" sz="1200">
              <a:latin typeface="ＭＳ ゴシック" pitchFamily="49" charset="-128"/>
              <a:ea typeface="ＭＳ ゴシック" pitchFamily="49" charset="-128"/>
            </a:rPr>
            <a:t>3.32</a:t>
          </a:r>
          <a:r>
            <a:rPr kumimoji="1" lang="ja-JP" altLang="en-US" sz="1200">
              <a:latin typeface="ＭＳ ゴシック" pitchFamily="49" charset="-128"/>
              <a:ea typeface="ＭＳ ゴシック" pitchFamily="49" charset="-128"/>
            </a:rPr>
            <a:t>ポイントの減となった。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実質収支比率は適正な時期での補正対応により、前年度より</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ポイント抑制できたが、依然</a:t>
          </a:r>
          <a:r>
            <a:rPr kumimoji="1" lang="en-US" altLang="ja-JP" sz="1200">
              <a:latin typeface="ＭＳ ゴシック" pitchFamily="49" charset="-128"/>
              <a:ea typeface="ＭＳ ゴシック" pitchFamily="49" charset="-128"/>
            </a:rPr>
            <a:t>7.0</a:t>
          </a:r>
          <a:r>
            <a:rPr kumimoji="1" lang="ja-JP" altLang="en-US" sz="1200">
              <a:latin typeface="ＭＳ ゴシック" pitchFamily="49" charset="-128"/>
              <a:ea typeface="ＭＳ ゴシック" pitchFamily="49" charset="-128"/>
            </a:rPr>
            <a:t>％以上となっているため更なる比率の抑制を目指す。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財政調整基金の取り崩しが増加したことにより実質単年度収支が悪化したため、今後は安易に財政調整基金の取り崩しに依存するのではなく、有利な財源確保し努めるなど数値の改善を目指す。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群馬県みどり市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で実質収支（資金剰余）は黒字を維持しているが、国民健康保険（事業勘定）特別会計では、保険税収入の減少や医療の高度化による給付費の増加などにより一般会計からの基準外繰り入れを行っており厳しい状況であったため、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年度に税率改正を行った。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では、普通交付税の合併算定替の特例期間の終了による歳入減や、新設小学校が建設された後の維持管理費の増加などが見込まれており、今まで以上に厳しい財政状況になることが予想されるため、公共施設等総合管理計画等を活用した施設の統廃合などにより経常的な維持費等の削減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20179392</v>
      </c>
      <c r="BO4" s="410"/>
      <c r="BP4" s="410"/>
      <c r="BQ4" s="410"/>
      <c r="BR4" s="410"/>
      <c r="BS4" s="410"/>
      <c r="BT4" s="410"/>
      <c r="BU4" s="411"/>
      <c r="BV4" s="409">
        <v>19860240</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8.1</v>
      </c>
      <c r="CU4" s="416"/>
      <c r="CV4" s="416"/>
      <c r="CW4" s="416"/>
      <c r="CX4" s="416"/>
      <c r="CY4" s="416"/>
      <c r="CZ4" s="416"/>
      <c r="DA4" s="417"/>
      <c r="DB4" s="415">
        <v>10.5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18993173</v>
      </c>
      <c r="BO5" s="447"/>
      <c r="BP5" s="447"/>
      <c r="BQ5" s="447"/>
      <c r="BR5" s="447"/>
      <c r="BS5" s="447"/>
      <c r="BT5" s="447"/>
      <c r="BU5" s="448"/>
      <c r="BV5" s="446">
        <v>18417578</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99</v>
      </c>
      <c r="CU5" s="444"/>
      <c r="CV5" s="444"/>
      <c r="CW5" s="444"/>
      <c r="CX5" s="444"/>
      <c r="CY5" s="444"/>
      <c r="CZ5" s="444"/>
      <c r="DA5" s="445"/>
      <c r="DB5" s="443">
        <v>94.6</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1186219</v>
      </c>
      <c r="BO6" s="447"/>
      <c r="BP6" s="447"/>
      <c r="BQ6" s="447"/>
      <c r="BR6" s="447"/>
      <c r="BS6" s="447"/>
      <c r="BT6" s="447"/>
      <c r="BU6" s="448"/>
      <c r="BV6" s="446">
        <v>1442662</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105.2</v>
      </c>
      <c r="CU6" s="484"/>
      <c r="CV6" s="484"/>
      <c r="CW6" s="484"/>
      <c r="CX6" s="484"/>
      <c r="CY6" s="484"/>
      <c r="CZ6" s="484"/>
      <c r="DA6" s="485"/>
      <c r="DB6" s="483">
        <v>100.3</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237349</v>
      </c>
      <c r="BO7" s="447"/>
      <c r="BP7" s="447"/>
      <c r="BQ7" s="447"/>
      <c r="BR7" s="447"/>
      <c r="BS7" s="447"/>
      <c r="BT7" s="447"/>
      <c r="BU7" s="448"/>
      <c r="BV7" s="446">
        <v>201066</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11718743</v>
      </c>
      <c r="CU7" s="447"/>
      <c r="CV7" s="447"/>
      <c r="CW7" s="447"/>
      <c r="CX7" s="447"/>
      <c r="CY7" s="447"/>
      <c r="CZ7" s="447"/>
      <c r="DA7" s="448"/>
      <c r="DB7" s="446">
        <v>11857236</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948870</v>
      </c>
      <c r="BO8" s="447"/>
      <c r="BP8" s="447"/>
      <c r="BQ8" s="447"/>
      <c r="BR8" s="447"/>
      <c r="BS8" s="447"/>
      <c r="BT8" s="447"/>
      <c r="BU8" s="448"/>
      <c r="BV8" s="446">
        <v>1241596</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0.64</v>
      </c>
      <c r="CU8" s="487"/>
      <c r="CV8" s="487"/>
      <c r="CW8" s="487"/>
      <c r="CX8" s="487"/>
      <c r="CY8" s="487"/>
      <c r="CZ8" s="487"/>
      <c r="DA8" s="488"/>
      <c r="DB8" s="486">
        <v>0.64</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50906</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102</v>
      </c>
      <c r="AV9" s="479"/>
      <c r="AW9" s="479"/>
      <c r="AX9" s="479"/>
      <c r="AY9" s="480" t="s">
        <v>109</v>
      </c>
      <c r="AZ9" s="481"/>
      <c r="BA9" s="481"/>
      <c r="BB9" s="481"/>
      <c r="BC9" s="481"/>
      <c r="BD9" s="481"/>
      <c r="BE9" s="481"/>
      <c r="BF9" s="481"/>
      <c r="BG9" s="481"/>
      <c r="BH9" s="481"/>
      <c r="BI9" s="481"/>
      <c r="BJ9" s="481"/>
      <c r="BK9" s="481"/>
      <c r="BL9" s="481"/>
      <c r="BM9" s="482"/>
      <c r="BN9" s="446">
        <v>-292726</v>
      </c>
      <c r="BO9" s="447"/>
      <c r="BP9" s="447"/>
      <c r="BQ9" s="447"/>
      <c r="BR9" s="447"/>
      <c r="BS9" s="447"/>
      <c r="BT9" s="447"/>
      <c r="BU9" s="448"/>
      <c r="BV9" s="446">
        <v>466172</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9.6</v>
      </c>
      <c r="CU9" s="444"/>
      <c r="CV9" s="444"/>
      <c r="CW9" s="444"/>
      <c r="CX9" s="444"/>
      <c r="CY9" s="444"/>
      <c r="CZ9" s="444"/>
      <c r="DA9" s="445"/>
      <c r="DB9" s="443">
        <v>10.5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51899</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33190</v>
      </c>
      <c r="BO10" s="447"/>
      <c r="BP10" s="447"/>
      <c r="BQ10" s="447"/>
      <c r="BR10" s="447"/>
      <c r="BS10" s="447"/>
      <c r="BT10" s="447"/>
      <c r="BU10" s="448"/>
      <c r="BV10" s="446">
        <v>37770</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51249</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1144854</v>
      </c>
      <c r="BO12" s="447"/>
      <c r="BP12" s="447"/>
      <c r="BQ12" s="447"/>
      <c r="BR12" s="447"/>
      <c r="BS12" s="447"/>
      <c r="BT12" s="447"/>
      <c r="BU12" s="448"/>
      <c r="BV12" s="446">
        <v>627028</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50555</v>
      </c>
      <c r="S13" s="528"/>
      <c r="T13" s="528"/>
      <c r="U13" s="528"/>
      <c r="V13" s="529"/>
      <c r="W13" s="462" t="s">
        <v>134</v>
      </c>
      <c r="X13" s="463"/>
      <c r="Y13" s="463"/>
      <c r="Z13" s="463"/>
      <c r="AA13" s="463"/>
      <c r="AB13" s="453"/>
      <c r="AC13" s="497">
        <v>1147</v>
      </c>
      <c r="AD13" s="498"/>
      <c r="AE13" s="498"/>
      <c r="AF13" s="498"/>
      <c r="AG13" s="537"/>
      <c r="AH13" s="497">
        <v>1270</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-1404390</v>
      </c>
      <c r="BO13" s="447"/>
      <c r="BP13" s="447"/>
      <c r="BQ13" s="447"/>
      <c r="BR13" s="447"/>
      <c r="BS13" s="447"/>
      <c r="BT13" s="447"/>
      <c r="BU13" s="448"/>
      <c r="BV13" s="446">
        <v>-123086</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3.9</v>
      </c>
      <c r="CU13" s="444"/>
      <c r="CV13" s="444"/>
      <c r="CW13" s="444"/>
      <c r="CX13" s="444"/>
      <c r="CY13" s="444"/>
      <c r="CZ13" s="444"/>
      <c r="DA13" s="445"/>
      <c r="DB13" s="443">
        <v>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51689</v>
      </c>
      <c r="S14" s="528"/>
      <c r="T14" s="528"/>
      <c r="U14" s="528"/>
      <c r="V14" s="529"/>
      <c r="W14" s="436"/>
      <c r="X14" s="437"/>
      <c r="Y14" s="437"/>
      <c r="Z14" s="437"/>
      <c r="AA14" s="437"/>
      <c r="AB14" s="426"/>
      <c r="AC14" s="530">
        <v>4.5999999999999996</v>
      </c>
      <c r="AD14" s="531"/>
      <c r="AE14" s="531"/>
      <c r="AF14" s="531"/>
      <c r="AG14" s="532"/>
      <c r="AH14" s="530">
        <v>5.0999999999999996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t="s">
        <v>141</v>
      </c>
      <c r="CU14" s="542"/>
      <c r="CV14" s="542"/>
      <c r="CW14" s="542"/>
      <c r="CX14" s="542"/>
      <c r="CY14" s="542"/>
      <c r="CZ14" s="542"/>
      <c r="DA14" s="543"/>
      <c r="DB14" s="541" t="s">
        <v>132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142</v>
      </c>
      <c r="N15" s="535"/>
      <c r="O15" s="535"/>
      <c r="P15" s="535"/>
      <c r="Q15" s="536"/>
      <c r="R15" s="527">
        <v>51058</v>
      </c>
      <c r="S15" s="528"/>
      <c r="T15" s="528"/>
      <c r="U15" s="528"/>
      <c r="V15" s="529"/>
      <c r="W15" s="462" t="s">
        <v>143</v>
      </c>
      <c r="X15" s="463"/>
      <c r="Y15" s="463"/>
      <c r="Z15" s="463"/>
      <c r="AA15" s="463"/>
      <c r="AB15" s="453"/>
      <c r="AC15" s="497">
        <v>8958</v>
      </c>
      <c r="AD15" s="498"/>
      <c r="AE15" s="498"/>
      <c r="AF15" s="498"/>
      <c r="AG15" s="537"/>
      <c r="AH15" s="497">
        <v>8964</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5746865</v>
      </c>
      <c r="BO15" s="410"/>
      <c r="BP15" s="410"/>
      <c r="BQ15" s="410"/>
      <c r="BR15" s="410"/>
      <c r="BS15" s="410"/>
      <c r="BT15" s="410"/>
      <c r="BU15" s="411"/>
      <c r="BV15" s="409">
        <v>5688183</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35.799999999999997</v>
      </c>
      <c r="AD16" s="531"/>
      <c r="AE16" s="531"/>
      <c r="AF16" s="531"/>
      <c r="AG16" s="532"/>
      <c r="AH16" s="530">
        <v>35.799999999999997</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9007447</v>
      </c>
      <c r="BO16" s="447"/>
      <c r="BP16" s="447"/>
      <c r="BQ16" s="447"/>
      <c r="BR16" s="447"/>
      <c r="BS16" s="447"/>
      <c r="BT16" s="447"/>
      <c r="BU16" s="448"/>
      <c r="BV16" s="446">
        <v>8965239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14888</v>
      </c>
      <c r="AD17" s="498"/>
      <c r="AE17" s="498"/>
      <c r="AF17" s="498"/>
      <c r="AG17" s="537"/>
      <c r="AH17" s="497">
        <v>14822</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7300426</v>
      </c>
      <c r="BO17" s="447"/>
      <c r="BP17" s="447"/>
      <c r="BQ17" s="447"/>
      <c r="BR17" s="447"/>
      <c r="BS17" s="447"/>
      <c r="BT17" s="447"/>
      <c r="BU17" s="448"/>
      <c r="BV17" s="446">
        <v>7223520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153</v>
      </c>
      <c r="C18" s="489"/>
      <c r="D18" s="489"/>
      <c r="E18" s="558"/>
      <c r="F18" s="558"/>
      <c r="G18" s="558"/>
      <c r="H18" s="558"/>
      <c r="I18" s="558"/>
      <c r="J18" s="558"/>
      <c r="K18" s="558"/>
      <c r="L18" s="559">
        <v>208.42</v>
      </c>
      <c r="M18" s="559"/>
      <c r="N18" s="559"/>
      <c r="O18" s="559"/>
      <c r="P18" s="559"/>
      <c r="Q18" s="559"/>
      <c r="R18" s="560"/>
      <c r="S18" s="560"/>
      <c r="T18" s="560"/>
      <c r="U18" s="560"/>
      <c r="V18" s="561"/>
      <c r="W18" s="464"/>
      <c r="X18" s="465"/>
      <c r="Y18" s="465"/>
      <c r="Z18" s="465"/>
      <c r="AA18" s="465"/>
      <c r="AB18" s="456"/>
      <c r="AC18" s="562">
        <v>59.6</v>
      </c>
      <c r="AD18" s="563"/>
      <c r="AE18" s="563"/>
      <c r="AF18" s="563"/>
      <c r="AG18" s="564"/>
      <c r="AH18" s="562">
        <v>59.2</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12163586</v>
      </c>
      <c r="BO18" s="447"/>
      <c r="BP18" s="447"/>
      <c r="BQ18" s="447"/>
      <c r="BR18" s="447"/>
      <c r="BS18" s="447"/>
      <c r="BT18" s="447"/>
      <c r="BU18" s="448"/>
      <c r="BV18" s="446">
        <v>11609350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155</v>
      </c>
      <c r="C19" s="489"/>
      <c r="D19" s="489"/>
      <c r="E19" s="558"/>
      <c r="F19" s="558"/>
      <c r="G19" s="558"/>
      <c r="H19" s="558"/>
      <c r="I19" s="558"/>
      <c r="J19" s="558"/>
      <c r="K19" s="558"/>
      <c r="L19" s="566">
        <v>244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14625467</v>
      </c>
      <c r="BO19" s="447"/>
      <c r="BP19" s="447"/>
      <c r="BQ19" s="447"/>
      <c r="BR19" s="447"/>
      <c r="BS19" s="447"/>
      <c r="BT19" s="447"/>
      <c r="BU19" s="448"/>
      <c r="BV19" s="446">
        <v>14149953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157</v>
      </c>
      <c r="C20" s="489"/>
      <c r="D20" s="489"/>
      <c r="E20" s="558"/>
      <c r="F20" s="558"/>
      <c r="G20" s="558"/>
      <c r="H20" s="558"/>
      <c r="I20" s="558"/>
      <c r="J20" s="558"/>
      <c r="K20" s="558"/>
      <c r="L20" s="566">
        <v>18867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13976791</v>
      </c>
      <c r="BO23" s="447"/>
      <c r="BP23" s="447"/>
      <c r="BQ23" s="447"/>
      <c r="BR23" s="447"/>
      <c r="BS23" s="447"/>
      <c r="BT23" s="447"/>
      <c r="BU23" s="448"/>
      <c r="BV23" s="446">
        <v>13924921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166</v>
      </c>
      <c r="F24" s="476"/>
      <c r="G24" s="476"/>
      <c r="H24" s="476"/>
      <c r="I24" s="476"/>
      <c r="J24" s="476"/>
      <c r="K24" s="477"/>
      <c r="L24" s="497">
        <v>1</v>
      </c>
      <c r="M24" s="498"/>
      <c r="N24" s="498"/>
      <c r="O24" s="498"/>
      <c r="P24" s="537"/>
      <c r="Q24" s="497">
        <v>8800</v>
      </c>
      <c r="R24" s="498"/>
      <c r="S24" s="498"/>
      <c r="T24" s="498"/>
      <c r="U24" s="498"/>
      <c r="V24" s="537"/>
      <c r="W24" s="596"/>
      <c r="X24" s="584"/>
      <c r="Y24" s="585"/>
      <c r="Z24" s="496" t="s">
        <v>167</v>
      </c>
      <c r="AA24" s="476"/>
      <c r="AB24" s="476"/>
      <c r="AC24" s="476"/>
      <c r="AD24" s="476"/>
      <c r="AE24" s="476"/>
      <c r="AF24" s="476"/>
      <c r="AG24" s="477"/>
      <c r="AH24" s="497">
        <v>326</v>
      </c>
      <c r="AI24" s="498"/>
      <c r="AJ24" s="498"/>
      <c r="AK24" s="498"/>
      <c r="AL24" s="537"/>
      <c r="AM24" s="497">
        <v>971480</v>
      </c>
      <c r="AN24" s="498"/>
      <c r="AO24" s="498"/>
      <c r="AP24" s="498"/>
      <c r="AQ24" s="498"/>
      <c r="AR24" s="537"/>
      <c r="AS24" s="497">
        <v>2980</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11761304</v>
      </c>
      <c r="BO24" s="447"/>
      <c r="BP24" s="447"/>
      <c r="BQ24" s="447"/>
      <c r="BR24" s="447"/>
      <c r="BS24" s="447"/>
      <c r="BT24" s="447"/>
      <c r="BU24" s="448"/>
      <c r="BV24" s="446">
        <v>11640085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169</v>
      </c>
      <c r="F25" s="476"/>
      <c r="G25" s="476"/>
      <c r="H25" s="476"/>
      <c r="I25" s="476"/>
      <c r="J25" s="476"/>
      <c r="K25" s="477"/>
      <c r="L25" s="497">
        <v>1</v>
      </c>
      <c r="M25" s="498"/>
      <c r="N25" s="498"/>
      <c r="O25" s="498"/>
      <c r="P25" s="537"/>
      <c r="Q25" s="497">
        <v>7300</v>
      </c>
      <c r="R25" s="498"/>
      <c r="S25" s="498"/>
      <c r="T25" s="498"/>
      <c r="U25" s="498"/>
      <c r="V25" s="537"/>
      <c r="W25" s="596"/>
      <c r="X25" s="584"/>
      <c r="Y25" s="585"/>
      <c r="Z25" s="496" t="s">
        <v>170</v>
      </c>
      <c r="AA25" s="476"/>
      <c r="AB25" s="476"/>
      <c r="AC25" s="476"/>
      <c r="AD25" s="476"/>
      <c r="AE25" s="476"/>
      <c r="AF25" s="476"/>
      <c r="AG25" s="477"/>
      <c r="AH25" s="497" t="s">
        <v>123</v>
      </c>
      <c r="AI25" s="498"/>
      <c r="AJ25" s="498"/>
      <c r="AK25" s="498"/>
      <c r="AL25" s="537"/>
      <c r="AM25" s="497" t="s">
        <v>123</v>
      </c>
      <c r="AN25" s="498"/>
      <c r="AO25" s="498"/>
      <c r="AP25" s="498"/>
      <c r="AQ25" s="498"/>
      <c r="AR25" s="537"/>
      <c r="AS25" s="497" t="s">
        <v>123</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212128</v>
      </c>
      <c r="BO25" s="410"/>
      <c r="BP25" s="410"/>
      <c r="BQ25" s="410"/>
      <c r="BR25" s="410"/>
      <c r="BS25" s="410"/>
      <c r="BT25" s="410"/>
      <c r="BU25" s="411"/>
      <c r="BV25" s="409">
        <v>264598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172</v>
      </c>
      <c r="F26" s="476"/>
      <c r="G26" s="476"/>
      <c r="H26" s="476"/>
      <c r="I26" s="476"/>
      <c r="J26" s="476"/>
      <c r="K26" s="477"/>
      <c r="L26" s="497">
        <v>1</v>
      </c>
      <c r="M26" s="498"/>
      <c r="N26" s="498"/>
      <c r="O26" s="498"/>
      <c r="P26" s="537"/>
      <c r="Q26" s="497">
        <v>6400</v>
      </c>
      <c r="R26" s="498"/>
      <c r="S26" s="498"/>
      <c r="T26" s="498"/>
      <c r="U26" s="498"/>
      <c r="V26" s="537"/>
      <c r="W26" s="596"/>
      <c r="X26" s="584"/>
      <c r="Y26" s="585"/>
      <c r="Z26" s="496" t="s">
        <v>173</v>
      </c>
      <c r="AA26" s="606"/>
      <c r="AB26" s="606"/>
      <c r="AC26" s="606"/>
      <c r="AD26" s="606"/>
      <c r="AE26" s="606"/>
      <c r="AF26" s="606"/>
      <c r="AG26" s="607"/>
      <c r="AH26" s="497">
        <v>16</v>
      </c>
      <c r="AI26" s="498"/>
      <c r="AJ26" s="498"/>
      <c r="AK26" s="498"/>
      <c r="AL26" s="537"/>
      <c r="AM26" s="497">
        <v>51184</v>
      </c>
      <c r="AN26" s="498"/>
      <c r="AO26" s="498"/>
      <c r="AP26" s="498"/>
      <c r="AQ26" s="498"/>
      <c r="AR26" s="537"/>
      <c r="AS26" s="497">
        <v>3199</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v>120000</v>
      </c>
      <c r="BO26" s="447"/>
      <c r="BP26" s="447"/>
      <c r="BQ26" s="447"/>
      <c r="BR26" s="447"/>
      <c r="BS26" s="447"/>
      <c r="BT26" s="447"/>
      <c r="BU26" s="448"/>
      <c r="BV26" s="446">
        <v>120000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175</v>
      </c>
      <c r="F27" s="476"/>
      <c r="G27" s="476"/>
      <c r="H27" s="476"/>
      <c r="I27" s="476"/>
      <c r="J27" s="476"/>
      <c r="K27" s="477"/>
      <c r="L27" s="497">
        <v>1</v>
      </c>
      <c r="M27" s="498"/>
      <c r="N27" s="498"/>
      <c r="O27" s="498"/>
      <c r="P27" s="537"/>
      <c r="Q27" s="497">
        <v>4300</v>
      </c>
      <c r="R27" s="498"/>
      <c r="S27" s="498"/>
      <c r="T27" s="498"/>
      <c r="U27" s="498"/>
      <c r="V27" s="537"/>
      <c r="W27" s="596"/>
      <c r="X27" s="584"/>
      <c r="Y27" s="585"/>
      <c r="Z27" s="496" t="s">
        <v>176</v>
      </c>
      <c r="AA27" s="476"/>
      <c r="AB27" s="476"/>
      <c r="AC27" s="476"/>
      <c r="AD27" s="476"/>
      <c r="AE27" s="476"/>
      <c r="AF27" s="476"/>
      <c r="AG27" s="477"/>
      <c r="AH27" s="497">
        <v>17</v>
      </c>
      <c r="AI27" s="498"/>
      <c r="AJ27" s="498"/>
      <c r="AK27" s="498"/>
      <c r="AL27" s="537"/>
      <c r="AM27" s="497">
        <v>53470</v>
      </c>
      <c r="AN27" s="498"/>
      <c r="AO27" s="498"/>
      <c r="AP27" s="498"/>
      <c r="AQ27" s="498"/>
      <c r="AR27" s="537"/>
      <c r="AS27" s="497">
        <v>3145</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550000</v>
      </c>
      <c r="BO27" s="620"/>
      <c r="BP27" s="620"/>
      <c r="BQ27" s="620"/>
      <c r="BR27" s="620"/>
      <c r="BS27" s="620"/>
      <c r="BT27" s="620"/>
      <c r="BU27" s="621"/>
      <c r="BV27" s="619">
        <v>550000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3800</v>
      </c>
      <c r="R28" s="498"/>
      <c r="S28" s="498"/>
      <c r="T28" s="498"/>
      <c r="U28" s="498"/>
      <c r="V28" s="537"/>
      <c r="W28" s="596"/>
      <c r="X28" s="584"/>
      <c r="Y28" s="585"/>
      <c r="Z28" s="496" t="s">
        <v>179</v>
      </c>
      <c r="AA28" s="476"/>
      <c r="AB28" s="476"/>
      <c r="AC28" s="476"/>
      <c r="AD28" s="476"/>
      <c r="AE28" s="476"/>
      <c r="AF28" s="476"/>
      <c r="AG28" s="477"/>
      <c r="AH28" s="497" t="s">
        <v>123</v>
      </c>
      <c r="AI28" s="498"/>
      <c r="AJ28" s="498"/>
      <c r="AK28" s="498"/>
      <c r="AL28" s="537"/>
      <c r="AM28" s="497" t="s">
        <v>180</v>
      </c>
      <c r="AN28" s="498"/>
      <c r="AO28" s="498"/>
      <c r="AP28" s="498"/>
      <c r="AQ28" s="498"/>
      <c r="AR28" s="537"/>
      <c r="AS28" s="497" t="s">
        <v>123</v>
      </c>
      <c r="AT28" s="498"/>
      <c r="AU28" s="498"/>
      <c r="AV28" s="498"/>
      <c r="AW28" s="498"/>
      <c r="AX28" s="499"/>
      <c r="AY28" s="622" t="s">
        <v>181</v>
      </c>
      <c r="AZ28" s="623"/>
      <c r="BA28" s="623"/>
      <c r="BB28" s="624"/>
      <c r="BC28" s="406" t="s">
        <v>41</v>
      </c>
      <c r="BD28" s="407"/>
      <c r="BE28" s="407"/>
      <c r="BF28" s="407"/>
      <c r="BG28" s="407"/>
      <c r="BH28" s="407"/>
      <c r="BI28" s="407"/>
      <c r="BJ28" s="407"/>
      <c r="BK28" s="407"/>
      <c r="BL28" s="407"/>
      <c r="BM28" s="408"/>
      <c r="BN28" s="409">
        <v>8624944</v>
      </c>
      <c r="BO28" s="410"/>
      <c r="BP28" s="410"/>
      <c r="BQ28" s="410"/>
      <c r="BR28" s="410"/>
      <c r="BS28" s="410"/>
      <c r="BT28" s="410"/>
      <c r="BU28" s="411"/>
      <c r="BV28" s="409">
        <v>9120608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182</v>
      </c>
      <c r="F29" s="476"/>
      <c r="G29" s="476"/>
      <c r="H29" s="476"/>
      <c r="I29" s="476"/>
      <c r="J29" s="476"/>
      <c r="K29" s="477"/>
      <c r="L29" s="497">
        <v>18</v>
      </c>
      <c r="M29" s="498"/>
      <c r="N29" s="498"/>
      <c r="O29" s="498"/>
      <c r="P29" s="537"/>
      <c r="Q29" s="497">
        <v>3600</v>
      </c>
      <c r="R29" s="498"/>
      <c r="S29" s="498"/>
      <c r="T29" s="498"/>
      <c r="U29" s="498"/>
      <c r="V29" s="537"/>
      <c r="W29" s="597"/>
      <c r="X29" s="598"/>
      <c r="Y29" s="599"/>
      <c r="Z29" s="496" t="s">
        <v>183</v>
      </c>
      <c r="AA29" s="476"/>
      <c r="AB29" s="476"/>
      <c r="AC29" s="476"/>
      <c r="AD29" s="476"/>
      <c r="AE29" s="476"/>
      <c r="AF29" s="476"/>
      <c r="AG29" s="477"/>
      <c r="AH29" s="497">
        <v>343</v>
      </c>
      <c r="AI29" s="498"/>
      <c r="AJ29" s="498"/>
      <c r="AK29" s="498"/>
      <c r="AL29" s="537"/>
      <c r="AM29" s="497">
        <v>1024950</v>
      </c>
      <c r="AN29" s="498"/>
      <c r="AO29" s="498"/>
      <c r="AP29" s="498"/>
      <c r="AQ29" s="498"/>
      <c r="AR29" s="537"/>
      <c r="AS29" s="497">
        <v>2988</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503276</v>
      </c>
      <c r="BO29" s="447"/>
      <c r="BP29" s="447"/>
      <c r="BQ29" s="447"/>
      <c r="BR29" s="447"/>
      <c r="BS29" s="447"/>
      <c r="BT29" s="447"/>
      <c r="BU29" s="448"/>
      <c r="BV29" s="446">
        <v>501782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98.5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2440968</v>
      </c>
      <c r="BO30" s="620"/>
      <c r="BP30" s="620"/>
      <c r="BQ30" s="620"/>
      <c r="BR30" s="620"/>
      <c r="BS30" s="620"/>
      <c r="BT30" s="620"/>
      <c r="BU30" s="621"/>
      <c r="BV30" s="619">
        <v>2243062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192</v>
      </c>
      <c r="V33" s="470"/>
      <c r="W33" s="435" t="s">
        <v>194</v>
      </c>
      <c r="X33" s="435"/>
      <c r="Y33" s="435"/>
      <c r="Z33" s="435"/>
      <c r="AA33" s="435"/>
      <c r="AB33" s="435"/>
      <c r="AC33" s="435"/>
      <c r="AD33" s="435"/>
      <c r="AE33" s="435"/>
      <c r="AF33" s="435"/>
      <c r="AG33" s="435"/>
      <c r="AH33" s="435"/>
      <c r="AI33" s="435"/>
      <c r="AJ33" s="435"/>
      <c r="AK33" s="435"/>
      <c r="AL33" s="195"/>
      <c r="AM33" s="470" t="s">
        <v>195</v>
      </c>
      <c r="AN33" s="470"/>
      <c r="AO33" s="435" t="s">
        <v>193</v>
      </c>
      <c r="AP33" s="435"/>
      <c r="AQ33" s="435"/>
      <c r="AR33" s="435"/>
      <c r="AS33" s="435"/>
      <c r="AT33" s="435"/>
      <c r="AU33" s="435"/>
      <c r="AV33" s="435"/>
      <c r="AW33" s="435"/>
      <c r="AX33" s="435"/>
      <c r="AY33" s="435"/>
      <c r="AZ33" s="435"/>
      <c r="BA33" s="435"/>
      <c r="BB33" s="435"/>
      <c r="BC33" s="435"/>
      <c r="BD33" s="196"/>
      <c r="BE33" s="435" t="s">
        <v>196</v>
      </c>
      <c r="BF33" s="435"/>
      <c r="BG33" s="435" t="s">
        <v>197</v>
      </c>
      <c r="BH33" s="435"/>
      <c r="BI33" s="435"/>
      <c r="BJ33" s="435"/>
      <c r="BK33" s="435"/>
      <c r="BL33" s="435"/>
      <c r="BM33" s="435"/>
      <c r="BN33" s="435"/>
      <c r="BO33" s="435"/>
      <c r="BP33" s="435"/>
      <c r="BQ33" s="435"/>
      <c r="BR33" s="435"/>
      <c r="BS33" s="435"/>
      <c r="BT33" s="435"/>
      <c r="BU33" s="435"/>
      <c r="BV33" s="196"/>
      <c r="BW33" s="470" t="s">
        <v>196</v>
      </c>
      <c r="BX33" s="470"/>
      <c r="BY33" s="435" t="s">
        <v>198</v>
      </c>
      <c r="BZ33" s="435"/>
      <c r="CA33" s="435"/>
      <c r="CB33" s="435"/>
      <c r="CC33" s="435"/>
      <c r="CD33" s="435"/>
      <c r="CE33" s="435"/>
      <c r="CF33" s="435"/>
      <c r="CG33" s="435"/>
      <c r="CH33" s="435"/>
      <c r="CI33" s="435"/>
      <c r="CJ33" s="435"/>
      <c r="CK33" s="435"/>
      <c r="CL33" s="435"/>
      <c r="CM33" s="435"/>
      <c r="CN33" s="195"/>
      <c r="CO33" s="470" t="s">
        <v>199</v>
      </c>
      <c r="CP33" s="470"/>
      <c r="CQ33" s="435" t="s">
        <v>200</v>
      </c>
      <c r="CR33" s="435"/>
      <c r="CS33" s="435"/>
      <c r="CT33" s="435"/>
      <c r="CU33" s="435"/>
      <c r="CV33" s="435"/>
      <c r="CW33" s="435"/>
      <c r="CX33" s="435"/>
      <c r="CY33" s="435"/>
      <c r="CZ33" s="435"/>
      <c r="DA33" s="435"/>
      <c r="DB33" s="435"/>
      <c r="DC33" s="435"/>
      <c r="DD33" s="435"/>
      <c r="DE33" s="435"/>
      <c r="DF33" s="195"/>
      <c r="DG33" s="631" t="s">
        <v>201</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国民健康保険（事業勘定）特別会計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IF('各会計、関係団体の財政状況及び健全化判断比率'!B34="","",'各会計、関係団体の財政状況及び健全化判断比率'!B34)</f>
        <v>太陽光発電事業特別会計</v>
      </c>
      <c r="BH34" s="633"/>
      <c r="BI34" s="633"/>
      <c r="BJ34" s="633"/>
      <c r="BK34" s="633"/>
      <c r="BL34" s="633"/>
      <c r="BM34" s="633"/>
      <c r="BN34" s="633"/>
      <c r="BO34" s="633"/>
      <c r="BP34" s="633"/>
      <c r="BQ34" s="633"/>
      <c r="BR34" s="633"/>
      <c r="BS34" s="633"/>
      <c r="BT34" s="633"/>
      <c r="BU34" s="633"/>
      <c r="BV34" s="193"/>
      <c r="BW34" s="632">
        <f>IF(BY34="","",MAX(C34:D43,U34:V43,AM34:AN43,BE34:BF43)+1)</f>
        <v>16</v>
      </c>
      <c r="BX34" s="632"/>
      <c r="BY34" s="633" t="str">
        <f>IF('各会計、関係団体の財政状況及び健全化判断比率'!B68="","",'各会計、関係団体の財政状況及び健全化判断比率'!B68)</f>
        <v>群馬県後期高齢者医療広域連合（一般会計）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22</v>
      </c>
      <c r="CP34" s="632"/>
      <c r="CQ34" s="633" t="str">
        <f>IF('各会計、関係団体の財政状況及び健全化判断比率'!BS7="","",'各会計、関係団体の財政状況及び健全化判断比率'!BS7)</f>
        <v>有限会社浅原体験村</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鉄道経営対策事業特別会計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国民健康保険（診療所勘定）特別会計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11</v>
      </c>
      <c r="BF35" s="632"/>
      <c r="BG35" s="633" t="str">
        <f>IF('各会計、関係団体の財政状況及び健全化判断比率'!B35="","",'各会計、関係団体の財政状況及び健全化判断比率'!B35)</f>
        <v>戸別浄化槽事業特別会計</v>
      </c>
      <c r="BH35" s="633"/>
      <c r="BI35" s="633"/>
      <c r="BJ35" s="633"/>
      <c r="BK35" s="633"/>
      <c r="BL35" s="633"/>
      <c r="BM35" s="633"/>
      <c r="BN35" s="633"/>
      <c r="BO35" s="633"/>
      <c r="BP35" s="633"/>
      <c r="BQ35" s="633"/>
      <c r="BR35" s="633"/>
      <c r="BS35" s="633"/>
      <c r="BT35" s="633"/>
      <c r="BU35" s="633"/>
      <c r="BV35" s="193"/>
      <c r="BW35" s="632">
        <f t="shared" ref="BW35:BW43" si="2">IF(BY35="","",BW34+1)</f>
        <v>17</v>
      </c>
      <c r="BX35" s="632"/>
      <c r="BY35" s="633" t="str">
        <f>IF('各会計、関係団体の財政状況及び健全化判断比率'!B69="","",'各会計、関係団体の財政状況及び健全化判断比率'!B69)</f>
        <v>群馬県後期高齢者医療広域連合（事業会計）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富弘美術館事業特別会計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12</v>
      </c>
      <c r="BF36" s="632"/>
      <c r="BG36" s="633" t="str">
        <f>IF('各会計、関係団体の財政状況及び健全化判断比率'!B36="","",'各会計、関係団体の財政状況及び健全化判断比率'!B36)</f>
        <v>簡易水道事業特別会計</v>
      </c>
      <c r="BH36" s="633"/>
      <c r="BI36" s="633"/>
      <c r="BJ36" s="633"/>
      <c r="BK36" s="633"/>
      <c r="BL36" s="633"/>
      <c r="BM36" s="633"/>
      <c r="BN36" s="633"/>
      <c r="BO36" s="633"/>
      <c r="BP36" s="633"/>
      <c r="BQ36" s="633"/>
      <c r="BR36" s="633"/>
      <c r="BS36" s="633"/>
      <c r="BT36" s="633"/>
      <c r="BU36" s="633"/>
      <c r="BV36" s="193"/>
      <c r="BW36" s="632">
        <f t="shared" si="2"/>
        <v>18</v>
      </c>
      <c r="BX36" s="632"/>
      <c r="BY36" s="633" t="str">
        <f>IF('各会計、関係団体の財政状況及び健全化判断比率'!B70="","",'各会計、関係団体の財政状況及び健全化判断比率'!B70)</f>
        <v>桐生地域医療組合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介護保険（保険事業勘定）特別会計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13</v>
      </c>
      <c r="BF37" s="632"/>
      <c r="BG37" s="633" t="str">
        <f>IF('各会計、関係団体の財政状況及び健全化判断比率'!B37="","",'各会計、関係団体の財政状況及び健全化判断比率'!B37)</f>
        <v>農業集落排水事業特別会計</v>
      </c>
      <c r="BH37" s="633"/>
      <c r="BI37" s="633"/>
      <c r="BJ37" s="633"/>
      <c r="BK37" s="633"/>
      <c r="BL37" s="633"/>
      <c r="BM37" s="633"/>
      <c r="BN37" s="633"/>
      <c r="BO37" s="633"/>
      <c r="BP37" s="633"/>
      <c r="BQ37" s="633"/>
      <c r="BR37" s="633"/>
      <c r="BS37" s="633"/>
      <c r="BT37" s="633"/>
      <c r="BU37" s="633"/>
      <c r="BV37" s="193"/>
      <c r="BW37" s="632">
        <f t="shared" si="2"/>
        <v>19</v>
      </c>
      <c r="BX37" s="632"/>
      <c r="BY37" s="633" t="str">
        <f>IF('各会計、関係団体の財政状況及び健全化判断比率'!B71="","",'各会計、関係団体の財政状況及び健全化判断比率'!B71)</f>
        <v>群馬県市町村総合事務組合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8</v>
      </c>
      <c r="V38" s="632"/>
      <c r="W38" s="633" t="str">
        <f>IF('各会計、関係団体の財政状況及び健全化判断比率'!B32="","",'各会計、関係団体の財政状況及び健全化判断比率'!B32)</f>
        <v>介護保険（介護サービス事業勘定）特別会計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14</v>
      </c>
      <c r="BF38" s="632"/>
      <c r="BG38" s="633" t="str">
        <f>IF('各会計、関係団体の財政状況及び健全化判断比率'!B38="","",'各会計、関係団体の財政状況及び健全化判断比率'!B38)</f>
        <v>下水道事業特別会計</v>
      </c>
      <c r="BH38" s="633"/>
      <c r="BI38" s="633"/>
      <c r="BJ38" s="633"/>
      <c r="BK38" s="633"/>
      <c r="BL38" s="633"/>
      <c r="BM38" s="633"/>
      <c r="BN38" s="633"/>
      <c r="BO38" s="633"/>
      <c r="BP38" s="633"/>
      <c r="BQ38" s="633"/>
      <c r="BR38" s="633"/>
      <c r="BS38" s="633"/>
      <c r="BT38" s="633"/>
      <c r="BU38" s="633"/>
      <c r="BV38" s="193"/>
      <c r="BW38" s="632">
        <f t="shared" si="2"/>
        <v>20</v>
      </c>
      <c r="BX38" s="632"/>
      <c r="BY38" s="633" t="str">
        <f>IF('各会計、関係団体の財政状況及び健全化判断比率'!B72="","",'各会計、関係団体の財政状況及び健全化判断比率'!B72)</f>
        <v>群馬県市町村会館管理組合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f t="shared" si="4"/>
        <v>9</v>
      </c>
      <c r="V39" s="632"/>
      <c r="W39" s="633" t="str">
        <f>IF('各会計、関係団体の財政状況及び健全化判断比率'!B33="","",'各会計、関係団体の財政状況及び健全化判断比率'!B33)</f>
        <v>競艇事業特別会計</v>
      </c>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f t="shared" si="1"/>
        <v>15</v>
      </c>
      <c r="BF39" s="632"/>
      <c r="BG39" s="633" t="str">
        <f>IF('各会計、関係団体の財政状況及び健全化判断比率'!B39="","",'各会計、関係団体の財政状況及び健全化判断比率'!B39)</f>
        <v>企業用地整備事業特別会計</v>
      </c>
      <c r="BH39" s="633"/>
      <c r="BI39" s="633"/>
      <c r="BJ39" s="633"/>
      <c r="BK39" s="633"/>
      <c r="BL39" s="633"/>
      <c r="BM39" s="633"/>
      <c r="BN39" s="633"/>
      <c r="BO39" s="633"/>
      <c r="BP39" s="633"/>
      <c r="BQ39" s="633"/>
      <c r="BR39" s="633"/>
      <c r="BS39" s="633"/>
      <c r="BT39" s="633"/>
      <c r="BU39" s="633"/>
      <c r="BV39" s="193"/>
      <c r="BW39" s="632">
        <f t="shared" si="2"/>
        <v>21</v>
      </c>
      <c r="BX39" s="632"/>
      <c r="BY39" s="633" t="str">
        <f>IF('各会計、関係団体の財政状況及び健全化判断比率'!B73="","",'各会計、関係団体の財政状況及び健全化判断比率'!B73)</f>
        <v>群馬東部水道企業団</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EmtG8GBZTUF+garyy7pkKFeAJ9splfvwIaPTecIjQ3zFk8YCmBulK/ljYuvk9QTWAqzM/LwsARaKJjXFszY9cQ==" saltValue="ddcz0y60De79RLS3zk9J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Layout" topLeftCell="A19" zoomScale="85" zoomScaleNormal="70" zoomScaleSheetLayoutView="100" zoomScalePageLayoutView="85"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25" t="s">
        <v>557</v>
      </c>
      <c r="D34" s="1225"/>
      <c r="E34" s="1226"/>
      <c r="F34" s="32">
        <v>7.66</v>
      </c>
      <c r="G34" s="33">
        <v>7.58</v>
      </c>
      <c r="H34" s="33">
        <v>6.33</v>
      </c>
      <c r="I34" s="33">
        <v>10.38</v>
      </c>
      <c r="J34" s="34">
        <v>8.0299999999999994</v>
      </c>
      <c r="K34" s="22"/>
      <c r="L34" s="22"/>
      <c r="M34" s="22"/>
      <c r="N34" s="22"/>
      <c r="O34" s="22"/>
      <c r="P34" s="22"/>
    </row>
    <row r="35" spans="1:16" ht="39" customHeight="1" x14ac:dyDescent="0.15">
      <c r="A35" s="22"/>
      <c r="B35" s="35"/>
      <c r="C35" s="1219" t="s">
        <v>558</v>
      </c>
      <c r="D35" s="1220"/>
      <c r="E35" s="1221"/>
      <c r="F35" s="36">
        <v>3.17</v>
      </c>
      <c r="G35" s="37">
        <v>2.95</v>
      </c>
      <c r="H35" s="37">
        <v>2.83</v>
      </c>
      <c r="I35" s="37">
        <v>3</v>
      </c>
      <c r="J35" s="38">
        <v>2.84</v>
      </c>
      <c r="K35" s="22"/>
      <c r="L35" s="22"/>
      <c r="M35" s="22"/>
      <c r="N35" s="22"/>
      <c r="O35" s="22"/>
      <c r="P35" s="22"/>
    </row>
    <row r="36" spans="1:16" ht="39" customHeight="1" x14ac:dyDescent="0.15">
      <c r="A36" s="22"/>
      <c r="B36" s="35"/>
      <c r="C36" s="1219" t="s">
        <v>559</v>
      </c>
      <c r="D36" s="1220"/>
      <c r="E36" s="1221"/>
      <c r="F36" s="36">
        <v>1.02</v>
      </c>
      <c r="G36" s="37">
        <v>0.73</v>
      </c>
      <c r="H36" s="37">
        <v>0.2</v>
      </c>
      <c r="I36" s="37">
        <v>0.22</v>
      </c>
      <c r="J36" s="38">
        <v>0.99</v>
      </c>
      <c r="K36" s="22"/>
      <c r="L36" s="22"/>
      <c r="M36" s="22"/>
      <c r="N36" s="22"/>
      <c r="O36" s="22"/>
      <c r="P36" s="22"/>
    </row>
    <row r="37" spans="1:16" ht="39" customHeight="1" x14ac:dyDescent="0.15">
      <c r="A37" s="22"/>
      <c r="B37" s="35"/>
      <c r="C37" s="1219" t="s">
        <v>560</v>
      </c>
      <c r="D37" s="1220"/>
      <c r="E37" s="1221"/>
      <c r="F37" s="36">
        <v>0.5</v>
      </c>
      <c r="G37" s="37">
        <v>0.37</v>
      </c>
      <c r="H37" s="37">
        <v>0.56000000000000005</v>
      </c>
      <c r="I37" s="37">
        <v>1.05</v>
      </c>
      <c r="J37" s="38">
        <v>0.64</v>
      </c>
      <c r="K37" s="22"/>
      <c r="L37" s="22"/>
      <c r="M37" s="22"/>
      <c r="N37" s="22"/>
      <c r="O37" s="22"/>
      <c r="P37" s="22"/>
    </row>
    <row r="38" spans="1:16" ht="39" customHeight="1" x14ac:dyDescent="0.15">
      <c r="A38" s="22"/>
      <c r="B38" s="35"/>
      <c r="C38" s="1219" t="s">
        <v>561</v>
      </c>
      <c r="D38" s="1220"/>
      <c r="E38" s="1221"/>
      <c r="F38" s="36">
        <v>0.26</v>
      </c>
      <c r="G38" s="37">
        <v>0.44</v>
      </c>
      <c r="H38" s="37">
        <v>0.28999999999999998</v>
      </c>
      <c r="I38" s="37">
        <v>0.55000000000000004</v>
      </c>
      <c r="J38" s="38">
        <v>0.42</v>
      </c>
      <c r="K38" s="22"/>
      <c r="L38" s="22"/>
      <c r="M38" s="22"/>
      <c r="N38" s="22"/>
      <c r="O38" s="22"/>
      <c r="P38" s="22"/>
    </row>
    <row r="39" spans="1:16" ht="39" customHeight="1" x14ac:dyDescent="0.15">
      <c r="A39" s="22"/>
      <c r="B39" s="35"/>
      <c r="C39" s="1219" t="s">
        <v>562</v>
      </c>
      <c r="D39" s="1220"/>
      <c r="E39" s="1221"/>
      <c r="F39" s="36">
        <v>0.01</v>
      </c>
      <c r="G39" s="37">
        <v>0.31</v>
      </c>
      <c r="H39" s="37">
        <v>0.75</v>
      </c>
      <c r="I39" s="37">
        <v>0.32</v>
      </c>
      <c r="J39" s="38">
        <v>0.31</v>
      </c>
      <c r="K39" s="22"/>
      <c r="L39" s="22"/>
      <c r="M39" s="22"/>
      <c r="N39" s="22"/>
      <c r="O39" s="22"/>
      <c r="P39" s="22"/>
    </row>
    <row r="40" spans="1:16" ht="39" customHeight="1" x14ac:dyDescent="0.15">
      <c r="A40" s="22"/>
      <c r="B40" s="35"/>
      <c r="C40" s="1219" t="s">
        <v>563</v>
      </c>
      <c r="D40" s="1220"/>
      <c r="E40" s="1221"/>
      <c r="F40" s="36">
        <v>0.2</v>
      </c>
      <c r="G40" s="37">
        <v>0.2</v>
      </c>
      <c r="H40" s="37">
        <v>0.15</v>
      </c>
      <c r="I40" s="37">
        <v>0.13</v>
      </c>
      <c r="J40" s="38">
        <v>0.08</v>
      </c>
      <c r="K40" s="22"/>
      <c r="L40" s="22"/>
      <c r="M40" s="22"/>
      <c r="N40" s="22"/>
      <c r="O40" s="22"/>
      <c r="P40" s="22"/>
    </row>
    <row r="41" spans="1:16" ht="39" customHeight="1" x14ac:dyDescent="0.15">
      <c r="A41" s="22"/>
      <c r="B41" s="35"/>
      <c r="C41" s="1219" t="s">
        <v>564</v>
      </c>
      <c r="D41" s="1220"/>
      <c r="E41" s="1221"/>
      <c r="F41" s="36">
        <v>0.03</v>
      </c>
      <c r="G41" s="37">
        <v>0.04</v>
      </c>
      <c r="H41" s="37">
        <v>0.03</v>
      </c>
      <c r="I41" s="37">
        <v>0.06</v>
      </c>
      <c r="J41" s="38">
        <v>7.0000000000000007E-2</v>
      </c>
      <c r="K41" s="22"/>
      <c r="L41" s="22"/>
      <c r="M41" s="22"/>
      <c r="N41" s="22"/>
      <c r="O41" s="22"/>
      <c r="P41" s="22"/>
    </row>
    <row r="42" spans="1:16" ht="39" customHeight="1" x14ac:dyDescent="0.15">
      <c r="A42" s="22"/>
      <c r="B42" s="39"/>
      <c r="C42" s="1219" t="s">
        <v>565</v>
      </c>
      <c r="D42" s="1220"/>
      <c r="E42" s="1221"/>
      <c r="F42" s="36" t="s">
        <v>506</v>
      </c>
      <c r="G42" s="37" t="s">
        <v>506</v>
      </c>
      <c r="H42" s="37" t="s">
        <v>506</v>
      </c>
      <c r="I42" s="37" t="s">
        <v>506</v>
      </c>
      <c r="J42" s="38" t="s">
        <v>506</v>
      </c>
      <c r="K42" s="22"/>
      <c r="L42" s="22"/>
      <c r="M42" s="22"/>
      <c r="N42" s="22"/>
      <c r="O42" s="22"/>
      <c r="P42" s="22"/>
    </row>
    <row r="43" spans="1:16" ht="39" customHeight="1" thickBot="1" x14ac:dyDescent="0.2">
      <c r="A43" s="22"/>
      <c r="B43" s="40"/>
      <c r="C43" s="1222" t="s">
        <v>566</v>
      </c>
      <c r="D43" s="1223"/>
      <c r="E43" s="1224"/>
      <c r="F43" s="41">
        <v>13.16</v>
      </c>
      <c r="G43" s="42">
        <v>12.92</v>
      </c>
      <c r="H43" s="42">
        <v>11.01</v>
      </c>
      <c r="I43" s="42">
        <v>0.21</v>
      </c>
      <c r="J43" s="43">
        <v>0.12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qJENTK4H8XNgFRfu1Ir2rZXKEg6THGBGqatwt6uwpkEsrpFJgkJuwMSQLYWRjNwgnVioJuE640GSTu7dWsfyg==" saltValue="JXNPgQT9duL7krg5SmTO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1486</v>
      </c>
      <c r="L45" s="60">
        <v>1471</v>
      </c>
      <c r="M45" s="60">
        <v>1474</v>
      </c>
      <c r="N45" s="60">
        <v>1506</v>
      </c>
      <c r="O45" s="61">
        <v>1423</v>
      </c>
      <c r="P45" s="48"/>
      <c r="Q45" s="48"/>
      <c r="R45" s="48"/>
      <c r="S45" s="48"/>
      <c r="T45" s="48"/>
      <c r="U45" s="48"/>
    </row>
    <row r="46" spans="1:21" ht="30.75" customHeight="1" x14ac:dyDescent="0.15">
      <c r="A46" s="48"/>
      <c r="B46" s="1237"/>
      <c r="C46" s="1238"/>
      <c r="D46" s="62"/>
      <c r="E46" s="1229" t="s">
        <v>12</v>
      </c>
      <c r="F46" s="1229"/>
      <c r="G46" s="1229"/>
      <c r="H46" s="1229"/>
      <c r="I46" s="1229"/>
      <c r="J46" s="1230"/>
      <c r="K46" s="63" t="s">
        <v>506</v>
      </c>
      <c r="L46" s="64" t="s">
        <v>506</v>
      </c>
      <c r="M46" s="64" t="s">
        <v>506</v>
      </c>
      <c r="N46" s="64" t="s">
        <v>506</v>
      </c>
      <c r="O46" s="65" t="s">
        <v>506</v>
      </c>
      <c r="P46" s="48"/>
      <c r="Q46" s="48"/>
      <c r="R46" s="48"/>
      <c r="S46" s="48"/>
      <c r="T46" s="48"/>
      <c r="U46" s="48"/>
    </row>
    <row r="47" spans="1:21" ht="30.75" customHeight="1" x14ac:dyDescent="0.15">
      <c r="A47" s="48"/>
      <c r="B47" s="1237"/>
      <c r="C47" s="1238"/>
      <c r="D47" s="62"/>
      <c r="E47" s="1229" t="s">
        <v>13</v>
      </c>
      <c r="F47" s="1229"/>
      <c r="G47" s="1229"/>
      <c r="H47" s="1229"/>
      <c r="I47" s="1229"/>
      <c r="J47" s="1230"/>
      <c r="K47" s="63" t="s">
        <v>506</v>
      </c>
      <c r="L47" s="64" t="s">
        <v>506</v>
      </c>
      <c r="M47" s="64" t="s">
        <v>506</v>
      </c>
      <c r="N47" s="64" t="s">
        <v>506</v>
      </c>
      <c r="O47" s="65" t="s">
        <v>506</v>
      </c>
      <c r="P47" s="48"/>
      <c r="Q47" s="48"/>
      <c r="R47" s="48"/>
      <c r="S47" s="48"/>
      <c r="T47" s="48"/>
      <c r="U47" s="48"/>
    </row>
    <row r="48" spans="1:21" ht="30.75" customHeight="1" x14ac:dyDescent="0.15">
      <c r="A48" s="48"/>
      <c r="B48" s="1237"/>
      <c r="C48" s="1238"/>
      <c r="D48" s="62"/>
      <c r="E48" s="1229" t="s">
        <v>14</v>
      </c>
      <c r="F48" s="1229"/>
      <c r="G48" s="1229"/>
      <c r="H48" s="1229"/>
      <c r="I48" s="1229"/>
      <c r="J48" s="1230"/>
      <c r="K48" s="63">
        <v>398</v>
      </c>
      <c r="L48" s="64">
        <v>409</v>
      </c>
      <c r="M48" s="64">
        <v>419</v>
      </c>
      <c r="N48" s="64">
        <v>439</v>
      </c>
      <c r="O48" s="65">
        <v>410</v>
      </c>
      <c r="P48" s="48"/>
      <c r="Q48" s="48"/>
      <c r="R48" s="48"/>
      <c r="S48" s="48"/>
      <c r="T48" s="48"/>
      <c r="U48" s="48"/>
    </row>
    <row r="49" spans="1:21" ht="30.75" customHeight="1" x14ac:dyDescent="0.15">
      <c r="A49" s="48"/>
      <c r="B49" s="1237"/>
      <c r="C49" s="1238"/>
      <c r="D49" s="62"/>
      <c r="E49" s="1229" t="s">
        <v>15</v>
      </c>
      <c r="F49" s="1229"/>
      <c r="G49" s="1229"/>
      <c r="H49" s="1229"/>
      <c r="I49" s="1229"/>
      <c r="J49" s="1230"/>
      <c r="K49" s="63">
        <v>61</v>
      </c>
      <c r="L49" s="64">
        <v>64</v>
      </c>
      <c r="M49" s="64">
        <v>65</v>
      </c>
      <c r="N49" s="64">
        <v>80</v>
      </c>
      <c r="O49" s="65">
        <v>74</v>
      </c>
      <c r="P49" s="48"/>
      <c r="Q49" s="48"/>
      <c r="R49" s="48"/>
      <c r="S49" s="48"/>
      <c r="T49" s="48"/>
      <c r="U49" s="48"/>
    </row>
    <row r="50" spans="1:21" ht="30.75" customHeight="1" x14ac:dyDescent="0.15">
      <c r="A50" s="48"/>
      <c r="B50" s="1237"/>
      <c r="C50" s="1238"/>
      <c r="D50" s="62"/>
      <c r="E50" s="1229" t="s">
        <v>16</v>
      </c>
      <c r="F50" s="1229"/>
      <c r="G50" s="1229"/>
      <c r="H50" s="1229"/>
      <c r="I50" s="1229"/>
      <c r="J50" s="1230"/>
      <c r="K50" s="63">
        <v>3</v>
      </c>
      <c r="L50" s="64">
        <v>2</v>
      </c>
      <c r="M50" s="64">
        <v>2</v>
      </c>
      <c r="N50" s="64">
        <v>1</v>
      </c>
      <c r="O50" s="65">
        <v>1</v>
      </c>
      <c r="P50" s="48"/>
      <c r="Q50" s="48"/>
      <c r="R50" s="48"/>
      <c r="S50" s="48"/>
      <c r="T50" s="48"/>
      <c r="U50" s="48"/>
    </row>
    <row r="51" spans="1:21" ht="30.75" customHeight="1" x14ac:dyDescent="0.15">
      <c r="A51" s="48"/>
      <c r="B51" s="1239"/>
      <c r="C51" s="1240"/>
      <c r="D51" s="66"/>
      <c r="E51" s="1229" t="s">
        <v>17</v>
      </c>
      <c r="F51" s="1229"/>
      <c r="G51" s="1229"/>
      <c r="H51" s="1229"/>
      <c r="I51" s="1229"/>
      <c r="J51" s="1230"/>
      <c r="K51" s="63" t="s">
        <v>506</v>
      </c>
      <c r="L51" s="64" t="s">
        <v>506</v>
      </c>
      <c r="M51" s="64" t="s">
        <v>506</v>
      </c>
      <c r="N51" s="64" t="s">
        <v>506</v>
      </c>
      <c r="O51" s="65" t="s">
        <v>506</v>
      </c>
      <c r="P51" s="48"/>
      <c r="Q51" s="48"/>
      <c r="R51" s="48"/>
      <c r="S51" s="48"/>
      <c r="T51" s="48"/>
      <c r="U51" s="48"/>
    </row>
    <row r="52" spans="1:21" ht="30.75" customHeight="1" x14ac:dyDescent="0.15">
      <c r="A52" s="48"/>
      <c r="B52" s="1227" t="s">
        <v>18</v>
      </c>
      <c r="C52" s="1228"/>
      <c r="D52" s="66"/>
      <c r="E52" s="1229" t="s">
        <v>19</v>
      </c>
      <c r="F52" s="1229"/>
      <c r="G52" s="1229"/>
      <c r="H52" s="1229"/>
      <c r="I52" s="1229"/>
      <c r="J52" s="1230"/>
      <c r="K52" s="63">
        <v>1428</v>
      </c>
      <c r="L52" s="64">
        <v>1532</v>
      </c>
      <c r="M52" s="64">
        <v>1543</v>
      </c>
      <c r="N52" s="64">
        <v>1582</v>
      </c>
      <c r="O52" s="65">
        <v>1544</v>
      </c>
      <c r="P52" s="48"/>
      <c r="Q52" s="48"/>
      <c r="R52" s="48"/>
      <c r="S52" s="48"/>
      <c r="T52" s="48"/>
      <c r="U52" s="48"/>
    </row>
    <row r="53" spans="1:21" ht="30.75" customHeight="1" thickBot="1" x14ac:dyDescent="0.2">
      <c r="A53" s="48"/>
      <c r="B53" s="1231" t="s">
        <v>20</v>
      </c>
      <c r="C53" s="1232"/>
      <c r="D53" s="67"/>
      <c r="E53" s="1233" t="s">
        <v>21</v>
      </c>
      <c r="F53" s="1233"/>
      <c r="G53" s="1233"/>
      <c r="H53" s="1233"/>
      <c r="I53" s="1233"/>
      <c r="J53" s="1234"/>
      <c r="K53" s="68">
        <v>520</v>
      </c>
      <c r="L53" s="69">
        <v>414</v>
      </c>
      <c r="M53" s="69">
        <v>417</v>
      </c>
      <c r="N53" s="69">
        <v>444</v>
      </c>
      <c r="O53" s="70">
        <v>364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9cQUMV13UO7Wresdd7eUFh/9lTTDwI2SdpBavm6vafrLLhpw/NKc4zymhYbSPFc/RH5uBOrVAxjxKpe8whEPg==" saltValue="yL7ZIV70spph/WhdVpnq/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29"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549</v>
      </c>
      <c r="J40" s="79" t="s">
        <v>550</v>
      </c>
      <c r="K40" s="79" t="s">
        <v>551</v>
      </c>
      <c r="L40" s="79" t="s">
        <v>552</v>
      </c>
      <c r="M40" s="80" t="s">
        <v>553</v>
      </c>
    </row>
    <row r="41" spans="2:13" ht="27.75" customHeight="1" x14ac:dyDescent="0.15">
      <c r="B41" s="1243" t="s">
        <v>23</v>
      </c>
      <c r="C41" s="1244"/>
      <c r="D41" s="81"/>
      <c r="E41" s="1249" t="s">
        <v>24</v>
      </c>
      <c r="F41" s="1249"/>
      <c r="G41" s="1249"/>
      <c r="H41" s="1250"/>
      <c r="I41" s="82">
        <v>13450</v>
      </c>
      <c r="J41" s="83">
        <v>14131</v>
      </c>
      <c r="K41" s="83">
        <v>14275</v>
      </c>
      <c r="L41" s="83">
        <v>13925</v>
      </c>
      <c r="M41" s="84">
        <v>13977</v>
      </c>
    </row>
    <row r="42" spans="2:13" ht="27.75" customHeight="1" x14ac:dyDescent="0.15">
      <c r="B42" s="1245"/>
      <c r="C42" s="1246"/>
      <c r="D42" s="85"/>
      <c r="E42" s="1251" t="s">
        <v>25</v>
      </c>
      <c r="F42" s="1251"/>
      <c r="G42" s="1251"/>
      <c r="H42" s="1252"/>
      <c r="I42" s="86">
        <v>8</v>
      </c>
      <c r="J42" s="87">
        <v>6</v>
      </c>
      <c r="K42" s="87">
        <v>4</v>
      </c>
      <c r="L42" s="87">
        <v>3</v>
      </c>
      <c r="M42" s="88">
        <v>3</v>
      </c>
    </row>
    <row r="43" spans="2:13" ht="27.75" customHeight="1" x14ac:dyDescent="0.15">
      <c r="B43" s="1245"/>
      <c r="C43" s="1246"/>
      <c r="D43" s="85"/>
      <c r="E43" s="1251" t="s">
        <v>26</v>
      </c>
      <c r="F43" s="1251"/>
      <c r="G43" s="1251"/>
      <c r="H43" s="1252"/>
      <c r="I43" s="86">
        <v>6314</v>
      </c>
      <c r="J43" s="87">
        <v>6235</v>
      </c>
      <c r="K43" s="87">
        <v>6135</v>
      </c>
      <c r="L43" s="87">
        <v>6074</v>
      </c>
      <c r="M43" s="88">
        <v>5976</v>
      </c>
    </row>
    <row r="44" spans="2:13" ht="27.75" customHeight="1" x14ac:dyDescent="0.15">
      <c r="B44" s="1245"/>
      <c r="C44" s="1246"/>
      <c r="D44" s="85"/>
      <c r="E44" s="1251" t="s">
        <v>27</v>
      </c>
      <c r="F44" s="1251"/>
      <c r="G44" s="1251"/>
      <c r="H44" s="1252"/>
      <c r="I44" s="86">
        <v>282</v>
      </c>
      <c r="J44" s="87">
        <v>327</v>
      </c>
      <c r="K44" s="87">
        <v>291</v>
      </c>
      <c r="L44" s="87">
        <v>276</v>
      </c>
      <c r="M44" s="88">
        <v>221</v>
      </c>
    </row>
    <row r="45" spans="2:13" ht="27.75" customHeight="1" x14ac:dyDescent="0.15">
      <c r="B45" s="1245"/>
      <c r="C45" s="1246"/>
      <c r="D45" s="85"/>
      <c r="E45" s="1251" t="s">
        <v>28</v>
      </c>
      <c r="F45" s="1251"/>
      <c r="G45" s="1251"/>
      <c r="H45" s="1252"/>
      <c r="I45" s="86">
        <v>3425</v>
      </c>
      <c r="J45" s="87">
        <v>3139</v>
      </c>
      <c r="K45" s="87">
        <v>2983</v>
      </c>
      <c r="L45" s="87">
        <v>2968</v>
      </c>
      <c r="M45" s="88">
        <v>2917</v>
      </c>
    </row>
    <row r="46" spans="2:13" ht="27.75" customHeight="1" x14ac:dyDescent="0.15">
      <c r="B46" s="1245"/>
      <c r="C46" s="1246"/>
      <c r="D46" s="89"/>
      <c r="E46" s="1251" t="s">
        <v>29</v>
      </c>
      <c r="F46" s="1251"/>
      <c r="G46" s="1251"/>
      <c r="H46" s="1252"/>
      <c r="I46" s="86">
        <v>20</v>
      </c>
      <c r="J46" s="87">
        <v>46</v>
      </c>
      <c r="K46" s="87">
        <v>28</v>
      </c>
      <c r="L46" s="87">
        <v>33</v>
      </c>
      <c r="M46" s="88">
        <v>13</v>
      </c>
    </row>
    <row r="47" spans="2:13" ht="27.75" customHeight="1" x14ac:dyDescent="0.15">
      <c r="B47" s="1245"/>
      <c r="C47" s="1246"/>
      <c r="D47" s="90"/>
      <c r="E47" s="1253" t="s">
        <v>30</v>
      </c>
      <c r="F47" s="1254"/>
      <c r="G47" s="1254"/>
      <c r="H47" s="1255"/>
      <c r="I47" s="86" t="s">
        <v>506</v>
      </c>
      <c r="J47" s="87" t="s">
        <v>506</v>
      </c>
      <c r="K47" s="87" t="s">
        <v>506</v>
      </c>
      <c r="L47" s="87" t="s">
        <v>506</v>
      </c>
      <c r="M47" s="88" t="s">
        <v>506</v>
      </c>
    </row>
    <row r="48" spans="2:13" ht="27.75" customHeight="1" x14ac:dyDescent="0.15">
      <c r="B48" s="1245"/>
      <c r="C48" s="1246"/>
      <c r="D48" s="85"/>
      <c r="E48" s="1251" t="s">
        <v>31</v>
      </c>
      <c r="F48" s="1251"/>
      <c r="G48" s="1251"/>
      <c r="H48" s="1252"/>
      <c r="I48" s="86" t="s">
        <v>506</v>
      </c>
      <c r="J48" s="87" t="s">
        <v>506</v>
      </c>
      <c r="K48" s="87" t="s">
        <v>506</v>
      </c>
      <c r="L48" s="87" t="s">
        <v>506</v>
      </c>
      <c r="M48" s="88" t="s">
        <v>506</v>
      </c>
    </row>
    <row r="49" spans="2:13" ht="27.75" customHeight="1" x14ac:dyDescent="0.15">
      <c r="B49" s="1247"/>
      <c r="C49" s="1248"/>
      <c r="D49" s="85"/>
      <c r="E49" s="1251" t="s">
        <v>32</v>
      </c>
      <c r="F49" s="1251"/>
      <c r="G49" s="1251"/>
      <c r="H49" s="1252"/>
      <c r="I49" s="86" t="s">
        <v>506</v>
      </c>
      <c r="J49" s="87" t="s">
        <v>506</v>
      </c>
      <c r="K49" s="87" t="s">
        <v>506</v>
      </c>
      <c r="L49" s="87" t="s">
        <v>506</v>
      </c>
      <c r="M49" s="88" t="s">
        <v>506</v>
      </c>
    </row>
    <row r="50" spans="2:13" ht="27.75" customHeight="1" x14ac:dyDescent="0.15">
      <c r="B50" s="1256" t="s">
        <v>33</v>
      </c>
      <c r="C50" s="1257"/>
      <c r="D50" s="91"/>
      <c r="E50" s="1251" t="s">
        <v>34</v>
      </c>
      <c r="F50" s="1251"/>
      <c r="G50" s="1251"/>
      <c r="H50" s="1252"/>
      <c r="I50" s="86">
        <v>13644</v>
      </c>
      <c r="J50" s="87">
        <v>13936</v>
      </c>
      <c r="K50" s="87">
        <v>14845</v>
      </c>
      <c r="L50" s="87">
        <v>14728</v>
      </c>
      <c r="M50" s="88">
        <v>14530</v>
      </c>
    </row>
    <row r="51" spans="2:13" ht="27.75" customHeight="1" x14ac:dyDescent="0.15">
      <c r="B51" s="1245"/>
      <c r="C51" s="1246"/>
      <c r="D51" s="85"/>
      <c r="E51" s="1251" t="s">
        <v>35</v>
      </c>
      <c r="F51" s="1251"/>
      <c r="G51" s="1251"/>
      <c r="H51" s="1252"/>
      <c r="I51" s="86">
        <v>144</v>
      </c>
      <c r="J51" s="87">
        <v>120</v>
      </c>
      <c r="K51" s="87">
        <v>100</v>
      </c>
      <c r="L51" s="87">
        <v>79</v>
      </c>
      <c r="M51" s="88">
        <v>58</v>
      </c>
    </row>
    <row r="52" spans="2:13" ht="27.75" customHeight="1" x14ac:dyDescent="0.15">
      <c r="B52" s="1247"/>
      <c r="C52" s="1248"/>
      <c r="D52" s="85"/>
      <c r="E52" s="1251" t="s">
        <v>36</v>
      </c>
      <c r="F52" s="1251"/>
      <c r="G52" s="1251"/>
      <c r="H52" s="1252"/>
      <c r="I52" s="86">
        <v>16234</v>
      </c>
      <c r="J52" s="87">
        <v>16354</v>
      </c>
      <c r="K52" s="87">
        <v>16289</v>
      </c>
      <c r="L52" s="87">
        <v>15906</v>
      </c>
      <c r="M52" s="88">
        <v>16058</v>
      </c>
    </row>
    <row r="53" spans="2:13" ht="27.75" customHeight="1" thickBot="1" x14ac:dyDescent="0.2">
      <c r="B53" s="1258" t="s">
        <v>37</v>
      </c>
      <c r="C53" s="1259"/>
      <c r="D53" s="92"/>
      <c r="E53" s="1260" t="s">
        <v>38</v>
      </c>
      <c r="F53" s="1260"/>
      <c r="G53" s="1260"/>
      <c r="H53" s="1261"/>
      <c r="I53" s="93">
        <v>-6523</v>
      </c>
      <c r="J53" s="94">
        <v>-6525</v>
      </c>
      <c r="K53" s="94">
        <v>-7517</v>
      </c>
      <c r="L53" s="94">
        <v>-7434</v>
      </c>
      <c r="M53" s="95">
        <v>-7540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vTh5JJU7Xlov57dWeewVxSf3h3F2Rl/vS+/x3mzSUqWRBHrrOu1ydgewUMjxqeOVmKadcTYVzHxzoJQidayA==" saltValue="7+ci/2Y3cNj8KIVQNrT9B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70" t="s">
        <v>41</v>
      </c>
      <c r="D55" s="1270"/>
      <c r="E55" s="1271"/>
      <c r="F55" s="107">
        <v>9328</v>
      </c>
      <c r="G55" s="107">
        <v>9121</v>
      </c>
      <c r="H55" s="108">
        <v>8625</v>
      </c>
    </row>
    <row r="56" spans="2:8" ht="52.5" customHeight="1" x14ac:dyDescent="0.15">
      <c r="B56" s="109"/>
      <c r="C56" s="1272" t="s">
        <v>42</v>
      </c>
      <c r="D56" s="1272"/>
      <c r="E56" s="1273"/>
      <c r="F56" s="110">
        <v>500</v>
      </c>
      <c r="G56" s="110">
        <v>502</v>
      </c>
      <c r="H56" s="111">
        <v>503</v>
      </c>
    </row>
    <row r="57" spans="2:8" ht="53.25" customHeight="1" x14ac:dyDescent="0.15">
      <c r="B57" s="109"/>
      <c r="C57" s="1274" t="s">
        <v>43</v>
      </c>
      <c r="D57" s="1274"/>
      <c r="E57" s="1275"/>
      <c r="F57" s="112">
        <v>2211</v>
      </c>
      <c r="G57" s="112">
        <v>2243</v>
      </c>
      <c r="H57" s="113">
        <v>2441</v>
      </c>
    </row>
    <row r="58" spans="2:8" ht="45.75" customHeight="1" x14ac:dyDescent="0.15">
      <c r="B58" s="114"/>
      <c r="C58" s="1262" t="s">
        <v>567</v>
      </c>
      <c r="D58" s="1263"/>
      <c r="E58" s="1264"/>
      <c r="F58" s="115">
        <v>646</v>
      </c>
      <c r="G58" s="115">
        <v>648</v>
      </c>
      <c r="H58" s="116">
        <v>651</v>
      </c>
    </row>
    <row r="59" spans="2:8" ht="45.75" customHeight="1" x14ac:dyDescent="0.15">
      <c r="B59" s="114"/>
      <c r="C59" s="1262" t="s">
        <v>568</v>
      </c>
      <c r="D59" s="1263"/>
      <c r="E59" s="1264"/>
      <c r="F59" s="115">
        <v>441</v>
      </c>
      <c r="G59" s="115">
        <v>443</v>
      </c>
      <c r="H59" s="116">
        <v>644</v>
      </c>
    </row>
    <row r="60" spans="2:8" ht="45.75" customHeight="1" x14ac:dyDescent="0.15">
      <c r="B60" s="114"/>
      <c r="C60" s="1262" t="s">
        <v>569</v>
      </c>
      <c r="D60" s="1263"/>
      <c r="E60" s="1264"/>
      <c r="F60" s="115">
        <v>379</v>
      </c>
      <c r="G60" s="115">
        <v>421</v>
      </c>
      <c r="H60" s="116">
        <v>418</v>
      </c>
    </row>
    <row r="61" spans="2:8" ht="45.75" customHeight="1" x14ac:dyDescent="0.15">
      <c r="B61" s="114"/>
      <c r="C61" s="1262" t="s">
        <v>570</v>
      </c>
      <c r="D61" s="1263"/>
      <c r="E61" s="1264"/>
      <c r="F61" s="115">
        <v>374</v>
      </c>
      <c r="G61" s="115">
        <v>376</v>
      </c>
      <c r="H61" s="116">
        <v>377</v>
      </c>
    </row>
    <row r="62" spans="2:8" ht="45.75" customHeight="1" thickBot="1" x14ac:dyDescent="0.2">
      <c r="B62" s="117"/>
      <c r="C62" s="1265" t="s">
        <v>571</v>
      </c>
      <c r="D62" s="1266"/>
      <c r="E62" s="1267"/>
      <c r="F62" s="118">
        <v>125</v>
      </c>
      <c r="G62" s="118">
        <v>125</v>
      </c>
      <c r="H62" s="119">
        <v>126</v>
      </c>
    </row>
    <row r="63" spans="2:8" ht="52.5" customHeight="1" thickBot="1" x14ac:dyDescent="0.2">
      <c r="B63" s="120"/>
      <c r="C63" s="1268" t="s">
        <v>44</v>
      </c>
      <c r="D63" s="1268"/>
      <c r="E63" s="1269"/>
      <c r="F63" s="121">
        <v>12039</v>
      </c>
      <c r="G63" s="121">
        <v>11865</v>
      </c>
      <c r="H63" s="122">
        <v>11569</v>
      </c>
    </row>
    <row r="64" spans="2:8" ht="15" customHeight="1" x14ac:dyDescent="0.15"/>
    <row r="65" ht="0" hidden="1" customHeight="1" x14ac:dyDescent="0.15"/>
    <row r="66" ht="0" hidden="1" customHeight="1" x14ac:dyDescent="0.15"/>
  </sheetData>
  <sheetProtection algorithmName="SHA-512" hashValue="M5IedQNrNCAuT0AFJDjHmCkTVTde4RapKD0o90S0Bslua6pR4TwXZPT+AK6691e9ee1UXGZVFcCeEcaK4CGW0Q==" saltValue="kmEYYTk/WmP1TIT2ujYk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AN70" sqref="AN70"/>
    </sheetView>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593</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590</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90" t="s">
        <v>596</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ht="13.5" x14ac:dyDescent="0.15">
      <c r="B44" s="366"/>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ht="13.5" x14ac:dyDescent="0.15">
      <c r="B45" s="366"/>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ht="13.5" x14ac:dyDescent="0.15">
      <c r="B46" s="366"/>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ht="13.5" x14ac:dyDescent="0.15">
      <c r="B47" s="366"/>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589</v>
      </c>
    </row>
    <row r="50" spans="1:109" ht="13.5" x14ac:dyDescent="0.15">
      <c r="B50" s="366"/>
      <c r="G50" s="1279"/>
      <c r="H50" s="1279"/>
      <c r="I50" s="1279"/>
      <c r="J50" s="1279"/>
      <c r="K50" s="375"/>
      <c r="L50" s="375"/>
      <c r="M50" s="374"/>
      <c r="N50" s="374"/>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3" t="s">
        <v>549</v>
      </c>
      <c r="BQ50" s="1283"/>
      <c r="BR50" s="1283"/>
      <c r="BS50" s="1283"/>
      <c r="BT50" s="1283"/>
      <c r="BU50" s="1283"/>
      <c r="BV50" s="1283"/>
      <c r="BW50" s="1283"/>
      <c r="BX50" s="1283" t="s">
        <v>550</v>
      </c>
      <c r="BY50" s="1283"/>
      <c r="BZ50" s="1283"/>
      <c r="CA50" s="1283"/>
      <c r="CB50" s="1283"/>
      <c r="CC50" s="1283"/>
      <c r="CD50" s="1283"/>
      <c r="CE50" s="1283"/>
      <c r="CF50" s="1283" t="s">
        <v>551</v>
      </c>
      <c r="CG50" s="1283"/>
      <c r="CH50" s="1283"/>
      <c r="CI50" s="1283"/>
      <c r="CJ50" s="1283"/>
      <c r="CK50" s="1283"/>
      <c r="CL50" s="1283"/>
      <c r="CM50" s="1283"/>
      <c r="CN50" s="1283" t="s">
        <v>552</v>
      </c>
      <c r="CO50" s="1283"/>
      <c r="CP50" s="1283"/>
      <c r="CQ50" s="1283"/>
      <c r="CR50" s="1283"/>
      <c r="CS50" s="1283"/>
      <c r="CT50" s="1283"/>
      <c r="CU50" s="1283"/>
      <c r="CV50" s="1283" t="s">
        <v>553</v>
      </c>
      <c r="CW50" s="1283"/>
      <c r="CX50" s="1283"/>
      <c r="CY50" s="1283"/>
      <c r="CZ50" s="1283"/>
      <c r="DA50" s="1283"/>
      <c r="DB50" s="1283"/>
      <c r="DC50" s="1283"/>
    </row>
    <row r="51" spans="1:109" ht="13.5" customHeight="1" x14ac:dyDescent="0.15">
      <c r="B51" s="366"/>
      <c r="G51" s="1287"/>
      <c r="H51" s="1287"/>
      <c r="I51" s="1288"/>
      <c r="J51" s="1288"/>
      <c r="K51" s="1278"/>
      <c r="L51" s="1278"/>
      <c r="M51" s="1278"/>
      <c r="N51" s="1278"/>
      <c r="AM51" s="373"/>
      <c r="AN51" s="1276" t="s">
        <v>588</v>
      </c>
      <c r="AO51" s="1276"/>
      <c r="AP51" s="1276"/>
      <c r="AQ51" s="1276"/>
      <c r="AR51" s="1276"/>
      <c r="AS51" s="1276"/>
      <c r="AT51" s="1276"/>
      <c r="AU51" s="1276"/>
      <c r="AV51" s="1276"/>
      <c r="AW51" s="1276"/>
      <c r="AX51" s="1276"/>
      <c r="AY51" s="1276"/>
      <c r="AZ51" s="1276"/>
      <c r="BA51" s="1276"/>
      <c r="BB51" s="1276" t="s">
        <v>586</v>
      </c>
      <c r="BC51" s="1276"/>
      <c r="BD51" s="1276"/>
      <c r="BE51" s="1276"/>
      <c r="BF51" s="1276"/>
      <c r="BG51" s="1276"/>
      <c r="BH51" s="1276"/>
      <c r="BI51" s="1276"/>
      <c r="BJ51" s="1276"/>
      <c r="BK51" s="1276"/>
      <c r="BL51" s="1276"/>
      <c r="BM51" s="1276"/>
      <c r="BN51" s="1276"/>
      <c r="BO51" s="1276"/>
      <c r="BP51" s="1289"/>
      <c r="BQ51" s="1277"/>
      <c r="BR51" s="1277"/>
      <c r="BS51" s="1277"/>
      <c r="BT51" s="1277"/>
      <c r="BU51" s="1277"/>
      <c r="BV51" s="1277"/>
      <c r="BW51" s="1277"/>
      <c r="BX51" s="1289"/>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89"/>
      <c r="CW51" s="1277"/>
      <c r="CX51" s="1277"/>
      <c r="CY51" s="1277"/>
      <c r="CZ51" s="1277"/>
      <c r="DA51" s="1277"/>
      <c r="DB51" s="1277"/>
      <c r="DC51" s="1277"/>
    </row>
    <row r="52" spans="1:109" ht="13.5" x14ac:dyDescent="0.15">
      <c r="B52" s="366"/>
      <c r="G52" s="1287"/>
      <c r="H52" s="1287"/>
      <c r="I52" s="1288"/>
      <c r="J52" s="1288"/>
      <c r="K52" s="1278"/>
      <c r="L52" s="1278"/>
      <c r="M52" s="1278"/>
      <c r="N52" s="1278"/>
      <c r="AM52" s="373"/>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x14ac:dyDescent="0.15">
      <c r="A53" s="381"/>
      <c r="B53" s="366"/>
      <c r="G53" s="1287"/>
      <c r="H53" s="1287"/>
      <c r="I53" s="1279"/>
      <c r="J53" s="1279"/>
      <c r="K53" s="1278"/>
      <c r="L53" s="1278"/>
      <c r="M53" s="1278"/>
      <c r="N53" s="1278"/>
      <c r="AM53" s="373"/>
      <c r="AN53" s="1276"/>
      <c r="AO53" s="1276"/>
      <c r="AP53" s="1276"/>
      <c r="AQ53" s="1276"/>
      <c r="AR53" s="1276"/>
      <c r="AS53" s="1276"/>
      <c r="AT53" s="1276"/>
      <c r="AU53" s="1276"/>
      <c r="AV53" s="1276"/>
      <c r="AW53" s="1276"/>
      <c r="AX53" s="1276"/>
      <c r="AY53" s="1276"/>
      <c r="AZ53" s="1276"/>
      <c r="BA53" s="1276"/>
      <c r="BB53" s="1276" t="s">
        <v>592</v>
      </c>
      <c r="BC53" s="1276"/>
      <c r="BD53" s="1276"/>
      <c r="BE53" s="1276"/>
      <c r="BF53" s="1276"/>
      <c r="BG53" s="1276"/>
      <c r="BH53" s="1276"/>
      <c r="BI53" s="1276"/>
      <c r="BJ53" s="1276"/>
      <c r="BK53" s="1276"/>
      <c r="BL53" s="1276"/>
      <c r="BM53" s="1276"/>
      <c r="BN53" s="1276"/>
      <c r="BO53" s="1276"/>
      <c r="BP53" s="1289"/>
      <c r="BQ53" s="1277"/>
      <c r="BR53" s="1277"/>
      <c r="BS53" s="1277"/>
      <c r="BT53" s="1277"/>
      <c r="BU53" s="1277"/>
      <c r="BV53" s="1277"/>
      <c r="BW53" s="1277"/>
      <c r="BX53" s="1289"/>
      <c r="BY53" s="1277"/>
      <c r="BZ53" s="1277"/>
      <c r="CA53" s="1277"/>
      <c r="CB53" s="1277"/>
      <c r="CC53" s="1277"/>
      <c r="CD53" s="1277"/>
      <c r="CE53" s="1277"/>
      <c r="CF53" s="1277">
        <v>66.7</v>
      </c>
      <c r="CG53" s="1277"/>
      <c r="CH53" s="1277"/>
      <c r="CI53" s="1277"/>
      <c r="CJ53" s="1277"/>
      <c r="CK53" s="1277"/>
      <c r="CL53" s="1277"/>
      <c r="CM53" s="1277"/>
      <c r="CN53" s="1277">
        <v>67.3</v>
      </c>
      <c r="CO53" s="1277"/>
      <c r="CP53" s="1277"/>
      <c r="CQ53" s="1277"/>
      <c r="CR53" s="1277"/>
      <c r="CS53" s="1277"/>
      <c r="CT53" s="1277"/>
      <c r="CU53" s="1277"/>
      <c r="CV53" s="1289"/>
      <c r="CW53" s="1277"/>
      <c r="CX53" s="1277"/>
      <c r="CY53" s="1277"/>
      <c r="CZ53" s="1277"/>
      <c r="DA53" s="1277"/>
      <c r="DB53" s="1277"/>
      <c r="DC53" s="1277"/>
    </row>
    <row r="54" spans="1:109" ht="13.5" x14ac:dyDescent="0.15">
      <c r="A54" s="381"/>
      <c r="B54" s="366"/>
      <c r="G54" s="1287"/>
      <c r="H54" s="1287"/>
      <c r="I54" s="1279"/>
      <c r="J54" s="1279"/>
      <c r="K54" s="1278"/>
      <c r="L54" s="1278"/>
      <c r="M54" s="1278"/>
      <c r="N54" s="1278"/>
      <c r="AM54" s="373"/>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x14ac:dyDescent="0.15">
      <c r="A55" s="381"/>
      <c r="B55" s="366"/>
      <c r="G55" s="1279"/>
      <c r="H55" s="1279"/>
      <c r="I55" s="1279"/>
      <c r="J55" s="1279"/>
      <c r="K55" s="1278"/>
      <c r="L55" s="1278"/>
      <c r="M55" s="1278"/>
      <c r="N55" s="1278"/>
      <c r="AN55" s="1283" t="s">
        <v>587</v>
      </c>
      <c r="AO55" s="1283"/>
      <c r="AP55" s="1283"/>
      <c r="AQ55" s="1283"/>
      <c r="AR55" s="1283"/>
      <c r="AS55" s="1283"/>
      <c r="AT55" s="1283"/>
      <c r="AU55" s="1283"/>
      <c r="AV55" s="1283"/>
      <c r="AW55" s="1283"/>
      <c r="AX55" s="1283"/>
      <c r="AY55" s="1283"/>
      <c r="AZ55" s="1283"/>
      <c r="BA55" s="1283"/>
      <c r="BB55" s="1276" t="s">
        <v>586</v>
      </c>
      <c r="BC55" s="1276"/>
      <c r="BD55" s="1276"/>
      <c r="BE55" s="1276"/>
      <c r="BF55" s="1276"/>
      <c r="BG55" s="1276"/>
      <c r="BH55" s="1276"/>
      <c r="BI55" s="1276"/>
      <c r="BJ55" s="1276"/>
      <c r="BK55" s="1276"/>
      <c r="BL55" s="1276"/>
      <c r="BM55" s="1276"/>
      <c r="BN55" s="1276"/>
      <c r="BO55" s="1276"/>
      <c r="BP55" s="1289"/>
      <c r="BQ55" s="1277"/>
      <c r="BR55" s="1277"/>
      <c r="BS55" s="1277"/>
      <c r="BT55" s="1277"/>
      <c r="BU55" s="1277"/>
      <c r="BV55" s="1277"/>
      <c r="BW55" s="1277"/>
      <c r="BX55" s="1289"/>
      <c r="BY55" s="1277"/>
      <c r="BZ55" s="1277"/>
      <c r="CA55" s="1277"/>
      <c r="CB55" s="1277"/>
      <c r="CC55" s="1277"/>
      <c r="CD55" s="1277"/>
      <c r="CE55" s="1277"/>
      <c r="CF55" s="1277">
        <v>37.299999999999997</v>
      </c>
      <c r="CG55" s="1277"/>
      <c r="CH55" s="1277"/>
      <c r="CI55" s="1277"/>
      <c r="CJ55" s="1277"/>
      <c r="CK55" s="1277"/>
      <c r="CL55" s="1277"/>
      <c r="CM55" s="1277"/>
      <c r="CN55" s="1277">
        <v>33.1</v>
      </c>
      <c r="CO55" s="1277"/>
      <c r="CP55" s="1277"/>
      <c r="CQ55" s="1277"/>
      <c r="CR55" s="1277"/>
      <c r="CS55" s="1277"/>
      <c r="CT55" s="1277"/>
      <c r="CU55" s="1277"/>
      <c r="CV55" s="1289"/>
      <c r="CW55" s="1277"/>
      <c r="CX55" s="1277"/>
      <c r="CY55" s="1277"/>
      <c r="CZ55" s="1277"/>
      <c r="DA55" s="1277"/>
      <c r="DB55" s="1277"/>
      <c r="DC55" s="1277"/>
    </row>
    <row r="56" spans="1:109" ht="13.5" x14ac:dyDescent="0.15">
      <c r="A56" s="381"/>
      <c r="B56" s="366"/>
      <c r="G56" s="1279"/>
      <c r="H56" s="1279"/>
      <c r="I56" s="1279"/>
      <c r="J56" s="1279"/>
      <c r="K56" s="1278"/>
      <c r="L56" s="1278"/>
      <c r="M56" s="1278"/>
      <c r="N56" s="1278"/>
      <c r="AN56" s="1283"/>
      <c r="AO56" s="1283"/>
      <c r="AP56" s="1283"/>
      <c r="AQ56" s="1283"/>
      <c r="AR56" s="1283"/>
      <c r="AS56" s="1283"/>
      <c r="AT56" s="1283"/>
      <c r="AU56" s="1283"/>
      <c r="AV56" s="1283"/>
      <c r="AW56" s="1283"/>
      <c r="AX56" s="1283"/>
      <c r="AY56" s="1283"/>
      <c r="AZ56" s="1283"/>
      <c r="BA56" s="1283"/>
      <c r="BB56" s="1276"/>
      <c r="BC56" s="1276"/>
      <c r="BD56" s="1276"/>
      <c r="BE56" s="1276"/>
      <c r="BF56" s="1276"/>
      <c r="BG56" s="1276"/>
      <c r="BH56" s="1276"/>
      <c r="BI56" s="1276"/>
      <c r="BJ56" s="1276"/>
      <c r="BK56" s="1276"/>
      <c r="BL56" s="1276"/>
      <c r="BM56" s="1276"/>
      <c r="BN56" s="1276"/>
      <c r="BO56" s="1276"/>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1" customFormat="1" ht="13.5" x14ac:dyDescent="0.15">
      <c r="B57" s="387"/>
      <c r="G57" s="1279"/>
      <c r="H57" s="1279"/>
      <c r="I57" s="1281"/>
      <c r="J57" s="1281"/>
      <c r="K57" s="1278"/>
      <c r="L57" s="1278"/>
      <c r="M57" s="1278"/>
      <c r="N57" s="1278"/>
      <c r="AM57" s="365"/>
      <c r="AN57" s="1283"/>
      <c r="AO57" s="1283"/>
      <c r="AP57" s="1283"/>
      <c r="AQ57" s="1283"/>
      <c r="AR57" s="1283"/>
      <c r="AS57" s="1283"/>
      <c r="AT57" s="1283"/>
      <c r="AU57" s="1283"/>
      <c r="AV57" s="1283"/>
      <c r="AW57" s="1283"/>
      <c r="AX57" s="1283"/>
      <c r="AY57" s="1283"/>
      <c r="AZ57" s="1283"/>
      <c r="BA57" s="1283"/>
      <c r="BB57" s="1276" t="s">
        <v>592</v>
      </c>
      <c r="BC57" s="1276"/>
      <c r="BD57" s="1276"/>
      <c r="BE57" s="1276"/>
      <c r="BF57" s="1276"/>
      <c r="BG57" s="1276"/>
      <c r="BH57" s="1276"/>
      <c r="BI57" s="1276"/>
      <c r="BJ57" s="1276"/>
      <c r="BK57" s="1276"/>
      <c r="BL57" s="1276"/>
      <c r="BM57" s="1276"/>
      <c r="BN57" s="1276"/>
      <c r="BO57" s="1276"/>
      <c r="BP57" s="1289"/>
      <c r="BQ57" s="1277"/>
      <c r="BR57" s="1277"/>
      <c r="BS57" s="1277"/>
      <c r="BT57" s="1277"/>
      <c r="BU57" s="1277"/>
      <c r="BV57" s="1277"/>
      <c r="BW57" s="1277"/>
      <c r="BX57" s="1289"/>
      <c r="BY57" s="1277"/>
      <c r="BZ57" s="1277"/>
      <c r="CA57" s="1277"/>
      <c r="CB57" s="1277"/>
      <c r="CC57" s="1277"/>
      <c r="CD57" s="1277"/>
      <c r="CE57" s="1277"/>
      <c r="CF57" s="1277">
        <v>55.2</v>
      </c>
      <c r="CG57" s="1277"/>
      <c r="CH57" s="1277"/>
      <c r="CI57" s="1277"/>
      <c r="CJ57" s="1277"/>
      <c r="CK57" s="1277"/>
      <c r="CL57" s="1277"/>
      <c r="CM57" s="1277"/>
      <c r="CN57" s="1277">
        <v>57.2</v>
      </c>
      <c r="CO57" s="1277"/>
      <c r="CP57" s="1277"/>
      <c r="CQ57" s="1277"/>
      <c r="CR57" s="1277"/>
      <c r="CS57" s="1277"/>
      <c r="CT57" s="1277"/>
      <c r="CU57" s="1277"/>
      <c r="CV57" s="1289"/>
      <c r="CW57" s="1277"/>
      <c r="CX57" s="1277"/>
      <c r="CY57" s="1277"/>
      <c r="CZ57" s="1277"/>
      <c r="DA57" s="1277"/>
      <c r="DB57" s="1277"/>
      <c r="DC57" s="1277"/>
      <c r="DD57" s="392"/>
      <c r="DE57" s="387"/>
    </row>
    <row r="58" spans="1:109" s="381" customFormat="1" ht="13.5" x14ac:dyDescent="0.15">
      <c r="A58" s="365"/>
      <c r="B58" s="387"/>
      <c r="G58" s="1279"/>
      <c r="H58" s="1279"/>
      <c r="I58" s="1281"/>
      <c r="J58" s="1281"/>
      <c r="K58" s="1278"/>
      <c r="L58" s="1278"/>
      <c r="M58" s="1278"/>
      <c r="N58" s="1278"/>
      <c r="AM58" s="365"/>
      <c r="AN58" s="1283"/>
      <c r="AO58" s="1283"/>
      <c r="AP58" s="1283"/>
      <c r="AQ58" s="1283"/>
      <c r="AR58" s="1283"/>
      <c r="AS58" s="1283"/>
      <c r="AT58" s="1283"/>
      <c r="AU58" s="1283"/>
      <c r="AV58" s="1283"/>
      <c r="AW58" s="1283"/>
      <c r="AX58" s="1283"/>
      <c r="AY58" s="1283"/>
      <c r="AZ58" s="1283"/>
      <c r="BA58" s="1283"/>
      <c r="BB58" s="1276"/>
      <c r="BC58" s="1276"/>
      <c r="BD58" s="1276"/>
      <c r="BE58" s="1276"/>
      <c r="BF58" s="1276"/>
      <c r="BG58" s="1276"/>
      <c r="BH58" s="1276"/>
      <c r="BI58" s="1276"/>
      <c r="BJ58" s="1276"/>
      <c r="BK58" s="1276"/>
      <c r="BL58" s="1276"/>
      <c r="BM58" s="1276"/>
      <c r="BN58" s="1276"/>
      <c r="BO58" s="1276"/>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591</v>
      </c>
    </row>
    <row r="64" spans="1:109" ht="13.5" x14ac:dyDescent="0.15">
      <c r="B64" s="366"/>
      <c r="G64" s="382"/>
      <c r="I64" s="384"/>
      <c r="J64" s="384"/>
      <c r="K64" s="384"/>
      <c r="L64" s="384"/>
      <c r="M64" s="384"/>
      <c r="N64" s="383"/>
      <c r="AM64" s="382"/>
      <c r="AN64" s="382" t="s">
        <v>590</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90" t="s">
        <v>597</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ht="13.5" x14ac:dyDescent="0.15">
      <c r="B66" s="366"/>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ht="13.5" x14ac:dyDescent="0.15">
      <c r="B67" s="366"/>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ht="13.5" x14ac:dyDescent="0.15">
      <c r="B68" s="366"/>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ht="13.5" x14ac:dyDescent="0.15">
      <c r="B69" s="366"/>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589</v>
      </c>
    </row>
    <row r="72" spans="2:107" ht="13.5" x14ac:dyDescent="0.15">
      <c r="B72" s="366"/>
      <c r="G72" s="1279"/>
      <c r="H72" s="1279"/>
      <c r="I72" s="1279"/>
      <c r="J72" s="1279"/>
      <c r="K72" s="375"/>
      <c r="L72" s="375"/>
      <c r="M72" s="374"/>
      <c r="N72" s="374"/>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3" t="s">
        <v>549</v>
      </c>
      <c r="BQ72" s="1283"/>
      <c r="BR72" s="1283"/>
      <c r="BS72" s="1283"/>
      <c r="BT72" s="1283"/>
      <c r="BU72" s="1283"/>
      <c r="BV72" s="1283"/>
      <c r="BW72" s="1283"/>
      <c r="BX72" s="1283" t="s">
        <v>550</v>
      </c>
      <c r="BY72" s="1283"/>
      <c r="BZ72" s="1283"/>
      <c r="CA72" s="1283"/>
      <c r="CB72" s="1283"/>
      <c r="CC72" s="1283"/>
      <c r="CD72" s="1283"/>
      <c r="CE72" s="1283"/>
      <c r="CF72" s="1283" t="s">
        <v>551</v>
      </c>
      <c r="CG72" s="1283"/>
      <c r="CH72" s="1283"/>
      <c r="CI72" s="1283"/>
      <c r="CJ72" s="1283"/>
      <c r="CK72" s="1283"/>
      <c r="CL72" s="1283"/>
      <c r="CM72" s="1283"/>
      <c r="CN72" s="1283" t="s">
        <v>552</v>
      </c>
      <c r="CO72" s="1283"/>
      <c r="CP72" s="1283"/>
      <c r="CQ72" s="1283"/>
      <c r="CR72" s="1283"/>
      <c r="CS72" s="1283"/>
      <c r="CT72" s="1283"/>
      <c r="CU72" s="1283"/>
      <c r="CV72" s="1283" t="s">
        <v>553</v>
      </c>
      <c r="CW72" s="1283"/>
      <c r="CX72" s="1283"/>
      <c r="CY72" s="1283"/>
      <c r="CZ72" s="1283"/>
      <c r="DA72" s="1283"/>
      <c r="DB72" s="1283"/>
      <c r="DC72" s="1283"/>
    </row>
    <row r="73" spans="2:107" ht="13.5" x14ac:dyDescent="0.15">
      <c r="B73" s="366"/>
      <c r="G73" s="1287"/>
      <c r="H73" s="1287"/>
      <c r="I73" s="1287"/>
      <c r="J73" s="1287"/>
      <c r="K73" s="1280"/>
      <c r="L73" s="1280"/>
      <c r="M73" s="1280"/>
      <c r="N73" s="1280"/>
      <c r="AM73" s="373"/>
      <c r="AN73" s="1276" t="s">
        <v>588</v>
      </c>
      <c r="AO73" s="1276"/>
      <c r="AP73" s="1276"/>
      <c r="AQ73" s="1276"/>
      <c r="AR73" s="1276"/>
      <c r="AS73" s="1276"/>
      <c r="AT73" s="1276"/>
      <c r="AU73" s="1276"/>
      <c r="AV73" s="1276"/>
      <c r="AW73" s="1276"/>
      <c r="AX73" s="1276"/>
      <c r="AY73" s="1276"/>
      <c r="AZ73" s="1276"/>
      <c r="BA73" s="1276"/>
      <c r="BB73" s="1276" t="s">
        <v>586</v>
      </c>
      <c r="BC73" s="1276"/>
      <c r="BD73" s="1276"/>
      <c r="BE73" s="1276"/>
      <c r="BF73" s="1276"/>
      <c r="BG73" s="1276"/>
      <c r="BH73" s="1276"/>
      <c r="BI73" s="1276"/>
      <c r="BJ73" s="1276"/>
      <c r="BK73" s="1276"/>
      <c r="BL73" s="1276"/>
      <c r="BM73" s="1276"/>
      <c r="BN73" s="1276"/>
      <c r="BO73" s="1276"/>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5" x14ac:dyDescent="0.15">
      <c r="B74" s="366"/>
      <c r="G74" s="1287"/>
      <c r="H74" s="1287"/>
      <c r="I74" s="1287"/>
      <c r="J74" s="1287"/>
      <c r="K74" s="1280"/>
      <c r="L74" s="1280"/>
      <c r="M74" s="1280"/>
      <c r="N74" s="1280"/>
      <c r="AM74" s="373"/>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x14ac:dyDescent="0.15">
      <c r="B75" s="366"/>
      <c r="G75" s="1287"/>
      <c r="H75" s="1287"/>
      <c r="I75" s="1279"/>
      <c r="J75" s="1279"/>
      <c r="K75" s="1278"/>
      <c r="L75" s="1278"/>
      <c r="M75" s="1278"/>
      <c r="N75" s="1278"/>
      <c r="AM75" s="373"/>
      <c r="AN75" s="1276"/>
      <c r="AO75" s="1276"/>
      <c r="AP75" s="1276"/>
      <c r="AQ75" s="1276"/>
      <c r="AR75" s="1276"/>
      <c r="AS75" s="1276"/>
      <c r="AT75" s="1276"/>
      <c r="AU75" s="1276"/>
      <c r="AV75" s="1276"/>
      <c r="AW75" s="1276"/>
      <c r="AX75" s="1276"/>
      <c r="AY75" s="1276"/>
      <c r="AZ75" s="1276"/>
      <c r="BA75" s="1276"/>
      <c r="BB75" s="1276" t="s">
        <v>585</v>
      </c>
      <c r="BC75" s="1276"/>
      <c r="BD75" s="1276"/>
      <c r="BE75" s="1276"/>
      <c r="BF75" s="1276"/>
      <c r="BG75" s="1276"/>
      <c r="BH75" s="1276"/>
      <c r="BI75" s="1276"/>
      <c r="BJ75" s="1276"/>
      <c r="BK75" s="1276"/>
      <c r="BL75" s="1276"/>
      <c r="BM75" s="1276"/>
      <c r="BN75" s="1276"/>
      <c r="BO75" s="1276"/>
      <c r="BP75" s="1277">
        <v>5.3</v>
      </c>
      <c r="BQ75" s="1277"/>
      <c r="BR75" s="1277"/>
      <c r="BS75" s="1277"/>
      <c r="BT75" s="1277"/>
      <c r="BU75" s="1277"/>
      <c r="BV75" s="1277"/>
      <c r="BW75" s="1277"/>
      <c r="BX75" s="1277">
        <v>4.5999999999999996</v>
      </c>
      <c r="BY75" s="1277"/>
      <c r="BZ75" s="1277"/>
      <c r="CA75" s="1277"/>
      <c r="CB75" s="1277"/>
      <c r="CC75" s="1277"/>
      <c r="CD75" s="1277"/>
      <c r="CE75" s="1277"/>
      <c r="CF75" s="1277">
        <v>4.2</v>
      </c>
      <c r="CG75" s="1277"/>
      <c r="CH75" s="1277"/>
      <c r="CI75" s="1277"/>
      <c r="CJ75" s="1277"/>
      <c r="CK75" s="1277"/>
      <c r="CL75" s="1277"/>
      <c r="CM75" s="1277"/>
      <c r="CN75" s="1277">
        <v>4</v>
      </c>
      <c r="CO75" s="1277"/>
      <c r="CP75" s="1277"/>
      <c r="CQ75" s="1277"/>
      <c r="CR75" s="1277"/>
      <c r="CS75" s="1277"/>
      <c r="CT75" s="1277"/>
      <c r="CU75" s="1277"/>
      <c r="CV75" s="1277">
        <v>3.9</v>
      </c>
      <c r="CW75" s="1277"/>
      <c r="CX75" s="1277"/>
      <c r="CY75" s="1277"/>
      <c r="CZ75" s="1277"/>
      <c r="DA75" s="1277"/>
      <c r="DB75" s="1277"/>
      <c r="DC75" s="1277"/>
    </row>
    <row r="76" spans="2:107" ht="13.5" x14ac:dyDescent="0.15">
      <c r="B76" s="366"/>
      <c r="G76" s="1287"/>
      <c r="H76" s="1287"/>
      <c r="I76" s="1279"/>
      <c r="J76" s="1279"/>
      <c r="K76" s="1278"/>
      <c r="L76" s="1278"/>
      <c r="M76" s="1278"/>
      <c r="N76" s="1278"/>
      <c r="AM76" s="373"/>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x14ac:dyDescent="0.15">
      <c r="B77" s="366"/>
      <c r="G77" s="1279"/>
      <c r="H77" s="1279"/>
      <c r="I77" s="1279"/>
      <c r="J77" s="1279"/>
      <c r="K77" s="1280"/>
      <c r="L77" s="1280"/>
      <c r="M77" s="1280"/>
      <c r="N77" s="1280"/>
      <c r="AN77" s="1283" t="s">
        <v>587</v>
      </c>
      <c r="AO77" s="1283"/>
      <c r="AP77" s="1283"/>
      <c r="AQ77" s="1283"/>
      <c r="AR77" s="1283"/>
      <c r="AS77" s="1283"/>
      <c r="AT77" s="1283"/>
      <c r="AU77" s="1283"/>
      <c r="AV77" s="1283"/>
      <c r="AW77" s="1283"/>
      <c r="AX77" s="1283"/>
      <c r="AY77" s="1283"/>
      <c r="AZ77" s="1283"/>
      <c r="BA77" s="1283"/>
      <c r="BB77" s="1276" t="s">
        <v>586</v>
      </c>
      <c r="BC77" s="1276"/>
      <c r="BD77" s="1276"/>
      <c r="BE77" s="1276"/>
      <c r="BF77" s="1276"/>
      <c r="BG77" s="1276"/>
      <c r="BH77" s="1276"/>
      <c r="BI77" s="1276"/>
      <c r="BJ77" s="1276"/>
      <c r="BK77" s="1276"/>
      <c r="BL77" s="1276"/>
      <c r="BM77" s="1276"/>
      <c r="BN77" s="1276"/>
      <c r="BO77" s="1276"/>
      <c r="BP77" s="1277">
        <v>50.3</v>
      </c>
      <c r="BQ77" s="1277"/>
      <c r="BR77" s="1277"/>
      <c r="BS77" s="1277"/>
      <c r="BT77" s="1277"/>
      <c r="BU77" s="1277"/>
      <c r="BV77" s="1277"/>
      <c r="BW77" s="1277"/>
      <c r="BX77" s="1277">
        <v>45.9</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ht="13.5" x14ac:dyDescent="0.15">
      <c r="B78" s="366"/>
      <c r="G78" s="1279"/>
      <c r="H78" s="1279"/>
      <c r="I78" s="1279"/>
      <c r="J78" s="1279"/>
      <c r="K78" s="1280"/>
      <c r="L78" s="1280"/>
      <c r="M78" s="1280"/>
      <c r="N78" s="1280"/>
      <c r="AN78" s="1283"/>
      <c r="AO78" s="1283"/>
      <c r="AP78" s="1283"/>
      <c r="AQ78" s="1283"/>
      <c r="AR78" s="1283"/>
      <c r="AS78" s="1283"/>
      <c r="AT78" s="1283"/>
      <c r="AU78" s="1283"/>
      <c r="AV78" s="1283"/>
      <c r="AW78" s="1283"/>
      <c r="AX78" s="1283"/>
      <c r="AY78" s="1283"/>
      <c r="AZ78" s="1283"/>
      <c r="BA78" s="1283"/>
      <c r="BB78" s="1276"/>
      <c r="BC78" s="1276"/>
      <c r="BD78" s="1276"/>
      <c r="BE78" s="1276"/>
      <c r="BF78" s="1276"/>
      <c r="BG78" s="1276"/>
      <c r="BH78" s="1276"/>
      <c r="BI78" s="1276"/>
      <c r="BJ78" s="1276"/>
      <c r="BK78" s="1276"/>
      <c r="BL78" s="1276"/>
      <c r="BM78" s="1276"/>
      <c r="BN78" s="1276"/>
      <c r="BO78" s="1276"/>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x14ac:dyDescent="0.15">
      <c r="B79" s="366"/>
      <c r="G79" s="1279"/>
      <c r="H79" s="1279"/>
      <c r="I79" s="1281"/>
      <c r="J79" s="1281"/>
      <c r="K79" s="1282"/>
      <c r="L79" s="1282"/>
      <c r="M79" s="1282"/>
      <c r="N79" s="1282"/>
      <c r="AN79" s="1283"/>
      <c r="AO79" s="1283"/>
      <c r="AP79" s="1283"/>
      <c r="AQ79" s="1283"/>
      <c r="AR79" s="1283"/>
      <c r="AS79" s="1283"/>
      <c r="AT79" s="1283"/>
      <c r="AU79" s="1283"/>
      <c r="AV79" s="1283"/>
      <c r="AW79" s="1283"/>
      <c r="AX79" s="1283"/>
      <c r="AY79" s="1283"/>
      <c r="AZ79" s="1283"/>
      <c r="BA79" s="1283"/>
      <c r="BB79" s="1276" t="s">
        <v>585</v>
      </c>
      <c r="BC79" s="1276"/>
      <c r="BD79" s="1276"/>
      <c r="BE79" s="1276"/>
      <c r="BF79" s="1276"/>
      <c r="BG79" s="1276"/>
      <c r="BH79" s="1276"/>
      <c r="BI79" s="1276"/>
      <c r="BJ79" s="1276"/>
      <c r="BK79" s="1276"/>
      <c r="BL79" s="1276"/>
      <c r="BM79" s="1276"/>
      <c r="BN79" s="1276"/>
      <c r="BO79" s="1276"/>
      <c r="BP79" s="1277">
        <v>9.6</v>
      </c>
      <c r="BQ79" s="1277"/>
      <c r="BR79" s="1277"/>
      <c r="BS79" s="1277"/>
      <c r="BT79" s="1277"/>
      <c r="BU79" s="1277"/>
      <c r="BV79" s="1277"/>
      <c r="BW79" s="1277"/>
      <c r="BX79" s="1277">
        <v>8.8000000000000007</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ht="13.5" x14ac:dyDescent="0.15">
      <c r="B80" s="366"/>
      <c r="G80" s="1279"/>
      <c r="H80" s="1279"/>
      <c r="I80" s="1281"/>
      <c r="J80" s="1281"/>
      <c r="K80" s="1282"/>
      <c r="L80" s="1282"/>
      <c r="M80" s="1282"/>
      <c r="N80" s="1282"/>
      <c r="AN80" s="1283"/>
      <c r="AO80" s="1283"/>
      <c r="AP80" s="1283"/>
      <c r="AQ80" s="1283"/>
      <c r="AR80" s="1283"/>
      <c r="AS80" s="1283"/>
      <c r="AT80" s="1283"/>
      <c r="AU80" s="1283"/>
      <c r="AV80" s="1283"/>
      <c r="AW80" s="1283"/>
      <c r="AX80" s="1283"/>
      <c r="AY80" s="1283"/>
      <c r="AZ80" s="1283"/>
      <c r="BA80" s="1283"/>
      <c r="BB80" s="1276"/>
      <c r="BC80" s="1276"/>
      <c r="BD80" s="1276"/>
      <c r="BE80" s="1276"/>
      <c r="BF80" s="1276"/>
      <c r="BG80" s="1276"/>
      <c r="BH80" s="1276"/>
      <c r="BI80" s="1276"/>
      <c r="BJ80" s="1276"/>
      <c r="BK80" s="1276"/>
      <c r="BL80" s="1276"/>
      <c r="BM80" s="1276"/>
      <c r="BN80" s="1276"/>
      <c r="BO80" s="1276"/>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lfptQjqFnVVusv5cIMSGP+IGXg1hDbySicXrOWWuxu84lZErmdxphZ3V1/RyuLEFEUveGWU8W5P9UTIESbkEQ==" saltValue="LcImFWL46QnFFOoMqzzlf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3"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547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V/YEZHkH2+3Xq6iuv375/ogLqr279YyKA/gtPEHgwMTBxrM6T/EoNiFXHz21Wsntin3rQkXHqapdJuncPwmg==" saltValue="aiBKaY+9uB0CKBX3JVM9N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48"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u084bt7ly/vBVM6q0eyr6szMab0i/gtjqABGmSxyr8w/8LKO78K03kNH5rgLxIf0dCP5zUf7p0FUngApNwroA==" saltValue="GbhW6t3kT8NRBF2yPvHU4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546</v>
      </c>
      <c r="G2" s="136"/>
      <c r="H2" s="137"/>
    </row>
    <row r="3" spans="1:8" x14ac:dyDescent="0.15">
      <c r="A3" s="133" t="s">
        <v>539</v>
      </c>
      <c r="B3" s="138"/>
      <c r="C3" s="139"/>
      <c r="D3" s="140">
        <v>38479</v>
      </c>
      <c r="E3" s="141"/>
      <c r="F3" s="142">
        <v>63956</v>
      </c>
      <c r="G3" s="143"/>
      <c r="H3" s="144"/>
    </row>
    <row r="4" spans="1:8" x14ac:dyDescent="0.15">
      <c r="A4" s="145"/>
      <c r="B4" s="146"/>
      <c r="C4" s="147"/>
      <c r="D4" s="148">
        <v>21904</v>
      </c>
      <c r="E4" s="149"/>
      <c r="F4" s="150">
        <v>29239</v>
      </c>
      <c r="G4" s="151"/>
      <c r="H4" s="152"/>
    </row>
    <row r="5" spans="1:8" x14ac:dyDescent="0.15">
      <c r="A5" s="133" t="s">
        <v>541</v>
      </c>
      <c r="B5" s="138"/>
      <c r="C5" s="139"/>
      <c r="D5" s="140">
        <v>44721</v>
      </c>
      <c r="E5" s="141"/>
      <c r="F5" s="142">
        <v>66255</v>
      </c>
      <c r="G5" s="143"/>
      <c r="H5" s="144"/>
    </row>
    <row r="6" spans="1:8" x14ac:dyDescent="0.15">
      <c r="A6" s="145"/>
      <c r="B6" s="146"/>
      <c r="C6" s="147"/>
      <c r="D6" s="148">
        <v>29146</v>
      </c>
      <c r="E6" s="149"/>
      <c r="F6" s="150">
        <v>31822</v>
      </c>
      <c r="G6" s="151"/>
      <c r="H6" s="152"/>
    </row>
    <row r="7" spans="1:8" x14ac:dyDescent="0.15">
      <c r="A7" s="133" t="s">
        <v>542</v>
      </c>
      <c r="B7" s="138"/>
      <c r="C7" s="139"/>
      <c r="D7" s="140">
        <v>53908</v>
      </c>
      <c r="E7" s="141"/>
      <c r="F7" s="142">
        <v>54227</v>
      </c>
      <c r="G7" s="143"/>
      <c r="H7" s="144"/>
    </row>
    <row r="8" spans="1:8" x14ac:dyDescent="0.15">
      <c r="A8" s="145"/>
      <c r="B8" s="146"/>
      <c r="C8" s="147"/>
      <c r="D8" s="148">
        <v>24419</v>
      </c>
      <c r="E8" s="149"/>
      <c r="F8" s="150">
        <v>29694</v>
      </c>
      <c r="G8" s="151"/>
      <c r="H8" s="152"/>
    </row>
    <row r="9" spans="1:8" x14ac:dyDescent="0.15">
      <c r="A9" s="133" t="s">
        <v>543</v>
      </c>
      <c r="B9" s="138"/>
      <c r="C9" s="139"/>
      <c r="D9" s="140">
        <v>31977</v>
      </c>
      <c r="E9" s="141"/>
      <c r="F9" s="142">
        <v>57295</v>
      </c>
      <c r="G9" s="143"/>
      <c r="H9" s="144"/>
    </row>
    <row r="10" spans="1:8" x14ac:dyDescent="0.15">
      <c r="A10" s="145"/>
      <c r="B10" s="146"/>
      <c r="C10" s="147"/>
      <c r="D10" s="148">
        <v>21195</v>
      </c>
      <c r="E10" s="149"/>
      <c r="F10" s="150">
        <v>32771</v>
      </c>
      <c r="G10" s="151"/>
      <c r="H10" s="152"/>
    </row>
    <row r="11" spans="1:8" x14ac:dyDescent="0.15">
      <c r="A11" s="133" t="s">
        <v>544</v>
      </c>
      <c r="B11" s="138"/>
      <c r="C11" s="139"/>
      <c r="D11" s="140">
        <v>37675</v>
      </c>
      <c r="E11" s="141"/>
      <c r="F11" s="142">
        <v>54110</v>
      </c>
      <c r="G11" s="143"/>
      <c r="H11" s="144"/>
    </row>
    <row r="12" spans="1:8" x14ac:dyDescent="0.15">
      <c r="A12" s="145"/>
      <c r="B12" s="146"/>
      <c r="C12" s="153"/>
      <c r="D12" s="148">
        <v>27147</v>
      </c>
      <c r="E12" s="149"/>
      <c r="F12" s="150">
        <v>30620</v>
      </c>
      <c r="G12" s="151"/>
      <c r="H12" s="152"/>
    </row>
    <row r="13" spans="1:8" x14ac:dyDescent="0.15">
      <c r="A13" s="133"/>
      <c r="B13" s="138"/>
      <c r="C13" s="154"/>
      <c r="D13" s="155">
        <v>41352</v>
      </c>
      <c r="E13" s="156"/>
      <c r="F13" s="157">
        <v>59169</v>
      </c>
      <c r="G13" s="158"/>
      <c r="H13" s="144"/>
    </row>
    <row r="14" spans="1:8" x14ac:dyDescent="0.15">
      <c r="A14" s="145"/>
      <c r="B14" s="146"/>
      <c r="C14" s="147"/>
      <c r="D14" s="148">
        <v>24762</v>
      </c>
      <c r="E14" s="149"/>
      <c r="F14" s="150">
        <v>30829</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7.72</v>
      </c>
      <c r="C19" s="159">
        <f>ROUND(VALUE(SUBSTITUTE(実質収支比率等に係る経年分析!G$48,"▲","-")),2)</f>
        <v>7.67</v>
      </c>
      <c r="D19" s="159">
        <f>ROUND(VALUE(SUBSTITUTE(実質収支比率等に係る経年分析!H$48,"▲","-")),2)</f>
        <v>6.44</v>
      </c>
      <c r="E19" s="159">
        <f>ROUND(VALUE(SUBSTITUTE(実質収支比率等に係る経年分析!I$48,"▲","-")),2)</f>
        <v>10.47</v>
      </c>
      <c r="F19" s="159">
        <f>ROUND(VALUE(SUBSTITUTE(実質収支比率等に係る経年分析!J$48,"▲","-")),2)</f>
        <v>8.1</v>
      </c>
    </row>
    <row r="20" spans="1:11" x14ac:dyDescent="0.15">
      <c r="A20" s="159" t="s">
        <v>48</v>
      </c>
      <c r="B20" s="159">
        <f>ROUND(VALUE(SUBSTITUTE(実質収支比率等に係る経年分析!F$47,"▲","-")),2)</f>
        <v>70.599999999999994</v>
      </c>
      <c r="C20" s="159">
        <f>ROUND(VALUE(SUBSTITUTE(実質収支比率等に係る経年分析!G$47,"▲","-")),2)</f>
        <v>70.88</v>
      </c>
      <c r="D20" s="159">
        <f>ROUND(VALUE(SUBSTITUTE(実質収支比率等に係る経年分析!H$47,"▲","-")),2)</f>
        <v>77.459999999999994</v>
      </c>
      <c r="E20" s="159">
        <f>ROUND(VALUE(SUBSTITUTE(実質収支比率等に係る経年分析!I$47,"▲","-")),2)</f>
        <v>76.92</v>
      </c>
      <c r="F20" s="159">
        <f>ROUND(VALUE(SUBSTITUTE(実質収支比率等に係る経年分析!J$47,"▲","-")),2)</f>
        <v>73.599999999999994</v>
      </c>
    </row>
    <row r="21" spans="1:11" x14ac:dyDescent="0.15">
      <c r="A21" s="159" t="s">
        <v>49</v>
      </c>
      <c r="B21" s="159">
        <f>IF(ISNUMBER(VALUE(SUBSTITUTE(実質収支比率等に係る経年分析!F$49,"▲","-"))),ROUND(VALUE(SUBSTITUTE(実質収支比率等に係る経年分析!F$49,"▲","-")),2),NA())</f>
        <v>2.02</v>
      </c>
      <c r="C21" s="159">
        <f>IF(ISNUMBER(VALUE(SUBSTITUTE(実質収支比率等に係る経年分析!G$49,"▲","-"))),ROUND(VALUE(SUBSTITUTE(実質収支比率等に係る経年分析!G$49,"▲","-")),2),NA())</f>
        <v>-3.86</v>
      </c>
      <c r="D21" s="159">
        <f>IF(ISNUMBER(VALUE(SUBSTITUTE(実質収支比率等に係る経年分析!H$49,"▲","-"))),ROUND(VALUE(SUBSTITUTE(実質収支比率等に係る経年分析!H$49,"▲","-")),2),NA())</f>
        <v>1.1499999999999999</v>
      </c>
      <c r="E21" s="159">
        <f>IF(ISNUMBER(VALUE(SUBSTITUTE(実質収支比率等に係る経年分析!I$49,"▲","-"))),ROUND(VALUE(SUBSTITUTE(実質収支比率等に係る経年分析!I$49,"▲","-")),2),NA())</f>
        <v>-1.04</v>
      </c>
      <c r="F21" s="159">
        <f>IF(ISNUMBER(VALUE(SUBSTITUTE(実質収支比率等に係る経年分析!J$49,"▲","-"))),ROUND(VALUE(SUBSTITUTE(実質収支比率等に係る経年分析!J$49,"▲","-")),2),NA())</f>
        <v>-11.98</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13.16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12.92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11.01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0.12</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簡易水道事業特別会計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7.0000000000000007E-2</v>
      </c>
    </row>
    <row r="30" spans="1:11" x14ac:dyDescent="0.15">
      <c r="A30" s="160" t="str">
        <f>IF(連結実質赤字比率に係る赤字・黒字の構成分析!C$40="",NA(),連結実質赤字比率に係る赤字・黒字の構成分析!C$40)</f>
        <v>国民健康保険（診療所勘定）特別会計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0.08</v>
      </c>
    </row>
    <row r="31" spans="1:11" x14ac:dyDescent="0.15">
      <c r="A31" s="160" t="str">
        <f>IF(連結実質赤字比率に係る赤字・黒字の構成分析!C$39="",NA(),連結実質赤字比率に係る赤字・黒字の構成分析!C$39)</f>
        <v>太陽光発電事業特別会計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0.75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0.31</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0.28999999999999998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0.55000000000000004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0.42</v>
      </c>
    </row>
    <row r="33" spans="1:16" x14ac:dyDescent="0.15">
      <c r="A33" s="160" t="str">
        <f>IF(連結実質赤字比率に係る赤字・黒字の構成分析!C$37="",NA(),連結実質赤字比率に係る赤字・黒字の構成分析!C$37)</f>
        <v>介護保険（保険事業勘定）特別会計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0.56000000000000005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0.64</v>
      </c>
    </row>
    <row r="34" spans="1:16" x14ac:dyDescent="0.15">
      <c r="A34" s="160" t="str">
        <f>IF(連結実質赤字比率に係る赤字・黒字の構成分析!C$36="",NA(),連結実質赤字比率に係る赤字・黒字の構成分析!C$36)</f>
        <v>国民健康保険（事業勘定）特別会計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0.73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0.99</v>
      </c>
    </row>
    <row r="35" spans="1:16" x14ac:dyDescent="0.15">
      <c r="A35" s="160" t="str">
        <f>IF(連結実質赤字比率に係る赤字・黒字の構成分析!C$35="",NA(),連結実質赤字比率に係る赤字・黒字の構成分析!C$35)</f>
        <v>競艇事業特別会計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3.17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2.95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2.83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2.84</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7.66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7.58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6.33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10.38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8.0299999999999994</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1428</v>
      </c>
      <c r="E42" s="161"/>
      <c r="F42" s="161"/>
      <c r="G42" s="161">
        <f>'実質公債費比率（分子）の構造'!L$52</f>
        <v>1532</v>
      </c>
      <c r="H42" s="161"/>
      <c r="I42" s="161"/>
      <c r="J42" s="161">
        <f>'実質公債費比率（分子）の構造'!M$52</f>
        <v>1543</v>
      </c>
      <c r="K42" s="161"/>
      <c r="L42" s="161"/>
      <c r="M42" s="161">
        <f>'実質公債費比率（分子）の構造'!N$52</f>
        <v>1582</v>
      </c>
      <c r="N42" s="161"/>
      <c r="O42" s="161"/>
      <c r="P42" s="161">
        <f>'実質公債費比率（分子）の構造'!O$52</f>
        <v>1544</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3</v>
      </c>
      <c r="C44" s="161"/>
      <c r="D44" s="161"/>
      <c r="E44" s="161">
        <f>'実質公債費比率（分子）の構造'!L$50</f>
        <v>2</v>
      </c>
      <c r="F44" s="161"/>
      <c r="G44" s="161"/>
      <c r="H44" s="161">
        <f>'実質公債費比率（分子）の構造'!M$50</f>
        <v>2</v>
      </c>
      <c r="I44" s="161"/>
      <c r="J44" s="161"/>
      <c r="K44" s="161">
        <f>'実質公債費比率（分子）の構造'!N$50</f>
        <v>1</v>
      </c>
      <c r="L44" s="161"/>
      <c r="M44" s="161"/>
      <c r="N44" s="161">
        <f>'実質公債費比率（分子）の構造'!O$50</f>
        <v>1</v>
      </c>
      <c r="O44" s="161"/>
      <c r="P44" s="161"/>
    </row>
    <row r="45" spans="1:16" x14ac:dyDescent="0.15">
      <c r="A45" s="161" t="s">
        <v>59</v>
      </c>
      <c r="B45" s="161">
        <f>'実質公債費比率（分子）の構造'!K$49</f>
        <v>61</v>
      </c>
      <c r="C45" s="161"/>
      <c r="D45" s="161"/>
      <c r="E45" s="161">
        <f>'実質公債費比率（分子）の構造'!L$49</f>
        <v>64</v>
      </c>
      <c r="F45" s="161"/>
      <c r="G45" s="161"/>
      <c r="H45" s="161">
        <f>'実質公債費比率（分子）の構造'!M$49</f>
        <v>65</v>
      </c>
      <c r="I45" s="161"/>
      <c r="J45" s="161"/>
      <c r="K45" s="161">
        <f>'実質公債費比率（分子）の構造'!N$49</f>
        <v>80</v>
      </c>
      <c r="L45" s="161"/>
      <c r="M45" s="161"/>
      <c r="N45" s="161">
        <f>'実質公債費比率（分子）の構造'!O$49</f>
        <v>74</v>
      </c>
      <c r="O45" s="161"/>
      <c r="P45" s="161"/>
    </row>
    <row r="46" spans="1:16" x14ac:dyDescent="0.15">
      <c r="A46" s="161" t="s">
        <v>60</v>
      </c>
      <c r="B46" s="161">
        <f>'実質公債費比率（分子）の構造'!K$48</f>
        <v>398</v>
      </c>
      <c r="C46" s="161"/>
      <c r="D46" s="161"/>
      <c r="E46" s="161">
        <f>'実質公債費比率（分子）の構造'!L$48</f>
        <v>409</v>
      </c>
      <c r="F46" s="161"/>
      <c r="G46" s="161"/>
      <c r="H46" s="161">
        <f>'実質公債費比率（分子）の構造'!M$48</f>
        <v>419</v>
      </c>
      <c r="I46" s="161"/>
      <c r="J46" s="161"/>
      <c r="K46" s="161">
        <f>'実質公債費比率（分子）の構造'!N$48</f>
        <v>439</v>
      </c>
      <c r="L46" s="161"/>
      <c r="M46" s="161"/>
      <c r="N46" s="161">
        <f>'実質公債費比率（分子）の構造'!O$48</f>
        <v>410</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1486</v>
      </c>
      <c r="C49" s="161"/>
      <c r="D49" s="161"/>
      <c r="E49" s="161">
        <f>'実質公債費比率（分子）の構造'!L$45</f>
        <v>1471</v>
      </c>
      <c r="F49" s="161"/>
      <c r="G49" s="161"/>
      <c r="H49" s="161">
        <f>'実質公債費比率（分子）の構造'!M$45</f>
        <v>1474</v>
      </c>
      <c r="I49" s="161"/>
      <c r="J49" s="161"/>
      <c r="K49" s="161">
        <f>'実質公債費比率（分子）の構造'!N$45</f>
        <v>1506</v>
      </c>
      <c r="L49" s="161"/>
      <c r="M49" s="161"/>
      <c r="N49" s="161">
        <f>'実質公債費比率（分子）の構造'!O$45</f>
        <v>1423</v>
      </c>
      <c r="O49" s="161"/>
      <c r="P49" s="161"/>
    </row>
    <row r="50" spans="1:16" x14ac:dyDescent="0.15">
      <c r="A50" s="161" t="s">
        <v>64</v>
      </c>
      <c r="B50" s="161" t="e">
        <f>NA()</f>
        <v>#N/A</v>
      </c>
      <c r="C50" s="161">
        <f>IF(ISNUMBER('実質公債費比率（分子）の構造'!K$53),'実質公債費比率（分子）の構造'!K$53,NA())</f>
        <v>520</v>
      </c>
      <c r="D50" s="161" t="e">
        <f>NA()</f>
        <v>#N/A</v>
      </c>
      <c r="E50" s="161" t="e">
        <f>NA()</f>
        <v>#N/A</v>
      </c>
      <c r="F50" s="161">
        <f>IF(ISNUMBER('実質公債費比率（分子）の構造'!L$53),'実質公債費比率（分子）の構造'!L$53,NA())</f>
        <v>414</v>
      </c>
      <c r="G50" s="161" t="e">
        <f>NA()</f>
        <v>#N/A</v>
      </c>
      <c r="H50" s="161" t="e">
        <f>NA()</f>
        <v>#N/A</v>
      </c>
      <c r="I50" s="161">
        <f>IF(ISNUMBER('実質公債費比率（分子）の構造'!M$53),'実質公債費比率（分子）の構造'!M$53,NA())</f>
        <v>417</v>
      </c>
      <c r="J50" s="161" t="e">
        <f>NA()</f>
        <v>#N/A</v>
      </c>
      <c r="K50" s="161" t="e">
        <f>NA()</f>
        <v>#N/A</v>
      </c>
      <c r="L50" s="161">
        <f>IF(ISNUMBER('実質公債費比率（分子）の構造'!N$53),'実質公債費比率（分子）の構造'!N$53,NA())</f>
        <v>444</v>
      </c>
      <c r="M50" s="161" t="e">
        <f>NA()</f>
        <v>#N/A</v>
      </c>
      <c r="N50" s="161" t="e">
        <f>NA()</f>
        <v>#N/A</v>
      </c>
      <c r="O50" s="161">
        <f>IF(ISNUMBER('実質公債費比率（分子）の構造'!O$53),'実質公債費比率（分子）の構造'!O$53,NA())</f>
        <v>364</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16234</v>
      </c>
      <c r="E56" s="160"/>
      <c r="F56" s="160"/>
      <c r="G56" s="160">
        <f>'将来負担比率（分子）の構造'!J$52</f>
        <v>16354</v>
      </c>
      <c r="H56" s="160"/>
      <c r="I56" s="160"/>
      <c r="J56" s="160">
        <f>'将来負担比率（分子）の構造'!K$52</f>
        <v>16289</v>
      </c>
      <c r="K56" s="160"/>
      <c r="L56" s="160"/>
      <c r="M56" s="160">
        <f>'将来負担比率（分子）の構造'!L$52</f>
        <v>15906</v>
      </c>
      <c r="N56" s="160"/>
      <c r="O56" s="160"/>
      <c r="P56" s="160">
        <f>'将来負担比率（分子）の構造'!M$52</f>
        <v>16058</v>
      </c>
    </row>
    <row r="57" spans="1:16" x14ac:dyDescent="0.15">
      <c r="A57" s="160" t="s">
        <v>35</v>
      </c>
      <c r="B57" s="160"/>
      <c r="C57" s="160"/>
      <c r="D57" s="160">
        <f>'将来負担比率（分子）の構造'!I$51</f>
        <v>144</v>
      </c>
      <c r="E57" s="160"/>
      <c r="F57" s="160"/>
      <c r="G57" s="160">
        <f>'将来負担比率（分子）の構造'!J$51</f>
        <v>120</v>
      </c>
      <c r="H57" s="160"/>
      <c r="I57" s="160"/>
      <c r="J57" s="160">
        <f>'将来負担比率（分子）の構造'!K$51</f>
        <v>100</v>
      </c>
      <c r="K57" s="160"/>
      <c r="L57" s="160"/>
      <c r="M57" s="160">
        <f>'将来負担比率（分子）の構造'!L$51</f>
        <v>79</v>
      </c>
      <c r="N57" s="160"/>
      <c r="O57" s="160"/>
      <c r="P57" s="160">
        <f>'将来負担比率（分子）の構造'!M$51</f>
        <v>58</v>
      </c>
    </row>
    <row r="58" spans="1:16" x14ac:dyDescent="0.15">
      <c r="A58" s="160" t="s">
        <v>34</v>
      </c>
      <c r="B58" s="160"/>
      <c r="C58" s="160"/>
      <c r="D58" s="160">
        <f>'将来負担比率（分子）の構造'!I$50</f>
        <v>13644</v>
      </c>
      <c r="E58" s="160"/>
      <c r="F58" s="160"/>
      <c r="G58" s="160">
        <f>'将来負担比率（分子）の構造'!J$50</f>
        <v>13936</v>
      </c>
      <c r="H58" s="160"/>
      <c r="I58" s="160"/>
      <c r="J58" s="160">
        <f>'将来負担比率（分子）の構造'!K$50</f>
        <v>14845</v>
      </c>
      <c r="K58" s="160"/>
      <c r="L58" s="160"/>
      <c r="M58" s="160">
        <f>'将来負担比率（分子）の構造'!L$50</f>
        <v>14728</v>
      </c>
      <c r="N58" s="160"/>
      <c r="O58" s="160"/>
      <c r="P58" s="160">
        <f>'将来負担比率（分子）の構造'!M$50</f>
        <v>14530</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20</v>
      </c>
      <c r="C61" s="160"/>
      <c r="D61" s="160"/>
      <c r="E61" s="160">
        <f>'将来負担比率（分子）の構造'!J$46</f>
        <v>46</v>
      </c>
      <c r="F61" s="160"/>
      <c r="G61" s="160"/>
      <c r="H61" s="160">
        <f>'将来負担比率（分子）の構造'!K$46</f>
        <v>28</v>
      </c>
      <c r="I61" s="160"/>
      <c r="J61" s="160"/>
      <c r="K61" s="160">
        <f>'将来負担比率（分子）の構造'!L$46</f>
        <v>33</v>
      </c>
      <c r="L61" s="160"/>
      <c r="M61" s="160"/>
      <c r="N61" s="160">
        <f>'将来負担比率（分子）の構造'!M$46</f>
        <v>13</v>
      </c>
      <c r="O61" s="160"/>
      <c r="P61" s="160"/>
    </row>
    <row r="62" spans="1:16" x14ac:dyDescent="0.15">
      <c r="A62" s="160" t="s">
        <v>28</v>
      </c>
      <c r="B62" s="160">
        <f>'将来負担比率（分子）の構造'!I$45</f>
        <v>3425</v>
      </c>
      <c r="C62" s="160"/>
      <c r="D62" s="160"/>
      <c r="E62" s="160">
        <f>'将来負担比率（分子）の構造'!J$45</f>
        <v>3139</v>
      </c>
      <c r="F62" s="160"/>
      <c r="G62" s="160"/>
      <c r="H62" s="160">
        <f>'将来負担比率（分子）の構造'!K$45</f>
        <v>2983</v>
      </c>
      <c r="I62" s="160"/>
      <c r="J62" s="160"/>
      <c r="K62" s="160">
        <f>'将来負担比率（分子）の構造'!L$45</f>
        <v>2968</v>
      </c>
      <c r="L62" s="160"/>
      <c r="M62" s="160"/>
      <c r="N62" s="160">
        <f>'将来負担比率（分子）の構造'!M$45</f>
        <v>2917</v>
      </c>
      <c r="O62" s="160"/>
      <c r="P62" s="160"/>
    </row>
    <row r="63" spans="1:16" x14ac:dyDescent="0.15">
      <c r="A63" s="160" t="s">
        <v>27</v>
      </c>
      <c r="B63" s="160">
        <f>'将来負担比率（分子）の構造'!I$44</f>
        <v>282</v>
      </c>
      <c r="C63" s="160"/>
      <c r="D63" s="160"/>
      <c r="E63" s="160">
        <f>'将来負担比率（分子）の構造'!J$44</f>
        <v>327</v>
      </c>
      <c r="F63" s="160"/>
      <c r="G63" s="160"/>
      <c r="H63" s="160">
        <f>'将来負担比率（分子）の構造'!K$44</f>
        <v>291</v>
      </c>
      <c r="I63" s="160"/>
      <c r="J63" s="160"/>
      <c r="K63" s="160">
        <f>'将来負担比率（分子）の構造'!L$44</f>
        <v>276</v>
      </c>
      <c r="L63" s="160"/>
      <c r="M63" s="160"/>
      <c r="N63" s="160">
        <f>'将来負担比率（分子）の構造'!M$44</f>
        <v>221</v>
      </c>
      <c r="O63" s="160"/>
      <c r="P63" s="160"/>
    </row>
    <row r="64" spans="1:16" x14ac:dyDescent="0.15">
      <c r="A64" s="160" t="s">
        <v>26</v>
      </c>
      <c r="B64" s="160">
        <f>'将来負担比率（分子）の構造'!I$43</f>
        <v>6314</v>
      </c>
      <c r="C64" s="160"/>
      <c r="D64" s="160"/>
      <c r="E64" s="160">
        <f>'将来負担比率（分子）の構造'!J$43</f>
        <v>6235</v>
      </c>
      <c r="F64" s="160"/>
      <c r="G64" s="160"/>
      <c r="H64" s="160">
        <f>'将来負担比率（分子）の構造'!K$43</f>
        <v>6135</v>
      </c>
      <c r="I64" s="160"/>
      <c r="J64" s="160"/>
      <c r="K64" s="160">
        <f>'将来負担比率（分子）の構造'!L$43</f>
        <v>6074</v>
      </c>
      <c r="L64" s="160"/>
      <c r="M64" s="160"/>
      <c r="N64" s="160">
        <f>'将来負担比率（分子）の構造'!M$43</f>
        <v>5976</v>
      </c>
      <c r="O64" s="160"/>
      <c r="P64" s="160"/>
    </row>
    <row r="65" spans="1:16" x14ac:dyDescent="0.15">
      <c r="A65" s="160" t="s">
        <v>25</v>
      </c>
      <c r="B65" s="160">
        <f>'将来負担比率（分子）の構造'!I$42</f>
        <v>8</v>
      </c>
      <c r="C65" s="160"/>
      <c r="D65" s="160"/>
      <c r="E65" s="160">
        <f>'将来負担比率（分子）の構造'!J$42</f>
        <v>6</v>
      </c>
      <c r="F65" s="160"/>
      <c r="G65" s="160"/>
      <c r="H65" s="160">
        <f>'将来負担比率（分子）の構造'!K$42</f>
        <v>4</v>
      </c>
      <c r="I65" s="160"/>
      <c r="J65" s="160"/>
      <c r="K65" s="160">
        <f>'将来負担比率（分子）の構造'!L$42</f>
        <v>3</v>
      </c>
      <c r="L65" s="160"/>
      <c r="M65" s="160"/>
      <c r="N65" s="160">
        <f>'将来負担比率（分子）の構造'!M$42</f>
        <v>3</v>
      </c>
      <c r="O65" s="160"/>
      <c r="P65" s="160"/>
    </row>
    <row r="66" spans="1:16" x14ac:dyDescent="0.15">
      <c r="A66" s="160" t="s">
        <v>24</v>
      </c>
      <c r="B66" s="160">
        <f>'将来負担比率（分子）の構造'!I$41</f>
        <v>13450</v>
      </c>
      <c r="C66" s="160"/>
      <c r="D66" s="160"/>
      <c r="E66" s="160">
        <f>'将来負担比率（分子）の構造'!J$41</f>
        <v>14131</v>
      </c>
      <c r="F66" s="160"/>
      <c r="G66" s="160"/>
      <c r="H66" s="160">
        <f>'将来負担比率（分子）の構造'!K$41</f>
        <v>14275</v>
      </c>
      <c r="I66" s="160"/>
      <c r="J66" s="160"/>
      <c r="K66" s="160">
        <f>'将来負担比率（分子）の構造'!L$41</f>
        <v>13925</v>
      </c>
      <c r="L66" s="160"/>
      <c r="M66" s="160"/>
      <c r="N66" s="160">
        <f>'将来負担比率（分子）の構造'!M$41</f>
        <v>13977</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9328</v>
      </c>
      <c r="C72" s="164">
        <f>基金残高に係る経年分析!G55</f>
        <v>9121</v>
      </c>
      <c r="D72" s="164">
        <f>基金残高に係る経年分析!H55</f>
        <v>8625</v>
      </c>
    </row>
    <row r="73" spans="1:16" x14ac:dyDescent="0.15">
      <c r="A73" s="163" t="s">
        <v>71</v>
      </c>
      <c r="B73" s="164">
        <f>基金残高に係る経年分析!F56</f>
        <v>500</v>
      </c>
      <c r="C73" s="164">
        <f>基金残高に係る経年分析!G56</f>
        <v>502</v>
      </c>
      <c r="D73" s="164">
        <f>基金残高に係る経年分析!H56</f>
        <v>503</v>
      </c>
    </row>
    <row r="74" spans="1:16" x14ac:dyDescent="0.15">
      <c r="A74" s="163" t="s">
        <v>72</v>
      </c>
      <c r="B74" s="164">
        <f>基金残高に係る経年分析!F57</f>
        <v>2211</v>
      </c>
      <c r="C74" s="164">
        <f>基金残高に係る経年分析!G57</f>
        <v>2243</v>
      </c>
      <c r="D74" s="164">
        <f>基金残高に係る経年分析!H57</f>
        <v>2441</v>
      </c>
    </row>
  </sheetData>
  <sheetProtection algorithmName="SHA-512" hashValue="EQcNRwn7DrqKMgF0nlyGeF0GToGVyjmxTdBI9xosxsco+991W3h1l+NKMyx2xyg2Kn/wi4/o0GFDh+PNWgEQ3w==" saltValue="2d1fnYJ8mGYPlYdrNPPi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211</v>
      </c>
      <c r="DI1" s="636"/>
      <c r="DJ1" s="636"/>
      <c r="DK1" s="636"/>
      <c r="DL1" s="636"/>
      <c r="DM1" s="636"/>
      <c r="DN1" s="637"/>
      <c r="DO1" s="205"/>
      <c r="DP1" s="635" t="s">
        <v>212</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214</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215</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217</v>
      </c>
      <c r="S4" s="639"/>
      <c r="T4" s="639"/>
      <c r="U4" s="639"/>
      <c r="V4" s="639"/>
      <c r="W4" s="639"/>
      <c r="X4" s="639"/>
      <c r="Y4" s="640"/>
      <c r="Z4" s="638" t="s">
        <v>218</v>
      </c>
      <c r="AA4" s="639"/>
      <c r="AB4" s="639"/>
      <c r="AC4" s="640"/>
      <c r="AD4" s="638" t="s">
        <v>219</v>
      </c>
      <c r="AE4" s="639"/>
      <c r="AF4" s="639"/>
      <c r="AG4" s="639"/>
      <c r="AH4" s="639"/>
      <c r="AI4" s="639"/>
      <c r="AJ4" s="639"/>
      <c r="AK4" s="640"/>
      <c r="AL4" s="638" t="s">
        <v>218</v>
      </c>
      <c r="AM4" s="639"/>
      <c r="AN4" s="639"/>
      <c r="AO4" s="640"/>
      <c r="AP4" s="644" t="s">
        <v>220</v>
      </c>
      <c r="AQ4" s="644"/>
      <c r="AR4" s="644"/>
      <c r="AS4" s="644"/>
      <c r="AT4" s="644"/>
      <c r="AU4" s="644"/>
      <c r="AV4" s="644"/>
      <c r="AW4" s="644"/>
      <c r="AX4" s="644"/>
      <c r="AY4" s="644"/>
      <c r="AZ4" s="644"/>
      <c r="BA4" s="644"/>
      <c r="BB4" s="644"/>
      <c r="BC4" s="644"/>
      <c r="BD4" s="644"/>
      <c r="BE4" s="644"/>
      <c r="BF4" s="644"/>
      <c r="BG4" s="644" t="s">
        <v>221</v>
      </c>
      <c r="BH4" s="644"/>
      <c r="BI4" s="644"/>
      <c r="BJ4" s="644"/>
      <c r="BK4" s="644"/>
      <c r="BL4" s="644"/>
      <c r="BM4" s="644"/>
      <c r="BN4" s="644"/>
      <c r="BO4" s="644" t="s">
        <v>218</v>
      </c>
      <c r="BP4" s="644"/>
      <c r="BQ4" s="644"/>
      <c r="BR4" s="644"/>
      <c r="BS4" s="644" t="s">
        <v>222</v>
      </c>
      <c r="BT4" s="644"/>
      <c r="BU4" s="644"/>
      <c r="BV4" s="644"/>
      <c r="BW4" s="644"/>
      <c r="BX4" s="644"/>
      <c r="BY4" s="644"/>
      <c r="BZ4" s="644"/>
      <c r="CA4" s="644"/>
      <c r="CB4" s="644"/>
      <c r="CD4" s="641" t="s">
        <v>223</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224</v>
      </c>
      <c r="C5" s="646"/>
      <c r="D5" s="646"/>
      <c r="E5" s="646"/>
      <c r="F5" s="646"/>
      <c r="G5" s="646"/>
      <c r="H5" s="646"/>
      <c r="I5" s="646"/>
      <c r="J5" s="646"/>
      <c r="K5" s="646"/>
      <c r="L5" s="646"/>
      <c r="M5" s="646"/>
      <c r="N5" s="646"/>
      <c r="O5" s="646"/>
      <c r="P5" s="646"/>
      <c r="Q5" s="647"/>
      <c r="R5" s="648">
        <v>6258236</v>
      </c>
      <c r="S5" s="649"/>
      <c r="T5" s="649"/>
      <c r="U5" s="649"/>
      <c r="V5" s="649"/>
      <c r="W5" s="649"/>
      <c r="X5" s="649"/>
      <c r="Y5" s="650"/>
      <c r="Z5" s="651">
        <v>31</v>
      </c>
      <c r="AA5" s="651"/>
      <c r="AB5" s="651"/>
      <c r="AC5" s="651"/>
      <c r="AD5" s="652">
        <v>6258236</v>
      </c>
      <c r="AE5" s="652"/>
      <c r="AF5" s="652"/>
      <c r="AG5" s="652"/>
      <c r="AH5" s="652"/>
      <c r="AI5" s="652"/>
      <c r="AJ5" s="652"/>
      <c r="AK5" s="652"/>
      <c r="AL5" s="653">
        <v>54.1</v>
      </c>
      <c r="AM5" s="654"/>
      <c r="AN5" s="654"/>
      <c r="AO5" s="655"/>
      <c r="AP5" s="645" t="s">
        <v>225</v>
      </c>
      <c r="AQ5" s="646"/>
      <c r="AR5" s="646"/>
      <c r="AS5" s="646"/>
      <c r="AT5" s="646"/>
      <c r="AU5" s="646"/>
      <c r="AV5" s="646"/>
      <c r="AW5" s="646"/>
      <c r="AX5" s="646"/>
      <c r="AY5" s="646"/>
      <c r="AZ5" s="646"/>
      <c r="BA5" s="646"/>
      <c r="BB5" s="646"/>
      <c r="BC5" s="646"/>
      <c r="BD5" s="646"/>
      <c r="BE5" s="646"/>
      <c r="BF5" s="647"/>
      <c r="BG5" s="659">
        <v>6258236</v>
      </c>
      <c r="BH5" s="660"/>
      <c r="BI5" s="660"/>
      <c r="BJ5" s="660"/>
      <c r="BK5" s="660"/>
      <c r="BL5" s="660"/>
      <c r="BM5" s="660"/>
      <c r="BN5" s="661"/>
      <c r="BO5" s="662">
        <v>100</v>
      </c>
      <c r="BP5" s="662"/>
      <c r="BQ5" s="662"/>
      <c r="BR5" s="662"/>
      <c r="BS5" s="663">
        <v>66027</v>
      </c>
      <c r="BT5" s="663"/>
      <c r="BU5" s="663"/>
      <c r="BV5" s="663"/>
      <c r="BW5" s="663"/>
      <c r="BX5" s="663"/>
      <c r="BY5" s="663"/>
      <c r="BZ5" s="663"/>
      <c r="CA5" s="663"/>
      <c r="CB5" s="667"/>
      <c r="CD5" s="641" t="s">
        <v>220</v>
      </c>
      <c r="CE5" s="642"/>
      <c r="CF5" s="642"/>
      <c r="CG5" s="642"/>
      <c r="CH5" s="642"/>
      <c r="CI5" s="642"/>
      <c r="CJ5" s="642"/>
      <c r="CK5" s="642"/>
      <c r="CL5" s="642"/>
      <c r="CM5" s="642"/>
      <c r="CN5" s="642"/>
      <c r="CO5" s="642"/>
      <c r="CP5" s="642"/>
      <c r="CQ5" s="643"/>
      <c r="CR5" s="641" t="s">
        <v>226</v>
      </c>
      <c r="CS5" s="642"/>
      <c r="CT5" s="642"/>
      <c r="CU5" s="642"/>
      <c r="CV5" s="642"/>
      <c r="CW5" s="642"/>
      <c r="CX5" s="642"/>
      <c r="CY5" s="643"/>
      <c r="CZ5" s="641" t="s">
        <v>218</v>
      </c>
      <c r="DA5" s="642"/>
      <c r="DB5" s="642"/>
      <c r="DC5" s="643"/>
      <c r="DD5" s="641" t="s">
        <v>227</v>
      </c>
      <c r="DE5" s="642"/>
      <c r="DF5" s="642"/>
      <c r="DG5" s="642"/>
      <c r="DH5" s="642"/>
      <c r="DI5" s="642"/>
      <c r="DJ5" s="642"/>
      <c r="DK5" s="642"/>
      <c r="DL5" s="642"/>
      <c r="DM5" s="642"/>
      <c r="DN5" s="642"/>
      <c r="DO5" s="642"/>
      <c r="DP5" s="643"/>
      <c r="DQ5" s="641" t="s">
        <v>228</v>
      </c>
      <c r="DR5" s="642"/>
      <c r="DS5" s="642"/>
      <c r="DT5" s="642"/>
      <c r="DU5" s="642"/>
      <c r="DV5" s="642"/>
      <c r="DW5" s="642"/>
      <c r="DX5" s="642"/>
      <c r="DY5" s="642"/>
      <c r="DZ5" s="642"/>
      <c r="EA5" s="642"/>
      <c r="EB5" s="642"/>
      <c r="EC5" s="643"/>
    </row>
    <row r="6" spans="2:143" ht="11.25" customHeight="1" x14ac:dyDescent="0.15">
      <c r="B6" s="656" t="s">
        <v>229</v>
      </c>
      <c r="C6" s="657"/>
      <c r="D6" s="657"/>
      <c r="E6" s="657"/>
      <c r="F6" s="657"/>
      <c r="G6" s="657"/>
      <c r="H6" s="657"/>
      <c r="I6" s="657"/>
      <c r="J6" s="657"/>
      <c r="K6" s="657"/>
      <c r="L6" s="657"/>
      <c r="M6" s="657"/>
      <c r="N6" s="657"/>
      <c r="O6" s="657"/>
      <c r="P6" s="657"/>
      <c r="Q6" s="658"/>
      <c r="R6" s="659">
        <v>182649</v>
      </c>
      <c r="S6" s="660"/>
      <c r="T6" s="660"/>
      <c r="U6" s="660"/>
      <c r="V6" s="660"/>
      <c r="W6" s="660"/>
      <c r="X6" s="660"/>
      <c r="Y6" s="661"/>
      <c r="Z6" s="662">
        <v>0.9</v>
      </c>
      <c r="AA6" s="662"/>
      <c r="AB6" s="662"/>
      <c r="AC6" s="662"/>
      <c r="AD6" s="663">
        <v>182649</v>
      </c>
      <c r="AE6" s="663"/>
      <c r="AF6" s="663"/>
      <c r="AG6" s="663"/>
      <c r="AH6" s="663"/>
      <c r="AI6" s="663"/>
      <c r="AJ6" s="663"/>
      <c r="AK6" s="663"/>
      <c r="AL6" s="664">
        <v>1.6</v>
      </c>
      <c r="AM6" s="665"/>
      <c r="AN6" s="665"/>
      <c r="AO6" s="666"/>
      <c r="AP6" s="656" t="s">
        <v>230</v>
      </c>
      <c r="AQ6" s="657"/>
      <c r="AR6" s="657"/>
      <c r="AS6" s="657"/>
      <c r="AT6" s="657"/>
      <c r="AU6" s="657"/>
      <c r="AV6" s="657"/>
      <c r="AW6" s="657"/>
      <c r="AX6" s="657"/>
      <c r="AY6" s="657"/>
      <c r="AZ6" s="657"/>
      <c r="BA6" s="657"/>
      <c r="BB6" s="657"/>
      <c r="BC6" s="657"/>
      <c r="BD6" s="657"/>
      <c r="BE6" s="657"/>
      <c r="BF6" s="658"/>
      <c r="BG6" s="659">
        <v>6258236</v>
      </c>
      <c r="BH6" s="660"/>
      <c r="BI6" s="660"/>
      <c r="BJ6" s="660"/>
      <c r="BK6" s="660"/>
      <c r="BL6" s="660"/>
      <c r="BM6" s="660"/>
      <c r="BN6" s="661"/>
      <c r="BO6" s="662">
        <v>100</v>
      </c>
      <c r="BP6" s="662"/>
      <c r="BQ6" s="662"/>
      <c r="BR6" s="662"/>
      <c r="BS6" s="663">
        <v>66027</v>
      </c>
      <c r="BT6" s="663"/>
      <c r="BU6" s="663"/>
      <c r="BV6" s="663"/>
      <c r="BW6" s="663"/>
      <c r="BX6" s="663"/>
      <c r="BY6" s="663"/>
      <c r="BZ6" s="663"/>
      <c r="CA6" s="663"/>
      <c r="CB6" s="667"/>
      <c r="CD6" s="670" t="s">
        <v>231</v>
      </c>
      <c r="CE6" s="671"/>
      <c r="CF6" s="671"/>
      <c r="CG6" s="671"/>
      <c r="CH6" s="671"/>
      <c r="CI6" s="671"/>
      <c r="CJ6" s="671"/>
      <c r="CK6" s="671"/>
      <c r="CL6" s="671"/>
      <c r="CM6" s="671"/>
      <c r="CN6" s="671"/>
      <c r="CO6" s="671"/>
      <c r="CP6" s="671"/>
      <c r="CQ6" s="672"/>
      <c r="CR6" s="659">
        <v>215076</v>
      </c>
      <c r="CS6" s="660"/>
      <c r="CT6" s="660"/>
      <c r="CU6" s="660"/>
      <c r="CV6" s="660"/>
      <c r="CW6" s="660"/>
      <c r="CX6" s="660"/>
      <c r="CY6" s="661"/>
      <c r="CZ6" s="653">
        <v>1.1000000000000001</v>
      </c>
      <c r="DA6" s="654"/>
      <c r="DB6" s="654"/>
      <c r="DC6" s="673"/>
      <c r="DD6" s="668" t="s">
        <v>123</v>
      </c>
      <c r="DE6" s="660"/>
      <c r="DF6" s="660"/>
      <c r="DG6" s="660"/>
      <c r="DH6" s="660"/>
      <c r="DI6" s="660"/>
      <c r="DJ6" s="660"/>
      <c r="DK6" s="660"/>
      <c r="DL6" s="660"/>
      <c r="DM6" s="660"/>
      <c r="DN6" s="660"/>
      <c r="DO6" s="660"/>
      <c r="DP6" s="661"/>
      <c r="DQ6" s="668">
        <v>215060</v>
      </c>
      <c r="DR6" s="660"/>
      <c r="DS6" s="660"/>
      <c r="DT6" s="660"/>
      <c r="DU6" s="660"/>
      <c r="DV6" s="660"/>
      <c r="DW6" s="660"/>
      <c r="DX6" s="660"/>
      <c r="DY6" s="660"/>
      <c r="DZ6" s="660"/>
      <c r="EA6" s="660"/>
      <c r="EB6" s="660"/>
      <c r="EC6" s="669"/>
    </row>
    <row r="7" spans="2:143" ht="11.25" customHeight="1" x14ac:dyDescent="0.15">
      <c r="B7" s="656" t="s">
        <v>232</v>
      </c>
      <c r="C7" s="657"/>
      <c r="D7" s="657"/>
      <c r="E7" s="657"/>
      <c r="F7" s="657"/>
      <c r="G7" s="657"/>
      <c r="H7" s="657"/>
      <c r="I7" s="657"/>
      <c r="J7" s="657"/>
      <c r="K7" s="657"/>
      <c r="L7" s="657"/>
      <c r="M7" s="657"/>
      <c r="N7" s="657"/>
      <c r="O7" s="657"/>
      <c r="P7" s="657"/>
      <c r="Q7" s="658"/>
      <c r="R7" s="659">
        <v>10314</v>
      </c>
      <c r="S7" s="660"/>
      <c r="T7" s="660"/>
      <c r="U7" s="660"/>
      <c r="V7" s="660"/>
      <c r="W7" s="660"/>
      <c r="X7" s="660"/>
      <c r="Y7" s="661"/>
      <c r="Z7" s="662">
        <v>0.1</v>
      </c>
      <c r="AA7" s="662"/>
      <c r="AB7" s="662"/>
      <c r="AC7" s="662"/>
      <c r="AD7" s="663">
        <v>10314</v>
      </c>
      <c r="AE7" s="663"/>
      <c r="AF7" s="663"/>
      <c r="AG7" s="663"/>
      <c r="AH7" s="663"/>
      <c r="AI7" s="663"/>
      <c r="AJ7" s="663"/>
      <c r="AK7" s="663"/>
      <c r="AL7" s="664">
        <v>0.1</v>
      </c>
      <c r="AM7" s="665"/>
      <c r="AN7" s="665"/>
      <c r="AO7" s="666"/>
      <c r="AP7" s="656" t="s">
        <v>233</v>
      </c>
      <c r="AQ7" s="657"/>
      <c r="AR7" s="657"/>
      <c r="AS7" s="657"/>
      <c r="AT7" s="657"/>
      <c r="AU7" s="657"/>
      <c r="AV7" s="657"/>
      <c r="AW7" s="657"/>
      <c r="AX7" s="657"/>
      <c r="AY7" s="657"/>
      <c r="AZ7" s="657"/>
      <c r="BA7" s="657"/>
      <c r="BB7" s="657"/>
      <c r="BC7" s="657"/>
      <c r="BD7" s="657"/>
      <c r="BE7" s="657"/>
      <c r="BF7" s="658"/>
      <c r="BG7" s="659">
        <v>2845801</v>
      </c>
      <c r="BH7" s="660"/>
      <c r="BI7" s="660"/>
      <c r="BJ7" s="660"/>
      <c r="BK7" s="660"/>
      <c r="BL7" s="660"/>
      <c r="BM7" s="660"/>
      <c r="BN7" s="661"/>
      <c r="BO7" s="662">
        <v>45.5</v>
      </c>
      <c r="BP7" s="662"/>
      <c r="BQ7" s="662"/>
      <c r="BR7" s="662"/>
      <c r="BS7" s="663">
        <v>66027</v>
      </c>
      <c r="BT7" s="663"/>
      <c r="BU7" s="663"/>
      <c r="BV7" s="663"/>
      <c r="BW7" s="663"/>
      <c r="BX7" s="663"/>
      <c r="BY7" s="663"/>
      <c r="BZ7" s="663"/>
      <c r="CA7" s="663"/>
      <c r="CB7" s="667"/>
      <c r="CD7" s="674" t="s">
        <v>234</v>
      </c>
      <c r="CE7" s="675"/>
      <c r="CF7" s="675"/>
      <c r="CG7" s="675"/>
      <c r="CH7" s="675"/>
      <c r="CI7" s="675"/>
      <c r="CJ7" s="675"/>
      <c r="CK7" s="675"/>
      <c r="CL7" s="675"/>
      <c r="CM7" s="675"/>
      <c r="CN7" s="675"/>
      <c r="CO7" s="675"/>
      <c r="CP7" s="675"/>
      <c r="CQ7" s="676"/>
      <c r="CR7" s="659">
        <v>1893960</v>
      </c>
      <c r="CS7" s="660"/>
      <c r="CT7" s="660"/>
      <c r="CU7" s="660"/>
      <c r="CV7" s="660"/>
      <c r="CW7" s="660"/>
      <c r="CX7" s="660"/>
      <c r="CY7" s="661"/>
      <c r="CZ7" s="662">
        <v>10</v>
      </c>
      <c r="DA7" s="662"/>
      <c r="DB7" s="662"/>
      <c r="DC7" s="662"/>
      <c r="DD7" s="668">
        <v>87844</v>
      </c>
      <c r="DE7" s="660"/>
      <c r="DF7" s="660"/>
      <c r="DG7" s="660"/>
      <c r="DH7" s="660"/>
      <c r="DI7" s="660"/>
      <c r="DJ7" s="660"/>
      <c r="DK7" s="660"/>
      <c r="DL7" s="660"/>
      <c r="DM7" s="660"/>
      <c r="DN7" s="660"/>
      <c r="DO7" s="660"/>
      <c r="DP7" s="661"/>
      <c r="DQ7" s="668">
        <v>1520734</v>
      </c>
      <c r="DR7" s="660"/>
      <c r="DS7" s="660"/>
      <c r="DT7" s="660"/>
      <c r="DU7" s="660"/>
      <c r="DV7" s="660"/>
      <c r="DW7" s="660"/>
      <c r="DX7" s="660"/>
      <c r="DY7" s="660"/>
      <c r="DZ7" s="660"/>
      <c r="EA7" s="660"/>
      <c r="EB7" s="660"/>
      <c r="EC7" s="669"/>
    </row>
    <row r="8" spans="2:143" ht="11.25" customHeight="1" x14ac:dyDescent="0.15">
      <c r="B8" s="656" t="s">
        <v>235</v>
      </c>
      <c r="C8" s="657"/>
      <c r="D8" s="657"/>
      <c r="E8" s="657"/>
      <c r="F8" s="657"/>
      <c r="G8" s="657"/>
      <c r="H8" s="657"/>
      <c r="I8" s="657"/>
      <c r="J8" s="657"/>
      <c r="K8" s="657"/>
      <c r="L8" s="657"/>
      <c r="M8" s="657"/>
      <c r="N8" s="657"/>
      <c r="O8" s="657"/>
      <c r="P8" s="657"/>
      <c r="Q8" s="658"/>
      <c r="R8" s="659">
        <v>28486</v>
      </c>
      <c r="S8" s="660"/>
      <c r="T8" s="660"/>
      <c r="U8" s="660"/>
      <c r="V8" s="660"/>
      <c r="W8" s="660"/>
      <c r="X8" s="660"/>
      <c r="Y8" s="661"/>
      <c r="Z8" s="662">
        <v>0.1</v>
      </c>
      <c r="AA8" s="662"/>
      <c r="AB8" s="662"/>
      <c r="AC8" s="662"/>
      <c r="AD8" s="663">
        <v>28486</v>
      </c>
      <c r="AE8" s="663"/>
      <c r="AF8" s="663"/>
      <c r="AG8" s="663"/>
      <c r="AH8" s="663"/>
      <c r="AI8" s="663"/>
      <c r="AJ8" s="663"/>
      <c r="AK8" s="663"/>
      <c r="AL8" s="664">
        <v>0.2</v>
      </c>
      <c r="AM8" s="665"/>
      <c r="AN8" s="665"/>
      <c r="AO8" s="666"/>
      <c r="AP8" s="656" t="s">
        <v>236</v>
      </c>
      <c r="AQ8" s="657"/>
      <c r="AR8" s="657"/>
      <c r="AS8" s="657"/>
      <c r="AT8" s="657"/>
      <c r="AU8" s="657"/>
      <c r="AV8" s="657"/>
      <c r="AW8" s="657"/>
      <c r="AX8" s="657"/>
      <c r="AY8" s="657"/>
      <c r="AZ8" s="657"/>
      <c r="BA8" s="657"/>
      <c r="BB8" s="657"/>
      <c r="BC8" s="657"/>
      <c r="BD8" s="657"/>
      <c r="BE8" s="657"/>
      <c r="BF8" s="658"/>
      <c r="BG8" s="659">
        <v>90099</v>
      </c>
      <c r="BH8" s="660"/>
      <c r="BI8" s="660"/>
      <c r="BJ8" s="660"/>
      <c r="BK8" s="660"/>
      <c r="BL8" s="660"/>
      <c r="BM8" s="660"/>
      <c r="BN8" s="661"/>
      <c r="BO8" s="662">
        <v>1.4</v>
      </c>
      <c r="BP8" s="662"/>
      <c r="BQ8" s="662"/>
      <c r="BR8" s="662"/>
      <c r="BS8" s="668" t="s">
        <v>123</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7257756</v>
      </c>
      <c r="CS8" s="660"/>
      <c r="CT8" s="660"/>
      <c r="CU8" s="660"/>
      <c r="CV8" s="660"/>
      <c r="CW8" s="660"/>
      <c r="CX8" s="660"/>
      <c r="CY8" s="661"/>
      <c r="CZ8" s="662">
        <v>38.200000000000003</v>
      </c>
      <c r="DA8" s="662"/>
      <c r="DB8" s="662"/>
      <c r="DC8" s="662"/>
      <c r="DD8" s="668">
        <v>23396</v>
      </c>
      <c r="DE8" s="660"/>
      <c r="DF8" s="660"/>
      <c r="DG8" s="660"/>
      <c r="DH8" s="660"/>
      <c r="DI8" s="660"/>
      <c r="DJ8" s="660"/>
      <c r="DK8" s="660"/>
      <c r="DL8" s="660"/>
      <c r="DM8" s="660"/>
      <c r="DN8" s="660"/>
      <c r="DO8" s="660"/>
      <c r="DP8" s="661"/>
      <c r="DQ8" s="668">
        <v>3654607</v>
      </c>
      <c r="DR8" s="660"/>
      <c r="DS8" s="660"/>
      <c r="DT8" s="660"/>
      <c r="DU8" s="660"/>
      <c r="DV8" s="660"/>
      <c r="DW8" s="660"/>
      <c r="DX8" s="660"/>
      <c r="DY8" s="660"/>
      <c r="DZ8" s="660"/>
      <c r="EA8" s="660"/>
      <c r="EB8" s="660"/>
      <c r="EC8" s="669"/>
    </row>
    <row r="9" spans="2:143" ht="11.25" customHeight="1" x14ac:dyDescent="0.15">
      <c r="B9" s="656" t="s">
        <v>238</v>
      </c>
      <c r="C9" s="657"/>
      <c r="D9" s="657"/>
      <c r="E9" s="657"/>
      <c r="F9" s="657"/>
      <c r="G9" s="657"/>
      <c r="H9" s="657"/>
      <c r="I9" s="657"/>
      <c r="J9" s="657"/>
      <c r="K9" s="657"/>
      <c r="L9" s="657"/>
      <c r="M9" s="657"/>
      <c r="N9" s="657"/>
      <c r="O9" s="657"/>
      <c r="P9" s="657"/>
      <c r="Q9" s="658"/>
      <c r="R9" s="659">
        <v>29176</v>
      </c>
      <c r="S9" s="660"/>
      <c r="T9" s="660"/>
      <c r="U9" s="660"/>
      <c r="V9" s="660"/>
      <c r="W9" s="660"/>
      <c r="X9" s="660"/>
      <c r="Y9" s="661"/>
      <c r="Z9" s="662">
        <v>0.1</v>
      </c>
      <c r="AA9" s="662"/>
      <c r="AB9" s="662"/>
      <c r="AC9" s="662"/>
      <c r="AD9" s="663">
        <v>29176</v>
      </c>
      <c r="AE9" s="663"/>
      <c r="AF9" s="663"/>
      <c r="AG9" s="663"/>
      <c r="AH9" s="663"/>
      <c r="AI9" s="663"/>
      <c r="AJ9" s="663"/>
      <c r="AK9" s="663"/>
      <c r="AL9" s="664">
        <v>0.3</v>
      </c>
      <c r="AM9" s="665"/>
      <c r="AN9" s="665"/>
      <c r="AO9" s="666"/>
      <c r="AP9" s="656" t="s">
        <v>239</v>
      </c>
      <c r="AQ9" s="657"/>
      <c r="AR9" s="657"/>
      <c r="AS9" s="657"/>
      <c r="AT9" s="657"/>
      <c r="AU9" s="657"/>
      <c r="AV9" s="657"/>
      <c r="AW9" s="657"/>
      <c r="AX9" s="657"/>
      <c r="AY9" s="657"/>
      <c r="AZ9" s="657"/>
      <c r="BA9" s="657"/>
      <c r="BB9" s="657"/>
      <c r="BC9" s="657"/>
      <c r="BD9" s="657"/>
      <c r="BE9" s="657"/>
      <c r="BF9" s="658"/>
      <c r="BG9" s="659">
        <v>2292880</v>
      </c>
      <c r="BH9" s="660"/>
      <c r="BI9" s="660"/>
      <c r="BJ9" s="660"/>
      <c r="BK9" s="660"/>
      <c r="BL9" s="660"/>
      <c r="BM9" s="660"/>
      <c r="BN9" s="661"/>
      <c r="BO9" s="662">
        <v>36.6</v>
      </c>
      <c r="BP9" s="662"/>
      <c r="BQ9" s="662"/>
      <c r="BR9" s="662"/>
      <c r="BS9" s="668" t="s">
        <v>123</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1372117</v>
      </c>
      <c r="CS9" s="660"/>
      <c r="CT9" s="660"/>
      <c r="CU9" s="660"/>
      <c r="CV9" s="660"/>
      <c r="CW9" s="660"/>
      <c r="CX9" s="660"/>
      <c r="CY9" s="661"/>
      <c r="CZ9" s="662">
        <v>7.2</v>
      </c>
      <c r="DA9" s="662"/>
      <c r="DB9" s="662"/>
      <c r="DC9" s="662"/>
      <c r="DD9" s="668">
        <v>57052</v>
      </c>
      <c r="DE9" s="660"/>
      <c r="DF9" s="660"/>
      <c r="DG9" s="660"/>
      <c r="DH9" s="660"/>
      <c r="DI9" s="660"/>
      <c r="DJ9" s="660"/>
      <c r="DK9" s="660"/>
      <c r="DL9" s="660"/>
      <c r="DM9" s="660"/>
      <c r="DN9" s="660"/>
      <c r="DO9" s="660"/>
      <c r="DP9" s="661"/>
      <c r="DQ9" s="668">
        <v>1288566</v>
      </c>
      <c r="DR9" s="660"/>
      <c r="DS9" s="660"/>
      <c r="DT9" s="660"/>
      <c r="DU9" s="660"/>
      <c r="DV9" s="660"/>
      <c r="DW9" s="660"/>
      <c r="DX9" s="660"/>
      <c r="DY9" s="660"/>
      <c r="DZ9" s="660"/>
      <c r="EA9" s="660"/>
      <c r="EB9" s="660"/>
      <c r="EC9" s="669"/>
    </row>
    <row r="10" spans="2:143" ht="11.25" customHeight="1" x14ac:dyDescent="0.15">
      <c r="B10" s="656" t="s">
        <v>241</v>
      </c>
      <c r="C10" s="657"/>
      <c r="D10" s="657"/>
      <c r="E10" s="657"/>
      <c r="F10" s="657"/>
      <c r="G10" s="657"/>
      <c r="H10" s="657"/>
      <c r="I10" s="657"/>
      <c r="J10" s="657"/>
      <c r="K10" s="657"/>
      <c r="L10" s="657"/>
      <c r="M10" s="657"/>
      <c r="N10" s="657"/>
      <c r="O10" s="657"/>
      <c r="P10" s="657"/>
      <c r="Q10" s="658"/>
      <c r="R10" s="659" t="s">
        <v>123</v>
      </c>
      <c r="S10" s="660"/>
      <c r="T10" s="660"/>
      <c r="U10" s="660"/>
      <c r="V10" s="660"/>
      <c r="W10" s="660"/>
      <c r="X10" s="660"/>
      <c r="Y10" s="661"/>
      <c r="Z10" s="662" t="s">
        <v>123</v>
      </c>
      <c r="AA10" s="662"/>
      <c r="AB10" s="662"/>
      <c r="AC10" s="662"/>
      <c r="AD10" s="663" t="s">
        <v>123</v>
      </c>
      <c r="AE10" s="663"/>
      <c r="AF10" s="663"/>
      <c r="AG10" s="663"/>
      <c r="AH10" s="663"/>
      <c r="AI10" s="663"/>
      <c r="AJ10" s="663"/>
      <c r="AK10" s="663"/>
      <c r="AL10" s="664" t="s">
        <v>123</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128217</v>
      </c>
      <c r="BH10" s="660"/>
      <c r="BI10" s="660"/>
      <c r="BJ10" s="660"/>
      <c r="BK10" s="660"/>
      <c r="BL10" s="660"/>
      <c r="BM10" s="660"/>
      <c r="BN10" s="661"/>
      <c r="BO10" s="662">
        <v>2</v>
      </c>
      <c r="BP10" s="662"/>
      <c r="BQ10" s="662"/>
      <c r="BR10" s="662"/>
      <c r="BS10" s="668" t="s">
        <v>123</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3214</v>
      </c>
      <c r="CS10" s="660"/>
      <c r="CT10" s="660"/>
      <c r="CU10" s="660"/>
      <c r="CV10" s="660"/>
      <c r="CW10" s="660"/>
      <c r="CX10" s="660"/>
      <c r="CY10" s="661"/>
      <c r="CZ10" s="662">
        <v>0</v>
      </c>
      <c r="DA10" s="662"/>
      <c r="DB10" s="662"/>
      <c r="DC10" s="662"/>
      <c r="DD10" s="668" t="s">
        <v>123</v>
      </c>
      <c r="DE10" s="660"/>
      <c r="DF10" s="660"/>
      <c r="DG10" s="660"/>
      <c r="DH10" s="660"/>
      <c r="DI10" s="660"/>
      <c r="DJ10" s="660"/>
      <c r="DK10" s="660"/>
      <c r="DL10" s="660"/>
      <c r="DM10" s="660"/>
      <c r="DN10" s="660"/>
      <c r="DO10" s="660"/>
      <c r="DP10" s="661"/>
      <c r="DQ10" s="668">
        <v>2314</v>
      </c>
      <c r="DR10" s="660"/>
      <c r="DS10" s="660"/>
      <c r="DT10" s="660"/>
      <c r="DU10" s="660"/>
      <c r="DV10" s="660"/>
      <c r="DW10" s="660"/>
      <c r="DX10" s="660"/>
      <c r="DY10" s="660"/>
      <c r="DZ10" s="660"/>
      <c r="EA10" s="660"/>
      <c r="EB10" s="660"/>
      <c r="EC10" s="669"/>
    </row>
    <row r="11" spans="2:143" ht="11.25" customHeight="1" x14ac:dyDescent="0.15">
      <c r="B11" s="656" t="s">
        <v>244</v>
      </c>
      <c r="C11" s="657"/>
      <c r="D11" s="657"/>
      <c r="E11" s="657"/>
      <c r="F11" s="657"/>
      <c r="G11" s="657"/>
      <c r="H11" s="657"/>
      <c r="I11" s="657"/>
      <c r="J11" s="657"/>
      <c r="K11" s="657"/>
      <c r="L11" s="657"/>
      <c r="M11" s="657"/>
      <c r="N11" s="657"/>
      <c r="O11" s="657"/>
      <c r="P11" s="657"/>
      <c r="Q11" s="658"/>
      <c r="R11" s="659" t="s">
        <v>123</v>
      </c>
      <c r="S11" s="660"/>
      <c r="T11" s="660"/>
      <c r="U11" s="660"/>
      <c r="V11" s="660"/>
      <c r="W11" s="660"/>
      <c r="X11" s="660"/>
      <c r="Y11" s="661"/>
      <c r="Z11" s="662" t="s">
        <v>123</v>
      </c>
      <c r="AA11" s="662"/>
      <c r="AB11" s="662"/>
      <c r="AC11" s="662"/>
      <c r="AD11" s="663" t="s">
        <v>123</v>
      </c>
      <c r="AE11" s="663"/>
      <c r="AF11" s="663"/>
      <c r="AG11" s="663"/>
      <c r="AH11" s="663"/>
      <c r="AI11" s="663"/>
      <c r="AJ11" s="663"/>
      <c r="AK11" s="663"/>
      <c r="AL11" s="664" t="s">
        <v>123</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334605</v>
      </c>
      <c r="BH11" s="660"/>
      <c r="BI11" s="660"/>
      <c r="BJ11" s="660"/>
      <c r="BK11" s="660"/>
      <c r="BL11" s="660"/>
      <c r="BM11" s="660"/>
      <c r="BN11" s="661"/>
      <c r="BO11" s="662">
        <v>5.3</v>
      </c>
      <c r="BP11" s="662"/>
      <c r="BQ11" s="662"/>
      <c r="BR11" s="662"/>
      <c r="BS11" s="668">
        <v>66027</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604442</v>
      </c>
      <c r="CS11" s="660"/>
      <c r="CT11" s="660"/>
      <c r="CU11" s="660"/>
      <c r="CV11" s="660"/>
      <c r="CW11" s="660"/>
      <c r="CX11" s="660"/>
      <c r="CY11" s="661"/>
      <c r="CZ11" s="662">
        <v>3.2</v>
      </c>
      <c r="DA11" s="662"/>
      <c r="DB11" s="662"/>
      <c r="DC11" s="662"/>
      <c r="DD11" s="668">
        <v>262867</v>
      </c>
      <c r="DE11" s="660"/>
      <c r="DF11" s="660"/>
      <c r="DG11" s="660"/>
      <c r="DH11" s="660"/>
      <c r="DI11" s="660"/>
      <c r="DJ11" s="660"/>
      <c r="DK11" s="660"/>
      <c r="DL11" s="660"/>
      <c r="DM11" s="660"/>
      <c r="DN11" s="660"/>
      <c r="DO11" s="660"/>
      <c r="DP11" s="661"/>
      <c r="DQ11" s="668">
        <v>371462</v>
      </c>
      <c r="DR11" s="660"/>
      <c r="DS11" s="660"/>
      <c r="DT11" s="660"/>
      <c r="DU11" s="660"/>
      <c r="DV11" s="660"/>
      <c r="DW11" s="660"/>
      <c r="DX11" s="660"/>
      <c r="DY11" s="660"/>
      <c r="DZ11" s="660"/>
      <c r="EA11" s="660"/>
      <c r="EB11" s="660"/>
      <c r="EC11" s="669"/>
    </row>
    <row r="12" spans="2:143" ht="11.25" customHeight="1" x14ac:dyDescent="0.15">
      <c r="B12" s="656" t="s">
        <v>247</v>
      </c>
      <c r="C12" s="657"/>
      <c r="D12" s="657"/>
      <c r="E12" s="657"/>
      <c r="F12" s="657"/>
      <c r="G12" s="657"/>
      <c r="H12" s="657"/>
      <c r="I12" s="657"/>
      <c r="J12" s="657"/>
      <c r="K12" s="657"/>
      <c r="L12" s="657"/>
      <c r="M12" s="657"/>
      <c r="N12" s="657"/>
      <c r="O12" s="657"/>
      <c r="P12" s="657"/>
      <c r="Q12" s="658"/>
      <c r="R12" s="659">
        <v>898731</v>
      </c>
      <c r="S12" s="660"/>
      <c r="T12" s="660"/>
      <c r="U12" s="660"/>
      <c r="V12" s="660"/>
      <c r="W12" s="660"/>
      <c r="X12" s="660"/>
      <c r="Y12" s="661"/>
      <c r="Z12" s="662">
        <v>4.5</v>
      </c>
      <c r="AA12" s="662"/>
      <c r="AB12" s="662"/>
      <c r="AC12" s="662"/>
      <c r="AD12" s="663">
        <v>898731</v>
      </c>
      <c r="AE12" s="663"/>
      <c r="AF12" s="663"/>
      <c r="AG12" s="663"/>
      <c r="AH12" s="663"/>
      <c r="AI12" s="663"/>
      <c r="AJ12" s="663"/>
      <c r="AK12" s="663"/>
      <c r="AL12" s="664">
        <v>7.8</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2834057</v>
      </c>
      <c r="BH12" s="660"/>
      <c r="BI12" s="660"/>
      <c r="BJ12" s="660"/>
      <c r="BK12" s="660"/>
      <c r="BL12" s="660"/>
      <c r="BM12" s="660"/>
      <c r="BN12" s="661"/>
      <c r="BO12" s="662">
        <v>45.3</v>
      </c>
      <c r="BP12" s="662"/>
      <c r="BQ12" s="662"/>
      <c r="BR12" s="662"/>
      <c r="BS12" s="668" t="s">
        <v>123</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505122</v>
      </c>
      <c r="CS12" s="660"/>
      <c r="CT12" s="660"/>
      <c r="CU12" s="660"/>
      <c r="CV12" s="660"/>
      <c r="CW12" s="660"/>
      <c r="CX12" s="660"/>
      <c r="CY12" s="661"/>
      <c r="CZ12" s="662">
        <v>2.7</v>
      </c>
      <c r="DA12" s="662"/>
      <c r="DB12" s="662"/>
      <c r="DC12" s="662"/>
      <c r="DD12" s="668">
        <v>101183</v>
      </c>
      <c r="DE12" s="660"/>
      <c r="DF12" s="660"/>
      <c r="DG12" s="660"/>
      <c r="DH12" s="660"/>
      <c r="DI12" s="660"/>
      <c r="DJ12" s="660"/>
      <c r="DK12" s="660"/>
      <c r="DL12" s="660"/>
      <c r="DM12" s="660"/>
      <c r="DN12" s="660"/>
      <c r="DO12" s="660"/>
      <c r="DP12" s="661"/>
      <c r="DQ12" s="668">
        <v>439246</v>
      </c>
      <c r="DR12" s="660"/>
      <c r="DS12" s="660"/>
      <c r="DT12" s="660"/>
      <c r="DU12" s="660"/>
      <c r="DV12" s="660"/>
      <c r="DW12" s="660"/>
      <c r="DX12" s="660"/>
      <c r="DY12" s="660"/>
      <c r="DZ12" s="660"/>
      <c r="EA12" s="660"/>
      <c r="EB12" s="660"/>
      <c r="EC12" s="669"/>
    </row>
    <row r="13" spans="2:143" ht="11.25" customHeight="1" x14ac:dyDescent="0.15">
      <c r="B13" s="656" t="s">
        <v>250</v>
      </c>
      <c r="C13" s="657"/>
      <c r="D13" s="657"/>
      <c r="E13" s="657"/>
      <c r="F13" s="657"/>
      <c r="G13" s="657"/>
      <c r="H13" s="657"/>
      <c r="I13" s="657"/>
      <c r="J13" s="657"/>
      <c r="K13" s="657"/>
      <c r="L13" s="657"/>
      <c r="M13" s="657"/>
      <c r="N13" s="657"/>
      <c r="O13" s="657"/>
      <c r="P13" s="657"/>
      <c r="Q13" s="658"/>
      <c r="R13" s="659">
        <v>12200</v>
      </c>
      <c r="S13" s="660"/>
      <c r="T13" s="660"/>
      <c r="U13" s="660"/>
      <c r="V13" s="660"/>
      <c r="W13" s="660"/>
      <c r="X13" s="660"/>
      <c r="Y13" s="661"/>
      <c r="Z13" s="662">
        <v>0.1</v>
      </c>
      <c r="AA13" s="662"/>
      <c r="AB13" s="662"/>
      <c r="AC13" s="662"/>
      <c r="AD13" s="663">
        <v>12200</v>
      </c>
      <c r="AE13" s="663"/>
      <c r="AF13" s="663"/>
      <c r="AG13" s="663"/>
      <c r="AH13" s="663"/>
      <c r="AI13" s="663"/>
      <c r="AJ13" s="663"/>
      <c r="AK13" s="663"/>
      <c r="AL13" s="664">
        <v>0.1</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2760193</v>
      </c>
      <c r="BH13" s="660"/>
      <c r="BI13" s="660"/>
      <c r="BJ13" s="660"/>
      <c r="BK13" s="660"/>
      <c r="BL13" s="660"/>
      <c r="BM13" s="660"/>
      <c r="BN13" s="661"/>
      <c r="BO13" s="662">
        <v>44.1</v>
      </c>
      <c r="BP13" s="662"/>
      <c r="BQ13" s="662"/>
      <c r="BR13" s="662"/>
      <c r="BS13" s="668" t="s">
        <v>123</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1773465</v>
      </c>
      <c r="CS13" s="660"/>
      <c r="CT13" s="660"/>
      <c r="CU13" s="660"/>
      <c r="CV13" s="660"/>
      <c r="CW13" s="660"/>
      <c r="CX13" s="660"/>
      <c r="CY13" s="661"/>
      <c r="CZ13" s="662">
        <v>9.3000000000000007</v>
      </c>
      <c r="DA13" s="662"/>
      <c r="DB13" s="662"/>
      <c r="DC13" s="662"/>
      <c r="DD13" s="668">
        <v>1049214</v>
      </c>
      <c r="DE13" s="660"/>
      <c r="DF13" s="660"/>
      <c r="DG13" s="660"/>
      <c r="DH13" s="660"/>
      <c r="DI13" s="660"/>
      <c r="DJ13" s="660"/>
      <c r="DK13" s="660"/>
      <c r="DL13" s="660"/>
      <c r="DM13" s="660"/>
      <c r="DN13" s="660"/>
      <c r="DO13" s="660"/>
      <c r="DP13" s="661"/>
      <c r="DQ13" s="668">
        <v>1022666</v>
      </c>
      <c r="DR13" s="660"/>
      <c r="DS13" s="660"/>
      <c r="DT13" s="660"/>
      <c r="DU13" s="660"/>
      <c r="DV13" s="660"/>
      <c r="DW13" s="660"/>
      <c r="DX13" s="660"/>
      <c r="DY13" s="660"/>
      <c r="DZ13" s="660"/>
      <c r="EA13" s="660"/>
      <c r="EB13" s="660"/>
      <c r="EC13" s="669"/>
    </row>
    <row r="14" spans="2:143" ht="11.25" customHeight="1" x14ac:dyDescent="0.15">
      <c r="B14" s="656" t="s">
        <v>253</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123</v>
      </c>
      <c r="AA14" s="662"/>
      <c r="AB14" s="662"/>
      <c r="AC14" s="662"/>
      <c r="AD14" s="663" t="s">
        <v>123</v>
      </c>
      <c r="AE14" s="663"/>
      <c r="AF14" s="663"/>
      <c r="AG14" s="663"/>
      <c r="AH14" s="663"/>
      <c r="AI14" s="663"/>
      <c r="AJ14" s="663"/>
      <c r="AK14" s="663"/>
      <c r="AL14" s="664" t="s">
        <v>123</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155360</v>
      </c>
      <c r="BH14" s="660"/>
      <c r="BI14" s="660"/>
      <c r="BJ14" s="660"/>
      <c r="BK14" s="660"/>
      <c r="BL14" s="660"/>
      <c r="BM14" s="660"/>
      <c r="BN14" s="661"/>
      <c r="BO14" s="662">
        <v>2.5</v>
      </c>
      <c r="BP14" s="662"/>
      <c r="BQ14" s="662"/>
      <c r="BR14" s="662"/>
      <c r="BS14" s="668" t="s">
        <v>123</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1028794</v>
      </c>
      <c r="CS14" s="660"/>
      <c r="CT14" s="660"/>
      <c r="CU14" s="660"/>
      <c r="CV14" s="660"/>
      <c r="CW14" s="660"/>
      <c r="CX14" s="660"/>
      <c r="CY14" s="661"/>
      <c r="CZ14" s="662">
        <v>5.4</v>
      </c>
      <c r="DA14" s="662"/>
      <c r="DB14" s="662"/>
      <c r="DC14" s="662"/>
      <c r="DD14" s="668">
        <v>56667</v>
      </c>
      <c r="DE14" s="660"/>
      <c r="DF14" s="660"/>
      <c r="DG14" s="660"/>
      <c r="DH14" s="660"/>
      <c r="DI14" s="660"/>
      <c r="DJ14" s="660"/>
      <c r="DK14" s="660"/>
      <c r="DL14" s="660"/>
      <c r="DM14" s="660"/>
      <c r="DN14" s="660"/>
      <c r="DO14" s="660"/>
      <c r="DP14" s="661"/>
      <c r="DQ14" s="668">
        <v>1015214</v>
      </c>
      <c r="DR14" s="660"/>
      <c r="DS14" s="660"/>
      <c r="DT14" s="660"/>
      <c r="DU14" s="660"/>
      <c r="DV14" s="660"/>
      <c r="DW14" s="660"/>
      <c r="DX14" s="660"/>
      <c r="DY14" s="660"/>
      <c r="DZ14" s="660"/>
      <c r="EA14" s="660"/>
      <c r="EB14" s="660"/>
      <c r="EC14" s="669"/>
    </row>
    <row r="15" spans="2:143" ht="11.25" customHeight="1" x14ac:dyDescent="0.15">
      <c r="B15" s="656" t="s">
        <v>256</v>
      </c>
      <c r="C15" s="657"/>
      <c r="D15" s="657"/>
      <c r="E15" s="657"/>
      <c r="F15" s="657"/>
      <c r="G15" s="657"/>
      <c r="H15" s="657"/>
      <c r="I15" s="657"/>
      <c r="J15" s="657"/>
      <c r="K15" s="657"/>
      <c r="L15" s="657"/>
      <c r="M15" s="657"/>
      <c r="N15" s="657"/>
      <c r="O15" s="657"/>
      <c r="P15" s="657"/>
      <c r="Q15" s="658"/>
      <c r="R15" s="659">
        <v>56859</v>
      </c>
      <c r="S15" s="660"/>
      <c r="T15" s="660"/>
      <c r="U15" s="660"/>
      <c r="V15" s="660"/>
      <c r="W15" s="660"/>
      <c r="X15" s="660"/>
      <c r="Y15" s="661"/>
      <c r="Z15" s="662">
        <v>0.3</v>
      </c>
      <c r="AA15" s="662"/>
      <c r="AB15" s="662"/>
      <c r="AC15" s="662"/>
      <c r="AD15" s="663">
        <v>56859</v>
      </c>
      <c r="AE15" s="663"/>
      <c r="AF15" s="663"/>
      <c r="AG15" s="663"/>
      <c r="AH15" s="663"/>
      <c r="AI15" s="663"/>
      <c r="AJ15" s="663"/>
      <c r="AK15" s="663"/>
      <c r="AL15" s="664">
        <v>0.5</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423018</v>
      </c>
      <c r="BH15" s="660"/>
      <c r="BI15" s="660"/>
      <c r="BJ15" s="660"/>
      <c r="BK15" s="660"/>
      <c r="BL15" s="660"/>
      <c r="BM15" s="660"/>
      <c r="BN15" s="661"/>
      <c r="BO15" s="662">
        <v>6.8</v>
      </c>
      <c r="BP15" s="662"/>
      <c r="BQ15" s="662"/>
      <c r="BR15" s="662"/>
      <c r="BS15" s="668" t="s">
        <v>123</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2912815</v>
      </c>
      <c r="CS15" s="660"/>
      <c r="CT15" s="660"/>
      <c r="CU15" s="660"/>
      <c r="CV15" s="660"/>
      <c r="CW15" s="660"/>
      <c r="CX15" s="660"/>
      <c r="CY15" s="661"/>
      <c r="CZ15" s="662">
        <v>15.3</v>
      </c>
      <c r="DA15" s="662"/>
      <c r="DB15" s="662"/>
      <c r="DC15" s="662"/>
      <c r="DD15" s="668">
        <v>292581</v>
      </c>
      <c r="DE15" s="660"/>
      <c r="DF15" s="660"/>
      <c r="DG15" s="660"/>
      <c r="DH15" s="660"/>
      <c r="DI15" s="660"/>
      <c r="DJ15" s="660"/>
      <c r="DK15" s="660"/>
      <c r="DL15" s="660"/>
      <c r="DM15" s="660"/>
      <c r="DN15" s="660"/>
      <c r="DO15" s="660"/>
      <c r="DP15" s="661"/>
      <c r="DQ15" s="668">
        <v>2509680</v>
      </c>
      <c r="DR15" s="660"/>
      <c r="DS15" s="660"/>
      <c r="DT15" s="660"/>
      <c r="DU15" s="660"/>
      <c r="DV15" s="660"/>
      <c r="DW15" s="660"/>
      <c r="DX15" s="660"/>
      <c r="DY15" s="660"/>
      <c r="DZ15" s="660"/>
      <c r="EA15" s="660"/>
      <c r="EB15" s="660"/>
      <c r="EC15" s="669"/>
    </row>
    <row r="16" spans="2:143" ht="11.25" customHeight="1" x14ac:dyDescent="0.15">
      <c r="B16" s="656" t="s">
        <v>259</v>
      </c>
      <c r="C16" s="657"/>
      <c r="D16" s="657"/>
      <c r="E16" s="657"/>
      <c r="F16" s="657"/>
      <c r="G16" s="657"/>
      <c r="H16" s="657"/>
      <c r="I16" s="657"/>
      <c r="J16" s="657"/>
      <c r="K16" s="657"/>
      <c r="L16" s="657"/>
      <c r="M16" s="657"/>
      <c r="N16" s="657"/>
      <c r="O16" s="657"/>
      <c r="P16" s="657"/>
      <c r="Q16" s="658"/>
      <c r="R16" s="659" t="s">
        <v>123</v>
      </c>
      <c r="S16" s="660"/>
      <c r="T16" s="660"/>
      <c r="U16" s="660"/>
      <c r="V16" s="660"/>
      <c r="W16" s="660"/>
      <c r="X16" s="660"/>
      <c r="Y16" s="661"/>
      <c r="Z16" s="662" t="s">
        <v>123</v>
      </c>
      <c r="AA16" s="662"/>
      <c r="AB16" s="662"/>
      <c r="AC16" s="662"/>
      <c r="AD16" s="663" t="s">
        <v>123</v>
      </c>
      <c r="AE16" s="663"/>
      <c r="AF16" s="663"/>
      <c r="AG16" s="663"/>
      <c r="AH16" s="663"/>
      <c r="AI16" s="663"/>
      <c r="AJ16" s="663"/>
      <c r="AK16" s="663"/>
      <c r="AL16" s="664" t="s">
        <v>123</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123</v>
      </c>
      <c r="BH16" s="660"/>
      <c r="BI16" s="660"/>
      <c r="BJ16" s="660"/>
      <c r="BK16" s="660"/>
      <c r="BL16" s="660"/>
      <c r="BM16" s="660"/>
      <c r="BN16" s="661"/>
      <c r="BO16" s="662" t="s">
        <v>123</v>
      </c>
      <c r="BP16" s="662"/>
      <c r="BQ16" s="662"/>
      <c r="BR16" s="662"/>
      <c r="BS16" s="668" t="s">
        <v>123</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2988</v>
      </c>
      <c r="CS16" s="660"/>
      <c r="CT16" s="660"/>
      <c r="CU16" s="660"/>
      <c r="CV16" s="660"/>
      <c r="CW16" s="660"/>
      <c r="CX16" s="660"/>
      <c r="CY16" s="661"/>
      <c r="CZ16" s="662">
        <v>0</v>
      </c>
      <c r="DA16" s="662"/>
      <c r="DB16" s="662"/>
      <c r="DC16" s="662"/>
      <c r="DD16" s="668" t="s">
        <v>123</v>
      </c>
      <c r="DE16" s="660"/>
      <c r="DF16" s="660"/>
      <c r="DG16" s="660"/>
      <c r="DH16" s="660"/>
      <c r="DI16" s="660"/>
      <c r="DJ16" s="660"/>
      <c r="DK16" s="660"/>
      <c r="DL16" s="660"/>
      <c r="DM16" s="660"/>
      <c r="DN16" s="660"/>
      <c r="DO16" s="660"/>
      <c r="DP16" s="661"/>
      <c r="DQ16" s="668" t="s">
        <v>123</v>
      </c>
      <c r="DR16" s="660"/>
      <c r="DS16" s="660"/>
      <c r="DT16" s="660"/>
      <c r="DU16" s="660"/>
      <c r="DV16" s="660"/>
      <c r="DW16" s="660"/>
      <c r="DX16" s="660"/>
      <c r="DY16" s="660"/>
      <c r="DZ16" s="660"/>
      <c r="EA16" s="660"/>
      <c r="EB16" s="660"/>
      <c r="EC16" s="669"/>
    </row>
    <row r="17" spans="2:133" ht="11.25" customHeight="1" x14ac:dyDescent="0.15">
      <c r="B17" s="656" t="s">
        <v>262</v>
      </c>
      <c r="C17" s="657"/>
      <c r="D17" s="657"/>
      <c r="E17" s="657"/>
      <c r="F17" s="657"/>
      <c r="G17" s="657"/>
      <c r="H17" s="657"/>
      <c r="I17" s="657"/>
      <c r="J17" s="657"/>
      <c r="K17" s="657"/>
      <c r="L17" s="657"/>
      <c r="M17" s="657"/>
      <c r="N17" s="657"/>
      <c r="O17" s="657"/>
      <c r="P17" s="657"/>
      <c r="Q17" s="658"/>
      <c r="R17" s="659">
        <v>39457</v>
      </c>
      <c r="S17" s="660"/>
      <c r="T17" s="660"/>
      <c r="U17" s="660"/>
      <c r="V17" s="660"/>
      <c r="W17" s="660"/>
      <c r="X17" s="660"/>
      <c r="Y17" s="661"/>
      <c r="Z17" s="662">
        <v>0.2</v>
      </c>
      <c r="AA17" s="662"/>
      <c r="AB17" s="662"/>
      <c r="AC17" s="662"/>
      <c r="AD17" s="663">
        <v>39457</v>
      </c>
      <c r="AE17" s="663"/>
      <c r="AF17" s="663"/>
      <c r="AG17" s="663"/>
      <c r="AH17" s="663"/>
      <c r="AI17" s="663"/>
      <c r="AJ17" s="663"/>
      <c r="AK17" s="663"/>
      <c r="AL17" s="664">
        <v>0.3</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123</v>
      </c>
      <c r="BH17" s="660"/>
      <c r="BI17" s="660"/>
      <c r="BJ17" s="660"/>
      <c r="BK17" s="660"/>
      <c r="BL17" s="660"/>
      <c r="BM17" s="660"/>
      <c r="BN17" s="661"/>
      <c r="BO17" s="662" t="s">
        <v>123</v>
      </c>
      <c r="BP17" s="662"/>
      <c r="BQ17" s="662"/>
      <c r="BR17" s="662"/>
      <c r="BS17" s="668" t="s">
        <v>123</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1423424</v>
      </c>
      <c r="CS17" s="660"/>
      <c r="CT17" s="660"/>
      <c r="CU17" s="660"/>
      <c r="CV17" s="660"/>
      <c r="CW17" s="660"/>
      <c r="CX17" s="660"/>
      <c r="CY17" s="661"/>
      <c r="CZ17" s="662">
        <v>7.5</v>
      </c>
      <c r="DA17" s="662"/>
      <c r="DB17" s="662"/>
      <c r="DC17" s="662"/>
      <c r="DD17" s="668" t="s">
        <v>123</v>
      </c>
      <c r="DE17" s="660"/>
      <c r="DF17" s="660"/>
      <c r="DG17" s="660"/>
      <c r="DH17" s="660"/>
      <c r="DI17" s="660"/>
      <c r="DJ17" s="660"/>
      <c r="DK17" s="660"/>
      <c r="DL17" s="660"/>
      <c r="DM17" s="660"/>
      <c r="DN17" s="660"/>
      <c r="DO17" s="660"/>
      <c r="DP17" s="661"/>
      <c r="DQ17" s="668">
        <v>1399699</v>
      </c>
      <c r="DR17" s="660"/>
      <c r="DS17" s="660"/>
      <c r="DT17" s="660"/>
      <c r="DU17" s="660"/>
      <c r="DV17" s="660"/>
      <c r="DW17" s="660"/>
      <c r="DX17" s="660"/>
      <c r="DY17" s="660"/>
      <c r="DZ17" s="660"/>
      <c r="EA17" s="660"/>
      <c r="EB17" s="660"/>
      <c r="EC17" s="669"/>
    </row>
    <row r="18" spans="2:133" ht="11.25" customHeight="1" x14ac:dyDescent="0.15">
      <c r="B18" s="656" t="s">
        <v>265</v>
      </c>
      <c r="C18" s="657"/>
      <c r="D18" s="657"/>
      <c r="E18" s="657"/>
      <c r="F18" s="657"/>
      <c r="G18" s="657"/>
      <c r="H18" s="657"/>
      <c r="I18" s="657"/>
      <c r="J18" s="657"/>
      <c r="K18" s="657"/>
      <c r="L18" s="657"/>
      <c r="M18" s="657"/>
      <c r="N18" s="657"/>
      <c r="O18" s="657"/>
      <c r="P18" s="657"/>
      <c r="Q18" s="658"/>
      <c r="R18" s="659">
        <v>3994912</v>
      </c>
      <c r="S18" s="660"/>
      <c r="T18" s="660"/>
      <c r="U18" s="660"/>
      <c r="V18" s="660"/>
      <c r="W18" s="660"/>
      <c r="X18" s="660"/>
      <c r="Y18" s="661"/>
      <c r="Z18" s="662">
        <v>19.8</v>
      </c>
      <c r="AA18" s="662"/>
      <c r="AB18" s="662"/>
      <c r="AC18" s="662"/>
      <c r="AD18" s="663">
        <v>3693696</v>
      </c>
      <c r="AE18" s="663"/>
      <c r="AF18" s="663"/>
      <c r="AG18" s="663"/>
      <c r="AH18" s="663"/>
      <c r="AI18" s="663"/>
      <c r="AJ18" s="663"/>
      <c r="AK18" s="663"/>
      <c r="AL18" s="664">
        <v>32</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123</v>
      </c>
      <c r="BP18" s="662"/>
      <c r="BQ18" s="662"/>
      <c r="BR18" s="662"/>
      <c r="BS18" s="668" t="s">
        <v>123</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123</v>
      </c>
      <c r="CS18" s="660"/>
      <c r="CT18" s="660"/>
      <c r="CU18" s="660"/>
      <c r="CV18" s="660"/>
      <c r="CW18" s="660"/>
      <c r="CX18" s="660"/>
      <c r="CY18" s="661"/>
      <c r="CZ18" s="662" t="s">
        <v>123</v>
      </c>
      <c r="DA18" s="662"/>
      <c r="DB18" s="662"/>
      <c r="DC18" s="662"/>
      <c r="DD18" s="668" t="s">
        <v>123</v>
      </c>
      <c r="DE18" s="660"/>
      <c r="DF18" s="660"/>
      <c r="DG18" s="660"/>
      <c r="DH18" s="660"/>
      <c r="DI18" s="660"/>
      <c r="DJ18" s="660"/>
      <c r="DK18" s="660"/>
      <c r="DL18" s="660"/>
      <c r="DM18" s="660"/>
      <c r="DN18" s="660"/>
      <c r="DO18" s="660"/>
      <c r="DP18" s="661"/>
      <c r="DQ18" s="668" t="s">
        <v>123</v>
      </c>
      <c r="DR18" s="660"/>
      <c r="DS18" s="660"/>
      <c r="DT18" s="660"/>
      <c r="DU18" s="660"/>
      <c r="DV18" s="660"/>
      <c r="DW18" s="660"/>
      <c r="DX18" s="660"/>
      <c r="DY18" s="660"/>
      <c r="DZ18" s="660"/>
      <c r="EA18" s="660"/>
      <c r="EB18" s="660"/>
      <c r="EC18" s="669"/>
    </row>
    <row r="19" spans="2:133" ht="11.25" customHeight="1" x14ac:dyDescent="0.15">
      <c r="B19" s="656" t="s">
        <v>268</v>
      </c>
      <c r="C19" s="657"/>
      <c r="D19" s="657"/>
      <c r="E19" s="657"/>
      <c r="F19" s="657"/>
      <c r="G19" s="657"/>
      <c r="H19" s="657"/>
      <c r="I19" s="657"/>
      <c r="J19" s="657"/>
      <c r="K19" s="657"/>
      <c r="L19" s="657"/>
      <c r="M19" s="657"/>
      <c r="N19" s="657"/>
      <c r="O19" s="657"/>
      <c r="P19" s="657"/>
      <c r="Q19" s="658"/>
      <c r="R19" s="659">
        <v>3693696</v>
      </c>
      <c r="S19" s="660"/>
      <c r="T19" s="660"/>
      <c r="U19" s="660"/>
      <c r="V19" s="660"/>
      <c r="W19" s="660"/>
      <c r="X19" s="660"/>
      <c r="Y19" s="661"/>
      <c r="Z19" s="662">
        <v>18.3</v>
      </c>
      <c r="AA19" s="662"/>
      <c r="AB19" s="662"/>
      <c r="AC19" s="662"/>
      <c r="AD19" s="663">
        <v>3693696</v>
      </c>
      <c r="AE19" s="663"/>
      <c r="AF19" s="663"/>
      <c r="AG19" s="663"/>
      <c r="AH19" s="663"/>
      <c r="AI19" s="663"/>
      <c r="AJ19" s="663"/>
      <c r="AK19" s="663"/>
      <c r="AL19" s="664">
        <v>32</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t="s">
        <v>123</v>
      </c>
      <c r="BH19" s="660"/>
      <c r="BI19" s="660"/>
      <c r="BJ19" s="660"/>
      <c r="BK19" s="660"/>
      <c r="BL19" s="660"/>
      <c r="BM19" s="660"/>
      <c r="BN19" s="661"/>
      <c r="BO19" s="662" t="s">
        <v>123</v>
      </c>
      <c r="BP19" s="662"/>
      <c r="BQ19" s="662"/>
      <c r="BR19" s="662"/>
      <c r="BS19" s="668" t="s">
        <v>123</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123</v>
      </c>
      <c r="CS19" s="660"/>
      <c r="CT19" s="660"/>
      <c r="CU19" s="660"/>
      <c r="CV19" s="660"/>
      <c r="CW19" s="660"/>
      <c r="CX19" s="660"/>
      <c r="CY19" s="661"/>
      <c r="CZ19" s="662" t="s">
        <v>123</v>
      </c>
      <c r="DA19" s="662"/>
      <c r="DB19" s="662"/>
      <c r="DC19" s="662"/>
      <c r="DD19" s="668" t="s">
        <v>123</v>
      </c>
      <c r="DE19" s="660"/>
      <c r="DF19" s="660"/>
      <c r="DG19" s="660"/>
      <c r="DH19" s="660"/>
      <c r="DI19" s="660"/>
      <c r="DJ19" s="660"/>
      <c r="DK19" s="660"/>
      <c r="DL19" s="660"/>
      <c r="DM19" s="660"/>
      <c r="DN19" s="660"/>
      <c r="DO19" s="660"/>
      <c r="DP19" s="661"/>
      <c r="DQ19" s="668" t="s">
        <v>123</v>
      </c>
      <c r="DR19" s="660"/>
      <c r="DS19" s="660"/>
      <c r="DT19" s="660"/>
      <c r="DU19" s="660"/>
      <c r="DV19" s="660"/>
      <c r="DW19" s="660"/>
      <c r="DX19" s="660"/>
      <c r="DY19" s="660"/>
      <c r="DZ19" s="660"/>
      <c r="EA19" s="660"/>
      <c r="EB19" s="660"/>
      <c r="EC19" s="669"/>
    </row>
    <row r="20" spans="2:133" ht="11.25" customHeight="1" x14ac:dyDescent="0.15">
      <c r="B20" s="656" t="s">
        <v>271</v>
      </c>
      <c r="C20" s="657"/>
      <c r="D20" s="657"/>
      <c r="E20" s="657"/>
      <c r="F20" s="657"/>
      <c r="G20" s="657"/>
      <c r="H20" s="657"/>
      <c r="I20" s="657"/>
      <c r="J20" s="657"/>
      <c r="K20" s="657"/>
      <c r="L20" s="657"/>
      <c r="M20" s="657"/>
      <c r="N20" s="657"/>
      <c r="O20" s="657"/>
      <c r="P20" s="657"/>
      <c r="Q20" s="658"/>
      <c r="R20" s="659">
        <v>301160</v>
      </c>
      <c r="S20" s="660"/>
      <c r="T20" s="660"/>
      <c r="U20" s="660"/>
      <c r="V20" s="660"/>
      <c r="W20" s="660"/>
      <c r="X20" s="660"/>
      <c r="Y20" s="661"/>
      <c r="Z20" s="662">
        <v>1.5</v>
      </c>
      <c r="AA20" s="662"/>
      <c r="AB20" s="662"/>
      <c r="AC20" s="662"/>
      <c r="AD20" s="663" t="s">
        <v>123</v>
      </c>
      <c r="AE20" s="663"/>
      <c r="AF20" s="663"/>
      <c r="AG20" s="663"/>
      <c r="AH20" s="663"/>
      <c r="AI20" s="663"/>
      <c r="AJ20" s="663"/>
      <c r="AK20" s="663"/>
      <c r="AL20" s="664" t="s">
        <v>123</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t="s">
        <v>123</v>
      </c>
      <c r="BH20" s="660"/>
      <c r="BI20" s="660"/>
      <c r="BJ20" s="660"/>
      <c r="BK20" s="660"/>
      <c r="BL20" s="660"/>
      <c r="BM20" s="660"/>
      <c r="BN20" s="661"/>
      <c r="BO20" s="662" t="s">
        <v>123</v>
      </c>
      <c r="BP20" s="662"/>
      <c r="BQ20" s="662"/>
      <c r="BR20" s="662"/>
      <c r="BS20" s="668" t="s">
        <v>123</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18993173</v>
      </c>
      <c r="CS20" s="660"/>
      <c r="CT20" s="660"/>
      <c r="CU20" s="660"/>
      <c r="CV20" s="660"/>
      <c r="CW20" s="660"/>
      <c r="CX20" s="660"/>
      <c r="CY20" s="661"/>
      <c r="CZ20" s="662">
        <v>100</v>
      </c>
      <c r="DA20" s="662"/>
      <c r="DB20" s="662"/>
      <c r="DC20" s="662"/>
      <c r="DD20" s="668">
        <v>1930804</v>
      </c>
      <c r="DE20" s="660"/>
      <c r="DF20" s="660"/>
      <c r="DG20" s="660"/>
      <c r="DH20" s="660"/>
      <c r="DI20" s="660"/>
      <c r="DJ20" s="660"/>
      <c r="DK20" s="660"/>
      <c r="DL20" s="660"/>
      <c r="DM20" s="660"/>
      <c r="DN20" s="660"/>
      <c r="DO20" s="660"/>
      <c r="DP20" s="661"/>
      <c r="DQ20" s="668">
        <v>13439248</v>
      </c>
      <c r="DR20" s="660"/>
      <c r="DS20" s="660"/>
      <c r="DT20" s="660"/>
      <c r="DU20" s="660"/>
      <c r="DV20" s="660"/>
      <c r="DW20" s="660"/>
      <c r="DX20" s="660"/>
      <c r="DY20" s="660"/>
      <c r="DZ20" s="660"/>
      <c r="EA20" s="660"/>
      <c r="EB20" s="660"/>
      <c r="EC20" s="669"/>
    </row>
    <row r="21" spans="2:133" ht="11.25" customHeight="1" x14ac:dyDescent="0.15">
      <c r="B21" s="656" t="s">
        <v>274</v>
      </c>
      <c r="C21" s="657"/>
      <c r="D21" s="657"/>
      <c r="E21" s="657"/>
      <c r="F21" s="657"/>
      <c r="G21" s="657"/>
      <c r="H21" s="657"/>
      <c r="I21" s="657"/>
      <c r="J21" s="657"/>
      <c r="K21" s="657"/>
      <c r="L21" s="657"/>
      <c r="M21" s="657"/>
      <c r="N21" s="657"/>
      <c r="O21" s="657"/>
      <c r="P21" s="657"/>
      <c r="Q21" s="658"/>
      <c r="R21" s="659">
        <v>56</v>
      </c>
      <c r="S21" s="660"/>
      <c r="T21" s="660"/>
      <c r="U21" s="660"/>
      <c r="V21" s="660"/>
      <c r="W21" s="660"/>
      <c r="X21" s="660"/>
      <c r="Y21" s="661"/>
      <c r="Z21" s="662">
        <v>0</v>
      </c>
      <c r="AA21" s="662"/>
      <c r="AB21" s="662"/>
      <c r="AC21" s="662"/>
      <c r="AD21" s="663" t="s">
        <v>123</v>
      </c>
      <c r="AE21" s="663"/>
      <c r="AF21" s="663"/>
      <c r="AG21" s="663"/>
      <c r="AH21" s="663"/>
      <c r="AI21" s="663"/>
      <c r="AJ21" s="663"/>
      <c r="AK21" s="663"/>
      <c r="AL21" s="664" t="s">
        <v>123</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t="s">
        <v>123</v>
      </c>
      <c r="BH21" s="660"/>
      <c r="BI21" s="660"/>
      <c r="BJ21" s="660"/>
      <c r="BK21" s="660"/>
      <c r="BL21" s="660"/>
      <c r="BM21" s="660"/>
      <c r="BN21" s="661"/>
      <c r="BO21" s="662" t="s">
        <v>123</v>
      </c>
      <c r="BP21" s="662"/>
      <c r="BQ21" s="662"/>
      <c r="BR21" s="662"/>
      <c r="BS21" s="668" t="s">
        <v>123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276</v>
      </c>
      <c r="C22" s="657"/>
      <c r="D22" s="657"/>
      <c r="E22" s="657"/>
      <c r="F22" s="657"/>
      <c r="G22" s="657"/>
      <c r="H22" s="657"/>
      <c r="I22" s="657"/>
      <c r="J22" s="657"/>
      <c r="K22" s="657"/>
      <c r="L22" s="657"/>
      <c r="M22" s="657"/>
      <c r="N22" s="657"/>
      <c r="O22" s="657"/>
      <c r="P22" s="657"/>
      <c r="Q22" s="658"/>
      <c r="R22" s="659">
        <v>11511020</v>
      </c>
      <c r="S22" s="660"/>
      <c r="T22" s="660"/>
      <c r="U22" s="660"/>
      <c r="V22" s="660"/>
      <c r="W22" s="660"/>
      <c r="X22" s="660"/>
      <c r="Y22" s="661"/>
      <c r="Z22" s="662">
        <v>57</v>
      </c>
      <c r="AA22" s="662"/>
      <c r="AB22" s="662"/>
      <c r="AC22" s="662"/>
      <c r="AD22" s="663">
        <v>11209804</v>
      </c>
      <c r="AE22" s="663"/>
      <c r="AF22" s="663"/>
      <c r="AG22" s="663"/>
      <c r="AH22" s="663"/>
      <c r="AI22" s="663"/>
      <c r="AJ22" s="663"/>
      <c r="AK22" s="663"/>
      <c r="AL22" s="664">
        <v>97</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123</v>
      </c>
      <c r="BH22" s="660"/>
      <c r="BI22" s="660"/>
      <c r="BJ22" s="660"/>
      <c r="BK22" s="660"/>
      <c r="BL22" s="660"/>
      <c r="BM22" s="660"/>
      <c r="BN22" s="661"/>
      <c r="BO22" s="662" t="s">
        <v>123</v>
      </c>
      <c r="BP22" s="662"/>
      <c r="BQ22" s="662"/>
      <c r="BR22" s="662"/>
      <c r="BS22" s="668" t="s">
        <v>123</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279</v>
      </c>
      <c r="C23" s="657"/>
      <c r="D23" s="657"/>
      <c r="E23" s="657"/>
      <c r="F23" s="657"/>
      <c r="G23" s="657"/>
      <c r="H23" s="657"/>
      <c r="I23" s="657"/>
      <c r="J23" s="657"/>
      <c r="K23" s="657"/>
      <c r="L23" s="657"/>
      <c r="M23" s="657"/>
      <c r="N23" s="657"/>
      <c r="O23" s="657"/>
      <c r="P23" s="657"/>
      <c r="Q23" s="658"/>
      <c r="R23" s="659">
        <v>8349</v>
      </c>
      <c r="S23" s="660"/>
      <c r="T23" s="660"/>
      <c r="U23" s="660"/>
      <c r="V23" s="660"/>
      <c r="W23" s="660"/>
      <c r="X23" s="660"/>
      <c r="Y23" s="661"/>
      <c r="Z23" s="662">
        <v>0</v>
      </c>
      <c r="AA23" s="662"/>
      <c r="AB23" s="662"/>
      <c r="AC23" s="662"/>
      <c r="AD23" s="663">
        <v>8349</v>
      </c>
      <c r="AE23" s="663"/>
      <c r="AF23" s="663"/>
      <c r="AG23" s="663"/>
      <c r="AH23" s="663"/>
      <c r="AI23" s="663"/>
      <c r="AJ23" s="663"/>
      <c r="AK23" s="663"/>
      <c r="AL23" s="664">
        <v>0.1</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t="s">
        <v>123</v>
      </c>
      <c r="BH23" s="660"/>
      <c r="BI23" s="660"/>
      <c r="BJ23" s="660"/>
      <c r="BK23" s="660"/>
      <c r="BL23" s="660"/>
      <c r="BM23" s="660"/>
      <c r="BN23" s="661"/>
      <c r="BO23" s="662" t="s">
        <v>123</v>
      </c>
      <c r="BP23" s="662"/>
      <c r="BQ23" s="662"/>
      <c r="BR23" s="662"/>
      <c r="BS23" s="668" t="s">
        <v>123</v>
      </c>
      <c r="BT23" s="660"/>
      <c r="BU23" s="660"/>
      <c r="BV23" s="660"/>
      <c r="BW23" s="660"/>
      <c r="BX23" s="660"/>
      <c r="BY23" s="660"/>
      <c r="BZ23" s="660"/>
      <c r="CA23" s="660"/>
      <c r="CB23" s="669"/>
      <c r="CD23" s="641" t="s">
        <v>220</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x14ac:dyDescent="0.15">
      <c r="B24" s="656" t="s">
        <v>286</v>
      </c>
      <c r="C24" s="657"/>
      <c r="D24" s="657"/>
      <c r="E24" s="657"/>
      <c r="F24" s="657"/>
      <c r="G24" s="657"/>
      <c r="H24" s="657"/>
      <c r="I24" s="657"/>
      <c r="J24" s="657"/>
      <c r="K24" s="657"/>
      <c r="L24" s="657"/>
      <c r="M24" s="657"/>
      <c r="N24" s="657"/>
      <c r="O24" s="657"/>
      <c r="P24" s="657"/>
      <c r="Q24" s="658"/>
      <c r="R24" s="659">
        <v>217566</v>
      </c>
      <c r="S24" s="660"/>
      <c r="T24" s="660"/>
      <c r="U24" s="660"/>
      <c r="V24" s="660"/>
      <c r="W24" s="660"/>
      <c r="X24" s="660"/>
      <c r="Y24" s="661"/>
      <c r="Z24" s="662">
        <v>1.1000000000000001</v>
      </c>
      <c r="AA24" s="662"/>
      <c r="AB24" s="662"/>
      <c r="AC24" s="662"/>
      <c r="AD24" s="663" t="s">
        <v>123</v>
      </c>
      <c r="AE24" s="663"/>
      <c r="AF24" s="663"/>
      <c r="AG24" s="663"/>
      <c r="AH24" s="663"/>
      <c r="AI24" s="663"/>
      <c r="AJ24" s="663"/>
      <c r="AK24" s="663"/>
      <c r="AL24" s="664" t="s">
        <v>123</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123</v>
      </c>
      <c r="BH24" s="660"/>
      <c r="BI24" s="660"/>
      <c r="BJ24" s="660"/>
      <c r="BK24" s="660"/>
      <c r="BL24" s="660"/>
      <c r="BM24" s="660"/>
      <c r="BN24" s="661"/>
      <c r="BO24" s="662" t="s">
        <v>123</v>
      </c>
      <c r="BP24" s="662"/>
      <c r="BQ24" s="662"/>
      <c r="BR24" s="662"/>
      <c r="BS24" s="668" t="s">
        <v>123</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9179453</v>
      </c>
      <c r="CS24" s="649"/>
      <c r="CT24" s="649"/>
      <c r="CU24" s="649"/>
      <c r="CV24" s="649"/>
      <c r="CW24" s="649"/>
      <c r="CX24" s="649"/>
      <c r="CY24" s="650"/>
      <c r="CZ24" s="653">
        <v>48.3</v>
      </c>
      <c r="DA24" s="654"/>
      <c r="DB24" s="654"/>
      <c r="DC24" s="673"/>
      <c r="DD24" s="692">
        <v>5831407</v>
      </c>
      <c r="DE24" s="649"/>
      <c r="DF24" s="649"/>
      <c r="DG24" s="649"/>
      <c r="DH24" s="649"/>
      <c r="DI24" s="649"/>
      <c r="DJ24" s="649"/>
      <c r="DK24" s="650"/>
      <c r="DL24" s="692">
        <v>5806697</v>
      </c>
      <c r="DM24" s="649"/>
      <c r="DN24" s="649"/>
      <c r="DO24" s="649"/>
      <c r="DP24" s="649"/>
      <c r="DQ24" s="649"/>
      <c r="DR24" s="649"/>
      <c r="DS24" s="649"/>
      <c r="DT24" s="649"/>
      <c r="DU24" s="649"/>
      <c r="DV24" s="650"/>
      <c r="DW24" s="653">
        <v>47.3</v>
      </c>
      <c r="DX24" s="654"/>
      <c r="DY24" s="654"/>
      <c r="DZ24" s="654"/>
      <c r="EA24" s="654"/>
      <c r="EB24" s="654"/>
      <c r="EC24" s="655"/>
    </row>
    <row r="25" spans="2:133" ht="11.25" customHeight="1" x14ac:dyDescent="0.15">
      <c r="B25" s="656" t="s">
        <v>289</v>
      </c>
      <c r="C25" s="657"/>
      <c r="D25" s="657"/>
      <c r="E25" s="657"/>
      <c r="F25" s="657"/>
      <c r="G25" s="657"/>
      <c r="H25" s="657"/>
      <c r="I25" s="657"/>
      <c r="J25" s="657"/>
      <c r="K25" s="657"/>
      <c r="L25" s="657"/>
      <c r="M25" s="657"/>
      <c r="N25" s="657"/>
      <c r="O25" s="657"/>
      <c r="P25" s="657"/>
      <c r="Q25" s="658"/>
      <c r="R25" s="659">
        <v>247536</v>
      </c>
      <c r="S25" s="660"/>
      <c r="T25" s="660"/>
      <c r="U25" s="660"/>
      <c r="V25" s="660"/>
      <c r="W25" s="660"/>
      <c r="X25" s="660"/>
      <c r="Y25" s="661"/>
      <c r="Z25" s="662">
        <v>1.2</v>
      </c>
      <c r="AA25" s="662"/>
      <c r="AB25" s="662"/>
      <c r="AC25" s="662"/>
      <c r="AD25" s="663">
        <v>13856</v>
      </c>
      <c r="AE25" s="663"/>
      <c r="AF25" s="663"/>
      <c r="AG25" s="663"/>
      <c r="AH25" s="663"/>
      <c r="AI25" s="663"/>
      <c r="AJ25" s="663"/>
      <c r="AK25" s="663"/>
      <c r="AL25" s="664">
        <v>0.1</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123</v>
      </c>
      <c r="BH25" s="660"/>
      <c r="BI25" s="660"/>
      <c r="BJ25" s="660"/>
      <c r="BK25" s="660"/>
      <c r="BL25" s="660"/>
      <c r="BM25" s="660"/>
      <c r="BN25" s="661"/>
      <c r="BO25" s="662" t="s">
        <v>123</v>
      </c>
      <c r="BP25" s="662"/>
      <c r="BQ25" s="662"/>
      <c r="BR25" s="662"/>
      <c r="BS25" s="668" t="s">
        <v>123</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3014558</v>
      </c>
      <c r="CS25" s="695"/>
      <c r="CT25" s="695"/>
      <c r="CU25" s="695"/>
      <c r="CV25" s="695"/>
      <c r="CW25" s="695"/>
      <c r="CX25" s="695"/>
      <c r="CY25" s="696"/>
      <c r="CZ25" s="664">
        <v>15.9</v>
      </c>
      <c r="DA25" s="693"/>
      <c r="DB25" s="693"/>
      <c r="DC25" s="697"/>
      <c r="DD25" s="668">
        <v>2878338</v>
      </c>
      <c r="DE25" s="695"/>
      <c r="DF25" s="695"/>
      <c r="DG25" s="695"/>
      <c r="DH25" s="695"/>
      <c r="DI25" s="695"/>
      <c r="DJ25" s="695"/>
      <c r="DK25" s="696"/>
      <c r="DL25" s="668">
        <v>2858112</v>
      </c>
      <c r="DM25" s="695"/>
      <c r="DN25" s="695"/>
      <c r="DO25" s="695"/>
      <c r="DP25" s="695"/>
      <c r="DQ25" s="695"/>
      <c r="DR25" s="695"/>
      <c r="DS25" s="695"/>
      <c r="DT25" s="695"/>
      <c r="DU25" s="695"/>
      <c r="DV25" s="696"/>
      <c r="DW25" s="664">
        <v>23.3</v>
      </c>
      <c r="DX25" s="693"/>
      <c r="DY25" s="693"/>
      <c r="DZ25" s="693"/>
      <c r="EA25" s="693"/>
      <c r="EB25" s="693"/>
      <c r="EC25" s="694"/>
    </row>
    <row r="26" spans="2:133" ht="11.25" customHeight="1" x14ac:dyDescent="0.15">
      <c r="B26" s="656" t="s">
        <v>292</v>
      </c>
      <c r="C26" s="657"/>
      <c r="D26" s="657"/>
      <c r="E26" s="657"/>
      <c r="F26" s="657"/>
      <c r="G26" s="657"/>
      <c r="H26" s="657"/>
      <c r="I26" s="657"/>
      <c r="J26" s="657"/>
      <c r="K26" s="657"/>
      <c r="L26" s="657"/>
      <c r="M26" s="657"/>
      <c r="N26" s="657"/>
      <c r="O26" s="657"/>
      <c r="P26" s="657"/>
      <c r="Q26" s="658"/>
      <c r="R26" s="659">
        <v>31699</v>
      </c>
      <c r="S26" s="660"/>
      <c r="T26" s="660"/>
      <c r="U26" s="660"/>
      <c r="V26" s="660"/>
      <c r="W26" s="660"/>
      <c r="X26" s="660"/>
      <c r="Y26" s="661"/>
      <c r="Z26" s="662">
        <v>0.2</v>
      </c>
      <c r="AA26" s="662"/>
      <c r="AB26" s="662"/>
      <c r="AC26" s="662"/>
      <c r="AD26" s="663" t="s">
        <v>123</v>
      </c>
      <c r="AE26" s="663"/>
      <c r="AF26" s="663"/>
      <c r="AG26" s="663"/>
      <c r="AH26" s="663"/>
      <c r="AI26" s="663"/>
      <c r="AJ26" s="663"/>
      <c r="AK26" s="663"/>
      <c r="AL26" s="664" t="s">
        <v>123</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123</v>
      </c>
      <c r="BH26" s="660"/>
      <c r="BI26" s="660"/>
      <c r="BJ26" s="660"/>
      <c r="BK26" s="660"/>
      <c r="BL26" s="660"/>
      <c r="BM26" s="660"/>
      <c r="BN26" s="661"/>
      <c r="BO26" s="662" t="s">
        <v>123</v>
      </c>
      <c r="BP26" s="662"/>
      <c r="BQ26" s="662"/>
      <c r="BR26" s="662"/>
      <c r="BS26" s="668" t="s">
        <v>123</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1841716</v>
      </c>
      <c r="CS26" s="660"/>
      <c r="CT26" s="660"/>
      <c r="CU26" s="660"/>
      <c r="CV26" s="660"/>
      <c r="CW26" s="660"/>
      <c r="CX26" s="660"/>
      <c r="CY26" s="661"/>
      <c r="CZ26" s="664">
        <v>9.6999999999999993</v>
      </c>
      <c r="DA26" s="693"/>
      <c r="DB26" s="693"/>
      <c r="DC26" s="697"/>
      <c r="DD26" s="668">
        <v>1723677</v>
      </c>
      <c r="DE26" s="660"/>
      <c r="DF26" s="660"/>
      <c r="DG26" s="660"/>
      <c r="DH26" s="660"/>
      <c r="DI26" s="660"/>
      <c r="DJ26" s="660"/>
      <c r="DK26" s="661"/>
      <c r="DL26" s="668" t="s">
        <v>123</v>
      </c>
      <c r="DM26" s="660"/>
      <c r="DN26" s="660"/>
      <c r="DO26" s="660"/>
      <c r="DP26" s="660"/>
      <c r="DQ26" s="660"/>
      <c r="DR26" s="660"/>
      <c r="DS26" s="660"/>
      <c r="DT26" s="660"/>
      <c r="DU26" s="660"/>
      <c r="DV26" s="661"/>
      <c r="DW26" s="664" t="s">
        <v>123</v>
      </c>
      <c r="DX26" s="693"/>
      <c r="DY26" s="693"/>
      <c r="DZ26" s="693"/>
      <c r="EA26" s="693"/>
      <c r="EB26" s="693"/>
      <c r="EC26" s="694"/>
    </row>
    <row r="27" spans="2:133" ht="11.25" customHeight="1" x14ac:dyDescent="0.15">
      <c r="B27" s="656" t="s">
        <v>295</v>
      </c>
      <c r="C27" s="657"/>
      <c r="D27" s="657"/>
      <c r="E27" s="657"/>
      <c r="F27" s="657"/>
      <c r="G27" s="657"/>
      <c r="H27" s="657"/>
      <c r="I27" s="657"/>
      <c r="J27" s="657"/>
      <c r="K27" s="657"/>
      <c r="L27" s="657"/>
      <c r="M27" s="657"/>
      <c r="N27" s="657"/>
      <c r="O27" s="657"/>
      <c r="P27" s="657"/>
      <c r="Q27" s="658"/>
      <c r="R27" s="659">
        <v>2465139</v>
      </c>
      <c r="S27" s="660"/>
      <c r="T27" s="660"/>
      <c r="U27" s="660"/>
      <c r="V27" s="660"/>
      <c r="W27" s="660"/>
      <c r="X27" s="660"/>
      <c r="Y27" s="661"/>
      <c r="Z27" s="662">
        <v>12.2</v>
      </c>
      <c r="AA27" s="662"/>
      <c r="AB27" s="662"/>
      <c r="AC27" s="662"/>
      <c r="AD27" s="663" t="s">
        <v>123</v>
      </c>
      <c r="AE27" s="663"/>
      <c r="AF27" s="663"/>
      <c r="AG27" s="663"/>
      <c r="AH27" s="663"/>
      <c r="AI27" s="663"/>
      <c r="AJ27" s="663"/>
      <c r="AK27" s="663"/>
      <c r="AL27" s="664" t="s">
        <v>123</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6258236</v>
      </c>
      <c r="BH27" s="660"/>
      <c r="BI27" s="660"/>
      <c r="BJ27" s="660"/>
      <c r="BK27" s="660"/>
      <c r="BL27" s="660"/>
      <c r="BM27" s="660"/>
      <c r="BN27" s="661"/>
      <c r="BO27" s="662">
        <v>100</v>
      </c>
      <c r="BP27" s="662"/>
      <c r="BQ27" s="662"/>
      <c r="BR27" s="662"/>
      <c r="BS27" s="668">
        <v>66027</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4741471</v>
      </c>
      <c r="CS27" s="695"/>
      <c r="CT27" s="695"/>
      <c r="CU27" s="695"/>
      <c r="CV27" s="695"/>
      <c r="CW27" s="695"/>
      <c r="CX27" s="695"/>
      <c r="CY27" s="696"/>
      <c r="CZ27" s="664">
        <v>25</v>
      </c>
      <c r="DA27" s="693"/>
      <c r="DB27" s="693"/>
      <c r="DC27" s="697"/>
      <c r="DD27" s="668">
        <v>1553370</v>
      </c>
      <c r="DE27" s="695"/>
      <c r="DF27" s="695"/>
      <c r="DG27" s="695"/>
      <c r="DH27" s="695"/>
      <c r="DI27" s="695"/>
      <c r="DJ27" s="695"/>
      <c r="DK27" s="696"/>
      <c r="DL27" s="668">
        <v>1548886</v>
      </c>
      <c r="DM27" s="695"/>
      <c r="DN27" s="695"/>
      <c r="DO27" s="695"/>
      <c r="DP27" s="695"/>
      <c r="DQ27" s="695"/>
      <c r="DR27" s="695"/>
      <c r="DS27" s="695"/>
      <c r="DT27" s="695"/>
      <c r="DU27" s="695"/>
      <c r="DV27" s="696"/>
      <c r="DW27" s="664">
        <v>12.6</v>
      </c>
      <c r="DX27" s="693"/>
      <c r="DY27" s="693"/>
      <c r="DZ27" s="693"/>
      <c r="EA27" s="693"/>
      <c r="EB27" s="693"/>
      <c r="EC27" s="694"/>
    </row>
    <row r="28" spans="2:133" ht="11.25" customHeight="1" x14ac:dyDescent="0.15">
      <c r="B28" s="701" t="s">
        <v>298</v>
      </c>
      <c r="C28" s="702"/>
      <c r="D28" s="702"/>
      <c r="E28" s="702"/>
      <c r="F28" s="702"/>
      <c r="G28" s="702"/>
      <c r="H28" s="702"/>
      <c r="I28" s="702"/>
      <c r="J28" s="702"/>
      <c r="K28" s="702"/>
      <c r="L28" s="702"/>
      <c r="M28" s="702"/>
      <c r="N28" s="702"/>
      <c r="O28" s="702"/>
      <c r="P28" s="702"/>
      <c r="Q28" s="703"/>
      <c r="R28" s="659" t="s">
        <v>123</v>
      </c>
      <c r="S28" s="660"/>
      <c r="T28" s="660"/>
      <c r="U28" s="660"/>
      <c r="V28" s="660"/>
      <c r="W28" s="660"/>
      <c r="X28" s="660"/>
      <c r="Y28" s="661"/>
      <c r="Z28" s="662" t="s">
        <v>123</v>
      </c>
      <c r="AA28" s="662"/>
      <c r="AB28" s="662"/>
      <c r="AC28" s="662"/>
      <c r="AD28" s="663" t="s">
        <v>123</v>
      </c>
      <c r="AE28" s="663"/>
      <c r="AF28" s="663"/>
      <c r="AG28" s="663"/>
      <c r="AH28" s="663"/>
      <c r="AI28" s="663"/>
      <c r="AJ28" s="663"/>
      <c r="AK28" s="663"/>
      <c r="AL28" s="664" t="s">
        <v>123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1423424</v>
      </c>
      <c r="CS28" s="660"/>
      <c r="CT28" s="660"/>
      <c r="CU28" s="660"/>
      <c r="CV28" s="660"/>
      <c r="CW28" s="660"/>
      <c r="CX28" s="660"/>
      <c r="CY28" s="661"/>
      <c r="CZ28" s="664">
        <v>7.5</v>
      </c>
      <c r="DA28" s="693"/>
      <c r="DB28" s="693"/>
      <c r="DC28" s="697"/>
      <c r="DD28" s="668">
        <v>1399699</v>
      </c>
      <c r="DE28" s="660"/>
      <c r="DF28" s="660"/>
      <c r="DG28" s="660"/>
      <c r="DH28" s="660"/>
      <c r="DI28" s="660"/>
      <c r="DJ28" s="660"/>
      <c r="DK28" s="661"/>
      <c r="DL28" s="668">
        <v>1399699</v>
      </c>
      <c r="DM28" s="660"/>
      <c r="DN28" s="660"/>
      <c r="DO28" s="660"/>
      <c r="DP28" s="660"/>
      <c r="DQ28" s="660"/>
      <c r="DR28" s="660"/>
      <c r="DS28" s="660"/>
      <c r="DT28" s="660"/>
      <c r="DU28" s="660"/>
      <c r="DV28" s="661"/>
      <c r="DW28" s="664">
        <v>11.4</v>
      </c>
      <c r="DX28" s="693"/>
      <c r="DY28" s="693"/>
      <c r="DZ28" s="693"/>
      <c r="EA28" s="693"/>
      <c r="EB28" s="693"/>
      <c r="EC28" s="694"/>
    </row>
    <row r="29" spans="2:133" ht="11.25" customHeight="1" x14ac:dyDescent="0.15">
      <c r="B29" s="656" t="s">
        <v>300</v>
      </c>
      <c r="C29" s="657"/>
      <c r="D29" s="657"/>
      <c r="E29" s="657"/>
      <c r="F29" s="657"/>
      <c r="G29" s="657"/>
      <c r="H29" s="657"/>
      <c r="I29" s="657"/>
      <c r="J29" s="657"/>
      <c r="K29" s="657"/>
      <c r="L29" s="657"/>
      <c r="M29" s="657"/>
      <c r="N29" s="657"/>
      <c r="O29" s="657"/>
      <c r="P29" s="657"/>
      <c r="Q29" s="658"/>
      <c r="R29" s="659">
        <v>1469877</v>
      </c>
      <c r="S29" s="660"/>
      <c r="T29" s="660"/>
      <c r="U29" s="660"/>
      <c r="V29" s="660"/>
      <c r="W29" s="660"/>
      <c r="X29" s="660"/>
      <c r="Y29" s="661"/>
      <c r="Z29" s="662">
        <v>7.3</v>
      </c>
      <c r="AA29" s="662"/>
      <c r="AB29" s="662"/>
      <c r="AC29" s="662"/>
      <c r="AD29" s="663" t="s">
        <v>123</v>
      </c>
      <c r="AE29" s="663"/>
      <c r="AF29" s="663"/>
      <c r="AG29" s="663"/>
      <c r="AH29" s="663"/>
      <c r="AI29" s="663"/>
      <c r="AJ29" s="663"/>
      <c r="AK29" s="663"/>
      <c r="AL29" s="664" t="s">
        <v>123</v>
      </c>
      <c r="AM29" s="665"/>
      <c r="AN29" s="665"/>
      <c r="AO29" s="666"/>
      <c r="AP29" s="638" t="s">
        <v>220</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63</v>
      </c>
      <c r="CG29" s="675"/>
      <c r="CH29" s="675"/>
      <c r="CI29" s="675"/>
      <c r="CJ29" s="675"/>
      <c r="CK29" s="675"/>
      <c r="CL29" s="675"/>
      <c r="CM29" s="675"/>
      <c r="CN29" s="675"/>
      <c r="CO29" s="675"/>
      <c r="CP29" s="675"/>
      <c r="CQ29" s="676"/>
      <c r="CR29" s="659">
        <v>1423424</v>
      </c>
      <c r="CS29" s="695"/>
      <c r="CT29" s="695"/>
      <c r="CU29" s="695"/>
      <c r="CV29" s="695"/>
      <c r="CW29" s="695"/>
      <c r="CX29" s="695"/>
      <c r="CY29" s="696"/>
      <c r="CZ29" s="664">
        <v>7.5</v>
      </c>
      <c r="DA29" s="693"/>
      <c r="DB29" s="693"/>
      <c r="DC29" s="697"/>
      <c r="DD29" s="668">
        <v>1399699</v>
      </c>
      <c r="DE29" s="695"/>
      <c r="DF29" s="695"/>
      <c r="DG29" s="695"/>
      <c r="DH29" s="695"/>
      <c r="DI29" s="695"/>
      <c r="DJ29" s="695"/>
      <c r="DK29" s="696"/>
      <c r="DL29" s="668">
        <v>1399699</v>
      </c>
      <c r="DM29" s="695"/>
      <c r="DN29" s="695"/>
      <c r="DO29" s="695"/>
      <c r="DP29" s="695"/>
      <c r="DQ29" s="695"/>
      <c r="DR29" s="695"/>
      <c r="DS29" s="695"/>
      <c r="DT29" s="695"/>
      <c r="DU29" s="695"/>
      <c r="DV29" s="696"/>
      <c r="DW29" s="664">
        <v>11.4</v>
      </c>
      <c r="DX29" s="693"/>
      <c r="DY29" s="693"/>
      <c r="DZ29" s="693"/>
      <c r="EA29" s="693"/>
      <c r="EB29" s="693"/>
      <c r="EC29" s="694"/>
    </row>
    <row r="30" spans="2:133" ht="11.25" customHeight="1" x14ac:dyDescent="0.15">
      <c r="B30" s="656" t="s">
        <v>304</v>
      </c>
      <c r="C30" s="657"/>
      <c r="D30" s="657"/>
      <c r="E30" s="657"/>
      <c r="F30" s="657"/>
      <c r="G30" s="657"/>
      <c r="H30" s="657"/>
      <c r="I30" s="657"/>
      <c r="J30" s="657"/>
      <c r="K30" s="657"/>
      <c r="L30" s="657"/>
      <c r="M30" s="657"/>
      <c r="N30" s="657"/>
      <c r="O30" s="657"/>
      <c r="P30" s="657"/>
      <c r="Q30" s="658"/>
      <c r="R30" s="659">
        <v>369502</v>
      </c>
      <c r="S30" s="660"/>
      <c r="T30" s="660"/>
      <c r="U30" s="660"/>
      <c r="V30" s="660"/>
      <c r="W30" s="660"/>
      <c r="X30" s="660"/>
      <c r="Y30" s="661"/>
      <c r="Z30" s="662">
        <v>1.8</v>
      </c>
      <c r="AA30" s="662"/>
      <c r="AB30" s="662"/>
      <c r="AC30" s="662"/>
      <c r="AD30" s="663">
        <v>320876</v>
      </c>
      <c r="AE30" s="663"/>
      <c r="AF30" s="663"/>
      <c r="AG30" s="663"/>
      <c r="AH30" s="663"/>
      <c r="AI30" s="663"/>
      <c r="AJ30" s="663"/>
      <c r="AK30" s="663"/>
      <c r="AL30" s="664">
        <v>2.8</v>
      </c>
      <c r="AM30" s="665"/>
      <c r="AN30" s="665"/>
      <c r="AO30" s="666"/>
      <c r="AP30" s="707" t="s">
        <v>305</v>
      </c>
      <c r="AQ30" s="708"/>
      <c r="AR30" s="708"/>
      <c r="AS30" s="708"/>
      <c r="AT30" s="713" t="s">
        <v>306</v>
      </c>
      <c r="AU30" s="210"/>
      <c r="AV30" s="210"/>
      <c r="AW30" s="210"/>
      <c r="AX30" s="645" t="s">
        <v>183</v>
      </c>
      <c r="AY30" s="646"/>
      <c r="AZ30" s="646"/>
      <c r="BA30" s="646"/>
      <c r="BB30" s="646"/>
      <c r="BC30" s="646"/>
      <c r="BD30" s="646"/>
      <c r="BE30" s="646"/>
      <c r="BF30" s="647"/>
      <c r="BG30" s="719">
        <v>99</v>
      </c>
      <c r="BH30" s="720"/>
      <c r="BI30" s="720"/>
      <c r="BJ30" s="720"/>
      <c r="BK30" s="720"/>
      <c r="BL30" s="720"/>
      <c r="BM30" s="654">
        <v>96.4</v>
      </c>
      <c r="BN30" s="720"/>
      <c r="BO30" s="720"/>
      <c r="BP30" s="720"/>
      <c r="BQ30" s="721"/>
      <c r="BR30" s="719">
        <v>99</v>
      </c>
      <c r="BS30" s="720"/>
      <c r="BT30" s="720"/>
      <c r="BU30" s="720"/>
      <c r="BV30" s="720"/>
      <c r="BW30" s="720"/>
      <c r="BX30" s="654">
        <v>95.7</v>
      </c>
      <c r="BY30" s="720"/>
      <c r="BZ30" s="720"/>
      <c r="CA30" s="720"/>
      <c r="CB30" s="721"/>
      <c r="CD30" s="724"/>
      <c r="CE30" s="725"/>
      <c r="CF30" s="674" t="s">
        <v>307</v>
      </c>
      <c r="CG30" s="675"/>
      <c r="CH30" s="675"/>
      <c r="CI30" s="675"/>
      <c r="CJ30" s="675"/>
      <c r="CK30" s="675"/>
      <c r="CL30" s="675"/>
      <c r="CM30" s="675"/>
      <c r="CN30" s="675"/>
      <c r="CO30" s="675"/>
      <c r="CP30" s="675"/>
      <c r="CQ30" s="676"/>
      <c r="CR30" s="659">
        <v>1336630</v>
      </c>
      <c r="CS30" s="660"/>
      <c r="CT30" s="660"/>
      <c r="CU30" s="660"/>
      <c r="CV30" s="660"/>
      <c r="CW30" s="660"/>
      <c r="CX30" s="660"/>
      <c r="CY30" s="661"/>
      <c r="CZ30" s="664">
        <v>7</v>
      </c>
      <c r="DA30" s="693"/>
      <c r="DB30" s="693"/>
      <c r="DC30" s="697"/>
      <c r="DD30" s="668">
        <v>1315177</v>
      </c>
      <c r="DE30" s="660"/>
      <c r="DF30" s="660"/>
      <c r="DG30" s="660"/>
      <c r="DH30" s="660"/>
      <c r="DI30" s="660"/>
      <c r="DJ30" s="660"/>
      <c r="DK30" s="661"/>
      <c r="DL30" s="668">
        <v>1315177</v>
      </c>
      <c r="DM30" s="660"/>
      <c r="DN30" s="660"/>
      <c r="DO30" s="660"/>
      <c r="DP30" s="660"/>
      <c r="DQ30" s="660"/>
      <c r="DR30" s="660"/>
      <c r="DS30" s="660"/>
      <c r="DT30" s="660"/>
      <c r="DU30" s="660"/>
      <c r="DV30" s="661"/>
      <c r="DW30" s="664">
        <v>10.7</v>
      </c>
      <c r="DX30" s="693"/>
      <c r="DY30" s="693"/>
      <c r="DZ30" s="693"/>
      <c r="EA30" s="693"/>
      <c r="EB30" s="693"/>
      <c r="EC30" s="694"/>
    </row>
    <row r="31" spans="2:133" ht="11.25" customHeight="1" x14ac:dyDescent="0.15">
      <c r="B31" s="656" t="s">
        <v>308</v>
      </c>
      <c r="C31" s="657"/>
      <c r="D31" s="657"/>
      <c r="E31" s="657"/>
      <c r="F31" s="657"/>
      <c r="G31" s="657"/>
      <c r="H31" s="657"/>
      <c r="I31" s="657"/>
      <c r="J31" s="657"/>
      <c r="K31" s="657"/>
      <c r="L31" s="657"/>
      <c r="M31" s="657"/>
      <c r="N31" s="657"/>
      <c r="O31" s="657"/>
      <c r="P31" s="657"/>
      <c r="Q31" s="658"/>
      <c r="R31" s="659">
        <v>13280</v>
      </c>
      <c r="S31" s="660"/>
      <c r="T31" s="660"/>
      <c r="U31" s="660"/>
      <c r="V31" s="660"/>
      <c r="W31" s="660"/>
      <c r="X31" s="660"/>
      <c r="Y31" s="661"/>
      <c r="Z31" s="662">
        <v>0.1</v>
      </c>
      <c r="AA31" s="662"/>
      <c r="AB31" s="662"/>
      <c r="AC31" s="662"/>
      <c r="AD31" s="663" t="s">
        <v>123</v>
      </c>
      <c r="AE31" s="663"/>
      <c r="AF31" s="663"/>
      <c r="AG31" s="663"/>
      <c r="AH31" s="663"/>
      <c r="AI31" s="663"/>
      <c r="AJ31" s="663"/>
      <c r="AK31" s="663"/>
      <c r="AL31" s="664" t="s">
        <v>123</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98.9</v>
      </c>
      <c r="BH31" s="695"/>
      <c r="BI31" s="695"/>
      <c r="BJ31" s="695"/>
      <c r="BK31" s="695"/>
      <c r="BL31" s="695"/>
      <c r="BM31" s="665">
        <v>96.1</v>
      </c>
      <c r="BN31" s="717"/>
      <c r="BO31" s="717"/>
      <c r="BP31" s="717"/>
      <c r="BQ31" s="718"/>
      <c r="BR31" s="716">
        <v>98.8</v>
      </c>
      <c r="BS31" s="695"/>
      <c r="BT31" s="695"/>
      <c r="BU31" s="695"/>
      <c r="BV31" s="695"/>
      <c r="BW31" s="695"/>
      <c r="BX31" s="665">
        <v>95.4</v>
      </c>
      <c r="BY31" s="717"/>
      <c r="BZ31" s="717"/>
      <c r="CA31" s="717"/>
      <c r="CB31" s="718"/>
      <c r="CD31" s="724"/>
      <c r="CE31" s="725"/>
      <c r="CF31" s="674" t="s">
        <v>311</v>
      </c>
      <c r="CG31" s="675"/>
      <c r="CH31" s="675"/>
      <c r="CI31" s="675"/>
      <c r="CJ31" s="675"/>
      <c r="CK31" s="675"/>
      <c r="CL31" s="675"/>
      <c r="CM31" s="675"/>
      <c r="CN31" s="675"/>
      <c r="CO31" s="675"/>
      <c r="CP31" s="675"/>
      <c r="CQ31" s="676"/>
      <c r="CR31" s="659">
        <v>86794</v>
      </c>
      <c r="CS31" s="695"/>
      <c r="CT31" s="695"/>
      <c r="CU31" s="695"/>
      <c r="CV31" s="695"/>
      <c r="CW31" s="695"/>
      <c r="CX31" s="695"/>
      <c r="CY31" s="696"/>
      <c r="CZ31" s="664">
        <v>0.5</v>
      </c>
      <c r="DA31" s="693"/>
      <c r="DB31" s="693"/>
      <c r="DC31" s="697"/>
      <c r="DD31" s="668">
        <v>84522</v>
      </c>
      <c r="DE31" s="695"/>
      <c r="DF31" s="695"/>
      <c r="DG31" s="695"/>
      <c r="DH31" s="695"/>
      <c r="DI31" s="695"/>
      <c r="DJ31" s="695"/>
      <c r="DK31" s="696"/>
      <c r="DL31" s="668">
        <v>84522</v>
      </c>
      <c r="DM31" s="695"/>
      <c r="DN31" s="695"/>
      <c r="DO31" s="695"/>
      <c r="DP31" s="695"/>
      <c r="DQ31" s="695"/>
      <c r="DR31" s="695"/>
      <c r="DS31" s="695"/>
      <c r="DT31" s="695"/>
      <c r="DU31" s="695"/>
      <c r="DV31" s="696"/>
      <c r="DW31" s="664">
        <v>0.7</v>
      </c>
      <c r="DX31" s="693"/>
      <c r="DY31" s="693"/>
      <c r="DZ31" s="693"/>
      <c r="EA31" s="693"/>
      <c r="EB31" s="693"/>
      <c r="EC31" s="694"/>
    </row>
    <row r="32" spans="2:133" ht="11.25" customHeight="1" x14ac:dyDescent="0.15">
      <c r="B32" s="656" t="s">
        <v>312</v>
      </c>
      <c r="C32" s="657"/>
      <c r="D32" s="657"/>
      <c r="E32" s="657"/>
      <c r="F32" s="657"/>
      <c r="G32" s="657"/>
      <c r="H32" s="657"/>
      <c r="I32" s="657"/>
      <c r="J32" s="657"/>
      <c r="K32" s="657"/>
      <c r="L32" s="657"/>
      <c r="M32" s="657"/>
      <c r="N32" s="657"/>
      <c r="O32" s="657"/>
      <c r="P32" s="657"/>
      <c r="Q32" s="658"/>
      <c r="R32" s="659">
        <v>1217581</v>
      </c>
      <c r="S32" s="660"/>
      <c r="T32" s="660"/>
      <c r="U32" s="660"/>
      <c r="V32" s="660"/>
      <c r="W32" s="660"/>
      <c r="X32" s="660"/>
      <c r="Y32" s="661"/>
      <c r="Z32" s="662">
        <v>6</v>
      </c>
      <c r="AA32" s="662"/>
      <c r="AB32" s="662"/>
      <c r="AC32" s="662"/>
      <c r="AD32" s="663" t="s">
        <v>123</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99.1</v>
      </c>
      <c r="BH32" s="729"/>
      <c r="BI32" s="729"/>
      <c r="BJ32" s="729"/>
      <c r="BK32" s="729"/>
      <c r="BL32" s="729"/>
      <c r="BM32" s="730">
        <v>96.1</v>
      </c>
      <c r="BN32" s="729"/>
      <c r="BO32" s="729"/>
      <c r="BP32" s="729"/>
      <c r="BQ32" s="731"/>
      <c r="BR32" s="728">
        <v>99.1</v>
      </c>
      <c r="BS32" s="729"/>
      <c r="BT32" s="729"/>
      <c r="BU32" s="729"/>
      <c r="BV32" s="729"/>
      <c r="BW32" s="729"/>
      <c r="BX32" s="730">
        <v>95.3</v>
      </c>
      <c r="BY32" s="729"/>
      <c r="BZ32" s="729"/>
      <c r="CA32" s="729"/>
      <c r="CB32" s="731"/>
      <c r="CD32" s="726"/>
      <c r="CE32" s="727"/>
      <c r="CF32" s="674" t="s">
        <v>314</v>
      </c>
      <c r="CG32" s="675"/>
      <c r="CH32" s="675"/>
      <c r="CI32" s="675"/>
      <c r="CJ32" s="675"/>
      <c r="CK32" s="675"/>
      <c r="CL32" s="675"/>
      <c r="CM32" s="675"/>
      <c r="CN32" s="675"/>
      <c r="CO32" s="675"/>
      <c r="CP32" s="675"/>
      <c r="CQ32" s="676"/>
      <c r="CR32" s="659" t="s">
        <v>123</v>
      </c>
      <c r="CS32" s="660"/>
      <c r="CT32" s="660"/>
      <c r="CU32" s="660"/>
      <c r="CV32" s="660"/>
      <c r="CW32" s="660"/>
      <c r="CX32" s="660"/>
      <c r="CY32" s="661"/>
      <c r="CZ32" s="664" t="s">
        <v>123</v>
      </c>
      <c r="DA32" s="693"/>
      <c r="DB32" s="693"/>
      <c r="DC32" s="697"/>
      <c r="DD32" s="668" t="s">
        <v>123</v>
      </c>
      <c r="DE32" s="660"/>
      <c r="DF32" s="660"/>
      <c r="DG32" s="660"/>
      <c r="DH32" s="660"/>
      <c r="DI32" s="660"/>
      <c r="DJ32" s="660"/>
      <c r="DK32" s="661"/>
      <c r="DL32" s="668" t="s">
        <v>123</v>
      </c>
      <c r="DM32" s="660"/>
      <c r="DN32" s="660"/>
      <c r="DO32" s="660"/>
      <c r="DP32" s="660"/>
      <c r="DQ32" s="660"/>
      <c r="DR32" s="660"/>
      <c r="DS32" s="660"/>
      <c r="DT32" s="660"/>
      <c r="DU32" s="660"/>
      <c r="DV32" s="661"/>
      <c r="DW32" s="664" t="s">
        <v>123</v>
      </c>
      <c r="DX32" s="693"/>
      <c r="DY32" s="693"/>
      <c r="DZ32" s="693"/>
      <c r="EA32" s="693"/>
      <c r="EB32" s="693"/>
      <c r="EC32" s="694"/>
    </row>
    <row r="33" spans="2:133" ht="11.25" customHeight="1" x14ac:dyDescent="0.15">
      <c r="B33" s="656" t="s">
        <v>315</v>
      </c>
      <c r="C33" s="657"/>
      <c r="D33" s="657"/>
      <c r="E33" s="657"/>
      <c r="F33" s="657"/>
      <c r="G33" s="657"/>
      <c r="H33" s="657"/>
      <c r="I33" s="657"/>
      <c r="J33" s="657"/>
      <c r="K33" s="657"/>
      <c r="L33" s="657"/>
      <c r="M33" s="657"/>
      <c r="N33" s="657"/>
      <c r="O33" s="657"/>
      <c r="P33" s="657"/>
      <c r="Q33" s="658"/>
      <c r="R33" s="659">
        <v>826662</v>
      </c>
      <c r="S33" s="660"/>
      <c r="T33" s="660"/>
      <c r="U33" s="660"/>
      <c r="V33" s="660"/>
      <c r="W33" s="660"/>
      <c r="X33" s="660"/>
      <c r="Y33" s="661"/>
      <c r="Z33" s="662">
        <v>4.0999999999999996</v>
      </c>
      <c r="AA33" s="662"/>
      <c r="AB33" s="662"/>
      <c r="AC33" s="662"/>
      <c r="AD33" s="663" t="s">
        <v>123</v>
      </c>
      <c r="AE33" s="663"/>
      <c r="AF33" s="663"/>
      <c r="AG33" s="663"/>
      <c r="AH33" s="663"/>
      <c r="AI33" s="663"/>
      <c r="AJ33" s="663"/>
      <c r="AK33" s="663"/>
      <c r="AL33" s="664" t="s">
        <v>123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7879928</v>
      </c>
      <c r="CS33" s="695"/>
      <c r="CT33" s="695"/>
      <c r="CU33" s="695"/>
      <c r="CV33" s="695"/>
      <c r="CW33" s="695"/>
      <c r="CX33" s="695"/>
      <c r="CY33" s="696"/>
      <c r="CZ33" s="664">
        <v>41.5</v>
      </c>
      <c r="DA33" s="693"/>
      <c r="DB33" s="693"/>
      <c r="DC33" s="697"/>
      <c r="DD33" s="668">
        <v>6814738</v>
      </c>
      <c r="DE33" s="695"/>
      <c r="DF33" s="695"/>
      <c r="DG33" s="695"/>
      <c r="DH33" s="695"/>
      <c r="DI33" s="695"/>
      <c r="DJ33" s="695"/>
      <c r="DK33" s="696"/>
      <c r="DL33" s="668">
        <v>6356889</v>
      </c>
      <c r="DM33" s="695"/>
      <c r="DN33" s="695"/>
      <c r="DO33" s="695"/>
      <c r="DP33" s="695"/>
      <c r="DQ33" s="695"/>
      <c r="DR33" s="695"/>
      <c r="DS33" s="695"/>
      <c r="DT33" s="695"/>
      <c r="DU33" s="695"/>
      <c r="DV33" s="696"/>
      <c r="DW33" s="664">
        <v>51.7</v>
      </c>
      <c r="DX33" s="693"/>
      <c r="DY33" s="693"/>
      <c r="DZ33" s="693"/>
      <c r="EA33" s="693"/>
      <c r="EB33" s="693"/>
      <c r="EC33" s="694"/>
    </row>
    <row r="34" spans="2:133" ht="11.25" customHeight="1" x14ac:dyDescent="0.15">
      <c r="B34" s="656" t="s">
        <v>317</v>
      </c>
      <c r="C34" s="657"/>
      <c r="D34" s="657"/>
      <c r="E34" s="657"/>
      <c r="F34" s="657"/>
      <c r="G34" s="657"/>
      <c r="H34" s="657"/>
      <c r="I34" s="657"/>
      <c r="J34" s="657"/>
      <c r="K34" s="657"/>
      <c r="L34" s="657"/>
      <c r="M34" s="657"/>
      <c r="N34" s="657"/>
      <c r="O34" s="657"/>
      <c r="P34" s="657"/>
      <c r="Q34" s="658"/>
      <c r="R34" s="659">
        <v>412681</v>
      </c>
      <c r="S34" s="660"/>
      <c r="T34" s="660"/>
      <c r="U34" s="660"/>
      <c r="V34" s="660"/>
      <c r="W34" s="660"/>
      <c r="X34" s="660"/>
      <c r="Y34" s="661"/>
      <c r="Z34" s="662">
        <v>2</v>
      </c>
      <c r="AA34" s="662"/>
      <c r="AB34" s="662"/>
      <c r="AC34" s="662"/>
      <c r="AD34" s="663">
        <v>7093</v>
      </c>
      <c r="AE34" s="663"/>
      <c r="AF34" s="663"/>
      <c r="AG34" s="663"/>
      <c r="AH34" s="663"/>
      <c r="AI34" s="663"/>
      <c r="AJ34" s="663"/>
      <c r="AK34" s="663"/>
      <c r="AL34" s="664">
        <v>0.1</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2941287</v>
      </c>
      <c r="CS34" s="660"/>
      <c r="CT34" s="660"/>
      <c r="CU34" s="660"/>
      <c r="CV34" s="660"/>
      <c r="CW34" s="660"/>
      <c r="CX34" s="660"/>
      <c r="CY34" s="661"/>
      <c r="CZ34" s="664">
        <v>15.5</v>
      </c>
      <c r="DA34" s="693"/>
      <c r="DB34" s="693"/>
      <c r="DC34" s="697"/>
      <c r="DD34" s="668">
        <v>2479595</v>
      </c>
      <c r="DE34" s="660"/>
      <c r="DF34" s="660"/>
      <c r="DG34" s="660"/>
      <c r="DH34" s="660"/>
      <c r="DI34" s="660"/>
      <c r="DJ34" s="660"/>
      <c r="DK34" s="661"/>
      <c r="DL34" s="668">
        <v>2466497</v>
      </c>
      <c r="DM34" s="660"/>
      <c r="DN34" s="660"/>
      <c r="DO34" s="660"/>
      <c r="DP34" s="660"/>
      <c r="DQ34" s="660"/>
      <c r="DR34" s="660"/>
      <c r="DS34" s="660"/>
      <c r="DT34" s="660"/>
      <c r="DU34" s="660"/>
      <c r="DV34" s="661"/>
      <c r="DW34" s="664">
        <v>20.100000000000001</v>
      </c>
      <c r="DX34" s="693"/>
      <c r="DY34" s="693"/>
      <c r="DZ34" s="693"/>
      <c r="EA34" s="693"/>
      <c r="EB34" s="693"/>
      <c r="EC34" s="694"/>
    </row>
    <row r="35" spans="2:133" ht="11.25" customHeight="1" x14ac:dyDescent="0.15">
      <c r="B35" s="656" t="s">
        <v>321</v>
      </c>
      <c r="C35" s="657"/>
      <c r="D35" s="657"/>
      <c r="E35" s="657"/>
      <c r="F35" s="657"/>
      <c r="G35" s="657"/>
      <c r="H35" s="657"/>
      <c r="I35" s="657"/>
      <c r="J35" s="657"/>
      <c r="K35" s="657"/>
      <c r="L35" s="657"/>
      <c r="M35" s="657"/>
      <c r="N35" s="657"/>
      <c r="O35" s="657"/>
      <c r="P35" s="657"/>
      <c r="Q35" s="658"/>
      <c r="R35" s="659">
        <v>1388500</v>
      </c>
      <c r="S35" s="660"/>
      <c r="T35" s="660"/>
      <c r="U35" s="660"/>
      <c r="V35" s="660"/>
      <c r="W35" s="660"/>
      <c r="X35" s="660"/>
      <c r="Y35" s="661"/>
      <c r="Z35" s="662">
        <v>6.9</v>
      </c>
      <c r="AA35" s="662"/>
      <c r="AB35" s="662"/>
      <c r="AC35" s="662"/>
      <c r="AD35" s="663" t="s">
        <v>123</v>
      </c>
      <c r="AE35" s="663"/>
      <c r="AF35" s="663"/>
      <c r="AG35" s="663"/>
      <c r="AH35" s="663"/>
      <c r="AI35" s="663"/>
      <c r="AJ35" s="663"/>
      <c r="AK35" s="663"/>
      <c r="AL35" s="664" t="s">
        <v>123</v>
      </c>
      <c r="AM35" s="665"/>
      <c r="AN35" s="665"/>
      <c r="AO35" s="666"/>
      <c r="AP35" s="214"/>
      <c r="AQ35" s="732" t="s">
        <v>322</v>
      </c>
      <c r="AR35" s="733"/>
      <c r="AS35" s="733"/>
      <c r="AT35" s="733"/>
      <c r="AU35" s="733"/>
      <c r="AV35" s="733"/>
      <c r="AW35" s="733"/>
      <c r="AX35" s="733"/>
      <c r="AY35" s="734"/>
      <c r="AZ35" s="648">
        <v>2320258</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116278</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123353</v>
      </c>
      <c r="CS35" s="695"/>
      <c r="CT35" s="695"/>
      <c r="CU35" s="695"/>
      <c r="CV35" s="695"/>
      <c r="CW35" s="695"/>
      <c r="CX35" s="695"/>
      <c r="CY35" s="696"/>
      <c r="CZ35" s="664">
        <v>0.6</v>
      </c>
      <c r="DA35" s="693"/>
      <c r="DB35" s="693"/>
      <c r="DC35" s="697"/>
      <c r="DD35" s="668">
        <v>101871</v>
      </c>
      <c r="DE35" s="695"/>
      <c r="DF35" s="695"/>
      <c r="DG35" s="695"/>
      <c r="DH35" s="695"/>
      <c r="DI35" s="695"/>
      <c r="DJ35" s="695"/>
      <c r="DK35" s="696"/>
      <c r="DL35" s="668">
        <v>98628</v>
      </c>
      <c r="DM35" s="695"/>
      <c r="DN35" s="695"/>
      <c r="DO35" s="695"/>
      <c r="DP35" s="695"/>
      <c r="DQ35" s="695"/>
      <c r="DR35" s="695"/>
      <c r="DS35" s="695"/>
      <c r="DT35" s="695"/>
      <c r="DU35" s="695"/>
      <c r="DV35" s="696"/>
      <c r="DW35" s="664">
        <v>0.8</v>
      </c>
      <c r="DX35" s="693"/>
      <c r="DY35" s="693"/>
      <c r="DZ35" s="693"/>
      <c r="EA35" s="693"/>
      <c r="EB35" s="693"/>
      <c r="EC35" s="694"/>
    </row>
    <row r="36" spans="2:133" ht="11.25" customHeight="1" x14ac:dyDescent="0.15">
      <c r="B36" s="656" t="s">
        <v>325</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123</v>
      </c>
      <c r="AA36" s="662"/>
      <c r="AB36" s="662"/>
      <c r="AC36" s="662"/>
      <c r="AD36" s="663" t="s">
        <v>123</v>
      </c>
      <c r="AE36" s="663"/>
      <c r="AF36" s="663"/>
      <c r="AG36" s="663"/>
      <c r="AH36" s="663"/>
      <c r="AI36" s="663"/>
      <c r="AJ36" s="663"/>
      <c r="AK36" s="663"/>
      <c r="AL36" s="664" t="s">
        <v>123</v>
      </c>
      <c r="AM36" s="665"/>
      <c r="AN36" s="665"/>
      <c r="AO36" s="666"/>
      <c r="AQ36" s="736" t="s">
        <v>326</v>
      </c>
      <c r="AR36" s="737"/>
      <c r="AS36" s="737"/>
      <c r="AT36" s="737"/>
      <c r="AU36" s="737"/>
      <c r="AV36" s="737"/>
      <c r="AW36" s="737"/>
      <c r="AX36" s="737"/>
      <c r="AY36" s="738"/>
      <c r="AZ36" s="659">
        <v>435123</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-56537</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2278443</v>
      </c>
      <c r="CS36" s="660"/>
      <c r="CT36" s="660"/>
      <c r="CU36" s="660"/>
      <c r="CV36" s="660"/>
      <c r="CW36" s="660"/>
      <c r="CX36" s="660"/>
      <c r="CY36" s="661"/>
      <c r="CZ36" s="664">
        <v>12</v>
      </c>
      <c r="DA36" s="693"/>
      <c r="DB36" s="693"/>
      <c r="DC36" s="697"/>
      <c r="DD36" s="668">
        <v>2142471</v>
      </c>
      <c r="DE36" s="660"/>
      <c r="DF36" s="660"/>
      <c r="DG36" s="660"/>
      <c r="DH36" s="660"/>
      <c r="DI36" s="660"/>
      <c r="DJ36" s="660"/>
      <c r="DK36" s="661"/>
      <c r="DL36" s="668">
        <v>2095816</v>
      </c>
      <c r="DM36" s="660"/>
      <c r="DN36" s="660"/>
      <c r="DO36" s="660"/>
      <c r="DP36" s="660"/>
      <c r="DQ36" s="660"/>
      <c r="DR36" s="660"/>
      <c r="DS36" s="660"/>
      <c r="DT36" s="660"/>
      <c r="DU36" s="660"/>
      <c r="DV36" s="661"/>
      <c r="DW36" s="664">
        <v>17.100000000000001</v>
      </c>
      <c r="DX36" s="693"/>
      <c r="DY36" s="693"/>
      <c r="DZ36" s="693"/>
      <c r="EA36" s="693"/>
      <c r="EB36" s="693"/>
      <c r="EC36" s="694"/>
    </row>
    <row r="37" spans="2:133" ht="11.25" customHeight="1" x14ac:dyDescent="0.15">
      <c r="B37" s="656" t="s">
        <v>329</v>
      </c>
      <c r="C37" s="657"/>
      <c r="D37" s="657"/>
      <c r="E37" s="657"/>
      <c r="F37" s="657"/>
      <c r="G37" s="657"/>
      <c r="H37" s="657"/>
      <c r="I37" s="657"/>
      <c r="J37" s="657"/>
      <c r="K37" s="657"/>
      <c r="L37" s="657"/>
      <c r="M37" s="657"/>
      <c r="N37" s="657"/>
      <c r="O37" s="657"/>
      <c r="P37" s="657"/>
      <c r="Q37" s="658"/>
      <c r="R37" s="659">
        <v>724600</v>
      </c>
      <c r="S37" s="660"/>
      <c r="T37" s="660"/>
      <c r="U37" s="660"/>
      <c r="V37" s="660"/>
      <c r="W37" s="660"/>
      <c r="X37" s="660"/>
      <c r="Y37" s="661"/>
      <c r="Z37" s="662">
        <v>3.6</v>
      </c>
      <c r="AA37" s="662"/>
      <c r="AB37" s="662"/>
      <c r="AC37" s="662"/>
      <c r="AD37" s="663" t="s">
        <v>123</v>
      </c>
      <c r="AE37" s="663"/>
      <c r="AF37" s="663"/>
      <c r="AG37" s="663"/>
      <c r="AH37" s="663"/>
      <c r="AI37" s="663"/>
      <c r="AJ37" s="663"/>
      <c r="AK37" s="663"/>
      <c r="AL37" s="664" t="s">
        <v>123</v>
      </c>
      <c r="AM37" s="665"/>
      <c r="AN37" s="665"/>
      <c r="AO37" s="666"/>
      <c r="AQ37" s="736" t="s">
        <v>330</v>
      </c>
      <c r="AR37" s="737"/>
      <c r="AS37" s="737"/>
      <c r="AT37" s="737"/>
      <c r="AU37" s="737"/>
      <c r="AV37" s="737"/>
      <c r="AW37" s="737"/>
      <c r="AX37" s="737"/>
      <c r="AY37" s="738"/>
      <c r="AZ37" s="659">
        <v>108990</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7552</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9142</v>
      </c>
      <c r="CS37" s="695"/>
      <c r="CT37" s="695"/>
      <c r="CU37" s="695"/>
      <c r="CV37" s="695"/>
      <c r="CW37" s="695"/>
      <c r="CX37" s="695"/>
      <c r="CY37" s="696"/>
      <c r="CZ37" s="664">
        <v>0</v>
      </c>
      <c r="DA37" s="693"/>
      <c r="DB37" s="693"/>
      <c r="DC37" s="697"/>
      <c r="DD37" s="668">
        <v>9142</v>
      </c>
      <c r="DE37" s="695"/>
      <c r="DF37" s="695"/>
      <c r="DG37" s="695"/>
      <c r="DH37" s="695"/>
      <c r="DI37" s="695"/>
      <c r="DJ37" s="695"/>
      <c r="DK37" s="696"/>
      <c r="DL37" s="668">
        <v>9142</v>
      </c>
      <c r="DM37" s="695"/>
      <c r="DN37" s="695"/>
      <c r="DO37" s="695"/>
      <c r="DP37" s="695"/>
      <c r="DQ37" s="695"/>
      <c r="DR37" s="695"/>
      <c r="DS37" s="695"/>
      <c r="DT37" s="695"/>
      <c r="DU37" s="695"/>
      <c r="DV37" s="696"/>
      <c r="DW37" s="664">
        <v>0.1</v>
      </c>
      <c r="DX37" s="693"/>
      <c r="DY37" s="693"/>
      <c r="DZ37" s="693"/>
      <c r="EA37" s="693"/>
      <c r="EB37" s="693"/>
      <c r="EC37" s="694"/>
    </row>
    <row r="38" spans="2:133" ht="11.25" customHeight="1" x14ac:dyDescent="0.15">
      <c r="B38" s="704" t="s">
        <v>333</v>
      </c>
      <c r="C38" s="705"/>
      <c r="D38" s="705"/>
      <c r="E38" s="705"/>
      <c r="F38" s="705"/>
      <c r="G38" s="705"/>
      <c r="H38" s="705"/>
      <c r="I38" s="705"/>
      <c r="J38" s="705"/>
      <c r="K38" s="705"/>
      <c r="L38" s="705"/>
      <c r="M38" s="705"/>
      <c r="N38" s="705"/>
      <c r="O38" s="705"/>
      <c r="P38" s="705"/>
      <c r="Q38" s="706"/>
      <c r="R38" s="739">
        <v>20179392</v>
      </c>
      <c r="S38" s="740"/>
      <c r="T38" s="740"/>
      <c r="U38" s="740"/>
      <c r="V38" s="740"/>
      <c r="W38" s="740"/>
      <c r="X38" s="740"/>
      <c r="Y38" s="741"/>
      <c r="Z38" s="742">
        <v>100</v>
      </c>
      <c r="AA38" s="742"/>
      <c r="AB38" s="742"/>
      <c r="AC38" s="742"/>
      <c r="AD38" s="743">
        <v>11559978</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60477</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13126</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2180461</v>
      </c>
      <c r="CS38" s="660"/>
      <c r="CT38" s="660"/>
      <c r="CU38" s="660"/>
      <c r="CV38" s="660"/>
      <c r="CW38" s="660"/>
      <c r="CX38" s="660"/>
      <c r="CY38" s="661"/>
      <c r="CZ38" s="664">
        <v>11.5</v>
      </c>
      <c r="DA38" s="693"/>
      <c r="DB38" s="693"/>
      <c r="DC38" s="697"/>
      <c r="DD38" s="668">
        <v>1874051</v>
      </c>
      <c r="DE38" s="660"/>
      <c r="DF38" s="660"/>
      <c r="DG38" s="660"/>
      <c r="DH38" s="660"/>
      <c r="DI38" s="660"/>
      <c r="DJ38" s="660"/>
      <c r="DK38" s="661"/>
      <c r="DL38" s="668">
        <v>1695948</v>
      </c>
      <c r="DM38" s="660"/>
      <c r="DN38" s="660"/>
      <c r="DO38" s="660"/>
      <c r="DP38" s="660"/>
      <c r="DQ38" s="660"/>
      <c r="DR38" s="660"/>
      <c r="DS38" s="660"/>
      <c r="DT38" s="660"/>
      <c r="DU38" s="660"/>
      <c r="DV38" s="661"/>
      <c r="DW38" s="664">
        <v>13.8</v>
      </c>
      <c r="DX38" s="693"/>
      <c r="DY38" s="693"/>
      <c r="DZ38" s="693"/>
      <c r="EA38" s="693"/>
      <c r="EB38" s="693"/>
      <c r="EC38" s="694"/>
    </row>
    <row r="39" spans="2:133" ht="11.25" customHeight="1" x14ac:dyDescent="0.15">
      <c r="AQ39" s="736" t="s">
        <v>337</v>
      </c>
      <c r="AR39" s="737"/>
      <c r="AS39" s="737"/>
      <c r="AT39" s="737"/>
      <c r="AU39" s="737"/>
      <c r="AV39" s="737"/>
      <c r="AW39" s="737"/>
      <c r="AX39" s="737"/>
      <c r="AY39" s="738"/>
      <c r="AZ39" s="659">
        <v>30807</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98</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295307</v>
      </c>
      <c r="CS39" s="695"/>
      <c r="CT39" s="695"/>
      <c r="CU39" s="695"/>
      <c r="CV39" s="695"/>
      <c r="CW39" s="695"/>
      <c r="CX39" s="695"/>
      <c r="CY39" s="696"/>
      <c r="CZ39" s="664">
        <v>1.6</v>
      </c>
      <c r="DA39" s="693"/>
      <c r="DB39" s="693"/>
      <c r="DC39" s="697"/>
      <c r="DD39" s="668">
        <v>216750</v>
      </c>
      <c r="DE39" s="695"/>
      <c r="DF39" s="695"/>
      <c r="DG39" s="695"/>
      <c r="DH39" s="695"/>
      <c r="DI39" s="695"/>
      <c r="DJ39" s="695"/>
      <c r="DK39" s="696"/>
      <c r="DL39" s="668" t="s">
        <v>123</v>
      </c>
      <c r="DM39" s="695"/>
      <c r="DN39" s="695"/>
      <c r="DO39" s="695"/>
      <c r="DP39" s="695"/>
      <c r="DQ39" s="695"/>
      <c r="DR39" s="695"/>
      <c r="DS39" s="695"/>
      <c r="DT39" s="695"/>
      <c r="DU39" s="695"/>
      <c r="DV39" s="696"/>
      <c r="DW39" s="664" t="s">
        <v>123</v>
      </c>
      <c r="DX39" s="693"/>
      <c r="DY39" s="693"/>
      <c r="DZ39" s="693"/>
      <c r="EA39" s="693"/>
      <c r="EB39" s="693"/>
      <c r="EC39" s="694"/>
    </row>
    <row r="40" spans="2:133" ht="11.25" customHeight="1" x14ac:dyDescent="0.15">
      <c r="AQ40" s="736" t="s">
        <v>341</v>
      </c>
      <c r="AR40" s="737"/>
      <c r="AS40" s="737"/>
      <c r="AT40" s="737"/>
      <c r="AU40" s="737"/>
      <c r="AV40" s="737"/>
      <c r="AW40" s="737"/>
      <c r="AX40" s="737"/>
      <c r="AY40" s="738"/>
      <c r="AZ40" s="659">
        <v>489751</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108</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61077</v>
      </c>
      <c r="CS40" s="660"/>
      <c r="CT40" s="660"/>
      <c r="CU40" s="660"/>
      <c r="CV40" s="660"/>
      <c r="CW40" s="660"/>
      <c r="CX40" s="660"/>
      <c r="CY40" s="661"/>
      <c r="CZ40" s="664">
        <v>0.3</v>
      </c>
      <c r="DA40" s="693"/>
      <c r="DB40" s="693"/>
      <c r="DC40" s="697"/>
      <c r="DD40" s="668" t="s">
        <v>123</v>
      </c>
      <c r="DE40" s="660"/>
      <c r="DF40" s="660"/>
      <c r="DG40" s="660"/>
      <c r="DH40" s="660"/>
      <c r="DI40" s="660"/>
      <c r="DJ40" s="660"/>
      <c r="DK40" s="661"/>
      <c r="DL40" s="668" t="s">
        <v>123</v>
      </c>
      <c r="DM40" s="660"/>
      <c r="DN40" s="660"/>
      <c r="DO40" s="660"/>
      <c r="DP40" s="660"/>
      <c r="DQ40" s="660"/>
      <c r="DR40" s="660"/>
      <c r="DS40" s="660"/>
      <c r="DT40" s="660"/>
      <c r="DU40" s="660"/>
      <c r="DV40" s="661"/>
      <c r="DW40" s="664" t="s">
        <v>123</v>
      </c>
      <c r="DX40" s="693"/>
      <c r="DY40" s="693"/>
      <c r="DZ40" s="693"/>
      <c r="EA40" s="693"/>
      <c r="EB40" s="693"/>
      <c r="EC40" s="694"/>
    </row>
    <row r="41" spans="2:133" ht="11.25" customHeight="1" x14ac:dyDescent="0.15">
      <c r="AQ41" s="746" t="s">
        <v>344</v>
      </c>
      <c r="AR41" s="747"/>
      <c r="AS41" s="747"/>
      <c r="AT41" s="747"/>
      <c r="AU41" s="747"/>
      <c r="AV41" s="747"/>
      <c r="AW41" s="747"/>
      <c r="AX41" s="747"/>
      <c r="AY41" s="748"/>
      <c r="AZ41" s="739">
        <v>1195110</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298</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123</v>
      </c>
      <c r="CS41" s="695"/>
      <c r="CT41" s="695"/>
      <c r="CU41" s="695"/>
      <c r="CV41" s="695"/>
      <c r="CW41" s="695"/>
      <c r="CX41" s="695"/>
      <c r="CY41" s="696"/>
      <c r="CZ41" s="664" t="s">
        <v>123</v>
      </c>
      <c r="DA41" s="693"/>
      <c r="DB41" s="693"/>
      <c r="DC41" s="697"/>
      <c r="DD41" s="668" t="s">
        <v>123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1933792</v>
      </c>
      <c r="CS42" s="660"/>
      <c r="CT42" s="660"/>
      <c r="CU42" s="660"/>
      <c r="CV42" s="660"/>
      <c r="CW42" s="660"/>
      <c r="CX42" s="660"/>
      <c r="CY42" s="661"/>
      <c r="CZ42" s="664">
        <v>10.199999999999999</v>
      </c>
      <c r="DA42" s="665"/>
      <c r="DB42" s="665"/>
      <c r="DC42" s="760"/>
      <c r="DD42" s="668">
        <v>793103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39416</v>
      </c>
      <c r="CS43" s="695"/>
      <c r="CT43" s="695"/>
      <c r="CU43" s="695"/>
      <c r="CV43" s="695"/>
      <c r="CW43" s="695"/>
      <c r="CX43" s="695"/>
      <c r="CY43" s="696"/>
      <c r="CZ43" s="664">
        <v>0.2</v>
      </c>
      <c r="DA43" s="693"/>
      <c r="DB43" s="693"/>
      <c r="DC43" s="697"/>
      <c r="DD43" s="668">
        <v>39416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303</v>
      </c>
      <c r="CE44" s="772"/>
      <c r="CF44" s="656" t="s">
        <v>352</v>
      </c>
      <c r="CG44" s="657"/>
      <c r="CH44" s="657"/>
      <c r="CI44" s="657"/>
      <c r="CJ44" s="657"/>
      <c r="CK44" s="657"/>
      <c r="CL44" s="657"/>
      <c r="CM44" s="657"/>
      <c r="CN44" s="657"/>
      <c r="CO44" s="657"/>
      <c r="CP44" s="657"/>
      <c r="CQ44" s="658"/>
      <c r="CR44" s="659">
        <v>1930804</v>
      </c>
      <c r="CS44" s="660"/>
      <c r="CT44" s="660"/>
      <c r="CU44" s="660"/>
      <c r="CV44" s="660"/>
      <c r="CW44" s="660"/>
      <c r="CX44" s="660"/>
      <c r="CY44" s="661"/>
      <c r="CZ44" s="664">
        <v>10.199999999999999</v>
      </c>
      <c r="DA44" s="665"/>
      <c r="DB44" s="665"/>
      <c r="DC44" s="760"/>
      <c r="DD44" s="668">
        <v>793103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455355</v>
      </c>
      <c r="CS45" s="695"/>
      <c r="CT45" s="695"/>
      <c r="CU45" s="695"/>
      <c r="CV45" s="695"/>
      <c r="CW45" s="695"/>
      <c r="CX45" s="695"/>
      <c r="CY45" s="696"/>
      <c r="CZ45" s="664">
        <v>2.4</v>
      </c>
      <c r="DA45" s="693"/>
      <c r="DB45" s="693"/>
      <c r="DC45" s="697"/>
      <c r="DD45" s="668">
        <v>109928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1391266</v>
      </c>
      <c r="CS46" s="660"/>
      <c r="CT46" s="660"/>
      <c r="CU46" s="660"/>
      <c r="CV46" s="660"/>
      <c r="CW46" s="660"/>
      <c r="CX46" s="660"/>
      <c r="CY46" s="661"/>
      <c r="CZ46" s="664">
        <v>7.3</v>
      </c>
      <c r="DA46" s="665"/>
      <c r="DB46" s="665"/>
      <c r="DC46" s="760"/>
      <c r="DD46" s="668">
        <v>610792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v>2988</v>
      </c>
      <c r="CS47" s="695"/>
      <c r="CT47" s="695"/>
      <c r="CU47" s="695"/>
      <c r="CV47" s="695"/>
      <c r="CW47" s="695"/>
      <c r="CX47" s="695"/>
      <c r="CY47" s="696"/>
      <c r="CZ47" s="664">
        <v>0</v>
      </c>
      <c r="DA47" s="693"/>
      <c r="DB47" s="693"/>
      <c r="DC47" s="697"/>
      <c r="DD47" s="668" t="s">
        <v>123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123</v>
      </c>
      <c r="CS48" s="660"/>
      <c r="CT48" s="660"/>
      <c r="CU48" s="660"/>
      <c r="CV48" s="660"/>
      <c r="CW48" s="660"/>
      <c r="CX48" s="660"/>
      <c r="CY48" s="661"/>
      <c r="CZ48" s="664" t="s">
        <v>123</v>
      </c>
      <c r="DA48" s="665"/>
      <c r="DB48" s="665"/>
      <c r="DC48" s="760"/>
      <c r="DD48" s="668" t="s">
        <v>123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18993173</v>
      </c>
      <c r="CS49" s="729"/>
      <c r="CT49" s="729"/>
      <c r="CU49" s="729"/>
      <c r="CV49" s="729"/>
      <c r="CW49" s="729"/>
      <c r="CX49" s="729"/>
      <c r="CY49" s="761"/>
      <c r="CZ49" s="744">
        <v>100</v>
      </c>
      <c r="DA49" s="762"/>
      <c r="DB49" s="762"/>
      <c r="DC49" s="763"/>
      <c r="DD49" s="764">
        <v>13439248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29BynPMN76utv1gil9J+4PULvm+WFxG6ll2f6dm/XsDOvth8MNpZ7djyn5M03qRgfZCcSJurXsxmqvTh3M8CdA==" saltValue="CWo/tarLmw0M/K8XvXOLp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20038</v>
      </c>
      <c r="R7" s="795"/>
      <c r="S7" s="795"/>
      <c r="T7" s="795"/>
      <c r="U7" s="795"/>
      <c r="V7" s="795">
        <v>18859</v>
      </c>
      <c r="W7" s="795"/>
      <c r="X7" s="795"/>
      <c r="Y7" s="795"/>
      <c r="Z7" s="795"/>
      <c r="AA7" s="795">
        <v>1179</v>
      </c>
      <c r="AB7" s="795"/>
      <c r="AC7" s="795"/>
      <c r="AD7" s="795"/>
      <c r="AE7" s="796"/>
      <c r="AF7" s="797">
        <v>942</v>
      </c>
      <c r="AG7" s="798"/>
      <c r="AH7" s="798"/>
      <c r="AI7" s="798"/>
      <c r="AJ7" s="799"/>
      <c r="AK7" s="834">
        <v>1172</v>
      </c>
      <c r="AL7" s="835"/>
      <c r="AM7" s="835"/>
      <c r="AN7" s="835"/>
      <c r="AO7" s="835"/>
      <c r="AP7" s="835">
        <v>13957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582</v>
      </c>
      <c r="BT7" s="839"/>
      <c r="BU7" s="839"/>
      <c r="BV7" s="839"/>
      <c r="BW7" s="839"/>
      <c r="BX7" s="839"/>
      <c r="BY7" s="839"/>
      <c r="BZ7" s="839"/>
      <c r="CA7" s="839"/>
      <c r="CB7" s="839"/>
      <c r="CC7" s="839"/>
      <c r="CD7" s="839"/>
      <c r="CE7" s="839"/>
      <c r="CF7" s="839"/>
      <c r="CG7" s="840"/>
      <c r="CH7" s="831">
        <v>-2</v>
      </c>
      <c r="CI7" s="832"/>
      <c r="CJ7" s="832"/>
      <c r="CK7" s="832"/>
      <c r="CL7" s="833"/>
      <c r="CM7" s="831">
        <v>1</v>
      </c>
      <c r="CN7" s="832"/>
      <c r="CO7" s="832"/>
      <c r="CP7" s="832"/>
      <c r="CQ7" s="833"/>
      <c r="CR7" s="831">
        <v>2</v>
      </c>
      <c r="CS7" s="832"/>
      <c r="CT7" s="832"/>
      <c r="CU7" s="832"/>
      <c r="CV7" s="833"/>
      <c r="CW7" s="831" t="s">
        <v>583</v>
      </c>
      <c r="CX7" s="832"/>
      <c r="CY7" s="832"/>
      <c r="CZ7" s="832"/>
      <c r="DA7" s="833"/>
      <c r="DB7" s="831" t="s">
        <v>573</v>
      </c>
      <c r="DC7" s="832"/>
      <c r="DD7" s="832"/>
      <c r="DE7" s="832"/>
      <c r="DF7" s="833"/>
      <c r="DG7" s="831" t="s">
        <v>573</v>
      </c>
      <c r="DH7" s="832"/>
      <c r="DI7" s="832"/>
      <c r="DJ7" s="832"/>
      <c r="DK7" s="833"/>
      <c r="DL7" s="831" t="s">
        <v>573</v>
      </c>
      <c r="DM7" s="832"/>
      <c r="DN7" s="832"/>
      <c r="DO7" s="832"/>
      <c r="DP7" s="833"/>
      <c r="DQ7" s="831" t="s">
        <v>573</v>
      </c>
      <c r="DR7" s="832"/>
      <c r="DS7" s="832"/>
      <c r="DT7" s="832"/>
      <c r="DU7" s="833"/>
      <c r="DV7" s="812"/>
      <c r="DW7" s="813"/>
      <c r="DX7" s="813"/>
      <c r="DY7" s="813"/>
      <c r="DZ7" s="814"/>
      <c r="EA7" s="234"/>
    </row>
    <row r="8" spans="1:131" s="235" customFormat="1" ht="26.25" customHeight="1" x14ac:dyDescent="0.15">
      <c r="A8" s="241">
        <v>2</v>
      </c>
      <c r="B8" s="815" t="s">
        <v>381</v>
      </c>
      <c r="C8" s="816"/>
      <c r="D8" s="816"/>
      <c r="E8" s="816"/>
      <c r="F8" s="816"/>
      <c r="G8" s="816"/>
      <c r="H8" s="816"/>
      <c r="I8" s="816"/>
      <c r="J8" s="816"/>
      <c r="K8" s="816"/>
      <c r="L8" s="816"/>
      <c r="M8" s="816"/>
      <c r="N8" s="816"/>
      <c r="O8" s="816"/>
      <c r="P8" s="817"/>
      <c r="Q8" s="818">
        <v>86</v>
      </c>
      <c r="R8" s="819"/>
      <c r="S8" s="819"/>
      <c r="T8" s="819"/>
      <c r="U8" s="819"/>
      <c r="V8" s="819">
        <v>86</v>
      </c>
      <c r="W8" s="819"/>
      <c r="X8" s="819"/>
      <c r="Y8" s="819"/>
      <c r="Z8" s="819"/>
      <c r="AA8" s="819" t="s">
        <v>573</v>
      </c>
      <c r="AB8" s="819"/>
      <c r="AC8" s="819"/>
      <c r="AD8" s="819"/>
      <c r="AE8" s="820"/>
      <c r="AF8" s="821" t="s">
        <v>123</v>
      </c>
      <c r="AG8" s="822"/>
      <c r="AH8" s="822"/>
      <c r="AI8" s="822"/>
      <c r="AJ8" s="823"/>
      <c r="AK8" s="824">
        <v>61</v>
      </c>
      <c r="AL8" s="825"/>
      <c r="AM8" s="825"/>
      <c r="AN8" s="825"/>
      <c r="AO8" s="825"/>
      <c r="AP8" s="825" t="s">
        <v>573</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572</v>
      </c>
      <c r="C9" s="816"/>
      <c r="D9" s="816"/>
      <c r="E9" s="816"/>
      <c r="F9" s="816"/>
      <c r="G9" s="816"/>
      <c r="H9" s="816"/>
      <c r="I9" s="816"/>
      <c r="J9" s="816"/>
      <c r="K9" s="816"/>
      <c r="L9" s="816"/>
      <c r="M9" s="816"/>
      <c r="N9" s="816"/>
      <c r="O9" s="816"/>
      <c r="P9" s="817"/>
      <c r="Q9" s="818">
        <v>147</v>
      </c>
      <c r="R9" s="819"/>
      <c r="S9" s="819"/>
      <c r="T9" s="819"/>
      <c r="U9" s="819"/>
      <c r="V9" s="819">
        <v>139</v>
      </c>
      <c r="W9" s="819"/>
      <c r="X9" s="819"/>
      <c r="Y9" s="819"/>
      <c r="Z9" s="819"/>
      <c r="AA9" s="819">
        <v>7</v>
      </c>
      <c r="AB9" s="819"/>
      <c r="AC9" s="819"/>
      <c r="AD9" s="819"/>
      <c r="AE9" s="820"/>
      <c r="AF9" s="821">
        <v>7</v>
      </c>
      <c r="AG9" s="822"/>
      <c r="AH9" s="822"/>
      <c r="AI9" s="822"/>
      <c r="AJ9" s="823"/>
      <c r="AK9" s="824">
        <v>48</v>
      </c>
      <c r="AL9" s="825"/>
      <c r="AM9" s="825"/>
      <c r="AN9" s="825"/>
      <c r="AO9" s="825"/>
      <c r="AP9" s="825">
        <v>20</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383</v>
      </c>
      <c r="B23" s="850" t="s">
        <v>384</v>
      </c>
      <c r="C23" s="851"/>
      <c r="D23" s="851"/>
      <c r="E23" s="851"/>
      <c r="F23" s="851"/>
      <c r="G23" s="851"/>
      <c r="H23" s="851"/>
      <c r="I23" s="851"/>
      <c r="J23" s="851"/>
      <c r="K23" s="851"/>
      <c r="L23" s="851"/>
      <c r="M23" s="851"/>
      <c r="N23" s="851"/>
      <c r="O23" s="851"/>
      <c r="P23" s="852"/>
      <c r="Q23" s="853">
        <v>20183</v>
      </c>
      <c r="R23" s="854"/>
      <c r="S23" s="854"/>
      <c r="T23" s="854"/>
      <c r="U23" s="854"/>
      <c r="V23" s="854">
        <v>18997</v>
      </c>
      <c r="W23" s="854"/>
      <c r="X23" s="854"/>
      <c r="Y23" s="854"/>
      <c r="Z23" s="854"/>
      <c r="AA23" s="854">
        <v>1186</v>
      </c>
      <c r="AB23" s="854"/>
      <c r="AC23" s="854"/>
      <c r="AD23" s="854"/>
      <c r="AE23" s="855"/>
      <c r="AF23" s="856">
        <v>949</v>
      </c>
      <c r="AG23" s="854"/>
      <c r="AH23" s="854"/>
      <c r="AI23" s="854"/>
      <c r="AJ23" s="857"/>
      <c r="AK23" s="858"/>
      <c r="AL23" s="859"/>
      <c r="AM23" s="859"/>
      <c r="AN23" s="859"/>
      <c r="AO23" s="859"/>
      <c r="AP23" s="854">
        <v>13977</v>
      </c>
      <c r="AQ23" s="854"/>
      <c r="AR23" s="854"/>
      <c r="AS23" s="854"/>
      <c r="AT23" s="854"/>
      <c r="AU23" s="860"/>
      <c r="AV23" s="860"/>
      <c r="AW23" s="860"/>
      <c r="AX23" s="860"/>
      <c r="AY23" s="861"/>
      <c r="AZ23" s="869" t="s">
        <v>123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363</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6634</v>
      </c>
      <c r="R28" s="883"/>
      <c r="S28" s="883"/>
      <c r="T28" s="883"/>
      <c r="U28" s="883"/>
      <c r="V28" s="883">
        <v>6518</v>
      </c>
      <c r="W28" s="883"/>
      <c r="X28" s="883"/>
      <c r="Y28" s="883"/>
      <c r="Z28" s="883"/>
      <c r="AA28" s="883">
        <v>116</v>
      </c>
      <c r="AB28" s="883"/>
      <c r="AC28" s="883"/>
      <c r="AD28" s="883"/>
      <c r="AE28" s="884"/>
      <c r="AF28" s="885">
        <v>116</v>
      </c>
      <c r="AG28" s="883"/>
      <c r="AH28" s="883"/>
      <c r="AI28" s="883"/>
      <c r="AJ28" s="886"/>
      <c r="AK28" s="887">
        <v>464</v>
      </c>
      <c r="AL28" s="878"/>
      <c r="AM28" s="878"/>
      <c r="AN28" s="878"/>
      <c r="AO28" s="878"/>
      <c r="AP28" s="878" t="s">
        <v>573</v>
      </c>
      <c r="AQ28" s="878"/>
      <c r="AR28" s="878"/>
      <c r="AS28" s="878"/>
      <c r="AT28" s="878"/>
      <c r="AU28" s="878" t="s">
        <v>573</v>
      </c>
      <c r="AV28" s="878"/>
      <c r="AW28" s="878"/>
      <c r="AX28" s="878"/>
      <c r="AY28" s="878"/>
      <c r="AZ28" s="879" t="s">
        <v>573</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129</v>
      </c>
      <c r="R29" s="819"/>
      <c r="S29" s="819"/>
      <c r="T29" s="819"/>
      <c r="U29" s="819"/>
      <c r="V29" s="819">
        <v>119</v>
      </c>
      <c r="W29" s="819"/>
      <c r="X29" s="819"/>
      <c r="Y29" s="819"/>
      <c r="Z29" s="819"/>
      <c r="AA29" s="819">
        <v>9</v>
      </c>
      <c r="AB29" s="819"/>
      <c r="AC29" s="819"/>
      <c r="AD29" s="819"/>
      <c r="AE29" s="820"/>
      <c r="AF29" s="821">
        <v>9</v>
      </c>
      <c r="AG29" s="822"/>
      <c r="AH29" s="822"/>
      <c r="AI29" s="822"/>
      <c r="AJ29" s="823"/>
      <c r="AK29" s="890" t="s">
        <v>573</v>
      </c>
      <c r="AL29" s="891"/>
      <c r="AM29" s="891"/>
      <c r="AN29" s="891"/>
      <c r="AO29" s="891"/>
      <c r="AP29" s="891" t="s">
        <v>573</v>
      </c>
      <c r="AQ29" s="891"/>
      <c r="AR29" s="891"/>
      <c r="AS29" s="891"/>
      <c r="AT29" s="891"/>
      <c r="AU29" s="891" t="s">
        <v>573</v>
      </c>
      <c r="AV29" s="891"/>
      <c r="AW29" s="891"/>
      <c r="AX29" s="891"/>
      <c r="AY29" s="891"/>
      <c r="AZ29" s="892" t="s">
        <v>573</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504</v>
      </c>
      <c r="R30" s="819"/>
      <c r="S30" s="819"/>
      <c r="T30" s="819"/>
      <c r="U30" s="819"/>
      <c r="V30" s="819">
        <v>502</v>
      </c>
      <c r="W30" s="819"/>
      <c r="X30" s="819"/>
      <c r="Y30" s="819"/>
      <c r="Z30" s="819"/>
      <c r="AA30" s="819">
        <v>3</v>
      </c>
      <c r="AB30" s="819"/>
      <c r="AC30" s="819"/>
      <c r="AD30" s="819"/>
      <c r="AE30" s="820"/>
      <c r="AF30" s="821">
        <v>3</v>
      </c>
      <c r="AG30" s="822"/>
      <c r="AH30" s="822"/>
      <c r="AI30" s="822"/>
      <c r="AJ30" s="823"/>
      <c r="AK30" s="890">
        <v>139</v>
      </c>
      <c r="AL30" s="891"/>
      <c r="AM30" s="891"/>
      <c r="AN30" s="891"/>
      <c r="AO30" s="891"/>
      <c r="AP30" s="891" t="s">
        <v>573</v>
      </c>
      <c r="AQ30" s="891"/>
      <c r="AR30" s="891"/>
      <c r="AS30" s="891"/>
      <c r="AT30" s="891"/>
      <c r="AU30" s="891" t="s">
        <v>573</v>
      </c>
      <c r="AV30" s="891"/>
      <c r="AW30" s="891"/>
      <c r="AX30" s="891"/>
      <c r="AY30" s="891"/>
      <c r="AZ30" s="892" t="s">
        <v>573</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4303</v>
      </c>
      <c r="R31" s="819"/>
      <c r="S31" s="819"/>
      <c r="T31" s="819"/>
      <c r="U31" s="819"/>
      <c r="V31" s="819">
        <v>4228</v>
      </c>
      <c r="W31" s="819"/>
      <c r="X31" s="819"/>
      <c r="Y31" s="819"/>
      <c r="Z31" s="819"/>
      <c r="AA31" s="819">
        <v>75</v>
      </c>
      <c r="AB31" s="819"/>
      <c r="AC31" s="819"/>
      <c r="AD31" s="819"/>
      <c r="AE31" s="820"/>
      <c r="AF31" s="821">
        <v>75</v>
      </c>
      <c r="AG31" s="822"/>
      <c r="AH31" s="822"/>
      <c r="AI31" s="822"/>
      <c r="AJ31" s="823"/>
      <c r="AK31" s="890">
        <v>610</v>
      </c>
      <c r="AL31" s="891"/>
      <c r="AM31" s="891"/>
      <c r="AN31" s="891"/>
      <c r="AO31" s="891"/>
      <c r="AP31" s="891" t="s">
        <v>573</v>
      </c>
      <c r="AQ31" s="891"/>
      <c r="AR31" s="891"/>
      <c r="AS31" s="891"/>
      <c r="AT31" s="891"/>
      <c r="AU31" s="891" t="s">
        <v>573</v>
      </c>
      <c r="AV31" s="891"/>
      <c r="AW31" s="891"/>
      <c r="AX31" s="891"/>
      <c r="AY31" s="891"/>
      <c r="AZ31" s="892" t="s">
        <v>573</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399</v>
      </c>
      <c r="C32" s="816"/>
      <c r="D32" s="816"/>
      <c r="E32" s="816"/>
      <c r="F32" s="816"/>
      <c r="G32" s="816"/>
      <c r="H32" s="816"/>
      <c r="I32" s="816"/>
      <c r="J32" s="816"/>
      <c r="K32" s="816"/>
      <c r="L32" s="816"/>
      <c r="M32" s="816"/>
      <c r="N32" s="816"/>
      <c r="O32" s="816"/>
      <c r="P32" s="817"/>
      <c r="Q32" s="818">
        <v>0</v>
      </c>
      <c r="R32" s="819"/>
      <c r="S32" s="819"/>
      <c r="T32" s="819"/>
      <c r="U32" s="819"/>
      <c r="V32" s="819">
        <v>0</v>
      </c>
      <c r="W32" s="819"/>
      <c r="X32" s="819"/>
      <c r="Y32" s="819"/>
      <c r="Z32" s="819"/>
      <c r="AA32" s="819" t="s">
        <v>573</v>
      </c>
      <c r="AB32" s="819"/>
      <c r="AC32" s="819"/>
      <c r="AD32" s="819"/>
      <c r="AE32" s="820"/>
      <c r="AF32" s="821" t="s">
        <v>123</v>
      </c>
      <c r="AG32" s="822"/>
      <c r="AH32" s="822"/>
      <c r="AI32" s="822"/>
      <c r="AJ32" s="823"/>
      <c r="AK32" s="890" t="s">
        <v>583</v>
      </c>
      <c r="AL32" s="891"/>
      <c r="AM32" s="891"/>
      <c r="AN32" s="891"/>
      <c r="AO32" s="891"/>
      <c r="AP32" s="891" t="s">
        <v>573</v>
      </c>
      <c r="AQ32" s="891"/>
      <c r="AR32" s="891"/>
      <c r="AS32" s="891"/>
      <c r="AT32" s="891"/>
      <c r="AU32" s="891" t="s">
        <v>573</v>
      </c>
      <c r="AV32" s="891"/>
      <c r="AW32" s="891"/>
      <c r="AX32" s="891"/>
      <c r="AY32" s="891"/>
      <c r="AZ32" s="892" t="s">
        <v>573</v>
      </c>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400</v>
      </c>
      <c r="C33" s="816"/>
      <c r="D33" s="816"/>
      <c r="E33" s="816"/>
      <c r="F33" s="816"/>
      <c r="G33" s="816"/>
      <c r="H33" s="816"/>
      <c r="I33" s="816"/>
      <c r="J33" s="816"/>
      <c r="K33" s="816"/>
      <c r="L33" s="816"/>
      <c r="M33" s="816"/>
      <c r="N33" s="816"/>
      <c r="O33" s="816"/>
      <c r="P33" s="817"/>
      <c r="Q33" s="818">
        <v>106102</v>
      </c>
      <c r="R33" s="819"/>
      <c r="S33" s="819"/>
      <c r="T33" s="819"/>
      <c r="U33" s="819"/>
      <c r="V33" s="819">
        <v>105768</v>
      </c>
      <c r="W33" s="819"/>
      <c r="X33" s="819"/>
      <c r="Y33" s="819"/>
      <c r="Z33" s="819"/>
      <c r="AA33" s="819">
        <v>334</v>
      </c>
      <c r="AB33" s="819"/>
      <c r="AC33" s="819"/>
      <c r="AD33" s="819"/>
      <c r="AE33" s="820"/>
      <c r="AF33" s="821">
        <v>334</v>
      </c>
      <c r="AG33" s="822"/>
      <c r="AH33" s="822"/>
      <c r="AI33" s="822"/>
      <c r="AJ33" s="823"/>
      <c r="AK33" s="890" t="s">
        <v>573</v>
      </c>
      <c r="AL33" s="891"/>
      <c r="AM33" s="891"/>
      <c r="AN33" s="891"/>
      <c r="AO33" s="891"/>
      <c r="AP33" s="891" t="s">
        <v>573</v>
      </c>
      <c r="AQ33" s="891"/>
      <c r="AR33" s="891"/>
      <c r="AS33" s="891"/>
      <c r="AT33" s="891"/>
      <c r="AU33" s="893" t="s">
        <v>573</v>
      </c>
      <c r="AV33" s="891"/>
      <c r="AW33" s="891"/>
      <c r="AX33" s="891"/>
      <c r="AY33" s="891"/>
      <c r="AZ33" s="892" t="s">
        <v>573</v>
      </c>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401</v>
      </c>
      <c r="C34" s="816"/>
      <c r="D34" s="816"/>
      <c r="E34" s="816"/>
      <c r="F34" s="816"/>
      <c r="G34" s="816"/>
      <c r="H34" s="816"/>
      <c r="I34" s="816"/>
      <c r="J34" s="816"/>
      <c r="K34" s="816"/>
      <c r="L34" s="816"/>
      <c r="M34" s="816"/>
      <c r="N34" s="816"/>
      <c r="O34" s="816"/>
      <c r="P34" s="817"/>
      <c r="Q34" s="818">
        <v>77</v>
      </c>
      <c r="R34" s="819"/>
      <c r="S34" s="819"/>
      <c r="T34" s="819"/>
      <c r="U34" s="819"/>
      <c r="V34" s="819">
        <v>40</v>
      </c>
      <c r="W34" s="819"/>
      <c r="X34" s="819"/>
      <c r="Y34" s="819"/>
      <c r="Z34" s="819"/>
      <c r="AA34" s="819">
        <v>37</v>
      </c>
      <c r="AB34" s="819"/>
      <c r="AC34" s="819"/>
      <c r="AD34" s="819"/>
      <c r="AE34" s="820"/>
      <c r="AF34" s="821">
        <v>37</v>
      </c>
      <c r="AG34" s="822"/>
      <c r="AH34" s="822"/>
      <c r="AI34" s="822"/>
      <c r="AJ34" s="823"/>
      <c r="AK34" s="890">
        <v>11</v>
      </c>
      <c r="AL34" s="891"/>
      <c r="AM34" s="891"/>
      <c r="AN34" s="891"/>
      <c r="AO34" s="891"/>
      <c r="AP34" s="891" t="s">
        <v>573</v>
      </c>
      <c r="AQ34" s="891"/>
      <c r="AR34" s="891"/>
      <c r="AS34" s="891"/>
      <c r="AT34" s="891"/>
      <c r="AU34" s="891" t="s">
        <v>573</v>
      </c>
      <c r="AV34" s="891"/>
      <c r="AW34" s="891"/>
      <c r="AX34" s="891"/>
      <c r="AY34" s="891"/>
      <c r="AZ34" s="892" t="s">
        <v>573</v>
      </c>
      <c r="BA34" s="892"/>
      <c r="BB34" s="892"/>
      <c r="BC34" s="892"/>
      <c r="BD34" s="892"/>
      <c r="BE34" s="888" t="s">
        <v>402</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403</v>
      </c>
      <c r="C35" s="816"/>
      <c r="D35" s="816"/>
      <c r="E35" s="816"/>
      <c r="F35" s="816"/>
      <c r="G35" s="816"/>
      <c r="H35" s="816"/>
      <c r="I35" s="816"/>
      <c r="J35" s="816"/>
      <c r="K35" s="816"/>
      <c r="L35" s="816"/>
      <c r="M35" s="816"/>
      <c r="N35" s="816"/>
      <c r="O35" s="816"/>
      <c r="P35" s="817"/>
      <c r="Q35" s="818">
        <v>4</v>
      </c>
      <c r="R35" s="819"/>
      <c r="S35" s="819"/>
      <c r="T35" s="819"/>
      <c r="U35" s="819"/>
      <c r="V35" s="819">
        <v>3</v>
      </c>
      <c r="W35" s="819"/>
      <c r="X35" s="819"/>
      <c r="Y35" s="819"/>
      <c r="Z35" s="819"/>
      <c r="AA35" s="819">
        <v>1</v>
      </c>
      <c r="AB35" s="819"/>
      <c r="AC35" s="819"/>
      <c r="AD35" s="819"/>
      <c r="AE35" s="820"/>
      <c r="AF35" s="821">
        <v>1</v>
      </c>
      <c r="AG35" s="822"/>
      <c r="AH35" s="822"/>
      <c r="AI35" s="822"/>
      <c r="AJ35" s="823"/>
      <c r="AK35" s="890">
        <v>2</v>
      </c>
      <c r="AL35" s="891"/>
      <c r="AM35" s="891"/>
      <c r="AN35" s="891"/>
      <c r="AO35" s="891"/>
      <c r="AP35" s="891">
        <v>31</v>
      </c>
      <c r="AQ35" s="891"/>
      <c r="AR35" s="891"/>
      <c r="AS35" s="891"/>
      <c r="AT35" s="891"/>
      <c r="AU35" s="891">
        <v>20</v>
      </c>
      <c r="AV35" s="891"/>
      <c r="AW35" s="891"/>
      <c r="AX35" s="891"/>
      <c r="AY35" s="891"/>
      <c r="AZ35" s="892" t="s">
        <v>573</v>
      </c>
      <c r="BA35" s="892"/>
      <c r="BB35" s="892"/>
      <c r="BC35" s="892"/>
      <c r="BD35" s="892"/>
      <c r="BE35" s="888" t="s">
        <v>402</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404</v>
      </c>
      <c r="C36" s="816"/>
      <c r="D36" s="816"/>
      <c r="E36" s="816"/>
      <c r="F36" s="816"/>
      <c r="G36" s="816"/>
      <c r="H36" s="816"/>
      <c r="I36" s="816"/>
      <c r="J36" s="816"/>
      <c r="K36" s="816"/>
      <c r="L36" s="816"/>
      <c r="M36" s="816"/>
      <c r="N36" s="816"/>
      <c r="O36" s="816"/>
      <c r="P36" s="817"/>
      <c r="Q36" s="818">
        <v>112</v>
      </c>
      <c r="R36" s="819"/>
      <c r="S36" s="819"/>
      <c r="T36" s="819"/>
      <c r="U36" s="819"/>
      <c r="V36" s="819">
        <v>104</v>
      </c>
      <c r="W36" s="819"/>
      <c r="X36" s="819"/>
      <c r="Y36" s="819"/>
      <c r="Z36" s="819"/>
      <c r="AA36" s="819">
        <v>8</v>
      </c>
      <c r="AB36" s="819"/>
      <c r="AC36" s="819"/>
      <c r="AD36" s="819"/>
      <c r="AE36" s="820"/>
      <c r="AF36" s="821">
        <v>8</v>
      </c>
      <c r="AG36" s="822"/>
      <c r="AH36" s="822"/>
      <c r="AI36" s="822"/>
      <c r="AJ36" s="823"/>
      <c r="AK36" s="890">
        <v>60</v>
      </c>
      <c r="AL36" s="891"/>
      <c r="AM36" s="891"/>
      <c r="AN36" s="891"/>
      <c r="AO36" s="891"/>
      <c r="AP36" s="891">
        <v>258</v>
      </c>
      <c r="AQ36" s="891"/>
      <c r="AR36" s="891"/>
      <c r="AS36" s="891"/>
      <c r="AT36" s="891"/>
      <c r="AU36" s="891">
        <v>221</v>
      </c>
      <c r="AV36" s="891"/>
      <c r="AW36" s="891"/>
      <c r="AX36" s="891"/>
      <c r="AY36" s="891"/>
      <c r="AZ36" s="892" t="s">
        <v>574</v>
      </c>
      <c r="BA36" s="892"/>
      <c r="BB36" s="892"/>
      <c r="BC36" s="892"/>
      <c r="BD36" s="892"/>
      <c r="BE36" s="888" t="s">
        <v>402</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t="s">
        <v>405</v>
      </c>
      <c r="C37" s="816"/>
      <c r="D37" s="816"/>
      <c r="E37" s="816"/>
      <c r="F37" s="816"/>
      <c r="G37" s="816"/>
      <c r="H37" s="816"/>
      <c r="I37" s="816"/>
      <c r="J37" s="816"/>
      <c r="K37" s="816"/>
      <c r="L37" s="816"/>
      <c r="M37" s="816"/>
      <c r="N37" s="816"/>
      <c r="O37" s="816"/>
      <c r="P37" s="817"/>
      <c r="Q37" s="818">
        <v>76</v>
      </c>
      <c r="R37" s="819"/>
      <c r="S37" s="819"/>
      <c r="T37" s="819"/>
      <c r="U37" s="819"/>
      <c r="V37" s="819">
        <v>73</v>
      </c>
      <c r="W37" s="819"/>
      <c r="X37" s="819"/>
      <c r="Y37" s="819"/>
      <c r="Z37" s="819"/>
      <c r="AA37" s="819">
        <v>3</v>
      </c>
      <c r="AB37" s="819"/>
      <c r="AC37" s="819"/>
      <c r="AD37" s="819"/>
      <c r="AE37" s="820"/>
      <c r="AF37" s="821">
        <v>3</v>
      </c>
      <c r="AG37" s="822"/>
      <c r="AH37" s="822"/>
      <c r="AI37" s="822"/>
      <c r="AJ37" s="823"/>
      <c r="AK37" s="890">
        <v>56</v>
      </c>
      <c r="AL37" s="891"/>
      <c r="AM37" s="891"/>
      <c r="AN37" s="891"/>
      <c r="AO37" s="891"/>
      <c r="AP37" s="891">
        <v>338</v>
      </c>
      <c r="AQ37" s="891"/>
      <c r="AR37" s="891"/>
      <c r="AS37" s="891"/>
      <c r="AT37" s="891"/>
      <c r="AU37" s="891">
        <v>311</v>
      </c>
      <c r="AV37" s="891"/>
      <c r="AW37" s="891"/>
      <c r="AX37" s="891"/>
      <c r="AY37" s="891"/>
      <c r="AZ37" s="892" t="s">
        <v>573</v>
      </c>
      <c r="BA37" s="892"/>
      <c r="BB37" s="892"/>
      <c r="BC37" s="892"/>
      <c r="BD37" s="892"/>
      <c r="BE37" s="888" t="s">
        <v>402</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t="s">
        <v>406</v>
      </c>
      <c r="C38" s="816"/>
      <c r="D38" s="816"/>
      <c r="E38" s="816"/>
      <c r="F38" s="816"/>
      <c r="G38" s="816"/>
      <c r="H38" s="816"/>
      <c r="I38" s="816"/>
      <c r="J38" s="816"/>
      <c r="K38" s="816"/>
      <c r="L38" s="816"/>
      <c r="M38" s="816"/>
      <c r="N38" s="816"/>
      <c r="O38" s="816"/>
      <c r="P38" s="817"/>
      <c r="Q38" s="818">
        <v>1173</v>
      </c>
      <c r="R38" s="819"/>
      <c r="S38" s="819"/>
      <c r="T38" s="819"/>
      <c r="U38" s="819"/>
      <c r="V38" s="819">
        <v>1121</v>
      </c>
      <c r="W38" s="819"/>
      <c r="X38" s="819"/>
      <c r="Y38" s="819"/>
      <c r="Z38" s="819"/>
      <c r="AA38" s="819">
        <v>52</v>
      </c>
      <c r="AB38" s="819"/>
      <c r="AC38" s="819"/>
      <c r="AD38" s="819"/>
      <c r="AE38" s="820"/>
      <c r="AF38" s="821">
        <v>49</v>
      </c>
      <c r="AG38" s="822"/>
      <c r="AH38" s="822"/>
      <c r="AI38" s="822"/>
      <c r="AJ38" s="823"/>
      <c r="AK38" s="890">
        <v>376</v>
      </c>
      <c r="AL38" s="891"/>
      <c r="AM38" s="891"/>
      <c r="AN38" s="891"/>
      <c r="AO38" s="891"/>
      <c r="AP38" s="891">
        <v>5614</v>
      </c>
      <c r="AQ38" s="891"/>
      <c r="AR38" s="891"/>
      <c r="AS38" s="891"/>
      <c r="AT38" s="891"/>
      <c r="AU38" s="891">
        <v>5423</v>
      </c>
      <c r="AV38" s="891"/>
      <c r="AW38" s="891"/>
      <c r="AX38" s="891"/>
      <c r="AY38" s="891"/>
      <c r="AZ38" s="892" t="s">
        <v>573</v>
      </c>
      <c r="BA38" s="892"/>
      <c r="BB38" s="892"/>
      <c r="BC38" s="892"/>
      <c r="BD38" s="892"/>
      <c r="BE38" s="888" t="s">
        <v>402</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t="s">
        <v>407</v>
      </c>
      <c r="C39" s="816"/>
      <c r="D39" s="816"/>
      <c r="E39" s="816"/>
      <c r="F39" s="816"/>
      <c r="G39" s="816"/>
      <c r="H39" s="816"/>
      <c r="I39" s="816"/>
      <c r="J39" s="816"/>
      <c r="K39" s="816"/>
      <c r="L39" s="816"/>
      <c r="M39" s="816"/>
      <c r="N39" s="816"/>
      <c r="O39" s="816"/>
      <c r="P39" s="817"/>
      <c r="Q39" s="818">
        <v>2</v>
      </c>
      <c r="R39" s="819"/>
      <c r="S39" s="819"/>
      <c r="T39" s="819"/>
      <c r="U39" s="819"/>
      <c r="V39" s="819" t="s">
        <v>573</v>
      </c>
      <c r="W39" s="819"/>
      <c r="X39" s="819"/>
      <c r="Y39" s="819"/>
      <c r="Z39" s="819"/>
      <c r="AA39" s="819">
        <v>2</v>
      </c>
      <c r="AB39" s="819"/>
      <c r="AC39" s="819"/>
      <c r="AD39" s="819"/>
      <c r="AE39" s="820"/>
      <c r="AF39" s="821">
        <v>2</v>
      </c>
      <c r="AG39" s="822"/>
      <c r="AH39" s="822"/>
      <c r="AI39" s="822"/>
      <c r="AJ39" s="823"/>
      <c r="AK39" s="890" t="s">
        <v>573</v>
      </c>
      <c r="AL39" s="891"/>
      <c r="AM39" s="891"/>
      <c r="AN39" s="891"/>
      <c r="AO39" s="891"/>
      <c r="AP39" s="891"/>
      <c r="AQ39" s="891"/>
      <c r="AR39" s="891"/>
      <c r="AS39" s="891"/>
      <c r="AT39" s="891"/>
      <c r="AU39" s="891" t="s">
        <v>573</v>
      </c>
      <c r="AV39" s="891"/>
      <c r="AW39" s="891"/>
      <c r="AX39" s="891"/>
      <c r="AY39" s="891"/>
      <c r="AZ39" s="892" t="s">
        <v>573</v>
      </c>
      <c r="BA39" s="892"/>
      <c r="BB39" s="892"/>
      <c r="BC39" s="892"/>
      <c r="BD39" s="892"/>
      <c r="BE39" s="888" t="s">
        <v>402</v>
      </c>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4"/>
      <c r="R50" s="895"/>
      <c r="S50" s="895"/>
      <c r="T50" s="895"/>
      <c r="U50" s="895"/>
      <c r="V50" s="895"/>
      <c r="W50" s="895"/>
      <c r="X50" s="895"/>
      <c r="Y50" s="895"/>
      <c r="Z50" s="895"/>
      <c r="AA50" s="895"/>
      <c r="AB50" s="895"/>
      <c r="AC50" s="895"/>
      <c r="AD50" s="895"/>
      <c r="AE50" s="896"/>
      <c r="AF50" s="821"/>
      <c r="AG50" s="822"/>
      <c r="AH50" s="822"/>
      <c r="AI50" s="822"/>
      <c r="AJ50" s="823"/>
      <c r="AK50" s="897"/>
      <c r="AL50" s="895"/>
      <c r="AM50" s="895"/>
      <c r="AN50" s="895"/>
      <c r="AO50" s="895"/>
      <c r="AP50" s="895"/>
      <c r="AQ50" s="895"/>
      <c r="AR50" s="895"/>
      <c r="AS50" s="895"/>
      <c r="AT50" s="895"/>
      <c r="AU50" s="895"/>
      <c r="AV50" s="895"/>
      <c r="AW50" s="895"/>
      <c r="AX50" s="895"/>
      <c r="AY50" s="895"/>
      <c r="AZ50" s="898"/>
      <c r="BA50" s="898"/>
      <c r="BB50" s="898"/>
      <c r="BC50" s="898"/>
      <c r="BD50" s="898"/>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4"/>
      <c r="R51" s="895"/>
      <c r="S51" s="895"/>
      <c r="T51" s="895"/>
      <c r="U51" s="895"/>
      <c r="V51" s="895"/>
      <c r="W51" s="895"/>
      <c r="X51" s="895"/>
      <c r="Y51" s="895"/>
      <c r="Z51" s="895"/>
      <c r="AA51" s="895"/>
      <c r="AB51" s="895"/>
      <c r="AC51" s="895"/>
      <c r="AD51" s="895"/>
      <c r="AE51" s="896"/>
      <c r="AF51" s="821"/>
      <c r="AG51" s="822"/>
      <c r="AH51" s="822"/>
      <c r="AI51" s="822"/>
      <c r="AJ51" s="823"/>
      <c r="AK51" s="897"/>
      <c r="AL51" s="895"/>
      <c r="AM51" s="895"/>
      <c r="AN51" s="895"/>
      <c r="AO51" s="895"/>
      <c r="AP51" s="895"/>
      <c r="AQ51" s="895"/>
      <c r="AR51" s="895"/>
      <c r="AS51" s="895"/>
      <c r="AT51" s="895"/>
      <c r="AU51" s="895"/>
      <c r="AV51" s="895"/>
      <c r="AW51" s="895"/>
      <c r="AX51" s="895"/>
      <c r="AY51" s="895"/>
      <c r="AZ51" s="898"/>
      <c r="BA51" s="898"/>
      <c r="BB51" s="898"/>
      <c r="BC51" s="898"/>
      <c r="BD51" s="898"/>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4"/>
      <c r="R52" s="895"/>
      <c r="S52" s="895"/>
      <c r="T52" s="895"/>
      <c r="U52" s="895"/>
      <c r="V52" s="895"/>
      <c r="W52" s="895"/>
      <c r="X52" s="895"/>
      <c r="Y52" s="895"/>
      <c r="Z52" s="895"/>
      <c r="AA52" s="895"/>
      <c r="AB52" s="895"/>
      <c r="AC52" s="895"/>
      <c r="AD52" s="895"/>
      <c r="AE52" s="896"/>
      <c r="AF52" s="821"/>
      <c r="AG52" s="822"/>
      <c r="AH52" s="822"/>
      <c r="AI52" s="822"/>
      <c r="AJ52" s="823"/>
      <c r="AK52" s="897"/>
      <c r="AL52" s="895"/>
      <c r="AM52" s="895"/>
      <c r="AN52" s="895"/>
      <c r="AO52" s="895"/>
      <c r="AP52" s="895"/>
      <c r="AQ52" s="895"/>
      <c r="AR52" s="895"/>
      <c r="AS52" s="895"/>
      <c r="AT52" s="895"/>
      <c r="AU52" s="895"/>
      <c r="AV52" s="895"/>
      <c r="AW52" s="895"/>
      <c r="AX52" s="895"/>
      <c r="AY52" s="895"/>
      <c r="AZ52" s="898"/>
      <c r="BA52" s="898"/>
      <c r="BB52" s="898"/>
      <c r="BC52" s="898"/>
      <c r="BD52" s="898"/>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4"/>
      <c r="R53" s="895"/>
      <c r="S53" s="895"/>
      <c r="T53" s="895"/>
      <c r="U53" s="895"/>
      <c r="V53" s="895"/>
      <c r="W53" s="895"/>
      <c r="X53" s="895"/>
      <c r="Y53" s="895"/>
      <c r="Z53" s="895"/>
      <c r="AA53" s="895"/>
      <c r="AB53" s="895"/>
      <c r="AC53" s="895"/>
      <c r="AD53" s="895"/>
      <c r="AE53" s="896"/>
      <c r="AF53" s="821"/>
      <c r="AG53" s="822"/>
      <c r="AH53" s="822"/>
      <c r="AI53" s="822"/>
      <c r="AJ53" s="823"/>
      <c r="AK53" s="897"/>
      <c r="AL53" s="895"/>
      <c r="AM53" s="895"/>
      <c r="AN53" s="895"/>
      <c r="AO53" s="895"/>
      <c r="AP53" s="895"/>
      <c r="AQ53" s="895"/>
      <c r="AR53" s="895"/>
      <c r="AS53" s="895"/>
      <c r="AT53" s="895"/>
      <c r="AU53" s="895"/>
      <c r="AV53" s="895"/>
      <c r="AW53" s="895"/>
      <c r="AX53" s="895"/>
      <c r="AY53" s="895"/>
      <c r="AZ53" s="898"/>
      <c r="BA53" s="898"/>
      <c r="BB53" s="898"/>
      <c r="BC53" s="898"/>
      <c r="BD53" s="898"/>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4"/>
      <c r="R54" s="895"/>
      <c r="S54" s="895"/>
      <c r="T54" s="895"/>
      <c r="U54" s="895"/>
      <c r="V54" s="895"/>
      <c r="W54" s="895"/>
      <c r="X54" s="895"/>
      <c r="Y54" s="895"/>
      <c r="Z54" s="895"/>
      <c r="AA54" s="895"/>
      <c r="AB54" s="895"/>
      <c r="AC54" s="895"/>
      <c r="AD54" s="895"/>
      <c r="AE54" s="896"/>
      <c r="AF54" s="821"/>
      <c r="AG54" s="822"/>
      <c r="AH54" s="822"/>
      <c r="AI54" s="822"/>
      <c r="AJ54" s="823"/>
      <c r="AK54" s="897"/>
      <c r="AL54" s="895"/>
      <c r="AM54" s="895"/>
      <c r="AN54" s="895"/>
      <c r="AO54" s="895"/>
      <c r="AP54" s="895"/>
      <c r="AQ54" s="895"/>
      <c r="AR54" s="895"/>
      <c r="AS54" s="895"/>
      <c r="AT54" s="895"/>
      <c r="AU54" s="895"/>
      <c r="AV54" s="895"/>
      <c r="AW54" s="895"/>
      <c r="AX54" s="895"/>
      <c r="AY54" s="895"/>
      <c r="AZ54" s="898"/>
      <c r="BA54" s="898"/>
      <c r="BB54" s="898"/>
      <c r="BC54" s="898"/>
      <c r="BD54" s="898"/>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4"/>
      <c r="R55" s="895"/>
      <c r="S55" s="895"/>
      <c r="T55" s="895"/>
      <c r="U55" s="895"/>
      <c r="V55" s="895"/>
      <c r="W55" s="895"/>
      <c r="X55" s="895"/>
      <c r="Y55" s="895"/>
      <c r="Z55" s="895"/>
      <c r="AA55" s="895"/>
      <c r="AB55" s="895"/>
      <c r="AC55" s="895"/>
      <c r="AD55" s="895"/>
      <c r="AE55" s="896"/>
      <c r="AF55" s="821"/>
      <c r="AG55" s="822"/>
      <c r="AH55" s="822"/>
      <c r="AI55" s="822"/>
      <c r="AJ55" s="823"/>
      <c r="AK55" s="897"/>
      <c r="AL55" s="895"/>
      <c r="AM55" s="895"/>
      <c r="AN55" s="895"/>
      <c r="AO55" s="895"/>
      <c r="AP55" s="895"/>
      <c r="AQ55" s="895"/>
      <c r="AR55" s="895"/>
      <c r="AS55" s="895"/>
      <c r="AT55" s="895"/>
      <c r="AU55" s="895"/>
      <c r="AV55" s="895"/>
      <c r="AW55" s="895"/>
      <c r="AX55" s="895"/>
      <c r="AY55" s="895"/>
      <c r="AZ55" s="898"/>
      <c r="BA55" s="898"/>
      <c r="BB55" s="898"/>
      <c r="BC55" s="898"/>
      <c r="BD55" s="898"/>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4"/>
      <c r="R56" s="895"/>
      <c r="S56" s="895"/>
      <c r="T56" s="895"/>
      <c r="U56" s="895"/>
      <c r="V56" s="895"/>
      <c r="W56" s="895"/>
      <c r="X56" s="895"/>
      <c r="Y56" s="895"/>
      <c r="Z56" s="895"/>
      <c r="AA56" s="895"/>
      <c r="AB56" s="895"/>
      <c r="AC56" s="895"/>
      <c r="AD56" s="895"/>
      <c r="AE56" s="896"/>
      <c r="AF56" s="821"/>
      <c r="AG56" s="822"/>
      <c r="AH56" s="822"/>
      <c r="AI56" s="822"/>
      <c r="AJ56" s="823"/>
      <c r="AK56" s="897"/>
      <c r="AL56" s="895"/>
      <c r="AM56" s="895"/>
      <c r="AN56" s="895"/>
      <c r="AO56" s="895"/>
      <c r="AP56" s="895"/>
      <c r="AQ56" s="895"/>
      <c r="AR56" s="895"/>
      <c r="AS56" s="895"/>
      <c r="AT56" s="895"/>
      <c r="AU56" s="895"/>
      <c r="AV56" s="895"/>
      <c r="AW56" s="895"/>
      <c r="AX56" s="895"/>
      <c r="AY56" s="895"/>
      <c r="AZ56" s="898"/>
      <c r="BA56" s="898"/>
      <c r="BB56" s="898"/>
      <c r="BC56" s="898"/>
      <c r="BD56" s="898"/>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4"/>
      <c r="R57" s="895"/>
      <c r="S57" s="895"/>
      <c r="T57" s="895"/>
      <c r="U57" s="895"/>
      <c r="V57" s="895"/>
      <c r="W57" s="895"/>
      <c r="X57" s="895"/>
      <c r="Y57" s="895"/>
      <c r="Z57" s="895"/>
      <c r="AA57" s="895"/>
      <c r="AB57" s="895"/>
      <c r="AC57" s="895"/>
      <c r="AD57" s="895"/>
      <c r="AE57" s="896"/>
      <c r="AF57" s="821"/>
      <c r="AG57" s="822"/>
      <c r="AH57" s="822"/>
      <c r="AI57" s="822"/>
      <c r="AJ57" s="823"/>
      <c r="AK57" s="897"/>
      <c r="AL57" s="895"/>
      <c r="AM57" s="895"/>
      <c r="AN57" s="895"/>
      <c r="AO57" s="895"/>
      <c r="AP57" s="895"/>
      <c r="AQ57" s="895"/>
      <c r="AR57" s="895"/>
      <c r="AS57" s="895"/>
      <c r="AT57" s="895"/>
      <c r="AU57" s="895"/>
      <c r="AV57" s="895"/>
      <c r="AW57" s="895"/>
      <c r="AX57" s="895"/>
      <c r="AY57" s="895"/>
      <c r="AZ57" s="898"/>
      <c r="BA57" s="898"/>
      <c r="BB57" s="898"/>
      <c r="BC57" s="898"/>
      <c r="BD57" s="898"/>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4"/>
      <c r="R58" s="895"/>
      <c r="S58" s="895"/>
      <c r="T58" s="895"/>
      <c r="U58" s="895"/>
      <c r="V58" s="895"/>
      <c r="W58" s="895"/>
      <c r="X58" s="895"/>
      <c r="Y58" s="895"/>
      <c r="Z58" s="895"/>
      <c r="AA58" s="895"/>
      <c r="AB58" s="895"/>
      <c r="AC58" s="895"/>
      <c r="AD58" s="895"/>
      <c r="AE58" s="896"/>
      <c r="AF58" s="821"/>
      <c r="AG58" s="822"/>
      <c r="AH58" s="822"/>
      <c r="AI58" s="822"/>
      <c r="AJ58" s="823"/>
      <c r="AK58" s="897"/>
      <c r="AL58" s="895"/>
      <c r="AM58" s="895"/>
      <c r="AN58" s="895"/>
      <c r="AO58" s="895"/>
      <c r="AP58" s="895"/>
      <c r="AQ58" s="895"/>
      <c r="AR58" s="895"/>
      <c r="AS58" s="895"/>
      <c r="AT58" s="895"/>
      <c r="AU58" s="895"/>
      <c r="AV58" s="895"/>
      <c r="AW58" s="895"/>
      <c r="AX58" s="895"/>
      <c r="AY58" s="895"/>
      <c r="AZ58" s="898"/>
      <c r="BA58" s="898"/>
      <c r="BB58" s="898"/>
      <c r="BC58" s="898"/>
      <c r="BD58" s="898"/>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4"/>
      <c r="R59" s="895"/>
      <c r="S59" s="895"/>
      <c r="T59" s="895"/>
      <c r="U59" s="895"/>
      <c r="V59" s="895"/>
      <c r="W59" s="895"/>
      <c r="X59" s="895"/>
      <c r="Y59" s="895"/>
      <c r="Z59" s="895"/>
      <c r="AA59" s="895"/>
      <c r="AB59" s="895"/>
      <c r="AC59" s="895"/>
      <c r="AD59" s="895"/>
      <c r="AE59" s="896"/>
      <c r="AF59" s="821"/>
      <c r="AG59" s="822"/>
      <c r="AH59" s="822"/>
      <c r="AI59" s="822"/>
      <c r="AJ59" s="823"/>
      <c r="AK59" s="897"/>
      <c r="AL59" s="895"/>
      <c r="AM59" s="895"/>
      <c r="AN59" s="895"/>
      <c r="AO59" s="895"/>
      <c r="AP59" s="895"/>
      <c r="AQ59" s="895"/>
      <c r="AR59" s="895"/>
      <c r="AS59" s="895"/>
      <c r="AT59" s="895"/>
      <c r="AU59" s="895"/>
      <c r="AV59" s="895"/>
      <c r="AW59" s="895"/>
      <c r="AX59" s="895"/>
      <c r="AY59" s="895"/>
      <c r="AZ59" s="898"/>
      <c r="BA59" s="898"/>
      <c r="BB59" s="898"/>
      <c r="BC59" s="898"/>
      <c r="BD59" s="898"/>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4"/>
      <c r="R60" s="895"/>
      <c r="S60" s="895"/>
      <c r="T60" s="895"/>
      <c r="U60" s="895"/>
      <c r="V60" s="895"/>
      <c r="W60" s="895"/>
      <c r="X60" s="895"/>
      <c r="Y60" s="895"/>
      <c r="Z60" s="895"/>
      <c r="AA60" s="895"/>
      <c r="AB60" s="895"/>
      <c r="AC60" s="895"/>
      <c r="AD60" s="895"/>
      <c r="AE60" s="896"/>
      <c r="AF60" s="821"/>
      <c r="AG60" s="822"/>
      <c r="AH60" s="822"/>
      <c r="AI60" s="822"/>
      <c r="AJ60" s="823"/>
      <c r="AK60" s="897"/>
      <c r="AL60" s="895"/>
      <c r="AM60" s="895"/>
      <c r="AN60" s="895"/>
      <c r="AO60" s="895"/>
      <c r="AP60" s="895"/>
      <c r="AQ60" s="895"/>
      <c r="AR60" s="895"/>
      <c r="AS60" s="895"/>
      <c r="AT60" s="895"/>
      <c r="AU60" s="895"/>
      <c r="AV60" s="895"/>
      <c r="AW60" s="895"/>
      <c r="AX60" s="895"/>
      <c r="AY60" s="895"/>
      <c r="AZ60" s="898"/>
      <c r="BA60" s="898"/>
      <c r="BB60" s="898"/>
      <c r="BC60" s="898"/>
      <c r="BD60" s="898"/>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4"/>
      <c r="R61" s="895"/>
      <c r="S61" s="895"/>
      <c r="T61" s="895"/>
      <c r="U61" s="895"/>
      <c r="V61" s="895"/>
      <c r="W61" s="895"/>
      <c r="X61" s="895"/>
      <c r="Y61" s="895"/>
      <c r="Z61" s="895"/>
      <c r="AA61" s="895"/>
      <c r="AB61" s="895"/>
      <c r="AC61" s="895"/>
      <c r="AD61" s="895"/>
      <c r="AE61" s="896"/>
      <c r="AF61" s="821"/>
      <c r="AG61" s="822"/>
      <c r="AH61" s="822"/>
      <c r="AI61" s="822"/>
      <c r="AJ61" s="823"/>
      <c r="AK61" s="897"/>
      <c r="AL61" s="895"/>
      <c r="AM61" s="895"/>
      <c r="AN61" s="895"/>
      <c r="AO61" s="895"/>
      <c r="AP61" s="895"/>
      <c r="AQ61" s="895"/>
      <c r="AR61" s="895"/>
      <c r="AS61" s="895"/>
      <c r="AT61" s="895"/>
      <c r="AU61" s="895"/>
      <c r="AV61" s="895"/>
      <c r="AW61" s="895"/>
      <c r="AX61" s="895"/>
      <c r="AY61" s="895"/>
      <c r="AZ61" s="898"/>
      <c r="BA61" s="898"/>
      <c r="BB61" s="898"/>
      <c r="BC61" s="898"/>
      <c r="BD61" s="898"/>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4"/>
      <c r="R62" s="895"/>
      <c r="S62" s="895"/>
      <c r="T62" s="895"/>
      <c r="U62" s="895"/>
      <c r="V62" s="895"/>
      <c r="W62" s="895"/>
      <c r="X62" s="895"/>
      <c r="Y62" s="895"/>
      <c r="Z62" s="895"/>
      <c r="AA62" s="895"/>
      <c r="AB62" s="895"/>
      <c r="AC62" s="895"/>
      <c r="AD62" s="895"/>
      <c r="AE62" s="896"/>
      <c r="AF62" s="821"/>
      <c r="AG62" s="822"/>
      <c r="AH62" s="822"/>
      <c r="AI62" s="822"/>
      <c r="AJ62" s="823"/>
      <c r="AK62" s="897"/>
      <c r="AL62" s="895"/>
      <c r="AM62" s="895"/>
      <c r="AN62" s="895"/>
      <c r="AO62" s="895"/>
      <c r="AP62" s="895"/>
      <c r="AQ62" s="895"/>
      <c r="AR62" s="895"/>
      <c r="AS62" s="895"/>
      <c r="AT62" s="895"/>
      <c r="AU62" s="895"/>
      <c r="AV62" s="895"/>
      <c r="AW62" s="895"/>
      <c r="AX62" s="895"/>
      <c r="AY62" s="895"/>
      <c r="AZ62" s="898"/>
      <c r="BA62" s="898"/>
      <c r="BB62" s="898"/>
      <c r="BC62" s="898"/>
      <c r="BD62" s="898"/>
      <c r="BE62" s="888"/>
      <c r="BF62" s="888"/>
      <c r="BG62" s="888"/>
      <c r="BH62" s="888"/>
      <c r="BI62" s="889"/>
      <c r="BJ62" s="906" t="s">
        <v>408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383</v>
      </c>
      <c r="B63" s="850" t="s">
        <v>409</v>
      </c>
      <c r="C63" s="851"/>
      <c r="D63" s="851"/>
      <c r="E63" s="851"/>
      <c r="F63" s="851"/>
      <c r="G63" s="851"/>
      <c r="H63" s="851"/>
      <c r="I63" s="851"/>
      <c r="J63" s="851"/>
      <c r="K63" s="851"/>
      <c r="L63" s="851"/>
      <c r="M63" s="851"/>
      <c r="N63" s="851"/>
      <c r="O63" s="851"/>
      <c r="P63" s="852"/>
      <c r="Q63" s="899"/>
      <c r="R63" s="900"/>
      <c r="S63" s="900"/>
      <c r="T63" s="900"/>
      <c r="U63" s="900"/>
      <c r="V63" s="900"/>
      <c r="W63" s="900"/>
      <c r="X63" s="900"/>
      <c r="Y63" s="900"/>
      <c r="Z63" s="900"/>
      <c r="AA63" s="900"/>
      <c r="AB63" s="900"/>
      <c r="AC63" s="900"/>
      <c r="AD63" s="900"/>
      <c r="AE63" s="901"/>
      <c r="AF63" s="902">
        <v>637</v>
      </c>
      <c r="AG63" s="903"/>
      <c r="AH63" s="903"/>
      <c r="AI63" s="903"/>
      <c r="AJ63" s="904"/>
      <c r="AK63" s="905"/>
      <c r="AL63" s="900"/>
      <c r="AM63" s="900"/>
      <c r="AN63" s="900"/>
      <c r="AO63" s="900"/>
      <c r="AP63" s="903">
        <v>6241</v>
      </c>
      <c r="AQ63" s="903"/>
      <c r="AR63" s="903"/>
      <c r="AS63" s="903"/>
      <c r="AT63" s="903"/>
      <c r="AU63" s="903">
        <v>5976</v>
      </c>
      <c r="AV63" s="903"/>
      <c r="AW63" s="903"/>
      <c r="AX63" s="903"/>
      <c r="AY63" s="903"/>
      <c r="AZ63" s="907"/>
      <c r="BA63" s="907"/>
      <c r="BB63" s="907"/>
      <c r="BC63" s="907"/>
      <c r="BD63" s="907"/>
      <c r="BE63" s="908"/>
      <c r="BF63" s="908"/>
      <c r="BG63" s="908"/>
      <c r="BH63" s="908"/>
      <c r="BI63" s="909"/>
      <c r="BJ63" s="910" t="s">
        <v>123</v>
      </c>
      <c r="BK63" s="911"/>
      <c r="BL63" s="911"/>
      <c r="BM63" s="911"/>
      <c r="BN63" s="912"/>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411</v>
      </c>
      <c r="B66" s="801"/>
      <c r="C66" s="801"/>
      <c r="D66" s="801"/>
      <c r="E66" s="801"/>
      <c r="F66" s="801"/>
      <c r="G66" s="801"/>
      <c r="H66" s="801"/>
      <c r="I66" s="801"/>
      <c r="J66" s="801"/>
      <c r="K66" s="801"/>
      <c r="L66" s="801"/>
      <c r="M66" s="801"/>
      <c r="N66" s="801"/>
      <c r="O66" s="801"/>
      <c r="P66" s="802"/>
      <c r="Q66" s="777" t="s">
        <v>412</v>
      </c>
      <c r="R66" s="778"/>
      <c r="S66" s="778"/>
      <c r="T66" s="778"/>
      <c r="U66" s="779"/>
      <c r="V66" s="777" t="s">
        <v>388</v>
      </c>
      <c r="W66" s="778"/>
      <c r="X66" s="778"/>
      <c r="Y66" s="778"/>
      <c r="Z66" s="779"/>
      <c r="AA66" s="777" t="s">
        <v>389</v>
      </c>
      <c r="AB66" s="778"/>
      <c r="AC66" s="778"/>
      <c r="AD66" s="778"/>
      <c r="AE66" s="779"/>
      <c r="AF66" s="913" t="s">
        <v>390</v>
      </c>
      <c r="AG66" s="873"/>
      <c r="AH66" s="873"/>
      <c r="AI66" s="873"/>
      <c r="AJ66" s="914"/>
      <c r="AK66" s="777" t="s">
        <v>391</v>
      </c>
      <c r="AL66" s="801"/>
      <c r="AM66" s="801"/>
      <c r="AN66" s="801"/>
      <c r="AO66" s="802"/>
      <c r="AP66" s="777" t="s">
        <v>413</v>
      </c>
      <c r="AQ66" s="778"/>
      <c r="AR66" s="778"/>
      <c r="AS66" s="778"/>
      <c r="AT66" s="779"/>
      <c r="AU66" s="777" t="s">
        <v>414</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4"/>
      <c r="BT66" s="925"/>
      <c r="BU66" s="925"/>
      <c r="BV66" s="925"/>
      <c r="BW66" s="925"/>
      <c r="BX66" s="925"/>
      <c r="BY66" s="925"/>
      <c r="BZ66" s="925"/>
      <c r="CA66" s="925"/>
      <c r="CB66" s="925"/>
      <c r="CC66" s="925"/>
      <c r="CD66" s="925"/>
      <c r="CE66" s="925"/>
      <c r="CF66" s="925"/>
      <c r="CG66" s="926"/>
      <c r="CH66" s="921"/>
      <c r="CI66" s="922"/>
      <c r="CJ66" s="922"/>
      <c r="CK66" s="922"/>
      <c r="CL66" s="923"/>
      <c r="CM66" s="921"/>
      <c r="CN66" s="922"/>
      <c r="CO66" s="922"/>
      <c r="CP66" s="922"/>
      <c r="CQ66" s="923"/>
      <c r="CR66" s="921"/>
      <c r="CS66" s="922"/>
      <c r="CT66" s="922"/>
      <c r="CU66" s="922"/>
      <c r="CV66" s="923"/>
      <c r="CW66" s="921"/>
      <c r="CX66" s="922"/>
      <c r="CY66" s="922"/>
      <c r="CZ66" s="922"/>
      <c r="DA66" s="923"/>
      <c r="DB66" s="921"/>
      <c r="DC66" s="922"/>
      <c r="DD66" s="922"/>
      <c r="DE66" s="922"/>
      <c r="DF66" s="923"/>
      <c r="DG66" s="921"/>
      <c r="DH66" s="922"/>
      <c r="DI66" s="922"/>
      <c r="DJ66" s="922"/>
      <c r="DK66" s="923"/>
      <c r="DL66" s="921"/>
      <c r="DM66" s="922"/>
      <c r="DN66" s="922"/>
      <c r="DO66" s="922"/>
      <c r="DP66" s="923"/>
      <c r="DQ66" s="921"/>
      <c r="DR66" s="922"/>
      <c r="DS66" s="922"/>
      <c r="DT66" s="922"/>
      <c r="DU66" s="923"/>
      <c r="DV66" s="918"/>
      <c r="DW66" s="919"/>
      <c r="DX66" s="919"/>
      <c r="DY66" s="919"/>
      <c r="DZ66" s="920"/>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5"/>
      <c r="AG67" s="876"/>
      <c r="AH67" s="876"/>
      <c r="AI67" s="876"/>
      <c r="AJ67" s="916"/>
      <c r="AK67" s="917"/>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4"/>
      <c r="BT67" s="925"/>
      <c r="BU67" s="925"/>
      <c r="BV67" s="925"/>
      <c r="BW67" s="925"/>
      <c r="BX67" s="925"/>
      <c r="BY67" s="925"/>
      <c r="BZ67" s="925"/>
      <c r="CA67" s="925"/>
      <c r="CB67" s="925"/>
      <c r="CC67" s="925"/>
      <c r="CD67" s="925"/>
      <c r="CE67" s="925"/>
      <c r="CF67" s="925"/>
      <c r="CG67" s="926"/>
      <c r="CH67" s="921"/>
      <c r="CI67" s="922"/>
      <c r="CJ67" s="922"/>
      <c r="CK67" s="922"/>
      <c r="CL67" s="923"/>
      <c r="CM67" s="921"/>
      <c r="CN67" s="922"/>
      <c r="CO67" s="922"/>
      <c r="CP67" s="922"/>
      <c r="CQ67" s="923"/>
      <c r="CR67" s="921"/>
      <c r="CS67" s="922"/>
      <c r="CT67" s="922"/>
      <c r="CU67" s="922"/>
      <c r="CV67" s="923"/>
      <c r="CW67" s="921"/>
      <c r="CX67" s="922"/>
      <c r="CY67" s="922"/>
      <c r="CZ67" s="922"/>
      <c r="DA67" s="923"/>
      <c r="DB67" s="921"/>
      <c r="DC67" s="922"/>
      <c r="DD67" s="922"/>
      <c r="DE67" s="922"/>
      <c r="DF67" s="923"/>
      <c r="DG67" s="921"/>
      <c r="DH67" s="922"/>
      <c r="DI67" s="922"/>
      <c r="DJ67" s="922"/>
      <c r="DK67" s="923"/>
      <c r="DL67" s="921"/>
      <c r="DM67" s="922"/>
      <c r="DN67" s="922"/>
      <c r="DO67" s="922"/>
      <c r="DP67" s="923"/>
      <c r="DQ67" s="921"/>
      <c r="DR67" s="922"/>
      <c r="DS67" s="922"/>
      <c r="DT67" s="922"/>
      <c r="DU67" s="923"/>
      <c r="DV67" s="918"/>
      <c r="DW67" s="919"/>
      <c r="DX67" s="919"/>
      <c r="DY67" s="919"/>
      <c r="DZ67" s="920"/>
      <c r="EA67" s="226"/>
    </row>
    <row r="68" spans="1:131" s="227" customFormat="1" ht="26.25" customHeight="1" thickTop="1" x14ac:dyDescent="0.15">
      <c r="A68" s="238">
        <v>1</v>
      </c>
      <c r="B68" s="930" t="s">
        <v>575</v>
      </c>
      <c r="C68" s="931"/>
      <c r="D68" s="931"/>
      <c r="E68" s="931"/>
      <c r="F68" s="931"/>
      <c r="G68" s="931"/>
      <c r="H68" s="931"/>
      <c r="I68" s="931"/>
      <c r="J68" s="931"/>
      <c r="K68" s="931"/>
      <c r="L68" s="931"/>
      <c r="M68" s="931"/>
      <c r="N68" s="931"/>
      <c r="O68" s="931"/>
      <c r="P68" s="932"/>
      <c r="Q68" s="933">
        <v>92</v>
      </c>
      <c r="R68" s="927"/>
      <c r="S68" s="927"/>
      <c r="T68" s="927"/>
      <c r="U68" s="927"/>
      <c r="V68" s="927">
        <v>85</v>
      </c>
      <c r="W68" s="927"/>
      <c r="X68" s="927"/>
      <c r="Y68" s="927"/>
      <c r="Z68" s="927"/>
      <c r="AA68" s="927">
        <v>7</v>
      </c>
      <c r="AB68" s="927"/>
      <c r="AC68" s="927"/>
      <c r="AD68" s="927"/>
      <c r="AE68" s="927"/>
      <c r="AF68" s="927">
        <v>7</v>
      </c>
      <c r="AG68" s="927"/>
      <c r="AH68" s="927"/>
      <c r="AI68" s="927"/>
      <c r="AJ68" s="927"/>
      <c r="AK68" s="927">
        <v>4</v>
      </c>
      <c r="AL68" s="927"/>
      <c r="AM68" s="927"/>
      <c r="AN68" s="927"/>
      <c r="AO68" s="927"/>
      <c r="AP68" s="927" t="s">
        <v>581</v>
      </c>
      <c r="AQ68" s="927"/>
      <c r="AR68" s="927"/>
      <c r="AS68" s="927"/>
      <c r="AT68" s="927"/>
      <c r="AU68" s="927" t="s">
        <v>581</v>
      </c>
      <c r="AV68" s="927"/>
      <c r="AW68" s="927"/>
      <c r="AX68" s="927"/>
      <c r="AY68" s="927"/>
      <c r="AZ68" s="928"/>
      <c r="BA68" s="928"/>
      <c r="BB68" s="928"/>
      <c r="BC68" s="928"/>
      <c r="BD68" s="929"/>
      <c r="BE68" s="245"/>
      <c r="BF68" s="245"/>
      <c r="BG68" s="245"/>
      <c r="BH68" s="245"/>
      <c r="BI68" s="245"/>
      <c r="BJ68" s="245"/>
      <c r="BK68" s="245"/>
      <c r="BL68" s="245"/>
      <c r="BM68" s="245"/>
      <c r="BN68" s="245"/>
      <c r="BO68" s="245"/>
      <c r="BP68" s="245"/>
      <c r="BQ68" s="242">
        <v>62</v>
      </c>
      <c r="BR68" s="247"/>
      <c r="BS68" s="924"/>
      <c r="BT68" s="925"/>
      <c r="BU68" s="925"/>
      <c r="BV68" s="925"/>
      <c r="BW68" s="925"/>
      <c r="BX68" s="925"/>
      <c r="BY68" s="925"/>
      <c r="BZ68" s="925"/>
      <c r="CA68" s="925"/>
      <c r="CB68" s="925"/>
      <c r="CC68" s="925"/>
      <c r="CD68" s="925"/>
      <c r="CE68" s="925"/>
      <c r="CF68" s="925"/>
      <c r="CG68" s="926"/>
      <c r="CH68" s="921"/>
      <c r="CI68" s="922"/>
      <c r="CJ68" s="922"/>
      <c r="CK68" s="922"/>
      <c r="CL68" s="923"/>
      <c r="CM68" s="921"/>
      <c r="CN68" s="922"/>
      <c r="CO68" s="922"/>
      <c r="CP68" s="922"/>
      <c r="CQ68" s="923"/>
      <c r="CR68" s="921"/>
      <c r="CS68" s="922"/>
      <c r="CT68" s="922"/>
      <c r="CU68" s="922"/>
      <c r="CV68" s="923"/>
      <c r="CW68" s="921"/>
      <c r="CX68" s="922"/>
      <c r="CY68" s="922"/>
      <c r="CZ68" s="922"/>
      <c r="DA68" s="923"/>
      <c r="DB68" s="921"/>
      <c r="DC68" s="922"/>
      <c r="DD68" s="922"/>
      <c r="DE68" s="922"/>
      <c r="DF68" s="923"/>
      <c r="DG68" s="921"/>
      <c r="DH68" s="922"/>
      <c r="DI68" s="922"/>
      <c r="DJ68" s="922"/>
      <c r="DK68" s="923"/>
      <c r="DL68" s="921"/>
      <c r="DM68" s="922"/>
      <c r="DN68" s="922"/>
      <c r="DO68" s="922"/>
      <c r="DP68" s="923"/>
      <c r="DQ68" s="921"/>
      <c r="DR68" s="922"/>
      <c r="DS68" s="922"/>
      <c r="DT68" s="922"/>
      <c r="DU68" s="923"/>
      <c r="DV68" s="918"/>
      <c r="DW68" s="919"/>
      <c r="DX68" s="919"/>
      <c r="DY68" s="919"/>
      <c r="DZ68" s="920"/>
      <c r="EA68" s="226"/>
    </row>
    <row r="69" spans="1:131" s="227" customFormat="1" ht="26.25" customHeight="1" x14ac:dyDescent="0.15">
      <c r="A69" s="241">
        <v>2</v>
      </c>
      <c r="B69" s="934" t="s">
        <v>576</v>
      </c>
      <c r="C69" s="935"/>
      <c r="D69" s="935"/>
      <c r="E69" s="935"/>
      <c r="F69" s="935"/>
      <c r="G69" s="935"/>
      <c r="H69" s="935"/>
      <c r="I69" s="935"/>
      <c r="J69" s="935"/>
      <c r="K69" s="935"/>
      <c r="L69" s="935"/>
      <c r="M69" s="935"/>
      <c r="N69" s="935"/>
      <c r="O69" s="935"/>
      <c r="P69" s="936"/>
      <c r="Q69" s="937">
        <v>233688</v>
      </c>
      <c r="R69" s="891"/>
      <c r="S69" s="891"/>
      <c r="T69" s="891"/>
      <c r="U69" s="891"/>
      <c r="V69" s="891">
        <v>228309</v>
      </c>
      <c r="W69" s="891"/>
      <c r="X69" s="891"/>
      <c r="Y69" s="891"/>
      <c r="Z69" s="891"/>
      <c r="AA69" s="891">
        <v>5379</v>
      </c>
      <c r="AB69" s="891"/>
      <c r="AC69" s="891"/>
      <c r="AD69" s="891"/>
      <c r="AE69" s="891"/>
      <c r="AF69" s="891">
        <v>5379</v>
      </c>
      <c r="AG69" s="891"/>
      <c r="AH69" s="891"/>
      <c r="AI69" s="891"/>
      <c r="AJ69" s="891"/>
      <c r="AK69" s="891">
        <v>1155</v>
      </c>
      <c r="AL69" s="891"/>
      <c r="AM69" s="891"/>
      <c r="AN69" s="891"/>
      <c r="AO69" s="891"/>
      <c r="AP69" s="891" t="s">
        <v>581</v>
      </c>
      <c r="AQ69" s="891"/>
      <c r="AR69" s="891"/>
      <c r="AS69" s="891"/>
      <c r="AT69" s="891"/>
      <c r="AU69" s="891" t="s">
        <v>581</v>
      </c>
      <c r="AV69" s="891"/>
      <c r="AW69" s="891"/>
      <c r="AX69" s="891"/>
      <c r="AY69" s="891"/>
      <c r="AZ69" s="938"/>
      <c r="BA69" s="938"/>
      <c r="BB69" s="938"/>
      <c r="BC69" s="938"/>
      <c r="BD69" s="939"/>
      <c r="BE69" s="245"/>
      <c r="BF69" s="245"/>
      <c r="BG69" s="245"/>
      <c r="BH69" s="245"/>
      <c r="BI69" s="245"/>
      <c r="BJ69" s="245"/>
      <c r="BK69" s="245"/>
      <c r="BL69" s="245"/>
      <c r="BM69" s="245"/>
      <c r="BN69" s="245"/>
      <c r="BO69" s="245"/>
      <c r="BP69" s="245"/>
      <c r="BQ69" s="242">
        <v>63</v>
      </c>
      <c r="BR69" s="247"/>
      <c r="BS69" s="924"/>
      <c r="BT69" s="925"/>
      <c r="BU69" s="925"/>
      <c r="BV69" s="925"/>
      <c r="BW69" s="925"/>
      <c r="BX69" s="925"/>
      <c r="BY69" s="925"/>
      <c r="BZ69" s="925"/>
      <c r="CA69" s="925"/>
      <c r="CB69" s="925"/>
      <c r="CC69" s="925"/>
      <c r="CD69" s="925"/>
      <c r="CE69" s="925"/>
      <c r="CF69" s="925"/>
      <c r="CG69" s="926"/>
      <c r="CH69" s="921"/>
      <c r="CI69" s="922"/>
      <c r="CJ69" s="922"/>
      <c r="CK69" s="922"/>
      <c r="CL69" s="923"/>
      <c r="CM69" s="921"/>
      <c r="CN69" s="922"/>
      <c r="CO69" s="922"/>
      <c r="CP69" s="922"/>
      <c r="CQ69" s="923"/>
      <c r="CR69" s="921"/>
      <c r="CS69" s="922"/>
      <c r="CT69" s="922"/>
      <c r="CU69" s="922"/>
      <c r="CV69" s="923"/>
      <c r="CW69" s="921"/>
      <c r="CX69" s="922"/>
      <c r="CY69" s="922"/>
      <c r="CZ69" s="922"/>
      <c r="DA69" s="923"/>
      <c r="DB69" s="921"/>
      <c r="DC69" s="922"/>
      <c r="DD69" s="922"/>
      <c r="DE69" s="922"/>
      <c r="DF69" s="923"/>
      <c r="DG69" s="921"/>
      <c r="DH69" s="922"/>
      <c r="DI69" s="922"/>
      <c r="DJ69" s="922"/>
      <c r="DK69" s="923"/>
      <c r="DL69" s="921"/>
      <c r="DM69" s="922"/>
      <c r="DN69" s="922"/>
      <c r="DO69" s="922"/>
      <c r="DP69" s="923"/>
      <c r="DQ69" s="921"/>
      <c r="DR69" s="922"/>
      <c r="DS69" s="922"/>
      <c r="DT69" s="922"/>
      <c r="DU69" s="923"/>
      <c r="DV69" s="918"/>
      <c r="DW69" s="919"/>
      <c r="DX69" s="919"/>
      <c r="DY69" s="919"/>
      <c r="DZ69" s="920"/>
      <c r="EA69" s="226"/>
    </row>
    <row r="70" spans="1:131" s="227" customFormat="1" ht="26.25" customHeight="1" x14ac:dyDescent="0.15">
      <c r="A70" s="241">
        <v>3</v>
      </c>
      <c r="B70" s="934" t="s">
        <v>577</v>
      </c>
      <c r="C70" s="935"/>
      <c r="D70" s="935"/>
      <c r="E70" s="935"/>
      <c r="F70" s="935"/>
      <c r="G70" s="935"/>
      <c r="H70" s="935"/>
      <c r="I70" s="935"/>
      <c r="J70" s="935"/>
      <c r="K70" s="935"/>
      <c r="L70" s="935"/>
      <c r="M70" s="935"/>
      <c r="N70" s="935"/>
      <c r="O70" s="935"/>
      <c r="P70" s="936"/>
      <c r="Q70" s="937">
        <v>10048</v>
      </c>
      <c r="R70" s="891"/>
      <c r="S70" s="891"/>
      <c r="T70" s="891"/>
      <c r="U70" s="891"/>
      <c r="V70" s="891">
        <v>10628</v>
      </c>
      <c r="W70" s="891"/>
      <c r="X70" s="891"/>
      <c r="Y70" s="891"/>
      <c r="Z70" s="891"/>
      <c r="AA70" s="891">
        <v>-580</v>
      </c>
      <c r="AB70" s="891"/>
      <c r="AC70" s="891"/>
      <c r="AD70" s="891"/>
      <c r="AE70" s="891"/>
      <c r="AF70" s="891">
        <v>434</v>
      </c>
      <c r="AG70" s="891"/>
      <c r="AH70" s="891"/>
      <c r="AI70" s="891"/>
      <c r="AJ70" s="891"/>
      <c r="AK70" s="891">
        <v>346</v>
      </c>
      <c r="AL70" s="891"/>
      <c r="AM70" s="891"/>
      <c r="AN70" s="891"/>
      <c r="AO70" s="891"/>
      <c r="AP70" s="891">
        <v>2986</v>
      </c>
      <c r="AQ70" s="891"/>
      <c r="AR70" s="891"/>
      <c r="AS70" s="891"/>
      <c r="AT70" s="891"/>
      <c r="AU70" s="891">
        <v>221</v>
      </c>
      <c r="AV70" s="891"/>
      <c r="AW70" s="891"/>
      <c r="AX70" s="891"/>
      <c r="AY70" s="891"/>
      <c r="AZ70" s="938"/>
      <c r="BA70" s="938"/>
      <c r="BB70" s="938"/>
      <c r="BC70" s="938"/>
      <c r="BD70" s="939"/>
      <c r="BE70" s="245"/>
      <c r="BF70" s="245"/>
      <c r="BG70" s="245"/>
      <c r="BH70" s="245"/>
      <c r="BI70" s="245"/>
      <c r="BJ70" s="245"/>
      <c r="BK70" s="245"/>
      <c r="BL70" s="245"/>
      <c r="BM70" s="245"/>
      <c r="BN70" s="245"/>
      <c r="BO70" s="245"/>
      <c r="BP70" s="245"/>
      <c r="BQ70" s="242">
        <v>64</v>
      </c>
      <c r="BR70" s="247"/>
      <c r="BS70" s="924"/>
      <c r="BT70" s="925"/>
      <c r="BU70" s="925"/>
      <c r="BV70" s="925"/>
      <c r="BW70" s="925"/>
      <c r="BX70" s="925"/>
      <c r="BY70" s="925"/>
      <c r="BZ70" s="925"/>
      <c r="CA70" s="925"/>
      <c r="CB70" s="925"/>
      <c r="CC70" s="925"/>
      <c r="CD70" s="925"/>
      <c r="CE70" s="925"/>
      <c r="CF70" s="925"/>
      <c r="CG70" s="926"/>
      <c r="CH70" s="921"/>
      <c r="CI70" s="922"/>
      <c r="CJ70" s="922"/>
      <c r="CK70" s="922"/>
      <c r="CL70" s="923"/>
      <c r="CM70" s="921"/>
      <c r="CN70" s="922"/>
      <c r="CO70" s="922"/>
      <c r="CP70" s="922"/>
      <c r="CQ70" s="923"/>
      <c r="CR70" s="921"/>
      <c r="CS70" s="922"/>
      <c r="CT70" s="922"/>
      <c r="CU70" s="922"/>
      <c r="CV70" s="923"/>
      <c r="CW70" s="921"/>
      <c r="CX70" s="922"/>
      <c r="CY70" s="922"/>
      <c r="CZ70" s="922"/>
      <c r="DA70" s="923"/>
      <c r="DB70" s="921"/>
      <c r="DC70" s="922"/>
      <c r="DD70" s="922"/>
      <c r="DE70" s="922"/>
      <c r="DF70" s="923"/>
      <c r="DG70" s="921"/>
      <c r="DH70" s="922"/>
      <c r="DI70" s="922"/>
      <c r="DJ70" s="922"/>
      <c r="DK70" s="923"/>
      <c r="DL70" s="921"/>
      <c r="DM70" s="922"/>
      <c r="DN70" s="922"/>
      <c r="DO70" s="922"/>
      <c r="DP70" s="923"/>
      <c r="DQ70" s="921"/>
      <c r="DR70" s="922"/>
      <c r="DS70" s="922"/>
      <c r="DT70" s="922"/>
      <c r="DU70" s="923"/>
      <c r="DV70" s="918"/>
      <c r="DW70" s="919"/>
      <c r="DX70" s="919"/>
      <c r="DY70" s="919"/>
      <c r="DZ70" s="920"/>
      <c r="EA70" s="226"/>
    </row>
    <row r="71" spans="1:131" s="227" customFormat="1" ht="26.25" customHeight="1" x14ac:dyDescent="0.15">
      <c r="A71" s="241">
        <v>4</v>
      </c>
      <c r="B71" s="934" t="s">
        <v>578</v>
      </c>
      <c r="C71" s="935"/>
      <c r="D71" s="935"/>
      <c r="E71" s="935"/>
      <c r="F71" s="935"/>
      <c r="G71" s="935"/>
      <c r="H71" s="935"/>
      <c r="I71" s="935"/>
      <c r="J71" s="935"/>
      <c r="K71" s="935"/>
      <c r="L71" s="935"/>
      <c r="M71" s="935"/>
      <c r="N71" s="935"/>
      <c r="O71" s="935"/>
      <c r="P71" s="936"/>
      <c r="Q71" s="937">
        <v>6126</v>
      </c>
      <c r="R71" s="891"/>
      <c r="S71" s="891"/>
      <c r="T71" s="891"/>
      <c r="U71" s="891"/>
      <c r="V71" s="891">
        <v>5420</v>
      </c>
      <c r="W71" s="891"/>
      <c r="X71" s="891"/>
      <c r="Y71" s="891"/>
      <c r="Z71" s="891"/>
      <c r="AA71" s="891">
        <v>706</v>
      </c>
      <c r="AB71" s="891"/>
      <c r="AC71" s="891"/>
      <c r="AD71" s="891"/>
      <c r="AE71" s="891"/>
      <c r="AF71" s="891">
        <v>706</v>
      </c>
      <c r="AG71" s="891"/>
      <c r="AH71" s="891"/>
      <c r="AI71" s="891"/>
      <c r="AJ71" s="891"/>
      <c r="AK71" s="891" t="s">
        <v>581</v>
      </c>
      <c r="AL71" s="891"/>
      <c r="AM71" s="891"/>
      <c r="AN71" s="891"/>
      <c r="AO71" s="891"/>
      <c r="AP71" s="891" t="s">
        <v>581</v>
      </c>
      <c r="AQ71" s="891"/>
      <c r="AR71" s="891"/>
      <c r="AS71" s="891"/>
      <c r="AT71" s="891"/>
      <c r="AU71" s="891" t="s">
        <v>581</v>
      </c>
      <c r="AV71" s="891"/>
      <c r="AW71" s="891"/>
      <c r="AX71" s="891"/>
      <c r="AY71" s="891"/>
      <c r="AZ71" s="938"/>
      <c r="BA71" s="938"/>
      <c r="BB71" s="938"/>
      <c r="BC71" s="938"/>
      <c r="BD71" s="939"/>
      <c r="BE71" s="245"/>
      <c r="BF71" s="245"/>
      <c r="BG71" s="245"/>
      <c r="BH71" s="245"/>
      <c r="BI71" s="245"/>
      <c r="BJ71" s="245"/>
      <c r="BK71" s="245"/>
      <c r="BL71" s="245"/>
      <c r="BM71" s="245"/>
      <c r="BN71" s="245"/>
      <c r="BO71" s="245"/>
      <c r="BP71" s="245"/>
      <c r="BQ71" s="242">
        <v>65</v>
      </c>
      <c r="BR71" s="247"/>
      <c r="BS71" s="924"/>
      <c r="BT71" s="925"/>
      <c r="BU71" s="925"/>
      <c r="BV71" s="925"/>
      <c r="BW71" s="925"/>
      <c r="BX71" s="925"/>
      <c r="BY71" s="925"/>
      <c r="BZ71" s="925"/>
      <c r="CA71" s="925"/>
      <c r="CB71" s="925"/>
      <c r="CC71" s="925"/>
      <c r="CD71" s="925"/>
      <c r="CE71" s="925"/>
      <c r="CF71" s="925"/>
      <c r="CG71" s="926"/>
      <c r="CH71" s="921"/>
      <c r="CI71" s="922"/>
      <c r="CJ71" s="922"/>
      <c r="CK71" s="922"/>
      <c r="CL71" s="923"/>
      <c r="CM71" s="921"/>
      <c r="CN71" s="922"/>
      <c r="CO71" s="922"/>
      <c r="CP71" s="922"/>
      <c r="CQ71" s="923"/>
      <c r="CR71" s="921"/>
      <c r="CS71" s="922"/>
      <c r="CT71" s="922"/>
      <c r="CU71" s="922"/>
      <c r="CV71" s="923"/>
      <c r="CW71" s="921"/>
      <c r="CX71" s="922"/>
      <c r="CY71" s="922"/>
      <c r="CZ71" s="922"/>
      <c r="DA71" s="923"/>
      <c r="DB71" s="921"/>
      <c r="DC71" s="922"/>
      <c r="DD71" s="922"/>
      <c r="DE71" s="922"/>
      <c r="DF71" s="923"/>
      <c r="DG71" s="921"/>
      <c r="DH71" s="922"/>
      <c r="DI71" s="922"/>
      <c r="DJ71" s="922"/>
      <c r="DK71" s="923"/>
      <c r="DL71" s="921"/>
      <c r="DM71" s="922"/>
      <c r="DN71" s="922"/>
      <c r="DO71" s="922"/>
      <c r="DP71" s="923"/>
      <c r="DQ71" s="921"/>
      <c r="DR71" s="922"/>
      <c r="DS71" s="922"/>
      <c r="DT71" s="922"/>
      <c r="DU71" s="923"/>
      <c r="DV71" s="918"/>
      <c r="DW71" s="919"/>
      <c r="DX71" s="919"/>
      <c r="DY71" s="919"/>
      <c r="DZ71" s="920"/>
      <c r="EA71" s="226"/>
    </row>
    <row r="72" spans="1:131" s="227" customFormat="1" ht="26.25" customHeight="1" x14ac:dyDescent="0.15">
      <c r="A72" s="241">
        <v>5</v>
      </c>
      <c r="B72" s="934" t="s">
        <v>579</v>
      </c>
      <c r="C72" s="935"/>
      <c r="D72" s="935"/>
      <c r="E72" s="935"/>
      <c r="F72" s="935"/>
      <c r="G72" s="935"/>
      <c r="H72" s="935"/>
      <c r="I72" s="935"/>
      <c r="J72" s="935"/>
      <c r="K72" s="935"/>
      <c r="L72" s="935"/>
      <c r="M72" s="935"/>
      <c r="N72" s="935"/>
      <c r="O72" s="935"/>
      <c r="P72" s="936"/>
      <c r="Q72" s="937">
        <v>151</v>
      </c>
      <c r="R72" s="891"/>
      <c r="S72" s="891"/>
      <c r="T72" s="891"/>
      <c r="U72" s="891"/>
      <c r="V72" s="891">
        <v>124</v>
      </c>
      <c r="W72" s="891"/>
      <c r="X72" s="891"/>
      <c r="Y72" s="891"/>
      <c r="Z72" s="891"/>
      <c r="AA72" s="891">
        <v>26</v>
      </c>
      <c r="AB72" s="891"/>
      <c r="AC72" s="891"/>
      <c r="AD72" s="891"/>
      <c r="AE72" s="891"/>
      <c r="AF72" s="891">
        <v>26</v>
      </c>
      <c r="AG72" s="891"/>
      <c r="AH72" s="891"/>
      <c r="AI72" s="891"/>
      <c r="AJ72" s="891"/>
      <c r="AK72" s="891">
        <v>6</v>
      </c>
      <c r="AL72" s="891"/>
      <c r="AM72" s="891"/>
      <c r="AN72" s="891"/>
      <c r="AO72" s="891"/>
      <c r="AP72" s="891" t="s">
        <v>581</v>
      </c>
      <c r="AQ72" s="891"/>
      <c r="AR72" s="891"/>
      <c r="AS72" s="891"/>
      <c r="AT72" s="891"/>
      <c r="AU72" s="891" t="s">
        <v>581</v>
      </c>
      <c r="AV72" s="891"/>
      <c r="AW72" s="891"/>
      <c r="AX72" s="891"/>
      <c r="AY72" s="891"/>
      <c r="AZ72" s="938"/>
      <c r="BA72" s="938"/>
      <c r="BB72" s="938"/>
      <c r="BC72" s="938"/>
      <c r="BD72" s="939"/>
      <c r="BE72" s="245"/>
      <c r="BF72" s="245"/>
      <c r="BG72" s="245"/>
      <c r="BH72" s="245"/>
      <c r="BI72" s="245"/>
      <c r="BJ72" s="245"/>
      <c r="BK72" s="245"/>
      <c r="BL72" s="245"/>
      <c r="BM72" s="245"/>
      <c r="BN72" s="245"/>
      <c r="BO72" s="245"/>
      <c r="BP72" s="245"/>
      <c r="BQ72" s="242">
        <v>66</v>
      </c>
      <c r="BR72" s="247"/>
      <c r="BS72" s="924"/>
      <c r="BT72" s="925"/>
      <c r="BU72" s="925"/>
      <c r="BV72" s="925"/>
      <c r="BW72" s="925"/>
      <c r="BX72" s="925"/>
      <c r="BY72" s="925"/>
      <c r="BZ72" s="925"/>
      <c r="CA72" s="925"/>
      <c r="CB72" s="925"/>
      <c r="CC72" s="925"/>
      <c r="CD72" s="925"/>
      <c r="CE72" s="925"/>
      <c r="CF72" s="925"/>
      <c r="CG72" s="926"/>
      <c r="CH72" s="921"/>
      <c r="CI72" s="922"/>
      <c r="CJ72" s="922"/>
      <c r="CK72" s="922"/>
      <c r="CL72" s="923"/>
      <c r="CM72" s="921"/>
      <c r="CN72" s="922"/>
      <c r="CO72" s="922"/>
      <c r="CP72" s="922"/>
      <c r="CQ72" s="923"/>
      <c r="CR72" s="921"/>
      <c r="CS72" s="922"/>
      <c r="CT72" s="922"/>
      <c r="CU72" s="922"/>
      <c r="CV72" s="923"/>
      <c r="CW72" s="921"/>
      <c r="CX72" s="922"/>
      <c r="CY72" s="922"/>
      <c r="CZ72" s="922"/>
      <c r="DA72" s="923"/>
      <c r="DB72" s="921"/>
      <c r="DC72" s="922"/>
      <c r="DD72" s="922"/>
      <c r="DE72" s="922"/>
      <c r="DF72" s="923"/>
      <c r="DG72" s="921"/>
      <c r="DH72" s="922"/>
      <c r="DI72" s="922"/>
      <c r="DJ72" s="922"/>
      <c r="DK72" s="923"/>
      <c r="DL72" s="921"/>
      <c r="DM72" s="922"/>
      <c r="DN72" s="922"/>
      <c r="DO72" s="922"/>
      <c r="DP72" s="923"/>
      <c r="DQ72" s="921"/>
      <c r="DR72" s="922"/>
      <c r="DS72" s="922"/>
      <c r="DT72" s="922"/>
      <c r="DU72" s="923"/>
      <c r="DV72" s="918"/>
      <c r="DW72" s="919"/>
      <c r="DX72" s="919"/>
      <c r="DY72" s="919"/>
      <c r="DZ72" s="920"/>
      <c r="EA72" s="226"/>
    </row>
    <row r="73" spans="1:131" s="227" customFormat="1" ht="26.25" customHeight="1" x14ac:dyDescent="0.15">
      <c r="A73" s="241">
        <v>6</v>
      </c>
      <c r="B73" s="934" t="s">
        <v>580</v>
      </c>
      <c r="C73" s="935"/>
      <c r="D73" s="935"/>
      <c r="E73" s="935"/>
      <c r="F73" s="935"/>
      <c r="G73" s="935"/>
      <c r="H73" s="935"/>
      <c r="I73" s="935"/>
      <c r="J73" s="935"/>
      <c r="K73" s="935"/>
      <c r="L73" s="935"/>
      <c r="M73" s="935"/>
      <c r="N73" s="935"/>
      <c r="O73" s="935"/>
      <c r="P73" s="936"/>
      <c r="Q73" s="937">
        <v>9331</v>
      </c>
      <c r="R73" s="891"/>
      <c r="S73" s="891"/>
      <c r="T73" s="891"/>
      <c r="U73" s="891"/>
      <c r="V73" s="891">
        <v>8354</v>
      </c>
      <c r="W73" s="891"/>
      <c r="X73" s="891"/>
      <c r="Y73" s="891"/>
      <c r="Z73" s="891"/>
      <c r="AA73" s="891">
        <v>977</v>
      </c>
      <c r="AB73" s="891"/>
      <c r="AC73" s="891"/>
      <c r="AD73" s="891"/>
      <c r="AE73" s="891"/>
      <c r="AF73" s="891">
        <v>5752</v>
      </c>
      <c r="AG73" s="891"/>
      <c r="AH73" s="891"/>
      <c r="AI73" s="891"/>
      <c r="AJ73" s="891"/>
      <c r="AK73" s="891">
        <v>25</v>
      </c>
      <c r="AL73" s="891"/>
      <c r="AM73" s="891"/>
      <c r="AN73" s="891"/>
      <c r="AO73" s="891"/>
      <c r="AP73" s="891">
        <v>23084</v>
      </c>
      <c r="AQ73" s="891"/>
      <c r="AR73" s="891"/>
      <c r="AS73" s="891"/>
      <c r="AT73" s="891"/>
      <c r="AU73" s="891" t="s">
        <v>581</v>
      </c>
      <c r="AV73" s="891"/>
      <c r="AW73" s="891"/>
      <c r="AX73" s="891"/>
      <c r="AY73" s="891"/>
      <c r="AZ73" s="938"/>
      <c r="BA73" s="938"/>
      <c r="BB73" s="938"/>
      <c r="BC73" s="938"/>
      <c r="BD73" s="939"/>
      <c r="BE73" s="245"/>
      <c r="BF73" s="245"/>
      <c r="BG73" s="245"/>
      <c r="BH73" s="245"/>
      <c r="BI73" s="245"/>
      <c r="BJ73" s="245"/>
      <c r="BK73" s="245"/>
      <c r="BL73" s="245"/>
      <c r="BM73" s="245"/>
      <c r="BN73" s="245"/>
      <c r="BO73" s="245"/>
      <c r="BP73" s="245"/>
      <c r="BQ73" s="242">
        <v>67</v>
      </c>
      <c r="BR73" s="247"/>
      <c r="BS73" s="924"/>
      <c r="BT73" s="925"/>
      <c r="BU73" s="925"/>
      <c r="BV73" s="925"/>
      <c r="BW73" s="925"/>
      <c r="BX73" s="925"/>
      <c r="BY73" s="925"/>
      <c r="BZ73" s="925"/>
      <c r="CA73" s="925"/>
      <c r="CB73" s="925"/>
      <c r="CC73" s="925"/>
      <c r="CD73" s="925"/>
      <c r="CE73" s="925"/>
      <c r="CF73" s="925"/>
      <c r="CG73" s="926"/>
      <c r="CH73" s="921"/>
      <c r="CI73" s="922"/>
      <c r="CJ73" s="922"/>
      <c r="CK73" s="922"/>
      <c r="CL73" s="923"/>
      <c r="CM73" s="921"/>
      <c r="CN73" s="922"/>
      <c r="CO73" s="922"/>
      <c r="CP73" s="922"/>
      <c r="CQ73" s="923"/>
      <c r="CR73" s="921"/>
      <c r="CS73" s="922"/>
      <c r="CT73" s="922"/>
      <c r="CU73" s="922"/>
      <c r="CV73" s="923"/>
      <c r="CW73" s="921"/>
      <c r="CX73" s="922"/>
      <c r="CY73" s="922"/>
      <c r="CZ73" s="922"/>
      <c r="DA73" s="923"/>
      <c r="DB73" s="921"/>
      <c r="DC73" s="922"/>
      <c r="DD73" s="922"/>
      <c r="DE73" s="922"/>
      <c r="DF73" s="923"/>
      <c r="DG73" s="921"/>
      <c r="DH73" s="922"/>
      <c r="DI73" s="922"/>
      <c r="DJ73" s="922"/>
      <c r="DK73" s="923"/>
      <c r="DL73" s="921"/>
      <c r="DM73" s="922"/>
      <c r="DN73" s="922"/>
      <c r="DO73" s="922"/>
      <c r="DP73" s="923"/>
      <c r="DQ73" s="921"/>
      <c r="DR73" s="922"/>
      <c r="DS73" s="922"/>
      <c r="DT73" s="922"/>
      <c r="DU73" s="923"/>
      <c r="DV73" s="918"/>
      <c r="DW73" s="919"/>
      <c r="DX73" s="919"/>
      <c r="DY73" s="919"/>
      <c r="DZ73" s="920"/>
      <c r="EA73" s="226"/>
    </row>
    <row r="74" spans="1:131" s="227" customFormat="1" ht="26.25" customHeight="1" x14ac:dyDescent="0.15">
      <c r="A74" s="241">
        <v>7</v>
      </c>
      <c r="B74" s="934"/>
      <c r="C74" s="935"/>
      <c r="D74" s="935"/>
      <c r="E74" s="935"/>
      <c r="F74" s="935"/>
      <c r="G74" s="935"/>
      <c r="H74" s="935"/>
      <c r="I74" s="935"/>
      <c r="J74" s="935"/>
      <c r="K74" s="935"/>
      <c r="L74" s="935"/>
      <c r="M74" s="935"/>
      <c r="N74" s="935"/>
      <c r="O74" s="935"/>
      <c r="P74" s="936"/>
      <c r="Q74" s="937"/>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8"/>
      <c r="BA74" s="938"/>
      <c r="BB74" s="938"/>
      <c r="BC74" s="938"/>
      <c r="BD74" s="939"/>
      <c r="BE74" s="245"/>
      <c r="BF74" s="245"/>
      <c r="BG74" s="245"/>
      <c r="BH74" s="245"/>
      <c r="BI74" s="245"/>
      <c r="BJ74" s="245"/>
      <c r="BK74" s="245"/>
      <c r="BL74" s="245"/>
      <c r="BM74" s="245"/>
      <c r="BN74" s="245"/>
      <c r="BO74" s="245"/>
      <c r="BP74" s="245"/>
      <c r="BQ74" s="242">
        <v>68</v>
      </c>
      <c r="BR74" s="247"/>
      <c r="BS74" s="924"/>
      <c r="BT74" s="925"/>
      <c r="BU74" s="925"/>
      <c r="BV74" s="925"/>
      <c r="BW74" s="925"/>
      <c r="BX74" s="925"/>
      <c r="BY74" s="925"/>
      <c r="BZ74" s="925"/>
      <c r="CA74" s="925"/>
      <c r="CB74" s="925"/>
      <c r="CC74" s="925"/>
      <c r="CD74" s="925"/>
      <c r="CE74" s="925"/>
      <c r="CF74" s="925"/>
      <c r="CG74" s="926"/>
      <c r="CH74" s="921"/>
      <c r="CI74" s="922"/>
      <c r="CJ74" s="922"/>
      <c r="CK74" s="922"/>
      <c r="CL74" s="923"/>
      <c r="CM74" s="921"/>
      <c r="CN74" s="922"/>
      <c r="CO74" s="922"/>
      <c r="CP74" s="922"/>
      <c r="CQ74" s="923"/>
      <c r="CR74" s="921"/>
      <c r="CS74" s="922"/>
      <c r="CT74" s="922"/>
      <c r="CU74" s="922"/>
      <c r="CV74" s="923"/>
      <c r="CW74" s="921"/>
      <c r="CX74" s="922"/>
      <c r="CY74" s="922"/>
      <c r="CZ74" s="922"/>
      <c r="DA74" s="923"/>
      <c r="DB74" s="921"/>
      <c r="DC74" s="922"/>
      <c r="DD74" s="922"/>
      <c r="DE74" s="922"/>
      <c r="DF74" s="923"/>
      <c r="DG74" s="921"/>
      <c r="DH74" s="922"/>
      <c r="DI74" s="922"/>
      <c r="DJ74" s="922"/>
      <c r="DK74" s="923"/>
      <c r="DL74" s="921"/>
      <c r="DM74" s="922"/>
      <c r="DN74" s="922"/>
      <c r="DO74" s="922"/>
      <c r="DP74" s="923"/>
      <c r="DQ74" s="921"/>
      <c r="DR74" s="922"/>
      <c r="DS74" s="922"/>
      <c r="DT74" s="922"/>
      <c r="DU74" s="923"/>
      <c r="DV74" s="918"/>
      <c r="DW74" s="919"/>
      <c r="DX74" s="919"/>
      <c r="DY74" s="919"/>
      <c r="DZ74" s="920"/>
      <c r="EA74" s="226"/>
    </row>
    <row r="75" spans="1:131" s="227" customFormat="1" ht="26.25" customHeight="1" x14ac:dyDescent="0.15">
      <c r="A75" s="241">
        <v>8</v>
      </c>
      <c r="B75" s="934"/>
      <c r="C75" s="935"/>
      <c r="D75" s="935"/>
      <c r="E75" s="935"/>
      <c r="F75" s="935"/>
      <c r="G75" s="935"/>
      <c r="H75" s="935"/>
      <c r="I75" s="935"/>
      <c r="J75" s="935"/>
      <c r="K75" s="935"/>
      <c r="L75" s="935"/>
      <c r="M75" s="935"/>
      <c r="N75" s="935"/>
      <c r="O75" s="935"/>
      <c r="P75" s="936"/>
      <c r="Q75" s="940"/>
      <c r="R75" s="941"/>
      <c r="S75" s="941"/>
      <c r="T75" s="941"/>
      <c r="U75" s="890"/>
      <c r="V75" s="942"/>
      <c r="W75" s="941"/>
      <c r="X75" s="941"/>
      <c r="Y75" s="941"/>
      <c r="Z75" s="890"/>
      <c r="AA75" s="942"/>
      <c r="AB75" s="941"/>
      <c r="AC75" s="941"/>
      <c r="AD75" s="941"/>
      <c r="AE75" s="890"/>
      <c r="AF75" s="942"/>
      <c r="AG75" s="941"/>
      <c r="AH75" s="941"/>
      <c r="AI75" s="941"/>
      <c r="AJ75" s="890"/>
      <c r="AK75" s="942"/>
      <c r="AL75" s="941"/>
      <c r="AM75" s="941"/>
      <c r="AN75" s="941"/>
      <c r="AO75" s="890"/>
      <c r="AP75" s="942"/>
      <c r="AQ75" s="941"/>
      <c r="AR75" s="941"/>
      <c r="AS75" s="941"/>
      <c r="AT75" s="890"/>
      <c r="AU75" s="942"/>
      <c r="AV75" s="941"/>
      <c r="AW75" s="941"/>
      <c r="AX75" s="941"/>
      <c r="AY75" s="890"/>
      <c r="AZ75" s="938"/>
      <c r="BA75" s="938"/>
      <c r="BB75" s="938"/>
      <c r="BC75" s="938"/>
      <c r="BD75" s="939"/>
      <c r="BE75" s="245"/>
      <c r="BF75" s="245"/>
      <c r="BG75" s="245"/>
      <c r="BH75" s="245"/>
      <c r="BI75" s="245"/>
      <c r="BJ75" s="245"/>
      <c r="BK75" s="245"/>
      <c r="BL75" s="245"/>
      <c r="BM75" s="245"/>
      <c r="BN75" s="245"/>
      <c r="BO75" s="245"/>
      <c r="BP75" s="245"/>
      <c r="BQ75" s="242">
        <v>69</v>
      </c>
      <c r="BR75" s="247"/>
      <c r="BS75" s="924"/>
      <c r="BT75" s="925"/>
      <c r="BU75" s="925"/>
      <c r="BV75" s="925"/>
      <c r="BW75" s="925"/>
      <c r="BX75" s="925"/>
      <c r="BY75" s="925"/>
      <c r="BZ75" s="925"/>
      <c r="CA75" s="925"/>
      <c r="CB75" s="925"/>
      <c r="CC75" s="925"/>
      <c r="CD75" s="925"/>
      <c r="CE75" s="925"/>
      <c r="CF75" s="925"/>
      <c r="CG75" s="926"/>
      <c r="CH75" s="921"/>
      <c r="CI75" s="922"/>
      <c r="CJ75" s="922"/>
      <c r="CK75" s="922"/>
      <c r="CL75" s="923"/>
      <c r="CM75" s="921"/>
      <c r="CN75" s="922"/>
      <c r="CO75" s="922"/>
      <c r="CP75" s="922"/>
      <c r="CQ75" s="923"/>
      <c r="CR75" s="921"/>
      <c r="CS75" s="922"/>
      <c r="CT75" s="922"/>
      <c r="CU75" s="922"/>
      <c r="CV75" s="923"/>
      <c r="CW75" s="921"/>
      <c r="CX75" s="922"/>
      <c r="CY75" s="922"/>
      <c r="CZ75" s="922"/>
      <c r="DA75" s="923"/>
      <c r="DB75" s="921"/>
      <c r="DC75" s="922"/>
      <c r="DD75" s="922"/>
      <c r="DE75" s="922"/>
      <c r="DF75" s="923"/>
      <c r="DG75" s="921"/>
      <c r="DH75" s="922"/>
      <c r="DI75" s="922"/>
      <c r="DJ75" s="922"/>
      <c r="DK75" s="923"/>
      <c r="DL75" s="921"/>
      <c r="DM75" s="922"/>
      <c r="DN75" s="922"/>
      <c r="DO75" s="922"/>
      <c r="DP75" s="923"/>
      <c r="DQ75" s="921"/>
      <c r="DR75" s="922"/>
      <c r="DS75" s="922"/>
      <c r="DT75" s="922"/>
      <c r="DU75" s="923"/>
      <c r="DV75" s="918"/>
      <c r="DW75" s="919"/>
      <c r="DX75" s="919"/>
      <c r="DY75" s="919"/>
      <c r="DZ75" s="920"/>
      <c r="EA75" s="226"/>
    </row>
    <row r="76" spans="1:131" s="227" customFormat="1" ht="26.25" customHeight="1" x14ac:dyDescent="0.15">
      <c r="A76" s="241">
        <v>9</v>
      </c>
      <c r="B76" s="934"/>
      <c r="C76" s="935"/>
      <c r="D76" s="935"/>
      <c r="E76" s="935"/>
      <c r="F76" s="935"/>
      <c r="G76" s="935"/>
      <c r="H76" s="935"/>
      <c r="I76" s="935"/>
      <c r="J76" s="935"/>
      <c r="K76" s="935"/>
      <c r="L76" s="935"/>
      <c r="M76" s="935"/>
      <c r="N76" s="935"/>
      <c r="O76" s="935"/>
      <c r="P76" s="936"/>
      <c r="Q76" s="940"/>
      <c r="R76" s="941"/>
      <c r="S76" s="941"/>
      <c r="T76" s="941"/>
      <c r="U76" s="890"/>
      <c r="V76" s="942"/>
      <c r="W76" s="941"/>
      <c r="X76" s="941"/>
      <c r="Y76" s="941"/>
      <c r="Z76" s="890"/>
      <c r="AA76" s="942"/>
      <c r="AB76" s="941"/>
      <c r="AC76" s="941"/>
      <c r="AD76" s="941"/>
      <c r="AE76" s="890"/>
      <c r="AF76" s="942"/>
      <c r="AG76" s="941"/>
      <c r="AH76" s="941"/>
      <c r="AI76" s="941"/>
      <c r="AJ76" s="890"/>
      <c r="AK76" s="942"/>
      <c r="AL76" s="941"/>
      <c r="AM76" s="941"/>
      <c r="AN76" s="941"/>
      <c r="AO76" s="890"/>
      <c r="AP76" s="942"/>
      <c r="AQ76" s="941"/>
      <c r="AR76" s="941"/>
      <c r="AS76" s="941"/>
      <c r="AT76" s="890"/>
      <c r="AU76" s="942"/>
      <c r="AV76" s="941"/>
      <c r="AW76" s="941"/>
      <c r="AX76" s="941"/>
      <c r="AY76" s="890"/>
      <c r="AZ76" s="938"/>
      <c r="BA76" s="938"/>
      <c r="BB76" s="938"/>
      <c r="BC76" s="938"/>
      <c r="BD76" s="939"/>
      <c r="BE76" s="245"/>
      <c r="BF76" s="245"/>
      <c r="BG76" s="245"/>
      <c r="BH76" s="245"/>
      <c r="BI76" s="245"/>
      <c r="BJ76" s="245"/>
      <c r="BK76" s="245"/>
      <c r="BL76" s="245"/>
      <c r="BM76" s="245"/>
      <c r="BN76" s="245"/>
      <c r="BO76" s="245"/>
      <c r="BP76" s="245"/>
      <c r="BQ76" s="242">
        <v>70</v>
      </c>
      <c r="BR76" s="247"/>
      <c r="BS76" s="924"/>
      <c r="BT76" s="925"/>
      <c r="BU76" s="925"/>
      <c r="BV76" s="925"/>
      <c r="BW76" s="925"/>
      <c r="BX76" s="925"/>
      <c r="BY76" s="925"/>
      <c r="BZ76" s="925"/>
      <c r="CA76" s="925"/>
      <c r="CB76" s="925"/>
      <c r="CC76" s="925"/>
      <c r="CD76" s="925"/>
      <c r="CE76" s="925"/>
      <c r="CF76" s="925"/>
      <c r="CG76" s="926"/>
      <c r="CH76" s="921"/>
      <c r="CI76" s="922"/>
      <c r="CJ76" s="922"/>
      <c r="CK76" s="922"/>
      <c r="CL76" s="923"/>
      <c r="CM76" s="921"/>
      <c r="CN76" s="922"/>
      <c r="CO76" s="922"/>
      <c r="CP76" s="922"/>
      <c r="CQ76" s="923"/>
      <c r="CR76" s="921"/>
      <c r="CS76" s="922"/>
      <c r="CT76" s="922"/>
      <c r="CU76" s="922"/>
      <c r="CV76" s="923"/>
      <c r="CW76" s="921"/>
      <c r="CX76" s="922"/>
      <c r="CY76" s="922"/>
      <c r="CZ76" s="922"/>
      <c r="DA76" s="923"/>
      <c r="DB76" s="921"/>
      <c r="DC76" s="922"/>
      <c r="DD76" s="922"/>
      <c r="DE76" s="922"/>
      <c r="DF76" s="923"/>
      <c r="DG76" s="921"/>
      <c r="DH76" s="922"/>
      <c r="DI76" s="922"/>
      <c r="DJ76" s="922"/>
      <c r="DK76" s="923"/>
      <c r="DL76" s="921"/>
      <c r="DM76" s="922"/>
      <c r="DN76" s="922"/>
      <c r="DO76" s="922"/>
      <c r="DP76" s="923"/>
      <c r="DQ76" s="921"/>
      <c r="DR76" s="922"/>
      <c r="DS76" s="922"/>
      <c r="DT76" s="922"/>
      <c r="DU76" s="923"/>
      <c r="DV76" s="918"/>
      <c r="DW76" s="919"/>
      <c r="DX76" s="919"/>
      <c r="DY76" s="919"/>
      <c r="DZ76" s="920"/>
      <c r="EA76" s="226"/>
    </row>
    <row r="77" spans="1:131" s="227" customFormat="1" ht="26.25" customHeight="1" x14ac:dyDescent="0.15">
      <c r="A77" s="241">
        <v>10</v>
      </c>
      <c r="B77" s="934"/>
      <c r="C77" s="935"/>
      <c r="D77" s="935"/>
      <c r="E77" s="935"/>
      <c r="F77" s="935"/>
      <c r="G77" s="935"/>
      <c r="H77" s="935"/>
      <c r="I77" s="935"/>
      <c r="J77" s="935"/>
      <c r="K77" s="935"/>
      <c r="L77" s="935"/>
      <c r="M77" s="935"/>
      <c r="N77" s="935"/>
      <c r="O77" s="935"/>
      <c r="P77" s="936"/>
      <c r="Q77" s="940"/>
      <c r="R77" s="941"/>
      <c r="S77" s="941"/>
      <c r="T77" s="941"/>
      <c r="U77" s="890"/>
      <c r="V77" s="942"/>
      <c r="W77" s="941"/>
      <c r="X77" s="941"/>
      <c r="Y77" s="941"/>
      <c r="Z77" s="890"/>
      <c r="AA77" s="942"/>
      <c r="AB77" s="941"/>
      <c r="AC77" s="941"/>
      <c r="AD77" s="941"/>
      <c r="AE77" s="890"/>
      <c r="AF77" s="942"/>
      <c r="AG77" s="941"/>
      <c r="AH77" s="941"/>
      <c r="AI77" s="941"/>
      <c r="AJ77" s="890"/>
      <c r="AK77" s="942"/>
      <c r="AL77" s="941"/>
      <c r="AM77" s="941"/>
      <c r="AN77" s="941"/>
      <c r="AO77" s="890"/>
      <c r="AP77" s="942"/>
      <c r="AQ77" s="941"/>
      <c r="AR77" s="941"/>
      <c r="AS77" s="941"/>
      <c r="AT77" s="890"/>
      <c r="AU77" s="942"/>
      <c r="AV77" s="941"/>
      <c r="AW77" s="941"/>
      <c r="AX77" s="941"/>
      <c r="AY77" s="890"/>
      <c r="AZ77" s="938"/>
      <c r="BA77" s="938"/>
      <c r="BB77" s="938"/>
      <c r="BC77" s="938"/>
      <c r="BD77" s="939"/>
      <c r="BE77" s="245"/>
      <c r="BF77" s="245"/>
      <c r="BG77" s="245"/>
      <c r="BH77" s="245"/>
      <c r="BI77" s="245"/>
      <c r="BJ77" s="245"/>
      <c r="BK77" s="245"/>
      <c r="BL77" s="245"/>
      <c r="BM77" s="245"/>
      <c r="BN77" s="245"/>
      <c r="BO77" s="245"/>
      <c r="BP77" s="245"/>
      <c r="BQ77" s="242">
        <v>71</v>
      </c>
      <c r="BR77" s="247"/>
      <c r="BS77" s="924"/>
      <c r="BT77" s="925"/>
      <c r="BU77" s="925"/>
      <c r="BV77" s="925"/>
      <c r="BW77" s="925"/>
      <c r="BX77" s="925"/>
      <c r="BY77" s="925"/>
      <c r="BZ77" s="925"/>
      <c r="CA77" s="925"/>
      <c r="CB77" s="925"/>
      <c r="CC77" s="925"/>
      <c r="CD77" s="925"/>
      <c r="CE77" s="925"/>
      <c r="CF77" s="925"/>
      <c r="CG77" s="926"/>
      <c r="CH77" s="921"/>
      <c r="CI77" s="922"/>
      <c r="CJ77" s="922"/>
      <c r="CK77" s="922"/>
      <c r="CL77" s="923"/>
      <c r="CM77" s="921"/>
      <c r="CN77" s="922"/>
      <c r="CO77" s="922"/>
      <c r="CP77" s="922"/>
      <c r="CQ77" s="923"/>
      <c r="CR77" s="921"/>
      <c r="CS77" s="922"/>
      <c r="CT77" s="922"/>
      <c r="CU77" s="922"/>
      <c r="CV77" s="923"/>
      <c r="CW77" s="921"/>
      <c r="CX77" s="922"/>
      <c r="CY77" s="922"/>
      <c r="CZ77" s="922"/>
      <c r="DA77" s="923"/>
      <c r="DB77" s="921"/>
      <c r="DC77" s="922"/>
      <c r="DD77" s="922"/>
      <c r="DE77" s="922"/>
      <c r="DF77" s="923"/>
      <c r="DG77" s="921"/>
      <c r="DH77" s="922"/>
      <c r="DI77" s="922"/>
      <c r="DJ77" s="922"/>
      <c r="DK77" s="923"/>
      <c r="DL77" s="921"/>
      <c r="DM77" s="922"/>
      <c r="DN77" s="922"/>
      <c r="DO77" s="922"/>
      <c r="DP77" s="923"/>
      <c r="DQ77" s="921"/>
      <c r="DR77" s="922"/>
      <c r="DS77" s="922"/>
      <c r="DT77" s="922"/>
      <c r="DU77" s="923"/>
      <c r="DV77" s="918"/>
      <c r="DW77" s="919"/>
      <c r="DX77" s="919"/>
      <c r="DY77" s="919"/>
      <c r="DZ77" s="920"/>
      <c r="EA77" s="226"/>
    </row>
    <row r="78" spans="1:131" s="227" customFormat="1" ht="26.25" customHeight="1" x14ac:dyDescent="0.15">
      <c r="A78" s="241">
        <v>11</v>
      </c>
      <c r="B78" s="934"/>
      <c r="C78" s="935"/>
      <c r="D78" s="935"/>
      <c r="E78" s="935"/>
      <c r="F78" s="935"/>
      <c r="G78" s="935"/>
      <c r="H78" s="935"/>
      <c r="I78" s="935"/>
      <c r="J78" s="935"/>
      <c r="K78" s="935"/>
      <c r="L78" s="935"/>
      <c r="M78" s="935"/>
      <c r="N78" s="935"/>
      <c r="O78" s="935"/>
      <c r="P78" s="936"/>
      <c r="Q78" s="937"/>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8"/>
      <c r="BA78" s="938"/>
      <c r="BB78" s="938"/>
      <c r="BC78" s="938"/>
      <c r="BD78" s="939"/>
      <c r="BE78" s="245"/>
      <c r="BF78" s="245"/>
      <c r="BG78" s="245"/>
      <c r="BH78" s="245"/>
      <c r="BI78" s="245"/>
      <c r="BJ78" s="248"/>
      <c r="BK78" s="248"/>
      <c r="BL78" s="248"/>
      <c r="BM78" s="248"/>
      <c r="BN78" s="248"/>
      <c r="BO78" s="245"/>
      <c r="BP78" s="245"/>
      <c r="BQ78" s="242">
        <v>72</v>
      </c>
      <c r="BR78" s="247"/>
      <c r="BS78" s="924"/>
      <c r="BT78" s="925"/>
      <c r="BU78" s="925"/>
      <c r="BV78" s="925"/>
      <c r="BW78" s="925"/>
      <c r="BX78" s="925"/>
      <c r="BY78" s="925"/>
      <c r="BZ78" s="925"/>
      <c r="CA78" s="925"/>
      <c r="CB78" s="925"/>
      <c r="CC78" s="925"/>
      <c r="CD78" s="925"/>
      <c r="CE78" s="925"/>
      <c r="CF78" s="925"/>
      <c r="CG78" s="926"/>
      <c r="CH78" s="921"/>
      <c r="CI78" s="922"/>
      <c r="CJ78" s="922"/>
      <c r="CK78" s="922"/>
      <c r="CL78" s="923"/>
      <c r="CM78" s="921"/>
      <c r="CN78" s="922"/>
      <c r="CO78" s="922"/>
      <c r="CP78" s="922"/>
      <c r="CQ78" s="923"/>
      <c r="CR78" s="921"/>
      <c r="CS78" s="922"/>
      <c r="CT78" s="922"/>
      <c r="CU78" s="922"/>
      <c r="CV78" s="923"/>
      <c r="CW78" s="921"/>
      <c r="CX78" s="922"/>
      <c r="CY78" s="922"/>
      <c r="CZ78" s="922"/>
      <c r="DA78" s="923"/>
      <c r="DB78" s="921"/>
      <c r="DC78" s="922"/>
      <c r="DD78" s="922"/>
      <c r="DE78" s="922"/>
      <c r="DF78" s="923"/>
      <c r="DG78" s="921"/>
      <c r="DH78" s="922"/>
      <c r="DI78" s="922"/>
      <c r="DJ78" s="922"/>
      <c r="DK78" s="923"/>
      <c r="DL78" s="921"/>
      <c r="DM78" s="922"/>
      <c r="DN78" s="922"/>
      <c r="DO78" s="922"/>
      <c r="DP78" s="923"/>
      <c r="DQ78" s="921"/>
      <c r="DR78" s="922"/>
      <c r="DS78" s="922"/>
      <c r="DT78" s="922"/>
      <c r="DU78" s="923"/>
      <c r="DV78" s="918"/>
      <c r="DW78" s="919"/>
      <c r="DX78" s="919"/>
      <c r="DY78" s="919"/>
      <c r="DZ78" s="920"/>
      <c r="EA78" s="226"/>
    </row>
    <row r="79" spans="1:131" s="227" customFormat="1" ht="26.25" customHeight="1" x14ac:dyDescent="0.15">
      <c r="A79" s="241">
        <v>12</v>
      </c>
      <c r="B79" s="934"/>
      <c r="C79" s="935"/>
      <c r="D79" s="935"/>
      <c r="E79" s="935"/>
      <c r="F79" s="935"/>
      <c r="G79" s="935"/>
      <c r="H79" s="935"/>
      <c r="I79" s="935"/>
      <c r="J79" s="935"/>
      <c r="K79" s="935"/>
      <c r="L79" s="935"/>
      <c r="M79" s="935"/>
      <c r="N79" s="935"/>
      <c r="O79" s="935"/>
      <c r="P79" s="936"/>
      <c r="Q79" s="937"/>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8"/>
      <c r="BA79" s="938"/>
      <c r="BB79" s="938"/>
      <c r="BC79" s="938"/>
      <c r="BD79" s="939"/>
      <c r="BE79" s="245"/>
      <c r="BF79" s="245"/>
      <c r="BG79" s="245"/>
      <c r="BH79" s="245"/>
      <c r="BI79" s="245"/>
      <c r="BJ79" s="248"/>
      <c r="BK79" s="248"/>
      <c r="BL79" s="248"/>
      <c r="BM79" s="248"/>
      <c r="BN79" s="248"/>
      <c r="BO79" s="245"/>
      <c r="BP79" s="245"/>
      <c r="BQ79" s="242">
        <v>73</v>
      </c>
      <c r="BR79" s="247"/>
      <c r="BS79" s="924"/>
      <c r="BT79" s="925"/>
      <c r="BU79" s="925"/>
      <c r="BV79" s="925"/>
      <c r="BW79" s="925"/>
      <c r="BX79" s="925"/>
      <c r="BY79" s="925"/>
      <c r="BZ79" s="925"/>
      <c r="CA79" s="925"/>
      <c r="CB79" s="925"/>
      <c r="CC79" s="925"/>
      <c r="CD79" s="925"/>
      <c r="CE79" s="925"/>
      <c r="CF79" s="925"/>
      <c r="CG79" s="926"/>
      <c r="CH79" s="921"/>
      <c r="CI79" s="922"/>
      <c r="CJ79" s="922"/>
      <c r="CK79" s="922"/>
      <c r="CL79" s="923"/>
      <c r="CM79" s="921"/>
      <c r="CN79" s="922"/>
      <c r="CO79" s="922"/>
      <c r="CP79" s="922"/>
      <c r="CQ79" s="923"/>
      <c r="CR79" s="921"/>
      <c r="CS79" s="922"/>
      <c r="CT79" s="922"/>
      <c r="CU79" s="922"/>
      <c r="CV79" s="923"/>
      <c r="CW79" s="921"/>
      <c r="CX79" s="922"/>
      <c r="CY79" s="922"/>
      <c r="CZ79" s="922"/>
      <c r="DA79" s="923"/>
      <c r="DB79" s="921"/>
      <c r="DC79" s="922"/>
      <c r="DD79" s="922"/>
      <c r="DE79" s="922"/>
      <c r="DF79" s="923"/>
      <c r="DG79" s="921"/>
      <c r="DH79" s="922"/>
      <c r="DI79" s="922"/>
      <c r="DJ79" s="922"/>
      <c r="DK79" s="923"/>
      <c r="DL79" s="921"/>
      <c r="DM79" s="922"/>
      <c r="DN79" s="922"/>
      <c r="DO79" s="922"/>
      <c r="DP79" s="923"/>
      <c r="DQ79" s="921"/>
      <c r="DR79" s="922"/>
      <c r="DS79" s="922"/>
      <c r="DT79" s="922"/>
      <c r="DU79" s="923"/>
      <c r="DV79" s="918"/>
      <c r="DW79" s="919"/>
      <c r="DX79" s="919"/>
      <c r="DY79" s="919"/>
      <c r="DZ79" s="920"/>
      <c r="EA79" s="226"/>
    </row>
    <row r="80" spans="1:131" s="227" customFormat="1" ht="26.25" customHeight="1" x14ac:dyDescent="0.15">
      <c r="A80" s="241">
        <v>13</v>
      </c>
      <c r="B80" s="934"/>
      <c r="C80" s="935"/>
      <c r="D80" s="935"/>
      <c r="E80" s="935"/>
      <c r="F80" s="935"/>
      <c r="G80" s="935"/>
      <c r="H80" s="935"/>
      <c r="I80" s="935"/>
      <c r="J80" s="935"/>
      <c r="K80" s="935"/>
      <c r="L80" s="935"/>
      <c r="M80" s="935"/>
      <c r="N80" s="935"/>
      <c r="O80" s="935"/>
      <c r="P80" s="936"/>
      <c r="Q80" s="937"/>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8"/>
      <c r="BA80" s="938"/>
      <c r="BB80" s="938"/>
      <c r="BC80" s="938"/>
      <c r="BD80" s="939"/>
      <c r="BE80" s="245"/>
      <c r="BF80" s="245"/>
      <c r="BG80" s="245"/>
      <c r="BH80" s="245"/>
      <c r="BI80" s="245"/>
      <c r="BJ80" s="245"/>
      <c r="BK80" s="245"/>
      <c r="BL80" s="245"/>
      <c r="BM80" s="245"/>
      <c r="BN80" s="245"/>
      <c r="BO80" s="245"/>
      <c r="BP80" s="245"/>
      <c r="BQ80" s="242">
        <v>74</v>
      </c>
      <c r="BR80" s="247"/>
      <c r="BS80" s="924"/>
      <c r="BT80" s="925"/>
      <c r="BU80" s="925"/>
      <c r="BV80" s="925"/>
      <c r="BW80" s="925"/>
      <c r="BX80" s="925"/>
      <c r="BY80" s="925"/>
      <c r="BZ80" s="925"/>
      <c r="CA80" s="925"/>
      <c r="CB80" s="925"/>
      <c r="CC80" s="925"/>
      <c r="CD80" s="925"/>
      <c r="CE80" s="925"/>
      <c r="CF80" s="925"/>
      <c r="CG80" s="926"/>
      <c r="CH80" s="921"/>
      <c r="CI80" s="922"/>
      <c r="CJ80" s="922"/>
      <c r="CK80" s="922"/>
      <c r="CL80" s="923"/>
      <c r="CM80" s="921"/>
      <c r="CN80" s="922"/>
      <c r="CO80" s="922"/>
      <c r="CP80" s="922"/>
      <c r="CQ80" s="923"/>
      <c r="CR80" s="921"/>
      <c r="CS80" s="922"/>
      <c r="CT80" s="922"/>
      <c r="CU80" s="922"/>
      <c r="CV80" s="923"/>
      <c r="CW80" s="921"/>
      <c r="CX80" s="922"/>
      <c r="CY80" s="922"/>
      <c r="CZ80" s="922"/>
      <c r="DA80" s="923"/>
      <c r="DB80" s="921"/>
      <c r="DC80" s="922"/>
      <c r="DD80" s="922"/>
      <c r="DE80" s="922"/>
      <c r="DF80" s="923"/>
      <c r="DG80" s="921"/>
      <c r="DH80" s="922"/>
      <c r="DI80" s="922"/>
      <c r="DJ80" s="922"/>
      <c r="DK80" s="923"/>
      <c r="DL80" s="921"/>
      <c r="DM80" s="922"/>
      <c r="DN80" s="922"/>
      <c r="DO80" s="922"/>
      <c r="DP80" s="923"/>
      <c r="DQ80" s="921"/>
      <c r="DR80" s="922"/>
      <c r="DS80" s="922"/>
      <c r="DT80" s="922"/>
      <c r="DU80" s="923"/>
      <c r="DV80" s="918"/>
      <c r="DW80" s="919"/>
      <c r="DX80" s="919"/>
      <c r="DY80" s="919"/>
      <c r="DZ80" s="920"/>
      <c r="EA80" s="226"/>
    </row>
    <row r="81" spans="1:131" s="227" customFormat="1" ht="26.25" customHeight="1" x14ac:dyDescent="0.15">
      <c r="A81" s="241">
        <v>14</v>
      </c>
      <c r="B81" s="934"/>
      <c r="C81" s="935"/>
      <c r="D81" s="935"/>
      <c r="E81" s="935"/>
      <c r="F81" s="935"/>
      <c r="G81" s="935"/>
      <c r="H81" s="935"/>
      <c r="I81" s="935"/>
      <c r="J81" s="935"/>
      <c r="K81" s="935"/>
      <c r="L81" s="935"/>
      <c r="M81" s="935"/>
      <c r="N81" s="935"/>
      <c r="O81" s="935"/>
      <c r="P81" s="936"/>
      <c r="Q81" s="937"/>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8"/>
      <c r="BA81" s="938"/>
      <c r="BB81" s="938"/>
      <c r="BC81" s="938"/>
      <c r="BD81" s="939"/>
      <c r="BE81" s="245"/>
      <c r="BF81" s="245"/>
      <c r="BG81" s="245"/>
      <c r="BH81" s="245"/>
      <c r="BI81" s="245"/>
      <c r="BJ81" s="245"/>
      <c r="BK81" s="245"/>
      <c r="BL81" s="245"/>
      <c r="BM81" s="245"/>
      <c r="BN81" s="245"/>
      <c r="BO81" s="245"/>
      <c r="BP81" s="245"/>
      <c r="BQ81" s="242">
        <v>75</v>
      </c>
      <c r="BR81" s="247"/>
      <c r="BS81" s="924"/>
      <c r="BT81" s="925"/>
      <c r="BU81" s="925"/>
      <c r="BV81" s="925"/>
      <c r="BW81" s="925"/>
      <c r="BX81" s="925"/>
      <c r="BY81" s="925"/>
      <c r="BZ81" s="925"/>
      <c r="CA81" s="925"/>
      <c r="CB81" s="925"/>
      <c r="CC81" s="925"/>
      <c r="CD81" s="925"/>
      <c r="CE81" s="925"/>
      <c r="CF81" s="925"/>
      <c r="CG81" s="926"/>
      <c r="CH81" s="921"/>
      <c r="CI81" s="922"/>
      <c r="CJ81" s="922"/>
      <c r="CK81" s="922"/>
      <c r="CL81" s="923"/>
      <c r="CM81" s="921"/>
      <c r="CN81" s="922"/>
      <c r="CO81" s="922"/>
      <c r="CP81" s="922"/>
      <c r="CQ81" s="923"/>
      <c r="CR81" s="921"/>
      <c r="CS81" s="922"/>
      <c r="CT81" s="922"/>
      <c r="CU81" s="922"/>
      <c r="CV81" s="923"/>
      <c r="CW81" s="921"/>
      <c r="CX81" s="922"/>
      <c r="CY81" s="922"/>
      <c r="CZ81" s="922"/>
      <c r="DA81" s="923"/>
      <c r="DB81" s="921"/>
      <c r="DC81" s="922"/>
      <c r="DD81" s="922"/>
      <c r="DE81" s="922"/>
      <c r="DF81" s="923"/>
      <c r="DG81" s="921"/>
      <c r="DH81" s="922"/>
      <c r="DI81" s="922"/>
      <c r="DJ81" s="922"/>
      <c r="DK81" s="923"/>
      <c r="DL81" s="921"/>
      <c r="DM81" s="922"/>
      <c r="DN81" s="922"/>
      <c r="DO81" s="922"/>
      <c r="DP81" s="923"/>
      <c r="DQ81" s="921"/>
      <c r="DR81" s="922"/>
      <c r="DS81" s="922"/>
      <c r="DT81" s="922"/>
      <c r="DU81" s="923"/>
      <c r="DV81" s="918"/>
      <c r="DW81" s="919"/>
      <c r="DX81" s="919"/>
      <c r="DY81" s="919"/>
      <c r="DZ81" s="920"/>
      <c r="EA81" s="226"/>
    </row>
    <row r="82" spans="1:131" s="227" customFormat="1" ht="26.25" customHeight="1" x14ac:dyDescent="0.15">
      <c r="A82" s="241">
        <v>15</v>
      </c>
      <c r="B82" s="934"/>
      <c r="C82" s="935"/>
      <c r="D82" s="935"/>
      <c r="E82" s="935"/>
      <c r="F82" s="935"/>
      <c r="G82" s="935"/>
      <c r="H82" s="935"/>
      <c r="I82" s="935"/>
      <c r="J82" s="935"/>
      <c r="K82" s="935"/>
      <c r="L82" s="935"/>
      <c r="M82" s="935"/>
      <c r="N82" s="935"/>
      <c r="O82" s="935"/>
      <c r="P82" s="936"/>
      <c r="Q82" s="937"/>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8"/>
      <c r="BA82" s="938"/>
      <c r="BB82" s="938"/>
      <c r="BC82" s="938"/>
      <c r="BD82" s="939"/>
      <c r="BE82" s="245"/>
      <c r="BF82" s="245"/>
      <c r="BG82" s="245"/>
      <c r="BH82" s="245"/>
      <c r="BI82" s="245"/>
      <c r="BJ82" s="245"/>
      <c r="BK82" s="245"/>
      <c r="BL82" s="245"/>
      <c r="BM82" s="245"/>
      <c r="BN82" s="245"/>
      <c r="BO82" s="245"/>
      <c r="BP82" s="245"/>
      <c r="BQ82" s="242">
        <v>76</v>
      </c>
      <c r="BR82" s="247"/>
      <c r="BS82" s="924"/>
      <c r="BT82" s="925"/>
      <c r="BU82" s="925"/>
      <c r="BV82" s="925"/>
      <c r="BW82" s="925"/>
      <c r="BX82" s="925"/>
      <c r="BY82" s="925"/>
      <c r="BZ82" s="925"/>
      <c r="CA82" s="925"/>
      <c r="CB82" s="925"/>
      <c r="CC82" s="925"/>
      <c r="CD82" s="925"/>
      <c r="CE82" s="925"/>
      <c r="CF82" s="925"/>
      <c r="CG82" s="926"/>
      <c r="CH82" s="921"/>
      <c r="CI82" s="922"/>
      <c r="CJ82" s="922"/>
      <c r="CK82" s="922"/>
      <c r="CL82" s="923"/>
      <c r="CM82" s="921"/>
      <c r="CN82" s="922"/>
      <c r="CO82" s="922"/>
      <c r="CP82" s="922"/>
      <c r="CQ82" s="923"/>
      <c r="CR82" s="921"/>
      <c r="CS82" s="922"/>
      <c r="CT82" s="922"/>
      <c r="CU82" s="922"/>
      <c r="CV82" s="923"/>
      <c r="CW82" s="921"/>
      <c r="CX82" s="922"/>
      <c r="CY82" s="922"/>
      <c r="CZ82" s="922"/>
      <c r="DA82" s="923"/>
      <c r="DB82" s="921"/>
      <c r="DC82" s="922"/>
      <c r="DD82" s="922"/>
      <c r="DE82" s="922"/>
      <c r="DF82" s="923"/>
      <c r="DG82" s="921"/>
      <c r="DH82" s="922"/>
      <c r="DI82" s="922"/>
      <c r="DJ82" s="922"/>
      <c r="DK82" s="923"/>
      <c r="DL82" s="921"/>
      <c r="DM82" s="922"/>
      <c r="DN82" s="922"/>
      <c r="DO82" s="922"/>
      <c r="DP82" s="923"/>
      <c r="DQ82" s="921"/>
      <c r="DR82" s="922"/>
      <c r="DS82" s="922"/>
      <c r="DT82" s="922"/>
      <c r="DU82" s="923"/>
      <c r="DV82" s="918"/>
      <c r="DW82" s="919"/>
      <c r="DX82" s="919"/>
      <c r="DY82" s="919"/>
      <c r="DZ82" s="920"/>
      <c r="EA82" s="226"/>
    </row>
    <row r="83" spans="1:131" s="227" customFormat="1" ht="26.25" customHeight="1" x14ac:dyDescent="0.15">
      <c r="A83" s="241">
        <v>16</v>
      </c>
      <c r="B83" s="934"/>
      <c r="C83" s="935"/>
      <c r="D83" s="935"/>
      <c r="E83" s="935"/>
      <c r="F83" s="935"/>
      <c r="G83" s="935"/>
      <c r="H83" s="935"/>
      <c r="I83" s="935"/>
      <c r="J83" s="935"/>
      <c r="K83" s="935"/>
      <c r="L83" s="935"/>
      <c r="M83" s="935"/>
      <c r="N83" s="935"/>
      <c r="O83" s="935"/>
      <c r="P83" s="936"/>
      <c r="Q83" s="937"/>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8"/>
      <c r="BA83" s="938"/>
      <c r="BB83" s="938"/>
      <c r="BC83" s="938"/>
      <c r="BD83" s="939"/>
      <c r="BE83" s="245"/>
      <c r="BF83" s="245"/>
      <c r="BG83" s="245"/>
      <c r="BH83" s="245"/>
      <c r="BI83" s="245"/>
      <c r="BJ83" s="245"/>
      <c r="BK83" s="245"/>
      <c r="BL83" s="245"/>
      <c r="BM83" s="245"/>
      <c r="BN83" s="245"/>
      <c r="BO83" s="245"/>
      <c r="BP83" s="245"/>
      <c r="BQ83" s="242">
        <v>77</v>
      </c>
      <c r="BR83" s="247"/>
      <c r="BS83" s="924"/>
      <c r="BT83" s="925"/>
      <c r="BU83" s="925"/>
      <c r="BV83" s="925"/>
      <c r="BW83" s="925"/>
      <c r="BX83" s="925"/>
      <c r="BY83" s="925"/>
      <c r="BZ83" s="925"/>
      <c r="CA83" s="925"/>
      <c r="CB83" s="925"/>
      <c r="CC83" s="925"/>
      <c r="CD83" s="925"/>
      <c r="CE83" s="925"/>
      <c r="CF83" s="925"/>
      <c r="CG83" s="926"/>
      <c r="CH83" s="921"/>
      <c r="CI83" s="922"/>
      <c r="CJ83" s="922"/>
      <c r="CK83" s="922"/>
      <c r="CL83" s="923"/>
      <c r="CM83" s="921"/>
      <c r="CN83" s="922"/>
      <c r="CO83" s="922"/>
      <c r="CP83" s="922"/>
      <c r="CQ83" s="923"/>
      <c r="CR83" s="921"/>
      <c r="CS83" s="922"/>
      <c r="CT83" s="922"/>
      <c r="CU83" s="922"/>
      <c r="CV83" s="923"/>
      <c r="CW83" s="921"/>
      <c r="CX83" s="922"/>
      <c r="CY83" s="922"/>
      <c r="CZ83" s="922"/>
      <c r="DA83" s="923"/>
      <c r="DB83" s="921"/>
      <c r="DC83" s="922"/>
      <c r="DD83" s="922"/>
      <c r="DE83" s="922"/>
      <c r="DF83" s="923"/>
      <c r="DG83" s="921"/>
      <c r="DH83" s="922"/>
      <c r="DI83" s="922"/>
      <c r="DJ83" s="922"/>
      <c r="DK83" s="923"/>
      <c r="DL83" s="921"/>
      <c r="DM83" s="922"/>
      <c r="DN83" s="922"/>
      <c r="DO83" s="922"/>
      <c r="DP83" s="923"/>
      <c r="DQ83" s="921"/>
      <c r="DR83" s="922"/>
      <c r="DS83" s="922"/>
      <c r="DT83" s="922"/>
      <c r="DU83" s="923"/>
      <c r="DV83" s="918"/>
      <c r="DW83" s="919"/>
      <c r="DX83" s="919"/>
      <c r="DY83" s="919"/>
      <c r="DZ83" s="920"/>
      <c r="EA83" s="226"/>
    </row>
    <row r="84" spans="1:131" s="227" customFormat="1" ht="26.25" customHeight="1" x14ac:dyDescent="0.15">
      <c r="A84" s="241">
        <v>17</v>
      </c>
      <c r="B84" s="934"/>
      <c r="C84" s="935"/>
      <c r="D84" s="935"/>
      <c r="E84" s="935"/>
      <c r="F84" s="935"/>
      <c r="G84" s="935"/>
      <c r="H84" s="935"/>
      <c r="I84" s="935"/>
      <c r="J84" s="935"/>
      <c r="K84" s="935"/>
      <c r="L84" s="935"/>
      <c r="M84" s="935"/>
      <c r="N84" s="935"/>
      <c r="O84" s="935"/>
      <c r="P84" s="936"/>
      <c r="Q84" s="937"/>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8"/>
      <c r="BA84" s="938"/>
      <c r="BB84" s="938"/>
      <c r="BC84" s="938"/>
      <c r="BD84" s="939"/>
      <c r="BE84" s="245"/>
      <c r="BF84" s="245"/>
      <c r="BG84" s="245"/>
      <c r="BH84" s="245"/>
      <c r="BI84" s="245"/>
      <c r="BJ84" s="245"/>
      <c r="BK84" s="245"/>
      <c r="BL84" s="245"/>
      <c r="BM84" s="245"/>
      <c r="BN84" s="245"/>
      <c r="BO84" s="245"/>
      <c r="BP84" s="245"/>
      <c r="BQ84" s="242">
        <v>78</v>
      </c>
      <c r="BR84" s="247"/>
      <c r="BS84" s="924"/>
      <c r="BT84" s="925"/>
      <c r="BU84" s="925"/>
      <c r="BV84" s="925"/>
      <c r="BW84" s="925"/>
      <c r="BX84" s="925"/>
      <c r="BY84" s="925"/>
      <c r="BZ84" s="925"/>
      <c r="CA84" s="925"/>
      <c r="CB84" s="925"/>
      <c r="CC84" s="925"/>
      <c r="CD84" s="925"/>
      <c r="CE84" s="925"/>
      <c r="CF84" s="925"/>
      <c r="CG84" s="926"/>
      <c r="CH84" s="921"/>
      <c r="CI84" s="922"/>
      <c r="CJ84" s="922"/>
      <c r="CK84" s="922"/>
      <c r="CL84" s="923"/>
      <c r="CM84" s="921"/>
      <c r="CN84" s="922"/>
      <c r="CO84" s="922"/>
      <c r="CP84" s="922"/>
      <c r="CQ84" s="923"/>
      <c r="CR84" s="921"/>
      <c r="CS84" s="922"/>
      <c r="CT84" s="922"/>
      <c r="CU84" s="922"/>
      <c r="CV84" s="923"/>
      <c r="CW84" s="921"/>
      <c r="CX84" s="922"/>
      <c r="CY84" s="922"/>
      <c r="CZ84" s="922"/>
      <c r="DA84" s="923"/>
      <c r="DB84" s="921"/>
      <c r="DC84" s="922"/>
      <c r="DD84" s="922"/>
      <c r="DE84" s="922"/>
      <c r="DF84" s="923"/>
      <c r="DG84" s="921"/>
      <c r="DH84" s="922"/>
      <c r="DI84" s="922"/>
      <c r="DJ84" s="922"/>
      <c r="DK84" s="923"/>
      <c r="DL84" s="921"/>
      <c r="DM84" s="922"/>
      <c r="DN84" s="922"/>
      <c r="DO84" s="922"/>
      <c r="DP84" s="923"/>
      <c r="DQ84" s="921"/>
      <c r="DR84" s="922"/>
      <c r="DS84" s="922"/>
      <c r="DT84" s="922"/>
      <c r="DU84" s="923"/>
      <c r="DV84" s="918"/>
      <c r="DW84" s="919"/>
      <c r="DX84" s="919"/>
      <c r="DY84" s="919"/>
      <c r="DZ84" s="920"/>
      <c r="EA84" s="226"/>
    </row>
    <row r="85" spans="1:131" s="227" customFormat="1" ht="26.25" customHeight="1" x14ac:dyDescent="0.15">
      <c r="A85" s="241">
        <v>18</v>
      </c>
      <c r="B85" s="934"/>
      <c r="C85" s="935"/>
      <c r="D85" s="935"/>
      <c r="E85" s="935"/>
      <c r="F85" s="935"/>
      <c r="G85" s="935"/>
      <c r="H85" s="935"/>
      <c r="I85" s="935"/>
      <c r="J85" s="935"/>
      <c r="K85" s="935"/>
      <c r="L85" s="935"/>
      <c r="M85" s="935"/>
      <c r="N85" s="935"/>
      <c r="O85" s="935"/>
      <c r="P85" s="936"/>
      <c r="Q85" s="937"/>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8"/>
      <c r="BA85" s="938"/>
      <c r="BB85" s="938"/>
      <c r="BC85" s="938"/>
      <c r="BD85" s="939"/>
      <c r="BE85" s="245"/>
      <c r="BF85" s="245"/>
      <c r="BG85" s="245"/>
      <c r="BH85" s="245"/>
      <c r="BI85" s="245"/>
      <c r="BJ85" s="245"/>
      <c r="BK85" s="245"/>
      <c r="BL85" s="245"/>
      <c r="BM85" s="245"/>
      <c r="BN85" s="245"/>
      <c r="BO85" s="245"/>
      <c r="BP85" s="245"/>
      <c r="BQ85" s="242">
        <v>79</v>
      </c>
      <c r="BR85" s="247"/>
      <c r="BS85" s="924"/>
      <c r="BT85" s="925"/>
      <c r="BU85" s="925"/>
      <c r="BV85" s="925"/>
      <c r="BW85" s="925"/>
      <c r="BX85" s="925"/>
      <c r="BY85" s="925"/>
      <c r="BZ85" s="925"/>
      <c r="CA85" s="925"/>
      <c r="CB85" s="925"/>
      <c r="CC85" s="925"/>
      <c r="CD85" s="925"/>
      <c r="CE85" s="925"/>
      <c r="CF85" s="925"/>
      <c r="CG85" s="926"/>
      <c r="CH85" s="921"/>
      <c r="CI85" s="922"/>
      <c r="CJ85" s="922"/>
      <c r="CK85" s="922"/>
      <c r="CL85" s="923"/>
      <c r="CM85" s="921"/>
      <c r="CN85" s="922"/>
      <c r="CO85" s="922"/>
      <c r="CP85" s="922"/>
      <c r="CQ85" s="923"/>
      <c r="CR85" s="921"/>
      <c r="CS85" s="922"/>
      <c r="CT85" s="922"/>
      <c r="CU85" s="922"/>
      <c r="CV85" s="923"/>
      <c r="CW85" s="921"/>
      <c r="CX85" s="922"/>
      <c r="CY85" s="922"/>
      <c r="CZ85" s="922"/>
      <c r="DA85" s="923"/>
      <c r="DB85" s="921"/>
      <c r="DC85" s="922"/>
      <c r="DD85" s="922"/>
      <c r="DE85" s="922"/>
      <c r="DF85" s="923"/>
      <c r="DG85" s="921"/>
      <c r="DH85" s="922"/>
      <c r="DI85" s="922"/>
      <c r="DJ85" s="922"/>
      <c r="DK85" s="923"/>
      <c r="DL85" s="921"/>
      <c r="DM85" s="922"/>
      <c r="DN85" s="922"/>
      <c r="DO85" s="922"/>
      <c r="DP85" s="923"/>
      <c r="DQ85" s="921"/>
      <c r="DR85" s="922"/>
      <c r="DS85" s="922"/>
      <c r="DT85" s="922"/>
      <c r="DU85" s="923"/>
      <c r="DV85" s="918"/>
      <c r="DW85" s="919"/>
      <c r="DX85" s="919"/>
      <c r="DY85" s="919"/>
      <c r="DZ85" s="920"/>
      <c r="EA85" s="226"/>
    </row>
    <row r="86" spans="1:131" s="227" customFormat="1" ht="26.25" customHeight="1" x14ac:dyDescent="0.15">
      <c r="A86" s="241">
        <v>19</v>
      </c>
      <c r="B86" s="934"/>
      <c r="C86" s="935"/>
      <c r="D86" s="935"/>
      <c r="E86" s="935"/>
      <c r="F86" s="935"/>
      <c r="G86" s="935"/>
      <c r="H86" s="935"/>
      <c r="I86" s="935"/>
      <c r="J86" s="935"/>
      <c r="K86" s="935"/>
      <c r="L86" s="935"/>
      <c r="M86" s="935"/>
      <c r="N86" s="935"/>
      <c r="O86" s="935"/>
      <c r="P86" s="936"/>
      <c r="Q86" s="937"/>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8"/>
      <c r="BA86" s="938"/>
      <c r="BB86" s="938"/>
      <c r="BC86" s="938"/>
      <c r="BD86" s="939"/>
      <c r="BE86" s="245"/>
      <c r="BF86" s="245"/>
      <c r="BG86" s="245"/>
      <c r="BH86" s="245"/>
      <c r="BI86" s="245"/>
      <c r="BJ86" s="245"/>
      <c r="BK86" s="245"/>
      <c r="BL86" s="245"/>
      <c r="BM86" s="245"/>
      <c r="BN86" s="245"/>
      <c r="BO86" s="245"/>
      <c r="BP86" s="245"/>
      <c r="BQ86" s="242">
        <v>80</v>
      </c>
      <c r="BR86" s="247"/>
      <c r="BS86" s="924"/>
      <c r="BT86" s="925"/>
      <c r="BU86" s="925"/>
      <c r="BV86" s="925"/>
      <c r="BW86" s="925"/>
      <c r="BX86" s="925"/>
      <c r="BY86" s="925"/>
      <c r="BZ86" s="925"/>
      <c r="CA86" s="925"/>
      <c r="CB86" s="925"/>
      <c r="CC86" s="925"/>
      <c r="CD86" s="925"/>
      <c r="CE86" s="925"/>
      <c r="CF86" s="925"/>
      <c r="CG86" s="926"/>
      <c r="CH86" s="921"/>
      <c r="CI86" s="922"/>
      <c r="CJ86" s="922"/>
      <c r="CK86" s="922"/>
      <c r="CL86" s="923"/>
      <c r="CM86" s="921"/>
      <c r="CN86" s="922"/>
      <c r="CO86" s="922"/>
      <c r="CP86" s="922"/>
      <c r="CQ86" s="923"/>
      <c r="CR86" s="921"/>
      <c r="CS86" s="922"/>
      <c r="CT86" s="922"/>
      <c r="CU86" s="922"/>
      <c r="CV86" s="923"/>
      <c r="CW86" s="921"/>
      <c r="CX86" s="922"/>
      <c r="CY86" s="922"/>
      <c r="CZ86" s="922"/>
      <c r="DA86" s="923"/>
      <c r="DB86" s="921"/>
      <c r="DC86" s="922"/>
      <c r="DD86" s="922"/>
      <c r="DE86" s="922"/>
      <c r="DF86" s="923"/>
      <c r="DG86" s="921"/>
      <c r="DH86" s="922"/>
      <c r="DI86" s="922"/>
      <c r="DJ86" s="922"/>
      <c r="DK86" s="923"/>
      <c r="DL86" s="921"/>
      <c r="DM86" s="922"/>
      <c r="DN86" s="922"/>
      <c r="DO86" s="922"/>
      <c r="DP86" s="923"/>
      <c r="DQ86" s="921"/>
      <c r="DR86" s="922"/>
      <c r="DS86" s="922"/>
      <c r="DT86" s="922"/>
      <c r="DU86" s="923"/>
      <c r="DV86" s="918"/>
      <c r="DW86" s="919"/>
      <c r="DX86" s="919"/>
      <c r="DY86" s="919"/>
      <c r="DZ86" s="920"/>
      <c r="EA86" s="226"/>
    </row>
    <row r="87" spans="1:131" s="227" customFormat="1" ht="26.25" customHeight="1" x14ac:dyDescent="0.15">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4"/>
      <c r="BT87" s="925"/>
      <c r="BU87" s="925"/>
      <c r="BV87" s="925"/>
      <c r="BW87" s="925"/>
      <c r="BX87" s="925"/>
      <c r="BY87" s="925"/>
      <c r="BZ87" s="925"/>
      <c r="CA87" s="925"/>
      <c r="CB87" s="925"/>
      <c r="CC87" s="925"/>
      <c r="CD87" s="925"/>
      <c r="CE87" s="925"/>
      <c r="CF87" s="925"/>
      <c r="CG87" s="926"/>
      <c r="CH87" s="921"/>
      <c r="CI87" s="922"/>
      <c r="CJ87" s="922"/>
      <c r="CK87" s="922"/>
      <c r="CL87" s="923"/>
      <c r="CM87" s="921"/>
      <c r="CN87" s="922"/>
      <c r="CO87" s="922"/>
      <c r="CP87" s="922"/>
      <c r="CQ87" s="923"/>
      <c r="CR87" s="921"/>
      <c r="CS87" s="922"/>
      <c r="CT87" s="922"/>
      <c r="CU87" s="922"/>
      <c r="CV87" s="923"/>
      <c r="CW87" s="921"/>
      <c r="CX87" s="922"/>
      <c r="CY87" s="922"/>
      <c r="CZ87" s="922"/>
      <c r="DA87" s="923"/>
      <c r="DB87" s="921"/>
      <c r="DC87" s="922"/>
      <c r="DD87" s="922"/>
      <c r="DE87" s="922"/>
      <c r="DF87" s="923"/>
      <c r="DG87" s="921"/>
      <c r="DH87" s="922"/>
      <c r="DI87" s="922"/>
      <c r="DJ87" s="922"/>
      <c r="DK87" s="923"/>
      <c r="DL87" s="921"/>
      <c r="DM87" s="922"/>
      <c r="DN87" s="922"/>
      <c r="DO87" s="922"/>
      <c r="DP87" s="923"/>
      <c r="DQ87" s="921"/>
      <c r="DR87" s="922"/>
      <c r="DS87" s="922"/>
      <c r="DT87" s="922"/>
      <c r="DU87" s="923"/>
      <c r="DV87" s="918"/>
      <c r="DW87" s="919"/>
      <c r="DX87" s="919"/>
      <c r="DY87" s="919"/>
      <c r="DZ87" s="920"/>
      <c r="EA87" s="226"/>
    </row>
    <row r="88" spans="1:131" s="227" customFormat="1" ht="26.25" customHeight="1" thickBot="1" x14ac:dyDescent="0.2">
      <c r="A88" s="244" t="s">
        <v>383</v>
      </c>
      <c r="B88" s="850" t="s">
        <v>415</v>
      </c>
      <c r="C88" s="851"/>
      <c r="D88" s="851"/>
      <c r="E88" s="851"/>
      <c r="F88" s="851"/>
      <c r="G88" s="851"/>
      <c r="H88" s="851"/>
      <c r="I88" s="851"/>
      <c r="J88" s="851"/>
      <c r="K88" s="851"/>
      <c r="L88" s="851"/>
      <c r="M88" s="851"/>
      <c r="N88" s="851"/>
      <c r="O88" s="851"/>
      <c r="P88" s="852"/>
      <c r="Q88" s="899"/>
      <c r="R88" s="900"/>
      <c r="S88" s="900"/>
      <c r="T88" s="900"/>
      <c r="U88" s="900"/>
      <c r="V88" s="900"/>
      <c r="W88" s="900"/>
      <c r="X88" s="900"/>
      <c r="Y88" s="900"/>
      <c r="Z88" s="900"/>
      <c r="AA88" s="900"/>
      <c r="AB88" s="900"/>
      <c r="AC88" s="900"/>
      <c r="AD88" s="900"/>
      <c r="AE88" s="900"/>
      <c r="AF88" s="903">
        <v>12305</v>
      </c>
      <c r="AG88" s="903"/>
      <c r="AH88" s="903"/>
      <c r="AI88" s="903"/>
      <c r="AJ88" s="903"/>
      <c r="AK88" s="900"/>
      <c r="AL88" s="900"/>
      <c r="AM88" s="900"/>
      <c r="AN88" s="900"/>
      <c r="AO88" s="900"/>
      <c r="AP88" s="903">
        <v>26070</v>
      </c>
      <c r="AQ88" s="903"/>
      <c r="AR88" s="903"/>
      <c r="AS88" s="903"/>
      <c r="AT88" s="903"/>
      <c r="AU88" s="903">
        <v>221</v>
      </c>
      <c r="AV88" s="903"/>
      <c r="AW88" s="903"/>
      <c r="AX88" s="903"/>
      <c r="AY88" s="903"/>
      <c r="AZ88" s="908"/>
      <c r="BA88" s="908"/>
      <c r="BB88" s="908"/>
      <c r="BC88" s="908"/>
      <c r="BD88" s="909"/>
      <c r="BE88" s="245"/>
      <c r="BF88" s="245"/>
      <c r="BG88" s="245"/>
      <c r="BH88" s="245"/>
      <c r="BI88" s="245"/>
      <c r="BJ88" s="245"/>
      <c r="BK88" s="245"/>
      <c r="BL88" s="245"/>
      <c r="BM88" s="245"/>
      <c r="BN88" s="245"/>
      <c r="BO88" s="245"/>
      <c r="BP88" s="245"/>
      <c r="BQ88" s="242">
        <v>82</v>
      </c>
      <c r="BR88" s="247"/>
      <c r="BS88" s="924"/>
      <c r="BT88" s="925"/>
      <c r="BU88" s="925"/>
      <c r="BV88" s="925"/>
      <c r="BW88" s="925"/>
      <c r="BX88" s="925"/>
      <c r="BY88" s="925"/>
      <c r="BZ88" s="925"/>
      <c r="CA88" s="925"/>
      <c r="CB88" s="925"/>
      <c r="CC88" s="925"/>
      <c r="CD88" s="925"/>
      <c r="CE88" s="925"/>
      <c r="CF88" s="925"/>
      <c r="CG88" s="926"/>
      <c r="CH88" s="921"/>
      <c r="CI88" s="922"/>
      <c r="CJ88" s="922"/>
      <c r="CK88" s="922"/>
      <c r="CL88" s="923"/>
      <c r="CM88" s="921"/>
      <c r="CN88" s="922"/>
      <c r="CO88" s="922"/>
      <c r="CP88" s="922"/>
      <c r="CQ88" s="923"/>
      <c r="CR88" s="921"/>
      <c r="CS88" s="922"/>
      <c r="CT88" s="922"/>
      <c r="CU88" s="922"/>
      <c r="CV88" s="923"/>
      <c r="CW88" s="921"/>
      <c r="CX88" s="922"/>
      <c r="CY88" s="922"/>
      <c r="CZ88" s="922"/>
      <c r="DA88" s="923"/>
      <c r="DB88" s="921"/>
      <c r="DC88" s="922"/>
      <c r="DD88" s="922"/>
      <c r="DE88" s="922"/>
      <c r="DF88" s="923"/>
      <c r="DG88" s="921"/>
      <c r="DH88" s="922"/>
      <c r="DI88" s="922"/>
      <c r="DJ88" s="922"/>
      <c r="DK88" s="923"/>
      <c r="DL88" s="921"/>
      <c r="DM88" s="922"/>
      <c r="DN88" s="922"/>
      <c r="DO88" s="922"/>
      <c r="DP88" s="923"/>
      <c r="DQ88" s="921"/>
      <c r="DR88" s="922"/>
      <c r="DS88" s="922"/>
      <c r="DT88" s="922"/>
      <c r="DU88" s="923"/>
      <c r="DV88" s="918"/>
      <c r="DW88" s="919"/>
      <c r="DX88" s="919"/>
      <c r="DY88" s="919"/>
      <c r="DZ88" s="920"/>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4"/>
      <c r="BT89" s="925"/>
      <c r="BU89" s="925"/>
      <c r="BV89" s="925"/>
      <c r="BW89" s="925"/>
      <c r="BX89" s="925"/>
      <c r="BY89" s="925"/>
      <c r="BZ89" s="925"/>
      <c r="CA89" s="925"/>
      <c r="CB89" s="925"/>
      <c r="CC89" s="925"/>
      <c r="CD89" s="925"/>
      <c r="CE89" s="925"/>
      <c r="CF89" s="925"/>
      <c r="CG89" s="926"/>
      <c r="CH89" s="921"/>
      <c r="CI89" s="922"/>
      <c r="CJ89" s="922"/>
      <c r="CK89" s="922"/>
      <c r="CL89" s="923"/>
      <c r="CM89" s="921"/>
      <c r="CN89" s="922"/>
      <c r="CO89" s="922"/>
      <c r="CP89" s="922"/>
      <c r="CQ89" s="923"/>
      <c r="CR89" s="921"/>
      <c r="CS89" s="922"/>
      <c r="CT89" s="922"/>
      <c r="CU89" s="922"/>
      <c r="CV89" s="923"/>
      <c r="CW89" s="921"/>
      <c r="CX89" s="922"/>
      <c r="CY89" s="922"/>
      <c r="CZ89" s="922"/>
      <c r="DA89" s="923"/>
      <c r="DB89" s="921"/>
      <c r="DC89" s="922"/>
      <c r="DD89" s="922"/>
      <c r="DE89" s="922"/>
      <c r="DF89" s="923"/>
      <c r="DG89" s="921"/>
      <c r="DH89" s="922"/>
      <c r="DI89" s="922"/>
      <c r="DJ89" s="922"/>
      <c r="DK89" s="923"/>
      <c r="DL89" s="921"/>
      <c r="DM89" s="922"/>
      <c r="DN89" s="922"/>
      <c r="DO89" s="922"/>
      <c r="DP89" s="923"/>
      <c r="DQ89" s="921"/>
      <c r="DR89" s="922"/>
      <c r="DS89" s="922"/>
      <c r="DT89" s="922"/>
      <c r="DU89" s="923"/>
      <c r="DV89" s="918"/>
      <c r="DW89" s="919"/>
      <c r="DX89" s="919"/>
      <c r="DY89" s="919"/>
      <c r="DZ89" s="920"/>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4"/>
      <c r="BT90" s="925"/>
      <c r="BU90" s="925"/>
      <c r="BV90" s="925"/>
      <c r="BW90" s="925"/>
      <c r="BX90" s="925"/>
      <c r="BY90" s="925"/>
      <c r="BZ90" s="925"/>
      <c r="CA90" s="925"/>
      <c r="CB90" s="925"/>
      <c r="CC90" s="925"/>
      <c r="CD90" s="925"/>
      <c r="CE90" s="925"/>
      <c r="CF90" s="925"/>
      <c r="CG90" s="926"/>
      <c r="CH90" s="921"/>
      <c r="CI90" s="922"/>
      <c r="CJ90" s="922"/>
      <c r="CK90" s="922"/>
      <c r="CL90" s="923"/>
      <c r="CM90" s="921"/>
      <c r="CN90" s="922"/>
      <c r="CO90" s="922"/>
      <c r="CP90" s="922"/>
      <c r="CQ90" s="923"/>
      <c r="CR90" s="921"/>
      <c r="CS90" s="922"/>
      <c r="CT90" s="922"/>
      <c r="CU90" s="922"/>
      <c r="CV90" s="923"/>
      <c r="CW90" s="921"/>
      <c r="CX90" s="922"/>
      <c r="CY90" s="922"/>
      <c r="CZ90" s="922"/>
      <c r="DA90" s="923"/>
      <c r="DB90" s="921"/>
      <c r="DC90" s="922"/>
      <c r="DD90" s="922"/>
      <c r="DE90" s="922"/>
      <c r="DF90" s="923"/>
      <c r="DG90" s="921"/>
      <c r="DH90" s="922"/>
      <c r="DI90" s="922"/>
      <c r="DJ90" s="922"/>
      <c r="DK90" s="923"/>
      <c r="DL90" s="921"/>
      <c r="DM90" s="922"/>
      <c r="DN90" s="922"/>
      <c r="DO90" s="922"/>
      <c r="DP90" s="923"/>
      <c r="DQ90" s="921"/>
      <c r="DR90" s="922"/>
      <c r="DS90" s="922"/>
      <c r="DT90" s="922"/>
      <c r="DU90" s="923"/>
      <c r="DV90" s="918"/>
      <c r="DW90" s="919"/>
      <c r="DX90" s="919"/>
      <c r="DY90" s="919"/>
      <c r="DZ90" s="920"/>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4"/>
      <c r="BT91" s="925"/>
      <c r="BU91" s="925"/>
      <c r="BV91" s="925"/>
      <c r="BW91" s="925"/>
      <c r="BX91" s="925"/>
      <c r="BY91" s="925"/>
      <c r="BZ91" s="925"/>
      <c r="CA91" s="925"/>
      <c r="CB91" s="925"/>
      <c r="CC91" s="925"/>
      <c r="CD91" s="925"/>
      <c r="CE91" s="925"/>
      <c r="CF91" s="925"/>
      <c r="CG91" s="926"/>
      <c r="CH91" s="921"/>
      <c r="CI91" s="922"/>
      <c r="CJ91" s="922"/>
      <c r="CK91" s="922"/>
      <c r="CL91" s="923"/>
      <c r="CM91" s="921"/>
      <c r="CN91" s="922"/>
      <c r="CO91" s="922"/>
      <c r="CP91" s="922"/>
      <c r="CQ91" s="923"/>
      <c r="CR91" s="921"/>
      <c r="CS91" s="922"/>
      <c r="CT91" s="922"/>
      <c r="CU91" s="922"/>
      <c r="CV91" s="923"/>
      <c r="CW91" s="921"/>
      <c r="CX91" s="922"/>
      <c r="CY91" s="922"/>
      <c r="CZ91" s="922"/>
      <c r="DA91" s="923"/>
      <c r="DB91" s="921"/>
      <c r="DC91" s="922"/>
      <c r="DD91" s="922"/>
      <c r="DE91" s="922"/>
      <c r="DF91" s="923"/>
      <c r="DG91" s="921"/>
      <c r="DH91" s="922"/>
      <c r="DI91" s="922"/>
      <c r="DJ91" s="922"/>
      <c r="DK91" s="923"/>
      <c r="DL91" s="921"/>
      <c r="DM91" s="922"/>
      <c r="DN91" s="922"/>
      <c r="DO91" s="922"/>
      <c r="DP91" s="923"/>
      <c r="DQ91" s="921"/>
      <c r="DR91" s="922"/>
      <c r="DS91" s="922"/>
      <c r="DT91" s="922"/>
      <c r="DU91" s="923"/>
      <c r="DV91" s="918"/>
      <c r="DW91" s="919"/>
      <c r="DX91" s="919"/>
      <c r="DY91" s="919"/>
      <c r="DZ91" s="920"/>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4"/>
      <c r="BT92" s="925"/>
      <c r="BU92" s="925"/>
      <c r="BV92" s="925"/>
      <c r="BW92" s="925"/>
      <c r="BX92" s="925"/>
      <c r="BY92" s="925"/>
      <c r="BZ92" s="925"/>
      <c r="CA92" s="925"/>
      <c r="CB92" s="925"/>
      <c r="CC92" s="925"/>
      <c r="CD92" s="925"/>
      <c r="CE92" s="925"/>
      <c r="CF92" s="925"/>
      <c r="CG92" s="926"/>
      <c r="CH92" s="921"/>
      <c r="CI92" s="922"/>
      <c r="CJ92" s="922"/>
      <c r="CK92" s="922"/>
      <c r="CL92" s="923"/>
      <c r="CM92" s="921"/>
      <c r="CN92" s="922"/>
      <c r="CO92" s="922"/>
      <c r="CP92" s="922"/>
      <c r="CQ92" s="923"/>
      <c r="CR92" s="921"/>
      <c r="CS92" s="922"/>
      <c r="CT92" s="922"/>
      <c r="CU92" s="922"/>
      <c r="CV92" s="923"/>
      <c r="CW92" s="921"/>
      <c r="CX92" s="922"/>
      <c r="CY92" s="922"/>
      <c r="CZ92" s="922"/>
      <c r="DA92" s="923"/>
      <c r="DB92" s="921"/>
      <c r="DC92" s="922"/>
      <c r="DD92" s="922"/>
      <c r="DE92" s="922"/>
      <c r="DF92" s="923"/>
      <c r="DG92" s="921"/>
      <c r="DH92" s="922"/>
      <c r="DI92" s="922"/>
      <c r="DJ92" s="922"/>
      <c r="DK92" s="923"/>
      <c r="DL92" s="921"/>
      <c r="DM92" s="922"/>
      <c r="DN92" s="922"/>
      <c r="DO92" s="922"/>
      <c r="DP92" s="923"/>
      <c r="DQ92" s="921"/>
      <c r="DR92" s="922"/>
      <c r="DS92" s="922"/>
      <c r="DT92" s="922"/>
      <c r="DU92" s="923"/>
      <c r="DV92" s="918"/>
      <c r="DW92" s="919"/>
      <c r="DX92" s="919"/>
      <c r="DY92" s="919"/>
      <c r="DZ92" s="920"/>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4"/>
      <c r="BT93" s="925"/>
      <c r="BU93" s="925"/>
      <c r="BV93" s="925"/>
      <c r="BW93" s="925"/>
      <c r="BX93" s="925"/>
      <c r="BY93" s="925"/>
      <c r="BZ93" s="925"/>
      <c r="CA93" s="925"/>
      <c r="CB93" s="925"/>
      <c r="CC93" s="925"/>
      <c r="CD93" s="925"/>
      <c r="CE93" s="925"/>
      <c r="CF93" s="925"/>
      <c r="CG93" s="926"/>
      <c r="CH93" s="921"/>
      <c r="CI93" s="922"/>
      <c r="CJ93" s="922"/>
      <c r="CK93" s="922"/>
      <c r="CL93" s="923"/>
      <c r="CM93" s="921"/>
      <c r="CN93" s="922"/>
      <c r="CO93" s="922"/>
      <c r="CP93" s="922"/>
      <c r="CQ93" s="923"/>
      <c r="CR93" s="921"/>
      <c r="CS93" s="922"/>
      <c r="CT93" s="922"/>
      <c r="CU93" s="922"/>
      <c r="CV93" s="923"/>
      <c r="CW93" s="921"/>
      <c r="CX93" s="922"/>
      <c r="CY93" s="922"/>
      <c r="CZ93" s="922"/>
      <c r="DA93" s="923"/>
      <c r="DB93" s="921"/>
      <c r="DC93" s="922"/>
      <c r="DD93" s="922"/>
      <c r="DE93" s="922"/>
      <c r="DF93" s="923"/>
      <c r="DG93" s="921"/>
      <c r="DH93" s="922"/>
      <c r="DI93" s="922"/>
      <c r="DJ93" s="922"/>
      <c r="DK93" s="923"/>
      <c r="DL93" s="921"/>
      <c r="DM93" s="922"/>
      <c r="DN93" s="922"/>
      <c r="DO93" s="922"/>
      <c r="DP93" s="923"/>
      <c r="DQ93" s="921"/>
      <c r="DR93" s="922"/>
      <c r="DS93" s="922"/>
      <c r="DT93" s="922"/>
      <c r="DU93" s="923"/>
      <c r="DV93" s="918"/>
      <c r="DW93" s="919"/>
      <c r="DX93" s="919"/>
      <c r="DY93" s="919"/>
      <c r="DZ93" s="920"/>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4"/>
      <c r="BT94" s="925"/>
      <c r="BU94" s="925"/>
      <c r="BV94" s="925"/>
      <c r="BW94" s="925"/>
      <c r="BX94" s="925"/>
      <c r="BY94" s="925"/>
      <c r="BZ94" s="925"/>
      <c r="CA94" s="925"/>
      <c r="CB94" s="925"/>
      <c r="CC94" s="925"/>
      <c r="CD94" s="925"/>
      <c r="CE94" s="925"/>
      <c r="CF94" s="925"/>
      <c r="CG94" s="926"/>
      <c r="CH94" s="921"/>
      <c r="CI94" s="922"/>
      <c r="CJ94" s="922"/>
      <c r="CK94" s="922"/>
      <c r="CL94" s="923"/>
      <c r="CM94" s="921"/>
      <c r="CN94" s="922"/>
      <c r="CO94" s="922"/>
      <c r="CP94" s="922"/>
      <c r="CQ94" s="923"/>
      <c r="CR94" s="921"/>
      <c r="CS94" s="922"/>
      <c r="CT94" s="922"/>
      <c r="CU94" s="922"/>
      <c r="CV94" s="923"/>
      <c r="CW94" s="921"/>
      <c r="CX94" s="922"/>
      <c r="CY94" s="922"/>
      <c r="CZ94" s="922"/>
      <c r="DA94" s="923"/>
      <c r="DB94" s="921"/>
      <c r="DC94" s="922"/>
      <c r="DD94" s="922"/>
      <c r="DE94" s="922"/>
      <c r="DF94" s="923"/>
      <c r="DG94" s="921"/>
      <c r="DH94" s="922"/>
      <c r="DI94" s="922"/>
      <c r="DJ94" s="922"/>
      <c r="DK94" s="923"/>
      <c r="DL94" s="921"/>
      <c r="DM94" s="922"/>
      <c r="DN94" s="922"/>
      <c r="DO94" s="922"/>
      <c r="DP94" s="923"/>
      <c r="DQ94" s="921"/>
      <c r="DR94" s="922"/>
      <c r="DS94" s="922"/>
      <c r="DT94" s="922"/>
      <c r="DU94" s="923"/>
      <c r="DV94" s="918"/>
      <c r="DW94" s="919"/>
      <c r="DX94" s="919"/>
      <c r="DY94" s="919"/>
      <c r="DZ94" s="920"/>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4"/>
      <c r="BT95" s="925"/>
      <c r="BU95" s="925"/>
      <c r="BV95" s="925"/>
      <c r="BW95" s="925"/>
      <c r="BX95" s="925"/>
      <c r="BY95" s="925"/>
      <c r="BZ95" s="925"/>
      <c r="CA95" s="925"/>
      <c r="CB95" s="925"/>
      <c r="CC95" s="925"/>
      <c r="CD95" s="925"/>
      <c r="CE95" s="925"/>
      <c r="CF95" s="925"/>
      <c r="CG95" s="926"/>
      <c r="CH95" s="921"/>
      <c r="CI95" s="922"/>
      <c r="CJ95" s="922"/>
      <c r="CK95" s="922"/>
      <c r="CL95" s="923"/>
      <c r="CM95" s="921"/>
      <c r="CN95" s="922"/>
      <c r="CO95" s="922"/>
      <c r="CP95" s="922"/>
      <c r="CQ95" s="923"/>
      <c r="CR95" s="921"/>
      <c r="CS95" s="922"/>
      <c r="CT95" s="922"/>
      <c r="CU95" s="922"/>
      <c r="CV95" s="923"/>
      <c r="CW95" s="921"/>
      <c r="CX95" s="922"/>
      <c r="CY95" s="922"/>
      <c r="CZ95" s="922"/>
      <c r="DA95" s="923"/>
      <c r="DB95" s="921"/>
      <c r="DC95" s="922"/>
      <c r="DD95" s="922"/>
      <c r="DE95" s="922"/>
      <c r="DF95" s="923"/>
      <c r="DG95" s="921"/>
      <c r="DH95" s="922"/>
      <c r="DI95" s="922"/>
      <c r="DJ95" s="922"/>
      <c r="DK95" s="923"/>
      <c r="DL95" s="921"/>
      <c r="DM95" s="922"/>
      <c r="DN95" s="922"/>
      <c r="DO95" s="922"/>
      <c r="DP95" s="923"/>
      <c r="DQ95" s="921"/>
      <c r="DR95" s="922"/>
      <c r="DS95" s="922"/>
      <c r="DT95" s="922"/>
      <c r="DU95" s="923"/>
      <c r="DV95" s="918"/>
      <c r="DW95" s="919"/>
      <c r="DX95" s="919"/>
      <c r="DY95" s="919"/>
      <c r="DZ95" s="920"/>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4"/>
      <c r="BT96" s="925"/>
      <c r="BU96" s="925"/>
      <c r="BV96" s="925"/>
      <c r="BW96" s="925"/>
      <c r="BX96" s="925"/>
      <c r="BY96" s="925"/>
      <c r="BZ96" s="925"/>
      <c r="CA96" s="925"/>
      <c r="CB96" s="925"/>
      <c r="CC96" s="925"/>
      <c r="CD96" s="925"/>
      <c r="CE96" s="925"/>
      <c r="CF96" s="925"/>
      <c r="CG96" s="926"/>
      <c r="CH96" s="921"/>
      <c r="CI96" s="922"/>
      <c r="CJ96" s="922"/>
      <c r="CK96" s="922"/>
      <c r="CL96" s="923"/>
      <c r="CM96" s="921"/>
      <c r="CN96" s="922"/>
      <c r="CO96" s="922"/>
      <c r="CP96" s="922"/>
      <c r="CQ96" s="923"/>
      <c r="CR96" s="921"/>
      <c r="CS96" s="922"/>
      <c r="CT96" s="922"/>
      <c r="CU96" s="922"/>
      <c r="CV96" s="923"/>
      <c r="CW96" s="921"/>
      <c r="CX96" s="922"/>
      <c r="CY96" s="922"/>
      <c r="CZ96" s="922"/>
      <c r="DA96" s="923"/>
      <c r="DB96" s="921"/>
      <c r="DC96" s="922"/>
      <c r="DD96" s="922"/>
      <c r="DE96" s="922"/>
      <c r="DF96" s="923"/>
      <c r="DG96" s="921"/>
      <c r="DH96" s="922"/>
      <c r="DI96" s="922"/>
      <c r="DJ96" s="922"/>
      <c r="DK96" s="923"/>
      <c r="DL96" s="921"/>
      <c r="DM96" s="922"/>
      <c r="DN96" s="922"/>
      <c r="DO96" s="922"/>
      <c r="DP96" s="923"/>
      <c r="DQ96" s="921"/>
      <c r="DR96" s="922"/>
      <c r="DS96" s="922"/>
      <c r="DT96" s="922"/>
      <c r="DU96" s="923"/>
      <c r="DV96" s="918"/>
      <c r="DW96" s="919"/>
      <c r="DX96" s="919"/>
      <c r="DY96" s="919"/>
      <c r="DZ96" s="920"/>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4"/>
      <c r="BT97" s="925"/>
      <c r="BU97" s="925"/>
      <c r="BV97" s="925"/>
      <c r="BW97" s="925"/>
      <c r="BX97" s="925"/>
      <c r="BY97" s="925"/>
      <c r="BZ97" s="925"/>
      <c r="CA97" s="925"/>
      <c r="CB97" s="925"/>
      <c r="CC97" s="925"/>
      <c r="CD97" s="925"/>
      <c r="CE97" s="925"/>
      <c r="CF97" s="925"/>
      <c r="CG97" s="926"/>
      <c r="CH97" s="921"/>
      <c r="CI97" s="922"/>
      <c r="CJ97" s="922"/>
      <c r="CK97" s="922"/>
      <c r="CL97" s="923"/>
      <c r="CM97" s="921"/>
      <c r="CN97" s="922"/>
      <c r="CO97" s="922"/>
      <c r="CP97" s="922"/>
      <c r="CQ97" s="923"/>
      <c r="CR97" s="921"/>
      <c r="CS97" s="922"/>
      <c r="CT97" s="922"/>
      <c r="CU97" s="922"/>
      <c r="CV97" s="923"/>
      <c r="CW97" s="921"/>
      <c r="CX97" s="922"/>
      <c r="CY97" s="922"/>
      <c r="CZ97" s="922"/>
      <c r="DA97" s="923"/>
      <c r="DB97" s="921"/>
      <c r="DC97" s="922"/>
      <c r="DD97" s="922"/>
      <c r="DE97" s="922"/>
      <c r="DF97" s="923"/>
      <c r="DG97" s="921"/>
      <c r="DH97" s="922"/>
      <c r="DI97" s="922"/>
      <c r="DJ97" s="922"/>
      <c r="DK97" s="923"/>
      <c r="DL97" s="921"/>
      <c r="DM97" s="922"/>
      <c r="DN97" s="922"/>
      <c r="DO97" s="922"/>
      <c r="DP97" s="923"/>
      <c r="DQ97" s="921"/>
      <c r="DR97" s="922"/>
      <c r="DS97" s="922"/>
      <c r="DT97" s="922"/>
      <c r="DU97" s="923"/>
      <c r="DV97" s="918"/>
      <c r="DW97" s="919"/>
      <c r="DX97" s="919"/>
      <c r="DY97" s="919"/>
      <c r="DZ97" s="920"/>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4"/>
      <c r="BT98" s="925"/>
      <c r="BU98" s="925"/>
      <c r="BV98" s="925"/>
      <c r="BW98" s="925"/>
      <c r="BX98" s="925"/>
      <c r="BY98" s="925"/>
      <c r="BZ98" s="925"/>
      <c r="CA98" s="925"/>
      <c r="CB98" s="925"/>
      <c r="CC98" s="925"/>
      <c r="CD98" s="925"/>
      <c r="CE98" s="925"/>
      <c r="CF98" s="925"/>
      <c r="CG98" s="926"/>
      <c r="CH98" s="921"/>
      <c r="CI98" s="922"/>
      <c r="CJ98" s="922"/>
      <c r="CK98" s="922"/>
      <c r="CL98" s="923"/>
      <c r="CM98" s="921"/>
      <c r="CN98" s="922"/>
      <c r="CO98" s="922"/>
      <c r="CP98" s="922"/>
      <c r="CQ98" s="923"/>
      <c r="CR98" s="921"/>
      <c r="CS98" s="922"/>
      <c r="CT98" s="922"/>
      <c r="CU98" s="922"/>
      <c r="CV98" s="923"/>
      <c r="CW98" s="921"/>
      <c r="CX98" s="922"/>
      <c r="CY98" s="922"/>
      <c r="CZ98" s="922"/>
      <c r="DA98" s="923"/>
      <c r="DB98" s="921"/>
      <c r="DC98" s="922"/>
      <c r="DD98" s="922"/>
      <c r="DE98" s="922"/>
      <c r="DF98" s="923"/>
      <c r="DG98" s="921"/>
      <c r="DH98" s="922"/>
      <c r="DI98" s="922"/>
      <c r="DJ98" s="922"/>
      <c r="DK98" s="923"/>
      <c r="DL98" s="921"/>
      <c r="DM98" s="922"/>
      <c r="DN98" s="922"/>
      <c r="DO98" s="922"/>
      <c r="DP98" s="923"/>
      <c r="DQ98" s="921"/>
      <c r="DR98" s="922"/>
      <c r="DS98" s="922"/>
      <c r="DT98" s="922"/>
      <c r="DU98" s="923"/>
      <c r="DV98" s="918"/>
      <c r="DW98" s="919"/>
      <c r="DX98" s="919"/>
      <c r="DY98" s="919"/>
      <c r="DZ98" s="920"/>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4"/>
      <c r="BT99" s="925"/>
      <c r="BU99" s="925"/>
      <c r="BV99" s="925"/>
      <c r="BW99" s="925"/>
      <c r="BX99" s="925"/>
      <c r="BY99" s="925"/>
      <c r="BZ99" s="925"/>
      <c r="CA99" s="925"/>
      <c r="CB99" s="925"/>
      <c r="CC99" s="925"/>
      <c r="CD99" s="925"/>
      <c r="CE99" s="925"/>
      <c r="CF99" s="925"/>
      <c r="CG99" s="926"/>
      <c r="CH99" s="921"/>
      <c r="CI99" s="922"/>
      <c r="CJ99" s="922"/>
      <c r="CK99" s="922"/>
      <c r="CL99" s="923"/>
      <c r="CM99" s="921"/>
      <c r="CN99" s="922"/>
      <c r="CO99" s="922"/>
      <c r="CP99" s="922"/>
      <c r="CQ99" s="923"/>
      <c r="CR99" s="921"/>
      <c r="CS99" s="922"/>
      <c r="CT99" s="922"/>
      <c r="CU99" s="922"/>
      <c r="CV99" s="923"/>
      <c r="CW99" s="921"/>
      <c r="CX99" s="922"/>
      <c r="CY99" s="922"/>
      <c r="CZ99" s="922"/>
      <c r="DA99" s="923"/>
      <c r="DB99" s="921"/>
      <c r="DC99" s="922"/>
      <c r="DD99" s="922"/>
      <c r="DE99" s="922"/>
      <c r="DF99" s="923"/>
      <c r="DG99" s="921"/>
      <c r="DH99" s="922"/>
      <c r="DI99" s="922"/>
      <c r="DJ99" s="922"/>
      <c r="DK99" s="923"/>
      <c r="DL99" s="921"/>
      <c r="DM99" s="922"/>
      <c r="DN99" s="922"/>
      <c r="DO99" s="922"/>
      <c r="DP99" s="923"/>
      <c r="DQ99" s="921"/>
      <c r="DR99" s="922"/>
      <c r="DS99" s="922"/>
      <c r="DT99" s="922"/>
      <c r="DU99" s="923"/>
      <c r="DV99" s="918"/>
      <c r="DW99" s="919"/>
      <c r="DX99" s="919"/>
      <c r="DY99" s="919"/>
      <c r="DZ99" s="920"/>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4"/>
      <c r="BT100" s="925"/>
      <c r="BU100" s="925"/>
      <c r="BV100" s="925"/>
      <c r="BW100" s="925"/>
      <c r="BX100" s="925"/>
      <c r="BY100" s="925"/>
      <c r="BZ100" s="925"/>
      <c r="CA100" s="925"/>
      <c r="CB100" s="925"/>
      <c r="CC100" s="925"/>
      <c r="CD100" s="925"/>
      <c r="CE100" s="925"/>
      <c r="CF100" s="925"/>
      <c r="CG100" s="926"/>
      <c r="CH100" s="921"/>
      <c r="CI100" s="922"/>
      <c r="CJ100" s="922"/>
      <c r="CK100" s="922"/>
      <c r="CL100" s="923"/>
      <c r="CM100" s="921"/>
      <c r="CN100" s="922"/>
      <c r="CO100" s="922"/>
      <c r="CP100" s="922"/>
      <c r="CQ100" s="923"/>
      <c r="CR100" s="921"/>
      <c r="CS100" s="922"/>
      <c r="CT100" s="922"/>
      <c r="CU100" s="922"/>
      <c r="CV100" s="923"/>
      <c r="CW100" s="921"/>
      <c r="CX100" s="922"/>
      <c r="CY100" s="922"/>
      <c r="CZ100" s="922"/>
      <c r="DA100" s="923"/>
      <c r="DB100" s="921"/>
      <c r="DC100" s="922"/>
      <c r="DD100" s="922"/>
      <c r="DE100" s="922"/>
      <c r="DF100" s="923"/>
      <c r="DG100" s="921"/>
      <c r="DH100" s="922"/>
      <c r="DI100" s="922"/>
      <c r="DJ100" s="922"/>
      <c r="DK100" s="923"/>
      <c r="DL100" s="921"/>
      <c r="DM100" s="922"/>
      <c r="DN100" s="922"/>
      <c r="DO100" s="922"/>
      <c r="DP100" s="923"/>
      <c r="DQ100" s="921"/>
      <c r="DR100" s="922"/>
      <c r="DS100" s="922"/>
      <c r="DT100" s="922"/>
      <c r="DU100" s="923"/>
      <c r="DV100" s="918"/>
      <c r="DW100" s="919"/>
      <c r="DX100" s="919"/>
      <c r="DY100" s="919"/>
      <c r="DZ100" s="920"/>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4"/>
      <c r="BT101" s="925"/>
      <c r="BU101" s="925"/>
      <c r="BV101" s="925"/>
      <c r="BW101" s="925"/>
      <c r="BX101" s="925"/>
      <c r="BY101" s="925"/>
      <c r="BZ101" s="925"/>
      <c r="CA101" s="925"/>
      <c r="CB101" s="925"/>
      <c r="CC101" s="925"/>
      <c r="CD101" s="925"/>
      <c r="CE101" s="925"/>
      <c r="CF101" s="925"/>
      <c r="CG101" s="926"/>
      <c r="CH101" s="921"/>
      <c r="CI101" s="922"/>
      <c r="CJ101" s="922"/>
      <c r="CK101" s="922"/>
      <c r="CL101" s="923"/>
      <c r="CM101" s="921"/>
      <c r="CN101" s="922"/>
      <c r="CO101" s="922"/>
      <c r="CP101" s="922"/>
      <c r="CQ101" s="923"/>
      <c r="CR101" s="921"/>
      <c r="CS101" s="922"/>
      <c r="CT101" s="922"/>
      <c r="CU101" s="922"/>
      <c r="CV101" s="923"/>
      <c r="CW101" s="921"/>
      <c r="CX101" s="922"/>
      <c r="CY101" s="922"/>
      <c r="CZ101" s="922"/>
      <c r="DA101" s="923"/>
      <c r="DB101" s="921"/>
      <c r="DC101" s="922"/>
      <c r="DD101" s="922"/>
      <c r="DE101" s="922"/>
      <c r="DF101" s="923"/>
      <c r="DG101" s="921"/>
      <c r="DH101" s="922"/>
      <c r="DI101" s="922"/>
      <c r="DJ101" s="922"/>
      <c r="DK101" s="923"/>
      <c r="DL101" s="921"/>
      <c r="DM101" s="922"/>
      <c r="DN101" s="922"/>
      <c r="DO101" s="922"/>
      <c r="DP101" s="923"/>
      <c r="DQ101" s="921"/>
      <c r="DR101" s="922"/>
      <c r="DS101" s="922"/>
      <c r="DT101" s="922"/>
      <c r="DU101" s="923"/>
      <c r="DV101" s="918"/>
      <c r="DW101" s="919"/>
      <c r="DX101" s="919"/>
      <c r="DY101" s="919"/>
      <c r="DZ101" s="920"/>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416</v>
      </c>
      <c r="BS102" s="851"/>
      <c r="BT102" s="851"/>
      <c r="BU102" s="851"/>
      <c r="BV102" s="851"/>
      <c r="BW102" s="851"/>
      <c r="BX102" s="851"/>
      <c r="BY102" s="851"/>
      <c r="BZ102" s="851"/>
      <c r="CA102" s="851"/>
      <c r="CB102" s="851"/>
      <c r="CC102" s="851"/>
      <c r="CD102" s="851"/>
      <c r="CE102" s="851"/>
      <c r="CF102" s="851"/>
      <c r="CG102" s="852"/>
      <c r="CH102" s="950"/>
      <c r="CI102" s="951"/>
      <c r="CJ102" s="951"/>
      <c r="CK102" s="951"/>
      <c r="CL102" s="952"/>
      <c r="CM102" s="950"/>
      <c r="CN102" s="951"/>
      <c r="CO102" s="951"/>
      <c r="CP102" s="951"/>
      <c r="CQ102" s="952"/>
      <c r="CR102" s="953">
        <v>2</v>
      </c>
      <c r="CS102" s="911"/>
      <c r="CT102" s="911"/>
      <c r="CU102" s="911"/>
      <c r="CV102" s="954"/>
      <c r="CW102" s="953" t="s">
        <v>584</v>
      </c>
      <c r="CX102" s="911"/>
      <c r="CY102" s="911"/>
      <c r="CZ102" s="911"/>
      <c r="DA102" s="954"/>
      <c r="DB102" s="953" t="s">
        <v>584</v>
      </c>
      <c r="DC102" s="911"/>
      <c r="DD102" s="911"/>
      <c r="DE102" s="911"/>
      <c r="DF102" s="954"/>
      <c r="DG102" s="953" t="s">
        <v>584</v>
      </c>
      <c r="DH102" s="911"/>
      <c r="DI102" s="911"/>
      <c r="DJ102" s="911"/>
      <c r="DK102" s="954"/>
      <c r="DL102" s="953" t="s">
        <v>584</v>
      </c>
      <c r="DM102" s="911"/>
      <c r="DN102" s="911"/>
      <c r="DO102" s="911"/>
      <c r="DP102" s="954"/>
      <c r="DQ102" s="953" t="s">
        <v>584</v>
      </c>
      <c r="DR102" s="911"/>
      <c r="DS102" s="911"/>
      <c r="DT102" s="911"/>
      <c r="DU102" s="954"/>
      <c r="DV102" s="977"/>
      <c r="DW102" s="978"/>
      <c r="DX102" s="978"/>
      <c r="DY102" s="978"/>
      <c r="DZ102" s="979"/>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417</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418</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2" t="s">
        <v>421</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422</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5" t="s">
        <v>423</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424</v>
      </c>
      <c r="AB109" s="956"/>
      <c r="AC109" s="956"/>
      <c r="AD109" s="956"/>
      <c r="AE109" s="957"/>
      <c r="AF109" s="955" t="s">
        <v>302</v>
      </c>
      <c r="AG109" s="956"/>
      <c r="AH109" s="956"/>
      <c r="AI109" s="956"/>
      <c r="AJ109" s="957"/>
      <c r="AK109" s="955" t="s">
        <v>301</v>
      </c>
      <c r="AL109" s="956"/>
      <c r="AM109" s="956"/>
      <c r="AN109" s="956"/>
      <c r="AO109" s="957"/>
      <c r="AP109" s="955" t="s">
        <v>425</v>
      </c>
      <c r="AQ109" s="956"/>
      <c r="AR109" s="956"/>
      <c r="AS109" s="956"/>
      <c r="AT109" s="958"/>
      <c r="AU109" s="975" t="s">
        <v>423</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424</v>
      </c>
      <c r="BR109" s="956"/>
      <c r="BS109" s="956"/>
      <c r="BT109" s="956"/>
      <c r="BU109" s="957"/>
      <c r="BV109" s="955" t="s">
        <v>302</v>
      </c>
      <c r="BW109" s="956"/>
      <c r="BX109" s="956"/>
      <c r="BY109" s="956"/>
      <c r="BZ109" s="957"/>
      <c r="CA109" s="955" t="s">
        <v>301</v>
      </c>
      <c r="CB109" s="956"/>
      <c r="CC109" s="956"/>
      <c r="CD109" s="956"/>
      <c r="CE109" s="957"/>
      <c r="CF109" s="976" t="s">
        <v>425</v>
      </c>
      <c r="CG109" s="976"/>
      <c r="CH109" s="976"/>
      <c r="CI109" s="976"/>
      <c r="CJ109" s="976"/>
      <c r="CK109" s="955" t="s">
        <v>426</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424</v>
      </c>
      <c r="DH109" s="956"/>
      <c r="DI109" s="956"/>
      <c r="DJ109" s="956"/>
      <c r="DK109" s="957"/>
      <c r="DL109" s="955" t="s">
        <v>302</v>
      </c>
      <c r="DM109" s="956"/>
      <c r="DN109" s="956"/>
      <c r="DO109" s="956"/>
      <c r="DP109" s="957"/>
      <c r="DQ109" s="955" t="s">
        <v>301</v>
      </c>
      <c r="DR109" s="956"/>
      <c r="DS109" s="956"/>
      <c r="DT109" s="956"/>
      <c r="DU109" s="957"/>
      <c r="DV109" s="955" t="s">
        <v>425</v>
      </c>
      <c r="DW109" s="956"/>
      <c r="DX109" s="956"/>
      <c r="DY109" s="956"/>
      <c r="DZ109" s="958"/>
    </row>
    <row r="110" spans="1:131" s="226" customFormat="1" ht="26.25" customHeight="1" x14ac:dyDescent="0.15">
      <c r="A110" s="959" t="s">
        <v>427</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1473955</v>
      </c>
      <c r="AB110" s="963"/>
      <c r="AC110" s="963"/>
      <c r="AD110" s="963"/>
      <c r="AE110" s="964"/>
      <c r="AF110" s="965">
        <v>1505716</v>
      </c>
      <c r="AG110" s="963"/>
      <c r="AH110" s="963"/>
      <c r="AI110" s="963"/>
      <c r="AJ110" s="964"/>
      <c r="AK110" s="965">
        <v>1423424</v>
      </c>
      <c r="AL110" s="963"/>
      <c r="AM110" s="963"/>
      <c r="AN110" s="963"/>
      <c r="AO110" s="964"/>
      <c r="AP110" s="966">
        <v>14</v>
      </c>
      <c r="AQ110" s="967"/>
      <c r="AR110" s="967"/>
      <c r="AS110" s="967"/>
      <c r="AT110" s="968"/>
      <c r="AU110" s="969" t="s">
        <v>66</v>
      </c>
      <c r="AV110" s="970"/>
      <c r="AW110" s="970"/>
      <c r="AX110" s="970"/>
      <c r="AY110" s="970"/>
      <c r="AZ110" s="1011" t="s">
        <v>428</v>
      </c>
      <c r="BA110" s="960"/>
      <c r="BB110" s="960"/>
      <c r="BC110" s="960"/>
      <c r="BD110" s="960"/>
      <c r="BE110" s="960"/>
      <c r="BF110" s="960"/>
      <c r="BG110" s="960"/>
      <c r="BH110" s="960"/>
      <c r="BI110" s="960"/>
      <c r="BJ110" s="960"/>
      <c r="BK110" s="960"/>
      <c r="BL110" s="960"/>
      <c r="BM110" s="960"/>
      <c r="BN110" s="960"/>
      <c r="BO110" s="960"/>
      <c r="BP110" s="961"/>
      <c r="BQ110" s="997">
        <v>14275292</v>
      </c>
      <c r="BR110" s="998"/>
      <c r="BS110" s="998"/>
      <c r="BT110" s="998"/>
      <c r="BU110" s="998"/>
      <c r="BV110" s="998">
        <v>13924921</v>
      </c>
      <c r="BW110" s="998"/>
      <c r="BX110" s="998"/>
      <c r="BY110" s="998"/>
      <c r="BZ110" s="998"/>
      <c r="CA110" s="998">
        <v>13976791</v>
      </c>
      <c r="CB110" s="998"/>
      <c r="CC110" s="998"/>
      <c r="CD110" s="998"/>
      <c r="CE110" s="998"/>
      <c r="CF110" s="1012">
        <v>137</v>
      </c>
      <c r="CG110" s="1013"/>
      <c r="CH110" s="1013"/>
      <c r="CI110" s="1013"/>
      <c r="CJ110" s="1013"/>
      <c r="CK110" s="1014" t="s">
        <v>429</v>
      </c>
      <c r="CL110" s="1015"/>
      <c r="CM110" s="994" t="s">
        <v>430</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123</v>
      </c>
      <c r="DH110" s="998"/>
      <c r="DI110" s="998"/>
      <c r="DJ110" s="998"/>
      <c r="DK110" s="998"/>
      <c r="DL110" s="998" t="s">
        <v>431</v>
      </c>
      <c r="DM110" s="998"/>
      <c r="DN110" s="998"/>
      <c r="DO110" s="998"/>
      <c r="DP110" s="998"/>
      <c r="DQ110" s="998" t="s">
        <v>123</v>
      </c>
      <c r="DR110" s="998"/>
      <c r="DS110" s="998"/>
      <c r="DT110" s="998"/>
      <c r="DU110" s="998"/>
      <c r="DV110" s="999" t="s">
        <v>123</v>
      </c>
      <c r="DW110" s="999"/>
      <c r="DX110" s="999"/>
      <c r="DY110" s="999"/>
      <c r="DZ110" s="1000"/>
    </row>
    <row r="111" spans="1:131" s="226" customFormat="1" ht="26.25" customHeight="1" x14ac:dyDescent="0.15">
      <c r="A111" s="1001" t="s">
        <v>432</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433</v>
      </c>
      <c r="AB111" s="1005"/>
      <c r="AC111" s="1005"/>
      <c r="AD111" s="1005"/>
      <c r="AE111" s="1006"/>
      <c r="AF111" s="1007" t="s">
        <v>123</v>
      </c>
      <c r="AG111" s="1005"/>
      <c r="AH111" s="1005"/>
      <c r="AI111" s="1005"/>
      <c r="AJ111" s="1006"/>
      <c r="AK111" s="1007" t="s">
        <v>431</v>
      </c>
      <c r="AL111" s="1005"/>
      <c r="AM111" s="1005"/>
      <c r="AN111" s="1005"/>
      <c r="AO111" s="1006"/>
      <c r="AP111" s="1008" t="s">
        <v>123</v>
      </c>
      <c r="AQ111" s="1009"/>
      <c r="AR111" s="1009"/>
      <c r="AS111" s="1009"/>
      <c r="AT111" s="1010"/>
      <c r="AU111" s="971"/>
      <c r="AV111" s="972"/>
      <c r="AW111" s="972"/>
      <c r="AX111" s="972"/>
      <c r="AY111" s="972"/>
      <c r="AZ111" s="1020" t="s">
        <v>434</v>
      </c>
      <c r="BA111" s="1021"/>
      <c r="BB111" s="1021"/>
      <c r="BC111" s="1021"/>
      <c r="BD111" s="1021"/>
      <c r="BE111" s="1021"/>
      <c r="BF111" s="1021"/>
      <c r="BG111" s="1021"/>
      <c r="BH111" s="1021"/>
      <c r="BI111" s="1021"/>
      <c r="BJ111" s="1021"/>
      <c r="BK111" s="1021"/>
      <c r="BL111" s="1021"/>
      <c r="BM111" s="1021"/>
      <c r="BN111" s="1021"/>
      <c r="BO111" s="1021"/>
      <c r="BP111" s="1022"/>
      <c r="BQ111" s="990">
        <v>4426</v>
      </c>
      <c r="BR111" s="991"/>
      <c r="BS111" s="991"/>
      <c r="BT111" s="991"/>
      <c r="BU111" s="991"/>
      <c r="BV111" s="991">
        <v>3186</v>
      </c>
      <c r="BW111" s="991"/>
      <c r="BX111" s="991"/>
      <c r="BY111" s="991"/>
      <c r="BZ111" s="991"/>
      <c r="CA111" s="991">
        <v>3186</v>
      </c>
      <c r="CB111" s="991"/>
      <c r="CC111" s="991"/>
      <c r="CD111" s="991"/>
      <c r="CE111" s="991"/>
      <c r="CF111" s="985">
        <v>0</v>
      </c>
      <c r="CG111" s="986"/>
      <c r="CH111" s="986"/>
      <c r="CI111" s="986"/>
      <c r="CJ111" s="986"/>
      <c r="CK111" s="1016"/>
      <c r="CL111" s="1017"/>
      <c r="CM111" s="987" t="s">
        <v>435</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123</v>
      </c>
      <c r="DH111" s="991"/>
      <c r="DI111" s="991"/>
      <c r="DJ111" s="991"/>
      <c r="DK111" s="991"/>
      <c r="DL111" s="991" t="s">
        <v>433</v>
      </c>
      <c r="DM111" s="991"/>
      <c r="DN111" s="991"/>
      <c r="DO111" s="991"/>
      <c r="DP111" s="991"/>
      <c r="DQ111" s="991" t="s">
        <v>123</v>
      </c>
      <c r="DR111" s="991"/>
      <c r="DS111" s="991"/>
      <c r="DT111" s="991"/>
      <c r="DU111" s="991"/>
      <c r="DV111" s="992" t="s">
        <v>123</v>
      </c>
      <c r="DW111" s="992"/>
      <c r="DX111" s="992"/>
      <c r="DY111" s="992"/>
      <c r="DZ111" s="993"/>
    </row>
    <row r="112" spans="1:131" s="226" customFormat="1" ht="26.25" customHeight="1" x14ac:dyDescent="0.15">
      <c r="A112" s="1023" t="s">
        <v>436</v>
      </c>
      <c r="B112" s="1024"/>
      <c r="C112" s="1021" t="s">
        <v>437</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t="s">
        <v>123</v>
      </c>
      <c r="AB112" s="1030"/>
      <c r="AC112" s="1030"/>
      <c r="AD112" s="1030"/>
      <c r="AE112" s="1031"/>
      <c r="AF112" s="1032" t="s">
        <v>433</v>
      </c>
      <c r="AG112" s="1030"/>
      <c r="AH112" s="1030"/>
      <c r="AI112" s="1030"/>
      <c r="AJ112" s="1031"/>
      <c r="AK112" s="1032" t="s">
        <v>123</v>
      </c>
      <c r="AL112" s="1030"/>
      <c r="AM112" s="1030"/>
      <c r="AN112" s="1030"/>
      <c r="AO112" s="1031"/>
      <c r="AP112" s="1033" t="s">
        <v>123</v>
      </c>
      <c r="AQ112" s="1034"/>
      <c r="AR112" s="1034"/>
      <c r="AS112" s="1034"/>
      <c r="AT112" s="1035"/>
      <c r="AU112" s="971"/>
      <c r="AV112" s="972"/>
      <c r="AW112" s="972"/>
      <c r="AX112" s="972"/>
      <c r="AY112" s="972"/>
      <c r="AZ112" s="1020" t="s">
        <v>438</v>
      </c>
      <c r="BA112" s="1021"/>
      <c r="BB112" s="1021"/>
      <c r="BC112" s="1021"/>
      <c r="BD112" s="1021"/>
      <c r="BE112" s="1021"/>
      <c r="BF112" s="1021"/>
      <c r="BG112" s="1021"/>
      <c r="BH112" s="1021"/>
      <c r="BI112" s="1021"/>
      <c r="BJ112" s="1021"/>
      <c r="BK112" s="1021"/>
      <c r="BL112" s="1021"/>
      <c r="BM112" s="1021"/>
      <c r="BN112" s="1021"/>
      <c r="BO112" s="1021"/>
      <c r="BP112" s="1022"/>
      <c r="BQ112" s="990">
        <v>6135099</v>
      </c>
      <c r="BR112" s="991"/>
      <c r="BS112" s="991"/>
      <c r="BT112" s="991"/>
      <c r="BU112" s="991"/>
      <c r="BV112" s="991">
        <v>6074298</v>
      </c>
      <c r="BW112" s="991"/>
      <c r="BX112" s="991"/>
      <c r="BY112" s="991"/>
      <c r="BZ112" s="991"/>
      <c r="CA112" s="991">
        <v>5975533</v>
      </c>
      <c r="CB112" s="991"/>
      <c r="CC112" s="991"/>
      <c r="CD112" s="991"/>
      <c r="CE112" s="991"/>
      <c r="CF112" s="985">
        <v>58.6</v>
      </c>
      <c r="CG112" s="986"/>
      <c r="CH112" s="986"/>
      <c r="CI112" s="986"/>
      <c r="CJ112" s="986"/>
      <c r="CK112" s="1016"/>
      <c r="CL112" s="1017"/>
      <c r="CM112" s="987" t="s">
        <v>439</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123</v>
      </c>
      <c r="DH112" s="991"/>
      <c r="DI112" s="991"/>
      <c r="DJ112" s="991"/>
      <c r="DK112" s="991"/>
      <c r="DL112" s="991" t="s">
        <v>123</v>
      </c>
      <c r="DM112" s="991"/>
      <c r="DN112" s="991"/>
      <c r="DO112" s="991"/>
      <c r="DP112" s="991"/>
      <c r="DQ112" s="991" t="s">
        <v>123</v>
      </c>
      <c r="DR112" s="991"/>
      <c r="DS112" s="991"/>
      <c r="DT112" s="991"/>
      <c r="DU112" s="991"/>
      <c r="DV112" s="992" t="s">
        <v>123</v>
      </c>
      <c r="DW112" s="992"/>
      <c r="DX112" s="992"/>
      <c r="DY112" s="992"/>
      <c r="DZ112" s="993"/>
    </row>
    <row r="113" spans="1:130" s="226" customFormat="1" ht="26.25" customHeight="1" x14ac:dyDescent="0.15">
      <c r="A113" s="1025"/>
      <c r="B113" s="1026"/>
      <c r="C113" s="1021" t="s">
        <v>440</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418971</v>
      </c>
      <c r="AB113" s="1005"/>
      <c r="AC113" s="1005"/>
      <c r="AD113" s="1005"/>
      <c r="AE113" s="1006"/>
      <c r="AF113" s="1007">
        <v>438810</v>
      </c>
      <c r="AG113" s="1005"/>
      <c r="AH113" s="1005"/>
      <c r="AI113" s="1005"/>
      <c r="AJ113" s="1006"/>
      <c r="AK113" s="1007">
        <v>409640</v>
      </c>
      <c r="AL113" s="1005"/>
      <c r="AM113" s="1005"/>
      <c r="AN113" s="1005"/>
      <c r="AO113" s="1006"/>
      <c r="AP113" s="1008">
        <v>4</v>
      </c>
      <c r="AQ113" s="1009"/>
      <c r="AR113" s="1009"/>
      <c r="AS113" s="1009"/>
      <c r="AT113" s="1010"/>
      <c r="AU113" s="971"/>
      <c r="AV113" s="972"/>
      <c r="AW113" s="972"/>
      <c r="AX113" s="972"/>
      <c r="AY113" s="972"/>
      <c r="AZ113" s="1020" t="s">
        <v>441</v>
      </c>
      <c r="BA113" s="1021"/>
      <c r="BB113" s="1021"/>
      <c r="BC113" s="1021"/>
      <c r="BD113" s="1021"/>
      <c r="BE113" s="1021"/>
      <c r="BF113" s="1021"/>
      <c r="BG113" s="1021"/>
      <c r="BH113" s="1021"/>
      <c r="BI113" s="1021"/>
      <c r="BJ113" s="1021"/>
      <c r="BK113" s="1021"/>
      <c r="BL113" s="1021"/>
      <c r="BM113" s="1021"/>
      <c r="BN113" s="1021"/>
      <c r="BO113" s="1021"/>
      <c r="BP113" s="1022"/>
      <c r="BQ113" s="990">
        <v>291108</v>
      </c>
      <c r="BR113" s="991"/>
      <c r="BS113" s="991"/>
      <c r="BT113" s="991"/>
      <c r="BU113" s="991"/>
      <c r="BV113" s="991">
        <v>276129</v>
      </c>
      <c r="BW113" s="991"/>
      <c r="BX113" s="991"/>
      <c r="BY113" s="991"/>
      <c r="BZ113" s="991"/>
      <c r="CA113" s="991">
        <v>220929</v>
      </c>
      <c r="CB113" s="991"/>
      <c r="CC113" s="991"/>
      <c r="CD113" s="991"/>
      <c r="CE113" s="991"/>
      <c r="CF113" s="985">
        <v>2.2000000000000002</v>
      </c>
      <c r="CG113" s="986"/>
      <c r="CH113" s="986"/>
      <c r="CI113" s="986"/>
      <c r="CJ113" s="986"/>
      <c r="CK113" s="1016"/>
      <c r="CL113" s="1017"/>
      <c r="CM113" s="987" t="s">
        <v>442</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433</v>
      </c>
      <c r="DH113" s="1030"/>
      <c r="DI113" s="1030"/>
      <c r="DJ113" s="1030"/>
      <c r="DK113" s="1031"/>
      <c r="DL113" s="1032" t="s">
        <v>123</v>
      </c>
      <c r="DM113" s="1030"/>
      <c r="DN113" s="1030"/>
      <c r="DO113" s="1030"/>
      <c r="DP113" s="1031"/>
      <c r="DQ113" s="1032" t="s">
        <v>433</v>
      </c>
      <c r="DR113" s="1030"/>
      <c r="DS113" s="1030"/>
      <c r="DT113" s="1030"/>
      <c r="DU113" s="1031"/>
      <c r="DV113" s="1033" t="s">
        <v>433</v>
      </c>
      <c r="DW113" s="1034"/>
      <c r="DX113" s="1034"/>
      <c r="DY113" s="1034"/>
      <c r="DZ113" s="1035"/>
    </row>
    <row r="114" spans="1:130" s="226" customFormat="1" ht="26.25" customHeight="1" x14ac:dyDescent="0.15">
      <c r="A114" s="1025"/>
      <c r="B114" s="1026"/>
      <c r="C114" s="1021" t="s">
        <v>443</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v>64836</v>
      </c>
      <c r="AB114" s="1030"/>
      <c r="AC114" s="1030"/>
      <c r="AD114" s="1030"/>
      <c r="AE114" s="1031"/>
      <c r="AF114" s="1032">
        <v>80414</v>
      </c>
      <c r="AG114" s="1030"/>
      <c r="AH114" s="1030"/>
      <c r="AI114" s="1030"/>
      <c r="AJ114" s="1031"/>
      <c r="AK114" s="1032">
        <v>73957</v>
      </c>
      <c r="AL114" s="1030"/>
      <c r="AM114" s="1030"/>
      <c r="AN114" s="1030"/>
      <c r="AO114" s="1031"/>
      <c r="AP114" s="1033">
        <v>0.7</v>
      </c>
      <c r="AQ114" s="1034"/>
      <c r="AR114" s="1034"/>
      <c r="AS114" s="1034"/>
      <c r="AT114" s="1035"/>
      <c r="AU114" s="971"/>
      <c r="AV114" s="972"/>
      <c r="AW114" s="972"/>
      <c r="AX114" s="972"/>
      <c r="AY114" s="972"/>
      <c r="AZ114" s="1020" t="s">
        <v>444</v>
      </c>
      <c r="BA114" s="1021"/>
      <c r="BB114" s="1021"/>
      <c r="BC114" s="1021"/>
      <c r="BD114" s="1021"/>
      <c r="BE114" s="1021"/>
      <c r="BF114" s="1021"/>
      <c r="BG114" s="1021"/>
      <c r="BH114" s="1021"/>
      <c r="BI114" s="1021"/>
      <c r="BJ114" s="1021"/>
      <c r="BK114" s="1021"/>
      <c r="BL114" s="1021"/>
      <c r="BM114" s="1021"/>
      <c r="BN114" s="1021"/>
      <c r="BO114" s="1021"/>
      <c r="BP114" s="1022"/>
      <c r="BQ114" s="990">
        <v>2983115</v>
      </c>
      <c r="BR114" s="991"/>
      <c r="BS114" s="991"/>
      <c r="BT114" s="991"/>
      <c r="BU114" s="991"/>
      <c r="BV114" s="991">
        <v>2967894</v>
      </c>
      <c r="BW114" s="991"/>
      <c r="BX114" s="991"/>
      <c r="BY114" s="991"/>
      <c r="BZ114" s="991"/>
      <c r="CA114" s="991">
        <v>2917381</v>
      </c>
      <c r="CB114" s="991"/>
      <c r="CC114" s="991"/>
      <c r="CD114" s="991"/>
      <c r="CE114" s="991"/>
      <c r="CF114" s="985">
        <v>28.6</v>
      </c>
      <c r="CG114" s="986"/>
      <c r="CH114" s="986"/>
      <c r="CI114" s="986"/>
      <c r="CJ114" s="986"/>
      <c r="CK114" s="1016"/>
      <c r="CL114" s="1017"/>
      <c r="CM114" s="987" t="s">
        <v>445</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123</v>
      </c>
      <c r="DH114" s="1030"/>
      <c r="DI114" s="1030"/>
      <c r="DJ114" s="1030"/>
      <c r="DK114" s="1031"/>
      <c r="DL114" s="1032" t="s">
        <v>123</v>
      </c>
      <c r="DM114" s="1030"/>
      <c r="DN114" s="1030"/>
      <c r="DO114" s="1030"/>
      <c r="DP114" s="1031"/>
      <c r="DQ114" s="1032" t="s">
        <v>123</v>
      </c>
      <c r="DR114" s="1030"/>
      <c r="DS114" s="1030"/>
      <c r="DT114" s="1030"/>
      <c r="DU114" s="1031"/>
      <c r="DV114" s="1033" t="s">
        <v>123</v>
      </c>
      <c r="DW114" s="1034"/>
      <c r="DX114" s="1034"/>
      <c r="DY114" s="1034"/>
      <c r="DZ114" s="1035"/>
    </row>
    <row r="115" spans="1:130" s="226" customFormat="1" ht="26.25" customHeight="1" x14ac:dyDescent="0.15">
      <c r="A115" s="1025"/>
      <c r="B115" s="1026"/>
      <c r="C115" s="1021" t="s">
        <v>446</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v>1628</v>
      </c>
      <c r="AB115" s="1005"/>
      <c r="AC115" s="1005"/>
      <c r="AD115" s="1005"/>
      <c r="AE115" s="1006"/>
      <c r="AF115" s="1007">
        <v>1184</v>
      </c>
      <c r="AG115" s="1005"/>
      <c r="AH115" s="1005"/>
      <c r="AI115" s="1005"/>
      <c r="AJ115" s="1006"/>
      <c r="AK115" s="1007">
        <v>857</v>
      </c>
      <c r="AL115" s="1005"/>
      <c r="AM115" s="1005"/>
      <c r="AN115" s="1005"/>
      <c r="AO115" s="1006"/>
      <c r="AP115" s="1008">
        <v>0</v>
      </c>
      <c r="AQ115" s="1009"/>
      <c r="AR115" s="1009"/>
      <c r="AS115" s="1009"/>
      <c r="AT115" s="1010"/>
      <c r="AU115" s="971"/>
      <c r="AV115" s="972"/>
      <c r="AW115" s="972"/>
      <c r="AX115" s="972"/>
      <c r="AY115" s="972"/>
      <c r="AZ115" s="1020" t="s">
        <v>447</v>
      </c>
      <c r="BA115" s="1021"/>
      <c r="BB115" s="1021"/>
      <c r="BC115" s="1021"/>
      <c r="BD115" s="1021"/>
      <c r="BE115" s="1021"/>
      <c r="BF115" s="1021"/>
      <c r="BG115" s="1021"/>
      <c r="BH115" s="1021"/>
      <c r="BI115" s="1021"/>
      <c r="BJ115" s="1021"/>
      <c r="BK115" s="1021"/>
      <c r="BL115" s="1021"/>
      <c r="BM115" s="1021"/>
      <c r="BN115" s="1021"/>
      <c r="BO115" s="1021"/>
      <c r="BP115" s="1022"/>
      <c r="BQ115" s="990">
        <v>28342</v>
      </c>
      <c r="BR115" s="991"/>
      <c r="BS115" s="991"/>
      <c r="BT115" s="991"/>
      <c r="BU115" s="991"/>
      <c r="BV115" s="991">
        <v>33186</v>
      </c>
      <c r="BW115" s="991"/>
      <c r="BX115" s="991"/>
      <c r="BY115" s="991"/>
      <c r="BZ115" s="991"/>
      <c r="CA115" s="991">
        <v>12553</v>
      </c>
      <c r="CB115" s="991"/>
      <c r="CC115" s="991"/>
      <c r="CD115" s="991"/>
      <c r="CE115" s="991"/>
      <c r="CF115" s="985">
        <v>0.1</v>
      </c>
      <c r="CG115" s="986"/>
      <c r="CH115" s="986"/>
      <c r="CI115" s="986"/>
      <c r="CJ115" s="986"/>
      <c r="CK115" s="1016"/>
      <c r="CL115" s="1017"/>
      <c r="CM115" s="1020" t="s">
        <v>448</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t="s">
        <v>123</v>
      </c>
      <c r="DH115" s="1030"/>
      <c r="DI115" s="1030"/>
      <c r="DJ115" s="1030"/>
      <c r="DK115" s="1031"/>
      <c r="DL115" s="1032" t="s">
        <v>433</v>
      </c>
      <c r="DM115" s="1030"/>
      <c r="DN115" s="1030"/>
      <c r="DO115" s="1030"/>
      <c r="DP115" s="1031"/>
      <c r="DQ115" s="1032" t="s">
        <v>123</v>
      </c>
      <c r="DR115" s="1030"/>
      <c r="DS115" s="1030"/>
      <c r="DT115" s="1030"/>
      <c r="DU115" s="1031"/>
      <c r="DV115" s="1033" t="s">
        <v>433</v>
      </c>
      <c r="DW115" s="1034"/>
      <c r="DX115" s="1034"/>
      <c r="DY115" s="1034"/>
      <c r="DZ115" s="1035"/>
    </row>
    <row r="116" spans="1:130" s="226" customFormat="1" ht="26.25" customHeight="1" x14ac:dyDescent="0.15">
      <c r="A116" s="1027"/>
      <c r="B116" s="1028"/>
      <c r="C116" s="1036" t="s">
        <v>449</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t="s">
        <v>433</v>
      </c>
      <c r="AB116" s="1030"/>
      <c r="AC116" s="1030"/>
      <c r="AD116" s="1030"/>
      <c r="AE116" s="1031"/>
      <c r="AF116" s="1032" t="s">
        <v>433</v>
      </c>
      <c r="AG116" s="1030"/>
      <c r="AH116" s="1030"/>
      <c r="AI116" s="1030"/>
      <c r="AJ116" s="1031"/>
      <c r="AK116" s="1032" t="s">
        <v>123</v>
      </c>
      <c r="AL116" s="1030"/>
      <c r="AM116" s="1030"/>
      <c r="AN116" s="1030"/>
      <c r="AO116" s="1031"/>
      <c r="AP116" s="1033" t="s">
        <v>123</v>
      </c>
      <c r="AQ116" s="1034"/>
      <c r="AR116" s="1034"/>
      <c r="AS116" s="1034"/>
      <c r="AT116" s="1035"/>
      <c r="AU116" s="971"/>
      <c r="AV116" s="972"/>
      <c r="AW116" s="972"/>
      <c r="AX116" s="972"/>
      <c r="AY116" s="972"/>
      <c r="AZ116" s="1038" t="s">
        <v>450</v>
      </c>
      <c r="BA116" s="1039"/>
      <c r="BB116" s="1039"/>
      <c r="BC116" s="1039"/>
      <c r="BD116" s="1039"/>
      <c r="BE116" s="1039"/>
      <c r="BF116" s="1039"/>
      <c r="BG116" s="1039"/>
      <c r="BH116" s="1039"/>
      <c r="BI116" s="1039"/>
      <c r="BJ116" s="1039"/>
      <c r="BK116" s="1039"/>
      <c r="BL116" s="1039"/>
      <c r="BM116" s="1039"/>
      <c r="BN116" s="1039"/>
      <c r="BO116" s="1039"/>
      <c r="BP116" s="1040"/>
      <c r="BQ116" s="990" t="s">
        <v>123</v>
      </c>
      <c r="BR116" s="991"/>
      <c r="BS116" s="991"/>
      <c r="BT116" s="991"/>
      <c r="BU116" s="991"/>
      <c r="BV116" s="991" t="s">
        <v>123</v>
      </c>
      <c r="BW116" s="991"/>
      <c r="BX116" s="991"/>
      <c r="BY116" s="991"/>
      <c r="BZ116" s="991"/>
      <c r="CA116" s="991" t="s">
        <v>123</v>
      </c>
      <c r="CB116" s="991"/>
      <c r="CC116" s="991"/>
      <c r="CD116" s="991"/>
      <c r="CE116" s="991"/>
      <c r="CF116" s="985" t="s">
        <v>433</v>
      </c>
      <c r="CG116" s="986"/>
      <c r="CH116" s="986"/>
      <c r="CI116" s="986"/>
      <c r="CJ116" s="986"/>
      <c r="CK116" s="1016"/>
      <c r="CL116" s="1017"/>
      <c r="CM116" s="987" t="s">
        <v>451</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t="s">
        <v>433</v>
      </c>
      <c r="DH116" s="1030"/>
      <c r="DI116" s="1030"/>
      <c r="DJ116" s="1030"/>
      <c r="DK116" s="1031"/>
      <c r="DL116" s="1032" t="s">
        <v>123</v>
      </c>
      <c r="DM116" s="1030"/>
      <c r="DN116" s="1030"/>
      <c r="DO116" s="1030"/>
      <c r="DP116" s="1031"/>
      <c r="DQ116" s="1032" t="s">
        <v>433</v>
      </c>
      <c r="DR116" s="1030"/>
      <c r="DS116" s="1030"/>
      <c r="DT116" s="1030"/>
      <c r="DU116" s="1031"/>
      <c r="DV116" s="1033" t="s">
        <v>123</v>
      </c>
      <c r="DW116" s="1034"/>
      <c r="DX116" s="1034"/>
      <c r="DY116" s="1034"/>
      <c r="DZ116" s="1035"/>
    </row>
    <row r="117" spans="1:130" s="226" customFormat="1" ht="26.25" customHeight="1" x14ac:dyDescent="0.15">
      <c r="A117" s="975" t="s">
        <v>183</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452</v>
      </c>
      <c r="Z117" s="957"/>
      <c r="AA117" s="1047">
        <v>1959390</v>
      </c>
      <c r="AB117" s="1048"/>
      <c r="AC117" s="1048"/>
      <c r="AD117" s="1048"/>
      <c r="AE117" s="1049"/>
      <c r="AF117" s="1050">
        <v>2026124</v>
      </c>
      <c r="AG117" s="1048"/>
      <c r="AH117" s="1048"/>
      <c r="AI117" s="1048"/>
      <c r="AJ117" s="1049"/>
      <c r="AK117" s="1050">
        <v>1907878</v>
      </c>
      <c r="AL117" s="1048"/>
      <c r="AM117" s="1048"/>
      <c r="AN117" s="1048"/>
      <c r="AO117" s="1049"/>
      <c r="AP117" s="1051"/>
      <c r="AQ117" s="1052"/>
      <c r="AR117" s="1052"/>
      <c r="AS117" s="1052"/>
      <c r="AT117" s="1053"/>
      <c r="AU117" s="971"/>
      <c r="AV117" s="972"/>
      <c r="AW117" s="972"/>
      <c r="AX117" s="972"/>
      <c r="AY117" s="972"/>
      <c r="AZ117" s="1038" t="s">
        <v>453</v>
      </c>
      <c r="BA117" s="1039"/>
      <c r="BB117" s="1039"/>
      <c r="BC117" s="1039"/>
      <c r="BD117" s="1039"/>
      <c r="BE117" s="1039"/>
      <c r="BF117" s="1039"/>
      <c r="BG117" s="1039"/>
      <c r="BH117" s="1039"/>
      <c r="BI117" s="1039"/>
      <c r="BJ117" s="1039"/>
      <c r="BK117" s="1039"/>
      <c r="BL117" s="1039"/>
      <c r="BM117" s="1039"/>
      <c r="BN117" s="1039"/>
      <c r="BO117" s="1039"/>
      <c r="BP117" s="1040"/>
      <c r="BQ117" s="990" t="s">
        <v>123</v>
      </c>
      <c r="BR117" s="991"/>
      <c r="BS117" s="991"/>
      <c r="BT117" s="991"/>
      <c r="BU117" s="991"/>
      <c r="BV117" s="991" t="s">
        <v>123</v>
      </c>
      <c r="BW117" s="991"/>
      <c r="BX117" s="991"/>
      <c r="BY117" s="991"/>
      <c r="BZ117" s="991"/>
      <c r="CA117" s="991" t="s">
        <v>433</v>
      </c>
      <c r="CB117" s="991"/>
      <c r="CC117" s="991"/>
      <c r="CD117" s="991"/>
      <c r="CE117" s="991"/>
      <c r="CF117" s="985" t="s">
        <v>123</v>
      </c>
      <c r="CG117" s="986"/>
      <c r="CH117" s="986"/>
      <c r="CI117" s="986"/>
      <c r="CJ117" s="986"/>
      <c r="CK117" s="1016"/>
      <c r="CL117" s="1017"/>
      <c r="CM117" s="987" t="s">
        <v>454</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123</v>
      </c>
      <c r="DH117" s="1030"/>
      <c r="DI117" s="1030"/>
      <c r="DJ117" s="1030"/>
      <c r="DK117" s="1031"/>
      <c r="DL117" s="1032" t="s">
        <v>433</v>
      </c>
      <c r="DM117" s="1030"/>
      <c r="DN117" s="1030"/>
      <c r="DO117" s="1030"/>
      <c r="DP117" s="1031"/>
      <c r="DQ117" s="1032" t="s">
        <v>433</v>
      </c>
      <c r="DR117" s="1030"/>
      <c r="DS117" s="1030"/>
      <c r="DT117" s="1030"/>
      <c r="DU117" s="1031"/>
      <c r="DV117" s="1033" t="s">
        <v>123</v>
      </c>
      <c r="DW117" s="1034"/>
      <c r="DX117" s="1034"/>
      <c r="DY117" s="1034"/>
      <c r="DZ117" s="1035"/>
    </row>
    <row r="118" spans="1:130" s="226" customFormat="1" ht="26.25" customHeight="1" x14ac:dyDescent="0.15">
      <c r="A118" s="975" t="s">
        <v>426</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424</v>
      </c>
      <c r="AB118" s="956"/>
      <c r="AC118" s="956"/>
      <c r="AD118" s="956"/>
      <c r="AE118" s="957"/>
      <c r="AF118" s="955" t="s">
        <v>302</v>
      </c>
      <c r="AG118" s="956"/>
      <c r="AH118" s="956"/>
      <c r="AI118" s="956"/>
      <c r="AJ118" s="957"/>
      <c r="AK118" s="955" t="s">
        <v>301</v>
      </c>
      <c r="AL118" s="956"/>
      <c r="AM118" s="956"/>
      <c r="AN118" s="956"/>
      <c r="AO118" s="957"/>
      <c r="AP118" s="1042" t="s">
        <v>425</v>
      </c>
      <c r="AQ118" s="1043"/>
      <c r="AR118" s="1043"/>
      <c r="AS118" s="1043"/>
      <c r="AT118" s="1044"/>
      <c r="AU118" s="971"/>
      <c r="AV118" s="972"/>
      <c r="AW118" s="972"/>
      <c r="AX118" s="972"/>
      <c r="AY118" s="972"/>
      <c r="AZ118" s="1045" t="s">
        <v>455</v>
      </c>
      <c r="BA118" s="1036"/>
      <c r="BB118" s="1036"/>
      <c r="BC118" s="1036"/>
      <c r="BD118" s="1036"/>
      <c r="BE118" s="1036"/>
      <c r="BF118" s="1036"/>
      <c r="BG118" s="1036"/>
      <c r="BH118" s="1036"/>
      <c r="BI118" s="1036"/>
      <c r="BJ118" s="1036"/>
      <c r="BK118" s="1036"/>
      <c r="BL118" s="1036"/>
      <c r="BM118" s="1036"/>
      <c r="BN118" s="1036"/>
      <c r="BO118" s="1036"/>
      <c r="BP118" s="1037"/>
      <c r="BQ118" s="1068" t="s">
        <v>123</v>
      </c>
      <c r="BR118" s="1069"/>
      <c r="BS118" s="1069"/>
      <c r="BT118" s="1069"/>
      <c r="BU118" s="1069"/>
      <c r="BV118" s="1069" t="s">
        <v>123</v>
      </c>
      <c r="BW118" s="1069"/>
      <c r="BX118" s="1069"/>
      <c r="BY118" s="1069"/>
      <c r="BZ118" s="1069"/>
      <c r="CA118" s="1069" t="s">
        <v>123</v>
      </c>
      <c r="CB118" s="1069"/>
      <c r="CC118" s="1069"/>
      <c r="CD118" s="1069"/>
      <c r="CE118" s="1069"/>
      <c r="CF118" s="985" t="s">
        <v>123</v>
      </c>
      <c r="CG118" s="986"/>
      <c r="CH118" s="986"/>
      <c r="CI118" s="986"/>
      <c r="CJ118" s="986"/>
      <c r="CK118" s="1016"/>
      <c r="CL118" s="1017"/>
      <c r="CM118" s="987" t="s">
        <v>456</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433</v>
      </c>
      <c r="DH118" s="1030"/>
      <c r="DI118" s="1030"/>
      <c r="DJ118" s="1030"/>
      <c r="DK118" s="1031"/>
      <c r="DL118" s="1032" t="s">
        <v>123</v>
      </c>
      <c r="DM118" s="1030"/>
      <c r="DN118" s="1030"/>
      <c r="DO118" s="1030"/>
      <c r="DP118" s="1031"/>
      <c r="DQ118" s="1032" t="s">
        <v>123</v>
      </c>
      <c r="DR118" s="1030"/>
      <c r="DS118" s="1030"/>
      <c r="DT118" s="1030"/>
      <c r="DU118" s="1031"/>
      <c r="DV118" s="1033" t="s">
        <v>433</v>
      </c>
      <c r="DW118" s="1034"/>
      <c r="DX118" s="1034"/>
      <c r="DY118" s="1034"/>
      <c r="DZ118" s="1035"/>
    </row>
    <row r="119" spans="1:130" s="226" customFormat="1" ht="26.25" customHeight="1" x14ac:dyDescent="0.15">
      <c r="A119" s="1129" t="s">
        <v>429</v>
      </c>
      <c r="B119" s="1015"/>
      <c r="C119" s="994" t="s">
        <v>430</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t="s">
        <v>123</v>
      </c>
      <c r="AB119" s="963"/>
      <c r="AC119" s="963"/>
      <c r="AD119" s="963"/>
      <c r="AE119" s="964"/>
      <c r="AF119" s="965" t="s">
        <v>123</v>
      </c>
      <c r="AG119" s="963"/>
      <c r="AH119" s="963"/>
      <c r="AI119" s="963"/>
      <c r="AJ119" s="964"/>
      <c r="AK119" s="965" t="s">
        <v>123</v>
      </c>
      <c r="AL119" s="963"/>
      <c r="AM119" s="963"/>
      <c r="AN119" s="963"/>
      <c r="AO119" s="964"/>
      <c r="AP119" s="966" t="s">
        <v>433</v>
      </c>
      <c r="AQ119" s="967"/>
      <c r="AR119" s="967"/>
      <c r="AS119" s="967"/>
      <c r="AT119" s="968"/>
      <c r="AU119" s="973"/>
      <c r="AV119" s="974"/>
      <c r="AW119" s="974"/>
      <c r="AX119" s="974"/>
      <c r="AY119" s="974"/>
      <c r="AZ119" s="257" t="s">
        <v>183</v>
      </c>
      <c r="BA119" s="257"/>
      <c r="BB119" s="257"/>
      <c r="BC119" s="257"/>
      <c r="BD119" s="257"/>
      <c r="BE119" s="257"/>
      <c r="BF119" s="257"/>
      <c r="BG119" s="257"/>
      <c r="BH119" s="257"/>
      <c r="BI119" s="257"/>
      <c r="BJ119" s="257"/>
      <c r="BK119" s="257"/>
      <c r="BL119" s="257"/>
      <c r="BM119" s="257"/>
      <c r="BN119" s="257"/>
      <c r="BO119" s="1046" t="s">
        <v>457</v>
      </c>
      <c r="BP119" s="1077"/>
      <c r="BQ119" s="1068">
        <v>23717382</v>
      </c>
      <c r="BR119" s="1069"/>
      <c r="BS119" s="1069"/>
      <c r="BT119" s="1069"/>
      <c r="BU119" s="1069"/>
      <c r="BV119" s="1069">
        <v>23279614</v>
      </c>
      <c r="BW119" s="1069"/>
      <c r="BX119" s="1069"/>
      <c r="BY119" s="1069"/>
      <c r="BZ119" s="1069"/>
      <c r="CA119" s="1069">
        <v>23106373</v>
      </c>
      <c r="CB119" s="1069"/>
      <c r="CC119" s="1069"/>
      <c r="CD119" s="1069"/>
      <c r="CE119" s="1069"/>
      <c r="CF119" s="1070"/>
      <c r="CG119" s="1071"/>
      <c r="CH119" s="1071"/>
      <c r="CI119" s="1071"/>
      <c r="CJ119" s="1072"/>
      <c r="CK119" s="1018"/>
      <c r="CL119" s="1019"/>
      <c r="CM119" s="1073" t="s">
        <v>458</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v>4426</v>
      </c>
      <c r="DH119" s="1055"/>
      <c r="DI119" s="1055"/>
      <c r="DJ119" s="1055"/>
      <c r="DK119" s="1056"/>
      <c r="DL119" s="1054">
        <v>3186</v>
      </c>
      <c r="DM119" s="1055"/>
      <c r="DN119" s="1055"/>
      <c r="DO119" s="1055"/>
      <c r="DP119" s="1056"/>
      <c r="DQ119" s="1054">
        <v>3186</v>
      </c>
      <c r="DR119" s="1055"/>
      <c r="DS119" s="1055"/>
      <c r="DT119" s="1055"/>
      <c r="DU119" s="1056"/>
      <c r="DV119" s="1057">
        <v>0</v>
      </c>
      <c r="DW119" s="1058"/>
      <c r="DX119" s="1058"/>
      <c r="DY119" s="1058"/>
      <c r="DZ119" s="1059"/>
    </row>
    <row r="120" spans="1:130" s="226" customFormat="1" ht="26.25" customHeight="1" x14ac:dyDescent="0.15">
      <c r="A120" s="1130"/>
      <c r="B120" s="1017"/>
      <c r="C120" s="987" t="s">
        <v>435</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123</v>
      </c>
      <c r="AB120" s="1030"/>
      <c r="AC120" s="1030"/>
      <c r="AD120" s="1030"/>
      <c r="AE120" s="1031"/>
      <c r="AF120" s="1032" t="s">
        <v>123</v>
      </c>
      <c r="AG120" s="1030"/>
      <c r="AH120" s="1030"/>
      <c r="AI120" s="1030"/>
      <c r="AJ120" s="1031"/>
      <c r="AK120" s="1032" t="s">
        <v>123</v>
      </c>
      <c r="AL120" s="1030"/>
      <c r="AM120" s="1030"/>
      <c r="AN120" s="1030"/>
      <c r="AO120" s="1031"/>
      <c r="AP120" s="1033" t="s">
        <v>123</v>
      </c>
      <c r="AQ120" s="1034"/>
      <c r="AR120" s="1034"/>
      <c r="AS120" s="1034"/>
      <c r="AT120" s="1035"/>
      <c r="AU120" s="1060" t="s">
        <v>459</v>
      </c>
      <c r="AV120" s="1061"/>
      <c r="AW120" s="1061"/>
      <c r="AX120" s="1061"/>
      <c r="AY120" s="1062"/>
      <c r="AZ120" s="1011" t="s">
        <v>460</v>
      </c>
      <c r="BA120" s="960"/>
      <c r="BB120" s="960"/>
      <c r="BC120" s="960"/>
      <c r="BD120" s="960"/>
      <c r="BE120" s="960"/>
      <c r="BF120" s="960"/>
      <c r="BG120" s="960"/>
      <c r="BH120" s="960"/>
      <c r="BI120" s="960"/>
      <c r="BJ120" s="960"/>
      <c r="BK120" s="960"/>
      <c r="BL120" s="960"/>
      <c r="BM120" s="960"/>
      <c r="BN120" s="960"/>
      <c r="BO120" s="960"/>
      <c r="BP120" s="961"/>
      <c r="BQ120" s="997">
        <v>14844988</v>
      </c>
      <c r="BR120" s="998"/>
      <c r="BS120" s="998"/>
      <c r="BT120" s="998"/>
      <c r="BU120" s="998"/>
      <c r="BV120" s="998">
        <v>14727513</v>
      </c>
      <c r="BW120" s="998"/>
      <c r="BX120" s="998"/>
      <c r="BY120" s="998"/>
      <c r="BZ120" s="998"/>
      <c r="CA120" s="998">
        <v>14530126</v>
      </c>
      <c r="CB120" s="998"/>
      <c r="CC120" s="998"/>
      <c r="CD120" s="998"/>
      <c r="CE120" s="998"/>
      <c r="CF120" s="1012">
        <v>142.5</v>
      </c>
      <c r="CG120" s="1013"/>
      <c r="CH120" s="1013"/>
      <c r="CI120" s="1013"/>
      <c r="CJ120" s="1013"/>
      <c r="CK120" s="1078" t="s">
        <v>461</v>
      </c>
      <c r="CL120" s="1079"/>
      <c r="CM120" s="1079"/>
      <c r="CN120" s="1079"/>
      <c r="CO120" s="1080"/>
      <c r="CP120" s="1086" t="s">
        <v>406</v>
      </c>
      <c r="CQ120" s="1087"/>
      <c r="CR120" s="1087"/>
      <c r="CS120" s="1087"/>
      <c r="CT120" s="1087"/>
      <c r="CU120" s="1087"/>
      <c r="CV120" s="1087"/>
      <c r="CW120" s="1087"/>
      <c r="CX120" s="1087"/>
      <c r="CY120" s="1087"/>
      <c r="CZ120" s="1087"/>
      <c r="DA120" s="1087"/>
      <c r="DB120" s="1087"/>
      <c r="DC120" s="1087"/>
      <c r="DD120" s="1087"/>
      <c r="DE120" s="1087"/>
      <c r="DF120" s="1088"/>
      <c r="DG120" s="997">
        <v>5507850</v>
      </c>
      <c r="DH120" s="998"/>
      <c r="DI120" s="998"/>
      <c r="DJ120" s="998"/>
      <c r="DK120" s="998"/>
      <c r="DL120" s="998">
        <v>5464472</v>
      </c>
      <c r="DM120" s="998"/>
      <c r="DN120" s="998"/>
      <c r="DO120" s="998"/>
      <c r="DP120" s="998"/>
      <c r="DQ120" s="998">
        <v>5423427</v>
      </c>
      <c r="DR120" s="998"/>
      <c r="DS120" s="998"/>
      <c r="DT120" s="998"/>
      <c r="DU120" s="998"/>
      <c r="DV120" s="999">
        <v>53.2</v>
      </c>
      <c r="DW120" s="999"/>
      <c r="DX120" s="999"/>
      <c r="DY120" s="999"/>
      <c r="DZ120" s="1000"/>
    </row>
    <row r="121" spans="1:130" s="226" customFormat="1" ht="26.25" customHeight="1" x14ac:dyDescent="0.15">
      <c r="A121" s="1130"/>
      <c r="B121" s="1017"/>
      <c r="C121" s="1038" t="s">
        <v>462</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t="s">
        <v>433</v>
      </c>
      <c r="AB121" s="1030"/>
      <c r="AC121" s="1030"/>
      <c r="AD121" s="1030"/>
      <c r="AE121" s="1031"/>
      <c r="AF121" s="1032" t="s">
        <v>433</v>
      </c>
      <c r="AG121" s="1030"/>
      <c r="AH121" s="1030"/>
      <c r="AI121" s="1030"/>
      <c r="AJ121" s="1031"/>
      <c r="AK121" s="1032" t="s">
        <v>123</v>
      </c>
      <c r="AL121" s="1030"/>
      <c r="AM121" s="1030"/>
      <c r="AN121" s="1030"/>
      <c r="AO121" s="1031"/>
      <c r="AP121" s="1033" t="s">
        <v>123</v>
      </c>
      <c r="AQ121" s="1034"/>
      <c r="AR121" s="1034"/>
      <c r="AS121" s="1034"/>
      <c r="AT121" s="1035"/>
      <c r="AU121" s="1063"/>
      <c r="AV121" s="1064"/>
      <c r="AW121" s="1064"/>
      <c r="AX121" s="1064"/>
      <c r="AY121" s="1065"/>
      <c r="AZ121" s="1020" t="s">
        <v>463</v>
      </c>
      <c r="BA121" s="1021"/>
      <c r="BB121" s="1021"/>
      <c r="BC121" s="1021"/>
      <c r="BD121" s="1021"/>
      <c r="BE121" s="1021"/>
      <c r="BF121" s="1021"/>
      <c r="BG121" s="1021"/>
      <c r="BH121" s="1021"/>
      <c r="BI121" s="1021"/>
      <c r="BJ121" s="1021"/>
      <c r="BK121" s="1021"/>
      <c r="BL121" s="1021"/>
      <c r="BM121" s="1021"/>
      <c r="BN121" s="1021"/>
      <c r="BO121" s="1021"/>
      <c r="BP121" s="1022"/>
      <c r="BQ121" s="990">
        <v>100218</v>
      </c>
      <c r="BR121" s="991"/>
      <c r="BS121" s="991"/>
      <c r="BT121" s="991"/>
      <c r="BU121" s="991"/>
      <c r="BV121" s="991">
        <v>79470</v>
      </c>
      <c r="BW121" s="991"/>
      <c r="BX121" s="991"/>
      <c r="BY121" s="991"/>
      <c r="BZ121" s="991"/>
      <c r="CA121" s="991">
        <v>58017</v>
      </c>
      <c r="CB121" s="991"/>
      <c r="CC121" s="991"/>
      <c r="CD121" s="991"/>
      <c r="CE121" s="991"/>
      <c r="CF121" s="985">
        <v>0.6</v>
      </c>
      <c r="CG121" s="986"/>
      <c r="CH121" s="986"/>
      <c r="CI121" s="986"/>
      <c r="CJ121" s="986"/>
      <c r="CK121" s="1081"/>
      <c r="CL121" s="1082"/>
      <c r="CM121" s="1082"/>
      <c r="CN121" s="1082"/>
      <c r="CO121" s="1083"/>
      <c r="CP121" s="1091" t="s">
        <v>464</v>
      </c>
      <c r="CQ121" s="1092"/>
      <c r="CR121" s="1092"/>
      <c r="CS121" s="1092"/>
      <c r="CT121" s="1092"/>
      <c r="CU121" s="1092"/>
      <c r="CV121" s="1092"/>
      <c r="CW121" s="1092"/>
      <c r="CX121" s="1092"/>
      <c r="CY121" s="1092"/>
      <c r="CZ121" s="1092"/>
      <c r="DA121" s="1092"/>
      <c r="DB121" s="1092"/>
      <c r="DC121" s="1092"/>
      <c r="DD121" s="1092"/>
      <c r="DE121" s="1092"/>
      <c r="DF121" s="1093"/>
      <c r="DG121" s="990">
        <v>396595</v>
      </c>
      <c r="DH121" s="991"/>
      <c r="DI121" s="991"/>
      <c r="DJ121" s="991"/>
      <c r="DK121" s="991"/>
      <c r="DL121" s="991">
        <v>367507</v>
      </c>
      <c r="DM121" s="991"/>
      <c r="DN121" s="991"/>
      <c r="DO121" s="991"/>
      <c r="DP121" s="991"/>
      <c r="DQ121" s="991">
        <v>311428</v>
      </c>
      <c r="DR121" s="991"/>
      <c r="DS121" s="991"/>
      <c r="DT121" s="991"/>
      <c r="DU121" s="991"/>
      <c r="DV121" s="992">
        <v>3.1</v>
      </c>
      <c r="DW121" s="992"/>
      <c r="DX121" s="992"/>
      <c r="DY121" s="992"/>
      <c r="DZ121" s="993"/>
    </row>
    <row r="122" spans="1:130" s="226" customFormat="1" ht="26.25" customHeight="1" x14ac:dyDescent="0.15">
      <c r="A122" s="1130"/>
      <c r="B122" s="1017"/>
      <c r="C122" s="987" t="s">
        <v>445</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123</v>
      </c>
      <c r="AB122" s="1030"/>
      <c r="AC122" s="1030"/>
      <c r="AD122" s="1030"/>
      <c r="AE122" s="1031"/>
      <c r="AF122" s="1032" t="s">
        <v>123</v>
      </c>
      <c r="AG122" s="1030"/>
      <c r="AH122" s="1030"/>
      <c r="AI122" s="1030"/>
      <c r="AJ122" s="1031"/>
      <c r="AK122" s="1032" t="s">
        <v>123</v>
      </c>
      <c r="AL122" s="1030"/>
      <c r="AM122" s="1030"/>
      <c r="AN122" s="1030"/>
      <c r="AO122" s="1031"/>
      <c r="AP122" s="1033" t="s">
        <v>123</v>
      </c>
      <c r="AQ122" s="1034"/>
      <c r="AR122" s="1034"/>
      <c r="AS122" s="1034"/>
      <c r="AT122" s="1035"/>
      <c r="AU122" s="1063"/>
      <c r="AV122" s="1064"/>
      <c r="AW122" s="1064"/>
      <c r="AX122" s="1064"/>
      <c r="AY122" s="1065"/>
      <c r="AZ122" s="1045" t="s">
        <v>465</v>
      </c>
      <c r="BA122" s="1036"/>
      <c r="BB122" s="1036"/>
      <c r="BC122" s="1036"/>
      <c r="BD122" s="1036"/>
      <c r="BE122" s="1036"/>
      <c r="BF122" s="1036"/>
      <c r="BG122" s="1036"/>
      <c r="BH122" s="1036"/>
      <c r="BI122" s="1036"/>
      <c r="BJ122" s="1036"/>
      <c r="BK122" s="1036"/>
      <c r="BL122" s="1036"/>
      <c r="BM122" s="1036"/>
      <c r="BN122" s="1036"/>
      <c r="BO122" s="1036"/>
      <c r="BP122" s="1037"/>
      <c r="BQ122" s="1068">
        <v>16289212</v>
      </c>
      <c r="BR122" s="1069"/>
      <c r="BS122" s="1069"/>
      <c r="BT122" s="1069"/>
      <c r="BU122" s="1069"/>
      <c r="BV122" s="1069">
        <v>15906378</v>
      </c>
      <c r="BW122" s="1069"/>
      <c r="BX122" s="1069"/>
      <c r="BY122" s="1069"/>
      <c r="BZ122" s="1069"/>
      <c r="CA122" s="1069">
        <v>16058024</v>
      </c>
      <c r="CB122" s="1069"/>
      <c r="CC122" s="1069"/>
      <c r="CD122" s="1069"/>
      <c r="CE122" s="1069"/>
      <c r="CF122" s="1089">
        <v>157.5</v>
      </c>
      <c r="CG122" s="1090"/>
      <c r="CH122" s="1090"/>
      <c r="CI122" s="1090"/>
      <c r="CJ122" s="1090"/>
      <c r="CK122" s="1081"/>
      <c r="CL122" s="1082"/>
      <c r="CM122" s="1082"/>
      <c r="CN122" s="1082"/>
      <c r="CO122" s="1083"/>
      <c r="CP122" s="1091" t="s">
        <v>466</v>
      </c>
      <c r="CQ122" s="1092"/>
      <c r="CR122" s="1092"/>
      <c r="CS122" s="1092"/>
      <c r="CT122" s="1092"/>
      <c r="CU122" s="1092"/>
      <c r="CV122" s="1092"/>
      <c r="CW122" s="1092"/>
      <c r="CX122" s="1092"/>
      <c r="CY122" s="1092"/>
      <c r="CZ122" s="1092"/>
      <c r="DA122" s="1092"/>
      <c r="DB122" s="1092"/>
      <c r="DC122" s="1092"/>
      <c r="DD122" s="1092"/>
      <c r="DE122" s="1092"/>
      <c r="DF122" s="1093"/>
      <c r="DG122" s="990">
        <v>222340</v>
      </c>
      <c r="DH122" s="991"/>
      <c r="DI122" s="991"/>
      <c r="DJ122" s="991"/>
      <c r="DK122" s="991"/>
      <c r="DL122" s="991">
        <v>222380</v>
      </c>
      <c r="DM122" s="991"/>
      <c r="DN122" s="991"/>
      <c r="DO122" s="991"/>
      <c r="DP122" s="991"/>
      <c r="DQ122" s="991">
        <v>221012</v>
      </c>
      <c r="DR122" s="991"/>
      <c r="DS122" s="991"/>
      <c r="DT122" s="991"/>
      <c r="DU122" s="991"/>
      <c r="DV122" s="992">
        <v>2.2000000000000002</v>
      </c>
      <c r="DW122" s="992"/>
      <c r="DX122" s="992"/>
      <c r="DY122" s="992"/>
      <c r="DZ122" s="993"/>
    </row>
    <row r="123" spans="1:130" s="226" customFormat="1" ht="26.25" customHeight="1" x14ac:dyDescent="0.15">
      <c r="A123" s="1130"/>
      <c r="B123" s="1017"/>
      <c r="C123" s="987" t="s">
        <v>451</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t="s">
        <v>123</v>
      </c>
      <c r="AB123" s="1030"/>
      <c r="AC123" s="1030"/>
      <c r="AD123" s="1030"/>
      <c r="AE123" s="1031"/>
      <c r="AF123" s="1032" t="s">
        <v>123</v>
      </c>
      <c r="AG123" s="1030"/>
      <c r="AH123" s="1030"/>
      <c r="AI123" s="1030"/>
      <c r="AJ123" s="1031"/>
      <c r="AK123" s="1032" t="s">
        <v>123</v>
      </c>
      <c r="AL123" s="1030"/>
      <c r="AM123" s="1030"/>
      <c r="AN123" s="1030"/>
      <c r="AO123" s="1031"/>
      <c r="AP123" s="1033" t="s">
        <v>123</v>
      </c>
      <c r="AQ123" s="1034"/>
      <c r="AR123" s="1034"/>
      <c r="AS123" s="1034"/>
      <c r="AT123" s="1035"/>
      <c r="AU123" s="1066"/>
      <c r="AV123" s="1067"/>
      <c r="AW123" s="1067"/>
      <c r="AX123" s="1067"/>
      <c r="AY123" s="1067"/>
      <c r="AZ123" s="257" t="s">
        <v>183</v>
      </c>
      <c r="BA123" s="257"/>
      <c r="BB123" s="257"/>
      <c r="BC123" s="257"/>
      <c r="BD123" s="257"/>
      <c r="BE123" s="257"/>
      <c r="BF123" s="257"/>
      <c r="BG123" s="257"/>
      <c r="BH123" s="257"/>
      <c r="BI123" s="257"/>
      <c r="BJ123" s="257"/>
      <c r="BK123" s="257"/>
      <c r="BL123" s="257"/>
      <c r="BM123" s="257"/>
      <c r="BN123" s="257"/>
      <c r="BO123" s="1046" t="s">
        <v>467</v>
      </c>
      <c r="BP123" s="1077"/>
      <c r="BQ123" s="1136">
        <v>31234418</v>
      </c>
      <c r="BR123" s="1137"/>
      <c r="BS123" s="1137"/>
      <c r="BT123" s="1137"/>
      <c r="BU123" s="1137"/>
      <c r="BV123" s="1137">
        <v>30713361</v>
      </c>
      <c r="BW123" s="1137"/>
      <c r="BX123" s="1137"/>
      <c r="BY123" s="1137"/>
      <c r="BZ123" s="1137"/>
      <c r="CA123" s="1137">
        <v>30646167</v>
      </c>
      <c r="CB123" s="1137"/>
      <c r="CC123" s="1137"/>
      <c r="CD123" s="1137"/>
      <c r="CE123" s="1137"/>
      <c r="CF123" s="1070"/>
      <c r="CG123" s="1071"/>
      <c r="CH123" s="1071"/>
      <c r="CI123" s="1071"/>
      <c r="CJ123" s="1072"/>
      <c r="CK123" s="1081"/>
      <c r="CL123" s="1082"/>
      <c r="CM123" s="1082"/>
      <c r="CN123" s="1082"/>
      <c r="CO123" s="1083"/>
      <c r="CP123" s="1091" t="s">
        <v>468</v>
      </c>
      <c r="CQ123" s="1092"/>
      <c r="CR123" s="1092"/>
      <c r="CS123" s="1092"/>
      <c r="CT123" s="1092"/>
      <c r="CU123" s="1092"/>
      <c r="CV123" s="1092"/>
      <c r="CW123" s="1092"/>
      <c r="CX123" s="1092"/>
      <c r="CY123" s="1092"/>
      <c r="CZ123" s="1092"/>
      <c r="DA123" s="1092"/>
      <c r="DB123" s="1092"/>
      <c r="DC123" s="1092"/>
      <c r="DD123" s="1092"/>
      <c r="DE123" s="1092"/>
      <c r="DF123" s="1093"/>
      <c r="DG123" s="1029">
        <v>8314</v>
      </c>
      <c r="DH123" s="1030"/>
      <c r="DI123" s="1030"/>
      <c r="DJ123" s="1030"/>
      <c r="DK123" s="1031"/>
      <c r="DL123" s="1032">
        <v>19939</v>
      </c>
      <c r="DM123" s="1030"/>
      <c r="DN123" s="1030"/>
      <c r="DO123" s="1030"/>
      <c r="DP123" s="1031"/>
      <c r="DQ123" s="1032">
        <v>19666</v>
      </c>
      <c r="DR123" s="1030"/>
      <c r="DS123" s="1030"/>
      <c r="DT123" s="1030"/>
      <c r="DU123" s="1031"/>
      <c r="DV123" s="1033">
        <v>0.2</v>
      </c>
      <c r="DW123" s="1034"/>
      <c r="DX123" s="1034"/>
      <c r="DY123" s="1034"/>
      <c r="DZ123" s="1035"/>
    </row>
    <row r="124" spans="1:130" s="226" customFormat="1" ht="26.25" customHeight="1" thickBot="1" x14ac:dyDescent="0.2">
      <c r="A124" s="1130"/>
      <c r="B124" s="1017"/>
      <c r="C124" s="987" t="s">
        <v>454</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433</v>
      </c>
      <c r="AB124" s="1030"/>
      <c r="AC124" s="1030"/>
      <c r="AD124" s="1030"/>
      <c r="AE124" s="1031"/>
      <c r="AF124" s="1032" t="s">
        <v>433</v>
      </c>
      <c r="AG124" s="1030"/>
      <c r="AH124" s="1030"/>
      <c r="AI124" s="1030"/>
      <c r="AJ124" s="1031"/>
      <c r="AK124" s="1032" t="s">
        <v>433</v>
      </c>
      <c r="AL124" s="1030"/>
      <c r="AM124" s="1030"/>
      <c r="AN124" s="1030"/>
      <c r="AO124" s="1031"/>
      <c r="AP124" s="1033" t="s">
        <v>433</v>
      </c>
      <c r="AQ124" s="1034"/>
      <c r="AR124" s="1034"/>
      <c r="AS124" s="1034"/>
      <c r="AT124" s="1035"/>
      <c r="AU124" s="1132" t="s">
        <v>469</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t="s">
        <v>433</v>
      </c>
      <c r="BR124" s="1099"/>
      <c r="BS124" s="1099"/>
      <c r="BT124" s="1099"/>
      <c r="BU124" s="1099"/>
      <c r="BV124" s="1099" t="s">
        <v>433</v>
      </c>
      <c r="BW124" s="1099"/>
      <c r="BX124" s="1099"/>
      <c r="BY124" s="1099"/>
      <c r="BZ124" s="1099"/>
      <c r="CA124" s="1099" t="s">
        <v>433</v>
      </c>
      <c r="CB124" s="1099"/>
      <c r="CC124" s="1099"/>
      <c r="CD124" s="1099"/>
      <c r="CE124" s="1099"/>
      <c r="CF124" s="1100"/>
      <c r="CG124" s="1101"/>
      <c r="CH124" s="1101"/>
      <c r="CI124" s="1101"/>
      <c r="CJ124" s="1102"/>
      <c r="CK124" s="1084"/>
      <c r="CL124" s="1084"/>
      <c r="CM124" s="1084"/>
      <c r="CN124" s="1084"/>
      <c r="CO124" s="1085"/>
      <c r="CP124" s="1091" t="s">
        <v>470</v>
      </c>
      <c r="CQ124" s="1092"/>
      <c r="CR124" s="1092"/>
      <c r="CS124" s="1092"/>
      <c r="CT124" s="1092"/>
      <c r="CU124" s="1092"/>
      <c r="CV124" s="1092"/>
      <c r="CW124" s="1092"/>
      <c r="CX124" s="1092"/>
      <c r="CY124" s="1092"/>
      <c r="CZ124" s="1092"/>
      <c r="DA124" s="1092"/>
      <c r="DB124" s="1092"/>
      <c r="DC124" s="1092"/>
      <c r="DD124" s="1092"/>
      <c r="DE124" s="1092"/>
      <c r="DF124" s="1093"/>
      <c r="DG124" s="1076" t="s">
        <v>123</v>
      </c>
      <c r="DH124" s="1055"/>
      <c r="DI124" s="1055"/>
      <c r="DJ124" s="1055"/>
      <c r="DK124" s="1056"/>
      <c r="DL124" s="1054" t="s">
        <v>123</v>
      </c>
      <c r="DM124" s="1055"/>
      <c r="DN124" s="1055"/>
      <c r="DO124" s="1055"/>
      <c r="DP124" s="1056"/>
      <c r="DQ124" s="1054" t="s">
        <v>123</v>
      </c>
      <c r="DR124" s="1055"/>
      <c r="DS124" s="1055"/>
      <c r="DT124" s="1055"/>
      <c r="DU124" s="1056"/>
      <c r="DV124" s="1057" t="s">
        <v>123</v>
      </c>
      <c r="DW124" s="1058"/>
      <c r="DX124" s="1058"/>
      <c r="DY124" s="1058"/>
      <c r="DZ124" s="1059"/>
    </row>
    <row r="125" spans="1:130" s="226" customFormat="1" ht="26.25" customHeight="1" x14ac:dyDescent="0.15">
      <c r="A125" s="1130"/>
      <c r="B125" s="1017"/>
      <c r="C125" s="987" t="s">
        <v>456</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123</v>
      </c>
      <c r="AB125" s="1030"/>
      <c r="AC125" s="1030"/>
      <c r="AD125" s="1030"/>
      <c r="AE125" s="1031"/>
      <c r="AF125" s="1032" t="s">
        <v>123</v>
      </c>
      <c r="AG125" s="1030"/>
      <c r="AH125" s="1030"/>
      <c r="AI125" s="1030"/>
      <c r="AJ125" s="1031"/>
      <c r="AK125" s="1032" t="s">
        <v>123</v>
      </c>
      <c r="AL125" s="1030"/>
      <c r="AM125" s="1030"/>
      <c r="AN125" s="1030"/>
      <c r="AO125" s="1031"/>
      <c r="AP125" s="1033" t="s">
        <v>123</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471</v>
      </c>
      <c r="CL125" s="1079"/>
      <c r="CM125" s="1079"/>
      <c r="CN125" s="1079"/>
      <c r="CO125" s="1080"/>
      <c r="CP125" s="1011" t="s">
        <v>472</v>
      </c>
      <c r="CQ125" s="960"/>
      <c r="CR125" s="960"/>
      <c r="CS125" s="960"/>
      <c r="CT125" s="960"/>
      <c r="CU125" s="960"/>
      <c r="CV125" s="960"/>
      <c r="CW125" s="960"/>
      <c r="CX125" s="960"/>
      <c r="CY125" s="960"/>
      <c r="CZ125" s="960"/>
      <c r="DA125" s="960"/>
      <c r="DB125" s="960"/>
      <c r="DC125" s="960"/>
      <c r="DD125" s="960"/>
      <c r="DE125" s="960"/>
      <c r="DF125" s="961"/>
      <c r="DG125" s="997" t="s">
        <v>123</v>
      </c>
      <c r="DH125" s="998"/>
      <c r="DI125" s="998"/>
      <c r="DJ125" s="998"/>
      <c r="DK125" s="998"/>
      <c r="DL125" s="998" t="s">
        <v>123</v>
      </c>
      <c r="DM125" s="998"/>
      <c r="DN125" s="998"/>
      <c r="DO125" s="998"/>
      <c r="DP125" s="998"/>
      <c r="DQ125" s="998" t="s">
        <v>123</v>
      </c>
      <c r="DR125" s="998"/>
      <c r="DS125" s="998"/>
      <c r="DT125" s="998"/>
      <c r="DU125" s="998"/>
      <c r="DV125" s="999" t="s">
        <v>123</v>
      </c>
      <c r="DW125" s="999"/>
      <c r="DX125" s="999"/>
      <c r="DY125" s="999"/>
      <c r="DZ125" s="1000"/>
    </row>
    <row r="126" spans="1:130" s="226" customFormat="1" ht="26.25" customHeight="1" thickBot="1" x14ac:dyDescent="0.2">
      <c r="A126" s="1130"/>
      <c r="B126" s="1017"/>
      <c r="C126" s="987" t="s">
        <v>458</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v>1553</v>
      </c>
      <c r="AB126" s="1030"/>
      <c r="AC126" s="1030"/>
      <c r="AD126" s="1030"/>
      <c r="AE126" s="1031"/>
      <c r="AF126" s="1032">
        <v>1138</v>
      </c>
      <c r="AG126" s="1030"/>
      <c r="AH126" s="1030"/>
      <c r="AI126" s="1030"/>
      <c r="AJ126" s="1031"/>
      <c r="AK126" s="1032">
        <v>832</v>
      </c>
      <c r="AL126" s="1030"/>
      <c r="AM126" s="1030"/>
      <c r="AN126" s="1030"/>
      <c r="AO126" s="1031"/>
      <c r="AP126" s="1033">
        <v>0</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473</v>
      </c>
      <c r="CQ126" s="1021"/>
      <c r="CR126" s="1021"/>
      <c r="CS126" s="1021"/>
      <c r="CT126" s="1021"/>
      <c r="CU126" s="1021"/>
      <c r="CV126" s="1021"/>
      <c r="CW126" s="1021"/>
      <c r="CX126" s="1021"/>
      <c r="CY126" s="1021"/>
      <c r="CZ126" s="1021"/>
      <c r="DA126" s="1021"/>
      <c r="DB126" s="1021"/>
      <c r="DC126" s="1021"/>
      <c r="DD126" s="1021"/>
      <c r="DE126" s="1021"/>
      <c r="DF126" s="1022"/>
      <c r="DG126" s="990" t="s">
        <v>123</v>
      </c>
      <c r="DH126" s="991"/>
      <c r="DI126" s="991"/>
      <c r="DJ126" s="991"/>
      <c r="DK126" s="991"/>
      <c r="DL126" s="991" t="s">
        <v>123</v>
      </c>
      <c r="DM126" s="991"/>
      <c r="DN126" s="991"/>
      <c r="DO126" s="991"/>
      <c r="DP126" s="991"/>
      <c r="DQ126" s="991" t="s">
        <v>123</v>
      </c>
      <c r="DR126" s="991"/>
      <c r="DS126" s="991"/>
      <c r="DT126" s="991"/>
      <c r="DU126" s="991"/>
      <c r="DV126" s="992" t="s">
        <v>123</v>
      </c>
      <c r="DW126" s="992"/>
      <c r="DX126" s="992"/>
      <c r="DY126" s="992"/>
      <c r="DZ126" s="993"/>
    </row>
    <row r="127" spans="1:130" s="226" customFormat="1" ht="26.25" customHeight="1" x14ac:dyDescent="0.15">
      <c r="A127" s="1131"/>
      <c r="B127" s="1019"/>
      <c r="C127" s="1073" t="s">
        <v>474</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v>75</v>
      </c>
      <c r="AB127" s="1030"/>
      <c r="AC127" s="1030"/>
      <c r="AD127" s="1030"/>
      <c r="AE127" s="1031"/>
      <c r="AF127" s="1032">
        <v>46</v>
      </c>
      <c r="AG127" s="1030"/>
      <c r="AH127" s="1030"/>
      <c r="AI127" s="1030"/>
      <c r="AJ127" s="1031"/>
      <c r="AK127" s="1032">
        <v>25</v>
      </c>
      <c r="AL127" s="1030"/>
      <c r="AM127" s="1030"/>
      <c r="AN127" s="1030"/>
      <c r="AO127" s="1031"/>
      <c r="AP127" s="1033">
        <v>0</v>
      </c>
      <c r="AQ127" s="1034"/>
      <c r="AR127" s="1034"/>
      <c r="AS127" s="1034"/>
      <c r="AT127" s="1035"/>
      <c r="AU127" s="262"/>
      <c r="AV127" s="262"/>
      <c r="AW127" s="262"/>
      <c r="AX127" s="1103" t="s">
        <v>475</v>
      </c>
      <c r="AY127" s="1104"/>
      <c r="AZ127" s="1104"/>
      <c r="BA127" s="1104"/>
      <c r="BB127" s="1104"/>
      <c r="BC127" s="1104"/>
      <c r="BD127" s="1104"/>
      <c r="BE127" s="1105"/>
      <c r="BF127" s="1106" t="s">
        <v>476</v>
      </c>
      <c r="BG127" s="1104"/>
      <c r="BH127" s="1104"/>
      <c r="BI127" s="1104"/>
      <c r="BJ127" s="1104"/>
      <c r="BK127" s="1104"/>
      <c r="BL127" s="1105"/>
      <c r="BM127" s="1106" t="s">
        <v>477</v>
      </c>
      <c r="BN127" s="1104"/>
      <c r="BO127" s="1104"/>
      <c r="BP127" s="1104"/>
      <c r="BQ127" s="1104"/>
      <c r="BR127" s="1104"/>
      <c r="BS127" s="1105"/>
      <c r="BT127" s="1106" t="s">
        <v>478</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479</v>
      </c>
      <c r="CQ127" s="1021"/>
      <c r="CR127" s="1021"/>
      <c r="CS127" s="1021"/>
      <c r="CT127" s="1021"/>
      <c r="CU127" s="1021"/>
      <c r="CV127" s="1021"/>
      <c r="CW127" s="1021"/>
      <c r="CX127" s="1021"/>
      <c r="CY127" s="1021"/>
      <c r="CZ127" s="1021"/>
      <c r="DA127" s="1021"/>
      <c r="DB127" s="1021"/>
      <c r="DC127" s="1021"/>
      <c r="DD127" s="1021"/>
      <c r="DE127" s="1021"/>
      <c r="DF127" s="1022"/>
      <c r="DG127" s="990" t="s">
        <v>123</v>
      </c>
      <c r="DH127" s="991"/>
      <c r="DI127" s="991"/>
      <c r="DJ127" s="991"/>
      <c r="DK127" s="991"/>
      <c r="DL127" s="991" t="s">
        <v>123</v>
      </c>
      <c r="DM127" s="991"/>
      <c r="DN127" s="991"/>
      <c r="DO127" s="991"/>
      <c r="DP127" s="991"/>
      <c r="DQ127" s="991" t="s">
        <v>123</v>
      </c>
      <c r="DR127" s="991"/>
      <c r="DS127" s="991"/>
      <c r="DT127" s="991"/>
      <c r="DU127" s="991"/>
      <c r="DV127" s="992" t="s">
        <v>123</v>
      </c>
      <c r="DW127" s="992"/>
      <c r="DX127" s="992"/>
      <c r="DY127" s="992"/>
      <c r="DZ127" s="993"/>
    </row>
    <row r="128" spans="1:130" s="226" customFormat="1" ht="26.25" customHeight="1" thickBot="1" x14ac:dyDescent="0.2">
      <c r="A128" s="1114" t="s">
        <v>480</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481</v>
      </c>
      <c r="X128" s="1116"/>
      <c r="Y128" s="1116"/>
      <c r="Z128" s="1117"/>
      <c r="AA128" s="1118">
        <v>23724</v>
      </c>
      <c r="AB128" s="1119"/>
      <c r="AC128" s="1119"/>
      <c r="AD128" s="1119"/>
      <c r="AE128" s="1120"/>
      <c r="AF128" s="1121">
        <v>23724</v>
      </c>
      <c r="AG128" s="1119"/>
      <c r="AH128" s="1119"/>
      <c r="AI128" s="1119"/>
      <c r="AJ128" s="1120"/>
      <c r="AK128" s="1121">
        <v>23725</v>
      </c>
      <c r="AL128" s="1119"/>
      <c r="AM128" s="1119"/>
      <c r="AN128" s="1119"/>
      <c r="AO128" s="1120"/>
      <c r="AP128" s="1122"/>
      <c r="AQ128" s="1123"/>
      <c r="AR128" s="1123"/>
      <c r="AS128" s="1123"/>
      <c r="AT128" s="1124"/>
      <c r="AU128" s="262"/>
      <c r="AV128" s="262"/>
      <c r="AW128" s="262"/>
      <c r="AX128" s="959" t="s">
        <v>482</v>
      </c>
      <c r="AY128" s="960"/>
      <c r="AZ128" s="960"/>
      <c r="BA128" s="960"/>
      <c r="BB128" s="960"/>
      <c r="BC128" s="960"/>
      <c r="BD128" s="960"/>
      <c r="BE128" s="961"/>
      <c r="BF128" s="1125" t="s">
        <v>123</v>
      </c>
      <c r="BG128" s="1126"/>
      <c r="BH128" s="1126"/>
      <c r="BI128" s="1126"/>
      <c r="BJ128" s="1126"/>
      <c r="BK128" s="1126"/>
      <c r="BL128" s="1127"/>
      <c r="BM128" s="1125">
        <v>13.09</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483</v>
      </c>
      <c r="CQ128" s="1108"/>
      <c r="CR128" s="1108"/>
      <c r="CS128" s="1108"/>
      <c r="CT128" s="1108"/>
      <c r="CU128" s="1108"/>
      <c r="CV128" s="1108"/>
      <c r="CW128" s="1108"/>
      <c r="CX128" s="1108"/>
      <c r="CY128" s="1108"/>
      <c r="CZ128" s="1108"/>
      <c r="DA128" s="1108"/>
      <c r="DB128" s="1108"/>
      <c r="DC128" s="1108"/>
      <c r="DD128" s="1108"/>
      <c r="DE128" s="1108"/>
      <c r="DF128" s="1109"/>
      <c r="DG128" s="1110">
        <v>28342</v>
      </c>
      <c r="DH128" s="1111"/>
      <c r="DI128" s="1111"/>
      <c r="DJ128" s="1111"/>
      <c r="DK128" s="1111"/>
      <c r="DL128" s="1111">
        <v>33186</v>
      </c>
      <c r="DM128" s="1111"/>
      <c r="DN128" s="1111"/>
      <c r="DO128" s="1111"/>
      <c r="DP128" s="1111"/>
      <c r="DQ128" s="1111">
        <v>12553</v>
      </c>
      <c r="DR128" s="1111"/>
      <c r="DS128" s="1111"/>
      <c r="DT128" s="1111"/>
      <c r="DU128" s="1111"/>
      <c r="DV128" s="1112">
        <v>0.1</v>
      </c>
      <c r="DW128" s="1112"/>
      <c r="DX128" s="1112"/>
      <c r="DY128" s="1112"/>
      <c r="DZ128" s="1113"/>
    </row>
    <row r="129" spans="1:131" s="226" customFormat="1" ht="26.25" customHeight="1" x14ac:dyDescent="0.15">
      <c r="A129" s="1001" t="s">
        <v>100</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484</v>
      </c>
      <c r="X129" s="1145"/>
      <c r="Y129" s="1145"/>
      <c r="Z129" s="1146"/>
      <c r="AA129" s="1029">
        <v>12042437</v>
      </c>
      <c r="AB129" s="1030"/>
      <c r="AC129" s="1030"/>
      <c r="AD129" s="1030"/>
      <c r="AE129" s="1031"/>
      <c r="AF129" s="1032">
        <v>11857236</v>
      </c>
      <c r="AG129" s="1030"/>
      <c r="AH129" s="1030"/>
      <c r="AI129" s="1030"/>
      <c r="AJ129" s="1031"/>
      <c r="AK129" s="1032">
        <v>11718743</v>
      </c>
      <c r="AL129" s="1030"/>
      <c r="AM129" s="1030"/>
      <c r="AN129" s="1030"/>
      <c r="AO129" s="1031"/>
      <c r="AP129" s="1147"/>
      <c r="AQ129" s="1148"/>
      <c r="AR129" s="1148"/>
      <c r="AS129" s="1148"/>
      <c r="AT129" s="1149"/>
      <c r="AU129" s="264"/>
      <c r="AV129" s="264"/>
      <c r="AW129" s="264"/>
      <c r="AX129" s="1138" t="s">
        <v>485</v>
      </c>
      <c r="AY129" s="1021"/>
      <c r="AZ129" s="1021"/>
      <c r="BA129" s="1021"/>
      <c r="BB129" s="1021"/>
      <c r="BC129" s="1021"/>
      <c r="BD129" s="1021"/>
      <c r="BE129" s="1022"/>
      <c r="BF129" s="1139" t="s">
        <v>123</v>
      </c>
      <c r="BG129" s="1140"/>
      <c r="BH129" s="1140"/>
      <c r="BI129" s="1140"/>
      <c r="BJ129" s="1140"/>
      <c r="BK129" s="1140"/>
      <c r="BL129" s="1141"/>
      <c r="BM129" s="1139">
        <v>18.09</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1" t="s">
        <v>486</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487</v>
      </c>
      <c r="X130" s="1145"/>
      <c r="Y130" s="1145"/>
      <c r="Z130" s="1146"/>
      <c r="AA130" s="1029">
        <v>1519565</v>
      </c>
      <c r="AB130" s="1030"/>
      <c r="AC130" s="1030"/>
      <c r="AD130" s="1030"/>
      <c r="AE130" s="1031"/>
      <c r="AF130" s="1032">
        <v>1557366</v>
      </c>
      <c r="AG130" s="1030"/>
      <c r="AH130" s="1030"/>
      <c r="AI130" s="1030"/>
      <c r="AJ130" s="1031"/>
      <c r="AK130" s="1032">
        <v>1520033</v>
      </c>
      <c r="AL130" s="1030"/>
      <c r="AM130" s="1030"/>
      <c r="AN130" s="1030"/>
      <c r="AO130" s="1031"/>
      <c r="AP130" s="1147"/>
      <c r="AQ130" s="1148"/>
      <c r="AR130" s="1148"/>
      <c r="AS130" s="1148"/>
      <c r="AT130" s="1149"/>
      <c r="AU130" s="264"/>
      <c r="AV130" s="264"/>
      <c r="AW130" s="264"/>
      <c r="AX130" s="1138" t="s">
        <v>488</v>
      </c>
      <c r="AY130" s="1021"/>
      <c r="AZ130" s="1021"/>
      <c r="BA130" s="1021"/>
      <c r="BB130" s="1021"/>
      <c r="BC130" s="1021"/>
      <c r="BD130" s="1021"/>
      <c r="BE130" s="1022"/>
      <c r="BF130" s="1175">
        <v>3.9</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489</v>
      </c>
      <c r="X131" s="1183"/>
      <c r="Y131" s="1183"/>
      <c r="Z131" s="1184"/>
      <c r="AA131" s="1076">
        <v>10522872</v>
      </c>
      <c r="AB131" s="1055"/>
      <c r="AC131" s="1055"/>
      <c r="AD131" s="1055"/>
      <c r="AE131" s="1056"/>
      <c r="AF131" s="1054">
        <v>10299870</v>
      </c>
      <c r="AG131" s="1055"/>
      <c r="AH131" s="1055"/>
      <c r="AI131" s="1055"/>
      <c r="AJ131" s="1056"/>
      <c r="AK131" s="1054">
        <v>10198710</v>
      </c>
      <c r="AL131" s="1055"/>
      <c r="AM131" s="1055"/>
      <c r="AN131" s="1055"/>
      <c r="AO131" s="1056"/>
      <c r="AP131" s="1185"/>
      <c r="AQ131" s="1186"/>
      <c r="AR131" s="1186"/>
      <c r="AS131" s="1186"/>
      <c r="AT131" s="1187"/>
      <c r="AU131" s="264"/>
      <c r="AV131" s="264"/>
      <c r="AW131" s="264"/>
      <c r="AX131" s="1157" t="s">
        <v>490</v>
      </c>
      <c r="AY131" s="1108"/>
      <c r="AZ131" s="1108"/>
      <c r="BA131" s="1108"/>
      <c r="BB131" s="1108"/>
      <c r="BC131" s="1108"/>
      <c r="BD131" s="1108"/>
      <c r="BE131" s="1109"/>
      <c r="BF131" s="1158" t="s">
        <v>123</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4" t="s">
        <v>491</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492</v>
      </c>
      <c r="W132" s="1168"/>
      <c r="X132" s="1168"/>
      <c r="Y132" s="1168"/>
      <c r="Z132" s="1169"/>
      <c r="AA132" s="1170">
        <v>3.9542531730000001</v>
      </c>
      <c r="AB132" s="1171"/>
      <c r="AC132" s="1171"/>
      <c r="AD132" s="1171"/>
      <c r="AE132" s="1172"/>
      <c r="AF132" s="1173">
        <v>4.3207729810000002</v>
      </c>
      <c r="AG132" s="1171"/>
      <c r="AH132" s="1171"/>
      <c r="AI132" s="1171"/>
      <c r="AJ132" s="1172"/>
      <c r="AK132" s="1173">
        <v>3.5702554540000002</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493</v>
      </c>
      <c r="W133" s="1151"/>
      <c r="X133" s="1151"/>
      <c r="Y133" s="1151"/>
      <c r="Z133" s="1152"/>
      <c r="AA133" s="1153">
        <v>4.2</v>
      </c>
      <c r="AB133" s="1154"/>
      <c r="AC133" s="1154"/>
      <c r="AD133" s="1154"/>
      <c r="AE133" s="1155"/>
      <c r="AF133" s="1153">
        <v>4</v>
      </c>
      <c r="AG133" s="1154"/>
      <c r="AH133" s="1154"/>
      <c r="AI133" s="1154"/>
      <c r="AJ133" s="1155"/>
      <c r="AK133" s="1153">
        <v>3.9</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sApaU8FFO+J2Q2CIHL8IvboQCuIsWqLn3L+vi38EiMyodZkMzvc7BrDpLm2sGWMCCZyL+Ly0Ba7Otly6Q74P4g==" saltValue="EAoFSFk6I+tN3JVtdEe8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65"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0dxBT5WZ3UIb4BHp1Ni9rmtJWdnvHHtfDMa4CZH3Kwk+T//nK22mjGVZMwt0XQ8UylcE117yTIPW+EszPIlZEQ==" saltValue="DxlpcC5ATEA9PfmUkNkoF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BFDzvPaVf6LtY+AukGtBux1I13huMSQmFN/x25EZNM3YYPpj29gNhBWe9zqQHEePBUPLCaWQEevnq191tSohQ==" saltValue="qDiynDteHfJcURz4G2vnw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1"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502</v>
      </c>
      <c r="AL9" s="1194"/>
      <c r="AM9" s="1194"/>
      <c r="AN9" s="1195"/>
      <c r="AO9" s="292">
        <v>3014558</v>
      </c>
      <c r="AP9" s="292">
        <v>58822</v>
      </c>
      <c r="AQ9" s="293">
        <v>61846</v>
      </c>
      <c r="AR9" s="294">
        <v>-4.9000000000000004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503</v>
      </c>
      <c r="AL10" s="1194"/>
      <c r="AM10" s="1194"/>
      <c r="AN10" s="1195"/>
      <c r="AO10" s="295">
        <v>223251</v>
      </c>
      <c r="AP10" s="295">
        <v>4356</v>
      </c>
      <c r="AQ10" s="296">
        <v>5819</v>
      </c>
      <c r="AR10" s="297">
        <v>-25.1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504</v>
      </c>
      <c r="AL11" s="1194"/>
      <c r="AM11" s="1194"/>
      <c r="AN11" s="1195"/>
      <c r="AO11" s="295">
        <v>6222</v>
      </c>
      <c r="AP11" s="295">
        <v>121</v>
      </c>
      <c r="AQ11" s="296">
        <v>5868</v>
      </c>
      <c r="AR11" s="297">
        <v>-97.9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505</v>
      </c>
      <c r="AL12" s="1194"/>
      <c r="AM12" s="1194"/>
      <c r="AN12" s="1195"/>
      <c r="AO12" s="295" t="s">
        <v>506</v>
      </c>
      <c r="AP12" s="295" t="s">
        <v>506</v>
      </c>
      <c r="AQ12" s="296">
        <v>1247</v>
      </c>
      <c r="AR12" s="297" t="s">
        <v>506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507</v>
      </c>
      <c r="AL13" s="1194"/>
      <c r="AM13" s="1194"/>
      <c r="AN13" s="1195"/>
      <c r="AO13" s="295" t="s">
        <v>506</v>
      </c>
      <c r="AP13" s="295" t="s">
        <v>506</v>
      </c>
      <c r="AQ13" s="296">
        <v>0</v>
      </c>
      <c r="AR13" s="297" t="s">
        <v>506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508</v>
      </c>
      <c r="AL14" s="1194"/>
      <c r="AM14" s="1194"/>
      <c r="AN14" s="1195"/>
      <c r="AO14" s="295">
        <v>125507</v>
      </c>
      <c r="AP14" s="295">
        <v>2449</v>
      </c>
      <c r="AQ14" s="296">
        <v>2376</v>
      </c>
      <c r="AR14" s="297">
        <v>3.1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509</v>
      </c>
      <c r="AL15" s="1194"/>
      <c r="AM15" s="1194"/>
      <c r="AN15" s="1195"/>
      <c r="AO15" s="295">
        <v>39416</v>
      </c>
      <c r="AP15" s="295">
        <v>769</v>
      </c>
      <c r="AQ15" s="296">
        <v>1663</v>
      </c>
      <c r="AR15" s="297">
        <v>-53.8</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510</v>
      </c>
      <c r="AL16" s="1197"/>
      <c r="AM16" s="1197"/>
      <c r="AN16" s="1198"/>
      <c r="AO16" s="295">
        <v>-287179</v>
      </c>
      <c r="AP16" s="295">
        <v>-5604</v>
      </c>
      <c r="AQ16" s="296">
        <v>-5271</v>
      </c>
      <c r="AR16" s="297">
        <v>6.3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183</v>
      </c>
      <c r="AL17" s="1197"/>
      <c r="AM17" s="1197"/>
      <c r="AN17" s="1198"/>
      <c r="AO17" s="295">
        <v>3121775</v>
      </c>
      <c r="AP17" s="295">
        <v>60914</v>
      </c>
      <c r="AQ17" s="296">
        <v>73548</v>
      </c>
      <c r="AR17" s="297">
        <v>-17.2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515</v>
      </c>
      <c r="AL21" s="1189"/>
      <c r="AM21" s="1189"/>
      <c r="AN21" s="1190"/>
      <c r="AO21" s="307">
        <v>6.69</v>
      </c>
      <c r="AP21" s="308">
        <v>7.24</v>
      </c>
      <c r="AQ21" s="309">
        <v>-0.55000000000000004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516</v>
      </c>
      <c r="AL22" s="1189"/>
      <c r="AM22" s="1189"/>
      <c r="AN22" s="1190"/>
      <c r="AO22" s="312">
        <v>98.5</v>
      </c>
      <c r="AP22" s="313">
        <v>98.4</v>
      </c>
      <c r="AQ22" s="314">
        <v>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521</v>
      </c>
      <c r="AL32" s="1205"/>
      <c r="AM32" s="1205"/>
      <c r="AN32" s="1206"/>
      <c r="AO32" s="322">
        <v>1423424</v>
      </c>
      <c r="AP32" s="322">
        <v>27775</v>
      </c>
      <c r="AQ32" s="323">
        <v>39633</v>
      </c>
      <c r="AR32" s="324">
        <v>-29.9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522</v>
      </c>
      <c r="AL33" s="1205"/>
      <c r="AM33" s="1205"/>
      <c r="AN33" s="1206"/>
      <c r="AO33" s="322" t="s">
        <v>506</v>
      </c>
      <c r="AP33" s="322" t="s">
        <v>506</v>
      </c>
      <c r="AQ33" s="323" t="s">
        <v>506</v>
      </c>
      <c r="AR33" s="324" t="s">
        <v>506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523</v>
      </c>
      <c r="AL34" s="1205"/>
      <c r="AM34" s="1205"/>
      <c r="AN34" s="1206"/>
      <c r="AO34" s="322" t="s">
        <v>506</v>
      </c>
      <c r="AP34" s="322" t="s">
        <v>506</v>
      </c>
      <c r="AQ34" s="323">
        <v>58</v>
      </c>
      <c r="AR34" s="324" t="s">
        <v>506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524</v>
      </c>
      <c r="AL35" s="1205"/>
      <c r="AM35" s="1205"/>
      <c r="AN35" s="1206"/>
      <c r="AO35" s="322">
        <v>409640</v>
      </c>
      <c r="AP35" s="322">
        <v>7993</v>
      </c>
      <c r="AQ35" s="323">
        <v>13693</v>
      </c>
      <c r="AR35" s="324">
        <v>-41.6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525</v>
      </c>
      <c r="AL36" s="1205"/>
      <c r="AM36" s="1205"/>
      <c r="AN36" s="1206"/>
      <c r="AO36" s="322">
        <v>73957</v>
      </c>
      <c r="AP36" s="322">
        <v>1443</v>
      </c>
      <c r="AQ36" s="323">
        <v>1763</v>
      </c>
      <c r="AR36" s="324">
        <v>-18.2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526</v>
      </c>
      <c r="AL37" s="1205"/>
      <c r="AM37" s="1205"/>
      <c r="AN37" s="1206"/>
      <c r="AO37" s="322">
        <v>857</v>
      </c>
      <c r="AP37" s="322">
        <v>17</v>
      </c>
      <c r="AQ37" s="323">
        <v>897</v>
      </c>
      <c r="AR37" s="324">
        <v>-98.1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527</v>
      </c>
      <c r="AL38" s="1208"/>
      <c r="AM38" s="1208"/>
      <c r="AN38" s="1209"/>
      <c r="AO38" s="325" t="s">
        <v>506</v>
      </c>
      <c r="AP38" s="325" t="s">
        <v>506</v>
      </c>
      <c r="AQ38" s="326">
        <v>1</v>
      </c>
      <c r="AR38" s="314" t="s">
        <v>506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528</v>
      </c>
      <c r="AL39" s="1208"/>
      <c r="AM39" s="1208"/>
      <c r="AN39" s="1209"/>
      <c r="AO39" s="322">
        <v>-23725</v>
      </c>
      <c r="AP39" s="322">
        <v>-463</v>
      </c>
      <c r="AQ39" s="323">
        <v>-5566</v>
      </c>
      <c r="AR39" s="324">
        <v>-91.7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529</v>
      </c>
      <c r="AL40" s="1205"/>
      <c r="AM40" s="1205"/>
      <c r="AN40" s="1206"/>
      <c r="AO40" s="322">
        <v>-1520033</v>
      </c>
      <c r="AP40" s="322">
        <v>-29660</v>
      </c>
      <c r="AQ40" s="323">
        <v>-36175</v>
      </c>
      <c r="AR40" s="324">
        <v>-18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296</v>
      </c>
      <c r="AL41" s="1211"/>
      <c r="AM41" s="1211"/>
      <c r="AN41" s="1212"/>
      <c r="AO41" s="322">
        <v>364120</v>
      </c>
      <c r="AP41" s="322">
        <v>7105</v>
      </c>
      <c r="AQ41" s="323">
        <v>14303</v>
      </c>
      <c r="AR41" s="324">
        <v>-50.3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497</v>
      </c>
      <c r="AN49" s="1201" t="s">
        <v>533</v>
      </c>
      <c r="AO49" s="1202"/>
      <c r="AP49" s="1202"/>
      <c r="AQ49" s="1202"/>
      <c r="AR49" s="120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2006473</v>
      </c>
      <c r="AN51" s="344">
        <v>38479</v>
      </c>
      <c r="AO51" s="345">
        <v>22.5</v>
      </c>
      <c r="AP51" s="346">
        <v>63956</v>
      </c>
      <c r="AQ51" s="347">
        <v>25.7</v>
      </c>
      <c r="AR51" s="348">
        <v>-3.2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1142163</v>
      </c>
      <c r="AN52" s="352">
        <v>21904</v>
      </c>
      <c r="AO52" s="353">
        <v>51.1</v>
      </c>
      <c r="AP52" s="354">
        <v>29239</v>
      </c>
      <c r="AQ52" s="355">
        <v>8.8000000000000007</v>
      </c>
      <c r="AR52" s="356">
        <v>42.3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2320421</v>
      </c>
      <c r="AN53" s="344">
        <v>44721</v>
      </c>
      <c r="AO53" s="345">
        <v>16.2</v>
      </c>
      <c r="AP53" s="346">
        <v>66255</v>
      </c>
      <c r="AQ53" s="347">
        <v>3.6</v>
      </c>
      <c r="AR53" s="348">
        <v>12.6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1512293</v>
      </c>
      <c r="AN54" s="352">
        <v>29146</v>
      </c>
      <c r="AO54" s="353">
        <v>33.1</v>
      </c>
      <c r="AP54" s="354">
        <v>31822</v>
      </c>
      <c r="AQ54" s="355">
        <v>8.8000000000000007</v>
      </c>
      <c r="AR54" s="356">
        <v>24.3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2792764</v>
      </c>
      <c r="AN55" s="344">
        <v>53908</v>
      </c>
      <c r="AO55" s="345">
        <v>20.5</v>
      </c>
      <c r="AP55" s="346">
        <v>54227</v>
      </c>
      <c r="AQ55" s="347">
        <v>-18.2</v>
      </c>
      <c r="AR55" s="348">
        <v>38.700000000000003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1265070</v>
      </c>
      <c r="AN56" s="352">
        <v>24419</v>
      </c>
      <c r="AO56" s="353">
        <v>-16.2</v>
      </c>
      <c r="AP56" s="354">
        <v>29694</v>
      </c>
      <c r="AQ56" s="355">
        <v>-6.7</v>
      </c>
      <c r="AR56" s="356">
        <v>-9.5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1652857</v>
      </c>
      <c r="AN57" s="344">
        <v>31977</v>
      </c>
      <c r="AO57" s="345">
        <v>-40.700000000000003</v>
      </c>
      <c r="AP57" s="346">
        <v>57295</v>
      </c>
      <c r="AQ57" s="347">
        <v>5.7</v>
      </c>
      <c r="AR57" s="348">
        <v>-46.4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1095527</v>
      </c>
      <c r="AN58" s="352">
        <v>21195</v>
      </c>
      <c r="AO58" s="353">
        <v>-13.2</v>
      </c>
      <c r="AP58" s="354">
        <v>32771</v>
      </c>
      <c r="AQ58" s="355">
        <v>10.4</v>
      </c>
      <c r="AR58" s="356">
        <v>-23.6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1930804</v>
      </c>
      <c r="AN59" s="344">
        <v>37675</v>
      </c>
      <c r="AO59" s="345">
        <v>17.8</v>
      </c>
      <c r="AP59" s="346">
        <v>54110</v>
      </c>
      <c r="AQ59" s="347">
        <v>-5.6</v>
      </c>
      <c r="AR59" s="348">
        <v>23.4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1391266</v>
      </c>
      <c r="AN60" s="352">
        <v>27147</v>
      </c>
      <c r="AO60" s="353">
        <v>28.1</v>
      </c>
      <c r="AP60" s="354">
        <v>30620</v>
      </c>
      <c r="AQ60" s="355">
        <v>-6.6</v>
      </c>
      <c r="AR60" s="356">
        <v>34.700000000000003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2140664</v>
      </c>
      <c r="AN61" s="359">
        <v>41352</v>
      </c>
      <c r="AO61" s="360">
        <v>7.3</v>
      </c>
      <c r="AP61" s="361">
        <v>59169</v>
      </c>
      <c r="AQ61" s="362">
        <v>2.2000000000000002</v>
      </c>
      <c r="AR61" s="348">
        <v>5.0999999999999996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1281264</v>
      </c>
      <c r="AN62" s="352">
        <v>24762</v>
      </c>
      <c r="AO62" s="353">
        <v>16.600000000000001</v>
      </c>
      <c r="AP62" s="354">
        <v>30829</v>
      </c>
      <c r="AQ62" s="355">
        <v>2.9</v>
      </c>
      <c r="AR62" s="356">
        <v>13.7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6066YoXYaoBId5GOBtBk9nMvlNGOpce8+Kxh/OppglT+FpzhM/TmW3TGAPX4E68A1dLRx0nsOU9dm3KmRW1F4g==" saltValue="dQmffAwIeZ6pdLeFqoYkK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dexG72lV9KQ7Y+ufMBksFN15TIE1Spy6HV2CHNrcp8yPVuADU8n/+Co3mfcahKVHFrKkt3hZWdtkjXaHSK0qQ==" saltValue="Kdq56Ym65dH14LFkTyBC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hhM41Pw2t2a/Ip9iQdJ6J9FVaS0SeZb7Ji3reCN3eVzftDjgEKuLpeybA/e4iDunYxQ/mRdM/z0SiS1e+llng==" saltValue="z+h3pOX7ofKaMF/mQTRy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13" t="s">
        <v>3</v>
      </c>
      <c r="D47" s="1213"/>
      <c r="E47" s="1214"/>
      <c r="F47" s="11">
        <v>70.599999999999994</v>
      </c>
      <c r="G47" s="12">
        <v>70.88</v>
      </c>
      <c r="H47" s="12">
        <v>77.459999999999994</v>
      </c>
      <c r="I47" s="12">
        <v>76.92</v>
      </c>
      <c r="J47" s="13">
        <v>73.599999999999994</v>
      </c>
    </row>
    <row r="48" spans="2:10" ht="57.75" customHeight="1" x14ac:dyDescent="0.15">
      <c r="B48" s="14"/>
      <c r="C48" s="1215" t="s">
        <v>4</v>
      </c>
      <c r="D48" s="1215"/>
      <c r="E48" s="1216"/>
      <c r="F48" s="15">
        <v>7.72</v>
      </c>
      <c r="G48" s="16">
        <v>7.67</v>
      </c>
      <c r="H48" s="16">
        <v>6.44</v>
      </c>
      <c r="I48" s="16">
        <v>10.47</v>
      </c>
      <c r="J48" s="17">
        <v>8.1</v>
      </c>
    </row>
    <row r="49" spans="2:10" ht="57.75" customHeight="1" thickBot="1" x14ac:dyDescent="0.2">
      <c r="B49" s="18"/>
      <c r="C49" s="1217" t="s">
        <v>5</v>
      </c>
      <c r="D49" s="1217"/>
      <c r="E49" s="1218"/>
      <c r="F49" s="19">
        <v>2.02</v>
      </c>
      <c r="G49" s="20" t="s">
        <v>554</v>
      </c>
      <c r="H49" s="20">
        <v>1.1499999999999999</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KtZyUfCA/g+V+DUwqHwAhTbGlxKG6CAQmDW25+tu8M1iM5ZdqZyNgM+ZZNiOw34eWbq7O9izZRtSWXySmhLw==" saltValue="2AZcTz97ut3G4oiPIpRk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2019-07-10T02:36:56Z</cp:lastPrinted>
  <dcterms:created xsi:type="dcterms:W3CDTF">2019-02-14T01:57:38Z</dcterms:created>
  <dcterms:modified xsi:type="dcterms:W3CDTF">2019-10-23T00:18:05Z</dcterms:modified>
  <cp:category/>
</cp:coreProperties>
</file>