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5_公表\公表用\"/>
    </mc:Choice>
  </mc:AlternateContent>
  <xr:revisionPtr revIDLastSave="0" documentId="13_ncr:1_{461019B4-2510-4A8F-95C1-42A83F6B2E95}" xr6:coauthVersionLast="36" xr6:coauthVersionMax="36" xr10:uidLastSave="{00000000-0000-0000-0000-000000000000}"/>
  <bookViews>
    <workbookView xWindow="0" yWindow="0" windowWidth="15360" windowHeight="7632" tabRatio="935" firstSheet="11"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BE34" i="10"/>
  <c r="BE35"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<sst xmlns="http://schemas.openxmlformats.org/spreadsheetml/2006/main" count="1144" uniqueCount="642">
  <si>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</si>
  <si>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</si>
  <si>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</si>
  <si>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</si>
  <si>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</si>
  <si>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</si>
  <si>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</si>
  <si>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</si>
  <si>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</si>
  <si>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</si>
  <si>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</si>
  <si>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</si>
  <si>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</si>
  <si>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</si>
  <si>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</si>
  <si>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</si>
  <si>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</si>
  <si>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</si>
  <si>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</si>
  <si>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</si>
  <si>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</si>
  <si>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</si>
  <si>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</si>
  <si>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</si>
  <si>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</si>
  <si>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</si>
  <si>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</si>
  <si>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</si>
  <si>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</si>
  <si>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</si>
  <si>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</si>
  <si>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</si>
  <si>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</si>
  <si>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</si>
  <si>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</si>
  <si>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</si>
  <si>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</si>
  <si>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</si>
  <si>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</si>
  <si>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</si>
  <si>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</si>
  <si>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</si>
  <si>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</si>
  <si>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</si>
  <si>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</si>
  <si>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</si>
  <si>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</si>
  <si>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</si>
  <si>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</si>
  <si>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</si>
  <si>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</si>
  <si>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</si>
  <si>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</si>
  <si>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</si>
  <si>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</si>
  <si>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</si>
  <si>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</si>
  <si>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</si>
  <si>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</si>
  <si>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</si>
  <si>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</si>
  <si>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</si>
  <si>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</si>
  <si>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</si>
  <si>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</si>
  <si>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</si>
  <si>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</si>
  <si>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</si>
  <si>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</si>
  <si>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</si>
  <si>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</si>
  <si>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</si>
  <si>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</si>
  <si>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</si>
  <si>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</si>
  <si>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</si>
  <si>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</si>
  <si>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</si>
  <si>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</si>
  <si>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</si>
  <si>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</si>
  <si>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</si>
  <si>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</si>
  <si>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</si>
  <si>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</si>
  <si>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</si>
  <si>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</si>
  <si>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</si>
  <si>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</si>
  <si>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</si>
  <si>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</si>
  <si>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</si>
  <si>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</si>
  <si>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</si>
  <si>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</si>
  <si>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</si>
  <si>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</si>
  <si>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</si>
  <si>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</si>
  <si>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</si>
  <si>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</si>
  <si>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</si>
  <si>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</si>
  <si>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</si>
  <si>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</si>
  <si>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</si>
  <si>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</si>
  <si>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</si>
  <si>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</si>
  <si>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</si>
  <si>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</si>
  <si>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</si>
  <si>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</si>
  <si>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</si>
  <si>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</si>
  <si>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</si>
  <si>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</si>
  <si>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</si>
  <si>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</si>
  <si>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</si>
  <si>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</si>
  <si>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</si>
  <si>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</si>
  <si>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</si>
  <si>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</si>
  <si>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</si>
  <si>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</si>
  <si>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</si>
  <si>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</si>
  <si>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</si>
  <si>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</si>
  <si>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</si>
  <si>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</si>
  <si>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</si>
  <si>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</si>
  <si>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</si>
  <si>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</si>
  <si>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</si>
  <si>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</si>
  <si>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</si>
  <si>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</si>
  <si>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</si>
  <si>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</si>
  <si>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</si>
  <si>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</si>
  <si>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</si>
  <si>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</si>
  <si>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</si>
  <si>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</si>
  <si>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</si>
  <si>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</si>
  <si>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</si>
  <si>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</si>
  <si>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</si>
  <si>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</si>
  <si>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</si>
  <si>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</si>
  <si>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</si>
  <si>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</si>
  <si>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</si>
  <si>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</si>
  <si>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</si>
  <si>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</si>
  <si>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</si>
  <si>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</si>
  <si>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</si>
  <si>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</si>
  <si>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</si>
  <si>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</si>
  <si>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</si>
  <si>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</si>
  <si>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</si>
  <si>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</si>
  <si>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</si>
  <si>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</si>
  <si>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</si>
  <si>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</si>
  <si>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</si>
  <si>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</si>
  <si>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</si>
  <si>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</si>
  <si>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</si>
  <si>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</si>
  <si>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</si>
  <si>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</si>
  <si>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</si>
  <si>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</si>
  <si>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</si>
  <si>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</si>
  <si>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</si>
  <si>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</si>
  <si>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</si>
  <si>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</si>
  <si>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</si>
  <si>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</si>
  <si>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</si>
  <si>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</si>
  <si>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</si>
  <si>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</si>
  <si>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</si>
  <si>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</si>
  <si>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</si>
  <si>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</si>
  <si>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</si>
  <si>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</si>
  <si>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</si>
  <si>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</si>
  <si>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</si>
  <si>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</si>
  <si>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群馬県高崎市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</si>
  <si>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</si>
  <si>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</si>
  <si>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</si>
  <si>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</si>
  <si>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</si>
  <si>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</si>
  <si>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</si>
  <si>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</si>
  <si>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</si>
  <si>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</si>
  <si>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</si>
  <si>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</si>
  <si>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</si>
  <si>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</si>
  <si>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</si>
  <si>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</si>
  <si>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</si>
  <si>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</si>
  <si>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</si>
  <si>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</si>
  <si>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</si>
  <si>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</si>
  <si>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</si>
  <si>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</si>
  <si>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</si>
  <si>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</si>
  <si>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</si>
  <si>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</si>
  <si>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</si>
  <si>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</si>
  <si>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</si>
  <si>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</si>
  <si>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</si>
  <si>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</si>
  <si>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</si>
  <si>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</si>
  <si>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</si>
  <si>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</si>
  <si>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</si>
  <si>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</si>
  <si>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</si>
  <si>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</si>
  <si>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</si>
  <si>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</si>
  <si>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</si>
  <si>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</si>
  <si>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</si>
  <si>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</si>
  <si>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</si>
  <si>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</si>
  <si>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</si>
  <si>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</si>
  <si>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</si>
  <si>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</si>
  <si>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</si>
  <si>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</si>
  <si>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</si>
  <si>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</si>
  <si>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</si>
  <si>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</si>
  <si>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</si>
  <si>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</si>
  <si>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</si>
  <si>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</si>
  <si>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</si>
  <si>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</si>
  <si>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</si>
  <si>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</si>
  <si>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</si>
  <si>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</si>
  <si>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</si>
  <si>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</si>
  <si>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</si>
  <si>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</si>
  <si>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</si>
  <si>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</si>
  <si>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</si>
  <si>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</si>
  <si>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</si>
  <si>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</si>
  <si>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</si>
  <si>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</si>
  <si>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</si>
  <si>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</si>
  <si>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</si>
  <si>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</si>
  <si>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</si>
  <si>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</si>
  <si>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</si>
  <si>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</si>
  <si>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</si>
  <si>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</si>
  <si>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</si>
  <si>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</si>
  <si>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</si>
  <si>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</si>
  <si>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</si>
  <si>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</si>
  <si>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</si>
  <si>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</si>
  <si>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</si>
  <si>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</si>
  <si>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</si>
  <si>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</si>
  <si>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</si>
  <si>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</si>
  <si>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</si>
  <si>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</si>
  <si>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</si>
  <si>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</si>
  <si>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</si>
  <si>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</si>
  <si>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</si>
  <si>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</si>
  <si>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</si>
  <si>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</si>
  <si>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</si>
  <si>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</si>
  <si>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</si>
  <si>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</si>
  <si>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</si>
  <si>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</si>
  <si>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</si>
  <si>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</si>
  <si>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</si>
  <si>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</si>
  <si>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</si>
  <si>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</si>
  <si>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</si>
  <si>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</si>
  <si>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</si>
  <si>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</si>
  <si>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</si>
  <si>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</si>
  <si>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</si>
  <si>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</si>
  <si>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</si>
  <si>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</si>
  <si>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</si>
  <si>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</si>
  <si>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</si>
  <si>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</si>
  <si>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</si>
  <si>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</si>
  <si>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</si>
  <si>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</si>
  <si>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</si>
  <si>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</si>
  <si>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</si>
  <si>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</si>
  <si>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</si>
  <si>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群馬県高崎市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</si>
  <si>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</si>
  <si>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</si>
  <si>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</si>
  <si>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</si>
  <si>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</si>
  <si>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</si>
  <si>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</si>
  <si>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</si>
  <si>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</si>
  <si>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</si>
  <si>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</si>
  <si>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</si>
  <si>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</si>
  <si>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</si>
  <si>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</si>
  <si>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</si>
  <si>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</si>
  <si>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</si>
  <si>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</si>
  <si>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</si>
  <si>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</si>
  <si>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</si>
  <si>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</si>
  <si>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</si>
  <si>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</si>
  <si>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</si>
  <si>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</si>
  <si>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</si>
  <si>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</si>
  <si>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</si>
  <si>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</si>
  <si>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</si>
  <si>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</si>
  <si>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</si>
  <si>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</si>
  <si>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</si>
  <si>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</si>
  <si>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</si>
  <si>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</si>
  <si>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</si>
  <si>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</si>
  <si>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</si>
  <si>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</si>
  <si>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</si>
  <si>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</si>
  <si>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</si>
  <si>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</si>
  <si>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</si>
  <si>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</si>
  <si>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</si>
  <si>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</si>
  <si>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</si>
  <si>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</si>
  <si>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</si>
  <si>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</si>
  <si>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</si>
  <si>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</si>
  <si>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</si>
  <si>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</si>
  <si>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</si>
  <si>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</si>
  <si>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</si>
  <si>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</si>
  <si>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</si>
  <si>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</si>
  <si>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</si>
  <si>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</si>
  <si>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</si>
  <si>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</si>
  <si>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</si>
  <si>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</si>
  <si>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</si>
  <si>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</si>
  <si>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</si>
  <si>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</si>
  <si>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</si>
  <si>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</si>
  <si>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</si>
  <si>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</si>
  <si>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</si>
  <si>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</si>
  <si>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</si>
  <si>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</si>
  <si>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</si>
  <si>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</si>
  <si>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</si>
  <si>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</si>
  <si>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</si>
  <si>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</si>
  <si>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</si>
  <si>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</si>
  <si>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</si>
  <si>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</si>
  <si>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</si>
  <si>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</si>
  <si>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</si>
  <si>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</si>
  <si>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</si>
  <si>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</si>
  <si>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</si>
  <si>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</si>
  <si>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</si>
  <si>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</si>
  <si>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</si>
  <si>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</si>
  <si>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</si>
  <si>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</si>
  <si>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</si>
  <si>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</si>
  <si>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</si>
  <si>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</si>
  <si>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</si>
  <si>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</si>
  <si>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</si>
  <si>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</si>
  <si>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</si>
  <si>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</si>
  <si>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</si>
  <si>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</si>
  <si>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</si>
  <si>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</si>
  <si>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</si>
  <si>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</si>
  <si>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</si>
  <si>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</si>
  <si>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</si>
  <si>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</si>
  <si>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</si>
  <si>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</si>
  <si>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</si>
  <si>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</si>
  <si>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</si>
  <si>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</si>
  <si>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</si>
  <si>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</si>
  <si>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</si>
  <si>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</si>
  <si>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</si>
  <si>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</si>
  <si>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</si>
  <si>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</si>
  <si>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</si>
  <si>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</si>
  <si>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</si>
  <si>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</si>
  <si>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</si>
  <si>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</si>
  <si>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</si>
  <si>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</si>
  <si>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</si>
  <si>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</si>
  <si>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</si>
  <si>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</si>
  <si>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</si>
  <si>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</si>
  <si>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</si>
  <si>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</si>
  <si>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</si>
  <si>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</si>
  <si>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</si>
  <si>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</si>
  <si>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</si>
  <si>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</si>
  <si>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</si>
  <si>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</si>
  <si>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</si>
  <si>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</si>
  <si>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</si>
  <si>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</si>
  <si>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</si>
  <si>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</si>
  <si>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</si>
  <si>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</si>
  <si>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</si>
  <si>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</si>
  <si>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</si>
  <si>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</si>
  <si>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</si>
  <si>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</si>
  <si>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</si>
  <si>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</si>
  <si>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</si>
  <si>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</si>
  <si>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</si>
  <si>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</si>
  <si>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</si>
  <si>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</si>
  <si>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</si>
  <si>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</si>
  <si>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</si>
  <si>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</si>
  <si>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</si>
  <si>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</si>
  <si>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</si>
  <si>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</si>
  <si>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</si>
  <si>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</si>
  <si>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</si>
  <si>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</si>
  <si>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</si>
  <si>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</si>
  <si>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</si>
  <si>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</si>
  <si>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</si>
  <si>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</si>
  <si>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</si>
  <si>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</si>
  <si>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</si>
  <si>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</si>
  <si>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5.85</t>
  </si>
  <si>
    <t>▲ 0.61</t>
  </si>
  <si>
    <t>▲ 6.43</t>
  </si>
  <si>
    <t>▲ 4.65</t>
  </si>
  <si>
    <t>▲ 4.13</t>
  </si>
  <si>
    <t>公共下水道事業会計</t>
  </si>
  <si>
    <t>水道事業会計</t>
  </si>
  <si>
    <t>一般会計</t>
  </si>
  <si>
    <t>国民健康保険事業特別会計</t>
  </si>
  <si>
    <t>介護保険特別会計</t>
  </si>
  <si>
    <t>後期高齢者医療特別会計</t>
  </si>
  <si>
    <t>母子父子寡婦福祉資金貸付事業特別会計</t>
  </si>
  <si>
    <t>牛伏ドリームセンター事業特別会計</t>
  </si>
  <si>
    <t>その他会計（赤字）</t>
  </si>
  <si>
    <t>その他会計（黒字）</t>
  </si>
  <si>
    <t>H25末</t>
    <phoneticPr fontId="5"/>
  </si>
  <si>
    <t>H26末</t>
    <phoneticPr fontId="5"/>
  </si>
  <si>
    <t>H27末</t>
    <phoneticPr fontId="5"/>
  </si>
  <si>
    <t>H28末</t>
    <phoneticPr fontId="5"/>
  </si>
  <si>
    <t>H29末</t>
    <phoneticPr fontId="5"/>
  </si>
  <si>
    <t>都市集客施設等建設基金</t>
    <rPh sb="0" eb="2">
      <t>トシ</t>
    </rPh>
    <rPh sb="2" eb="4">
      <t>シュウキャク</t>
    </rPh>
    <rPh sb="4" eb="6">
      <t>シセツ</t>
    </rPh>
    <rPh sb="6" eb="7">
      <t>トウ</t>
    </rPh>
    <rPh sb="7" eb="9">
      <t>ケンセツ</t>
    </rPh>
    <rPh sb="9" eb="11">
      <t>キキン</t>
    </rPh>
    <phoneticPr fontId="2"/>
  </si>
  <si>
    <t>廃棄物処理施設整備等基金</t>
    <rPh sb="0" eb="3">
      <t>ハイキブツ</t>
    </rPh>
    <rPh sb="3" eb="5">
      <t>ショリ</t>
    </rPh>
    <rPh sb="5" eb="7">
      <t>シセツ</t>
    </rPh>
    <rPh sb="7" eb="9">
      <t>セイビ</t>
    </rPh>
    <rPh sb="9" eb="10">
      <t>トウ</t>
    </rPh>
    <rPh sb="10" eb="12">
      <t>キキン</t>
    </rPh>
    <phoneticPr fontId="2"/>
  </si>
  <si>
    <t>地域振興基金</t>
    <rPh sb="0" eb="2">
      <t>チイキ</t>
    </rPh>
    <rPh sb="2" eb="4">
      <t>シンコウ</t>
    </rPh>
    <rPh sb="4" eb="6">
      <t>キキン</t>
    </rPh>
    <phoneticPr fontId="2"/>
  </si>
  <si>
    <t>特定事業整備基金</t>
    <rPh sb="0" eb="2">
      <t>トクテイ</t>
    </rPh>
    <rPh sb="2" eb="4">
      <t>ジギョウ</t>
    </rPh>
    <rPh sb="4" eb="6">
      <t>セイビ</t>
    </rPh>
    <rPh sb="6" eb="8">
      <t>キキン</t>
    </rPh>
    <phoneticPr fontId="2"/>
  </si>
  <si>
    <t>ふるさと応援基金</t>
    <rPh sb="4" eb="6">
      <t>オウエン</t>
    </rPh>
    <rPh sb="6" eb="8">
      <t>キキン</t>
    </rPh>
    <phoneticPr fontId="2"/>
  </si>
  <si>
    <t>-</t>
    <phoneticPr fontId="2"/>
  </si>
  <si>
    <t>-</t>
    <phoneticPr fontId="2"/>
  </si>
  <si>
    <t>-</t>
    <phoneticPr fontId="2"/>
  </si>
  <si>
    <t>高崎工業団地造成組合</t>
    <rPh sb="0" eb="2">
      <t>タカサキ</t>
    </rPh>
    <rPh sb="2" eb="4">
      <t>コウギョウ</t>
    </rPh>
    <rPh sb="4" eb="6">
      <t>ダンチ</t>
    </rPh>
    <rPh sb="6" eb="8">
      <t>ゾウセイ</t>
    </rPh>
    <rPh sb="8" eb="10">
      <t>クミアイ</t>
    </rPh>
    <phoneticPr fontId="2"/>
  </si>
  <si>
    <t>高崎市・安中市消防組合</t>
    <rPh sb="0" eb="3">
      <t>タカサキシ</t>
    </rPh>
    <rPh sb="4" eb="6">
      <t>アンナカ</t>
    </rPh>
    <rPh sb="6" eb="7">
      <t>シ</t>
    </rPh>
    <rPh sb="7" eb="9">
      <t>ショウボウ</t>
    </rPh>
    <rPh sb="9" eb="11">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</si>
  <si>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</si>
  <si>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</si>
  <si>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</si>
  <si>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</si>
  <si>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</si>
  <si>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t>
    <rPh sb="0" eb="2">
      <t>タノ</t>
    </rPh>
    <rPh sb="2" eb="4">
      <t>フジオカ</t>
    </rPh>
    <rPh sb="4" eb="6">
      <t>イリョウ</t>
    </rPh>
    <rPh sb="6" eb="8">
      <t>ジム</t>
    </rPh>
    <rPh sb="8" eb="11">
      <t>シチョウソン</t>
    </rPh>
    <rPh sb="11" eb="13">
      <t>クミアイ</t>
    </rPh>
    <rPh sb="14" eb="16">
      <t>ビョウイン</t>
    </rPh>
    <rPh sb="16" eb="18">
      <t>ジギョウ</t>
    </rPh>
    <phoneticPr fontId="2"/>
  </si>
  <si>
    <t>多野藤岡医療事務市町村組合（老健事業）</t>
    <rPh sb="0" eb="2">
      <t>タノ</t>
    </rPh>
    <rPh sb="2" eb="4">
      <t>フジオカ</t>
    </rPh>
    <rPh sb="4" eb="6">
      <t>イリョウ</t>
    </rPh>
    <rPh sb="6" eb="8">
      <t>ジム</t>
    </rPh>
    <rPh sb="8" eb="11">
      <t>シチョウソン</t>
    </rPh>
    <rPh sb="11" eb="13">
      <t>クミアイ</t>
    </rPh>
    <rPh sb="14" eb="16">
      <t>ロウケン</t>
    </rPh>
    <rPh sb="16" eb="18">
      <t>ジギョウ</t>
    </rPh>
    <phoneticPr fontId="2"/>
  </si>
  <si>
    <t>-</t>
    <phoneticPr fontId="2"/>
  </si>
  <si>
    <t>-</t>
    <phoneticPr fontId="2"/>
  </si>
  <si>
    <t>-</t>
    <phoneticPr fontId="2"/>
  </si>
  <si>
    <t>-</t>
    <phoneticPr fontId="2"/>
  </si>
  <si>
    <t>-</t>
    <phoneticPr fontId="2"/>
  </si>
  <si>
    <t>○</t>
    <phoneticPr fontId="2"/>
  </si>
  <si>
    <t>高崎市土地開発公社</t>
    <rPh sb="0" eb="3">
      <t>タカサキシ</t>
    </rPh>
    <rPh sb="3" eb="5">
      <t>トチ</t>
    </rPh>
    <rPh sb="5" eb="7">
      <t>カイハツ</t>
    </rPh>
    <rPh sb="7" eb="9">
      <t>コウシャ</t>
    </rPh>
    <phoneticPr fontId="2"/>
  </si>
  <si>
    <t>高崎市都市整備公社</t>
    <rPh sb="0" eb="3">
      <t>タカサキシ</t>
    </rPh>
    <rPh sb="3" eb="5">
      <t>トシ</t>
    </rPh>
    <rPh sb="5" eb="7">
      <t>セイビ</t>
    </rPh>
    <rPh sb="7" eb="9">
      <t>コウシャ</t>
    </rPh>
    <phoneticPr fontId="2"/>
  </si>
  <si>
    <t>高崎環境保全社</t>
    <rPh sb="0" eb="2">
      <t>タカサキ</t>
    </rPh>
    <rPh sb="2" eb="4">
      <t>カンキョウ</t>
    </rPh>
    <rPh sb="4" eb="6">
      <t>ホゼン</t>
    </rPh>
    <rPh sb="6" eb="7">
      <t>シャ</t>
    </rPh>
    <phoneticPr fontId="2"/>
  </si>
  <si>
    <t>高崎市総合卸売市場</t>
    <rPh sb="0" eb="3">
      <t>タカサキシ</t>
    </rPh>
    <rPh sb="3" eb="5">
      <t>ソウゴウ</t>
    </rPh>
    <rPh sb="5" eb="7">
      <t>オロシウリ</t>
    </rPh>
    <rPh sb="7" eb="9">
      <t>イチバ</t>
    </rPh>
    <phoneticPr fontId="2"/>
  </si>
  <si>
    <t>高崎財団</t>
    <rPh sb="0" eb="2">
      <t>タカサキ</t>
    </rPh>
    <rPh sb="2" eb="4">
      <t>ザイダン</t>
    </rPh>
    <phoneticPr fontId="2"/>
  </si>
  <si>
    <t>新高崎リバーパーク</t>
    <rPh sb="0" eb="1">
      <t>シン</t>
    </rPh>
    <rPh sb="1" eb="3">
      <t>タカサキ</t>
    </rPh>
    <phoneticPr fontId="2"/>
  </si>
  <si>
    <t>倉渕ふるさと公社</t>
    <rPh sb="0" eb="2">
      <t>クラブチ</t>
    </rPh>
    <rPh sb="6" eb="8">
      <t>コウシャ</t>
    </rPh>
    <phoneticPr fontId="2"/>
  </si>
  <si>
    <t>相間川温泉</t>
    <rPh sb="0" eb="1">
      <t>アイ</t>
    </rPh>
    <rPh sb="1" eb="2">
      <t>マ</t>
    </rPh>
    <rPh sb="2" eb="3">
      <t>ガワ</t>
    </rPh>
    <rPh sb="3" eb="5">
      <t>オンセン</t>
    </rPh>
    <phoneticPr fontId="2"/>
  </si>
  <si>
    <t>榛名湖温泉ゆうすげ</t>
    <rPh sb="0" eb="3">
      <t>ハルナコ</t>
    </rPh>
    <rPh sb="3" eb="5">
      <t>オンセン</t>
    </rPh>
    <phoneticPr fontId="2"/>
  </si>
  <si>
    <t>公立大学法人高崎経済大学</t>
    <rPh sb="0" eb="2">
      <t>コウリツ</t>
    </rPh>
    <rPh sb="2" eb="4">
      <t>ダイガク</t>
    </rPh>
    <rPh sb="4" eb="6">
      <t>ホウジン</t>
    </rPh>
    <rPh sb="6" eb="8">
      <t>タカサキ</t>
    </rPh>
    <rPh sb="8" eb="10">
      <t>ケイザイ</t>
    </rPh>
    <rPh sb="10" eb="12">
      <t>ダイガク</t>
    </rPh>
    <phoneticPr fontId="2"/>
  </si>
  <si>
    <t>　　　　－</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</si>
  <si>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</si>
  <si>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</si>
  <si>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</si>
  <si>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</si>
  <si>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</si>
  <si>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</si>
  <si>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大型施設整備事業に伴う地方債現在高の増加により、将来負担比率が増加傾向である。また、固定資産減価償却率も上昇傾向ではあるが、類似団体平均は下回っている。
　今後も適正な起債発行や定員管理等を行い将来負担比率の改善に努めつつ、既存公共施設等においては財源を有効に活用し、老朽化対策に取り組んでいく。</t>
    <rPh sb="55" eb="57">
      <t>ケイコウ</t>
    </rPh>
    <rPh sb="63" eb="65">
      <t>ルイジ</t>
    </rPh>
    <rPh sb="65" eb="67">
      <t>ダンタイ</t>
    </rPh>
    <rPh sb="67" eb="69">
      <t>ヘイキン</t>
    </rPh>
    <rPh sb="70" eb="72">
      <t>シタマワ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</si>
  <si>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</si>
  <si>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</si>
  <si>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</si>
  <si>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</si>
  <si>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</si>
  <si>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</si>
  <si>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</si>
  <si>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</si>
  <si>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ほぼ同水準で推移している。前年度と比べ0.2ポイント向上したのは、公営企業債償還に対する繰出金が減少傾向であるためと考えられる。将来負担比率は大型施設整備事業に伴う地方債現在高の増加により、将前年度から4.6ポイント増加し、類似団体平均を上回った。
　今後も一般廃棄物処理施設の更新を予定しており、また、大型施設整備事業に係る地方債の元金償還開始による各比率への影響が想定されることから、徹底した事業の見直しを行い、適正な財政運営に努める。</t>
    <rPh sb="1" eb="3">
      <t>ジッシツ</t>
    </rPh>
    <rPh sb="3" eb="6">
      <t>コウサイヒ</t>
    </rPh>
    <rPh sb="6" eb="8">
      <t>ヒリツ</t>
    </rPh>
    <rPh sb="9" eb="11">
      <t>ルイジ</t>
    </rPh>
    <rPh sb="11" eb="13">
      <t>ダンタイ</t>
    </rPh>
    <rPh sb="16" eb="19">
      <t>ドウスイジュン</t>
    </rPh>
    <rPh sb="20" eb="22">
      <t>スイイ</t>
    </rPh>
    <rPh sb="27" eb="30">
      <t>ゼンネンド</t>
    </rPh>
    <rPh sb="31" eb="32">
      <t>クラ</t>
    </rPh>
    <rPh sb="40" eb="42">
      <t>コウジョウ</t>
    </rPh>
    <rPh sb="47" eb="49">
      <t>コウエイ</t>
    </rPh>
    <rPh sb="49" eb="51">
      <t>キギョウ</t>
    </rPh>
    <rPh sb="51" eb="52">
      <t>サイ</t>
    </rPh>
    <rPh sb="52" eb="54">
      <t>ショウカン</t>
    </rPh>
    <rPh sb="55" eb="56">
      <t>タイ</t>
    </rPh>
    <rPh sb="58" eb="60">
      <t>クリダ</t>
    </rPh>
    <rPh sb="60" eb="61">
      <t>キン</t>
    </rPh>
    <rPh sb="62" eb="64">
      <t>ゲンショウ</t>
    </rPh>
    <rPh sb="64" eb="66">
      <t>ケイコウ</t>
    </rPh>
    <rPh sb="72" eb="73">
      <t>カンガ</t>
    </rPh>
    <rPh sb="78" eb="80">
      <t>ショウライ</t>
    </rPh>
    <rPh sb="80" eb="82">
      <t>フタン</t>
    </rPh>
    <rPh sb="82" eb="84">
      <t>ヒリツ</t>
    </rPh>
    <rPh sb="110" eb="113">
      <t>ゼンネンド</t>
    </rPh>
    <rPh sb="122" eb="124">
      <t>ゾウカ</t>
    </rPh>
    <rPh sb="126" eb="128">
      <t>ルイジ</t>
    </rPh>
    <rPh sb="128" eb="130">
      <t>ダンタイ</t>
    </rPh>
    <rPh sb="130" eb="132">
      <t>ヘイキン</t>
    </rPh>
    <rPh sb="133" eb="135">
      <t>ウワマワ</t>
    </rPh>
    <rPh sb="140" eb="142">
      <t>コンゴ</t>
    </rPh>
    <rPh sb="143" eb="145">
      <t>イッパン</t>
    </rPh>
    <rPh sb="145" eb="148">
      <t>ハイキブツ</t>
    </rPh>
    <rPh sb="148" eb="150">
      <t>ショリ</t>
    </rPh>
    <rPh sb="150" eb="152">
      <t>シセツ</t>
    </rPh>
    <rPh sb="153" eb="155">
      <t>コウシン</t>
    </rPh>
    <rPh sb="156" eb="158">
      <t>ヨテイ</t>
    </rPh>
    <rPh sb="166" eb="168">
      <t>オオガタ</t>
    </rPh>
    <rPh sb="168" eb="170">
      <t>シセツ</t>
    </rPh>
    <rPh sb="170" eb="172">
      <t>セイビ</t>
    </rPh>
    <rPh sb="172" eb="174">
      <t>ジギョウ</t>
    </rPh>
    <rPh sb="175" eb="176">
      <t>カカ</t>
    </rPh>
    <rPh sb="177" eb="180">
      <t>チホウサイ</t>
    </rPh>
    <rPh sb="181" eb="183">
      <t>ガンキン</t>
    </rPh>
    <rPh sb="183" eb="185">
      <t>ショウカン</t>
    </rPh>
    <rPh sb="185" eb="187">
      <t>カイシ</t>
    </rPh>
    <rPh sb="190" eb="191">
      <t>カク</t>
    </rPh>
    <rPh sb="191" eb="193">
      <t>ヒリツ</t>
    </rPh>
    <rPh sb="195" eb="197">
      <t>エイキョウ</t>
    </rPh>
    <rPh sb="198" eb="200">
      <t>ソウテイ</t>
    </rPh>
    <rPh sb="208" eb="210">
      <t>テッテイ</t>
    </rPh>
    <rPh sb="212" eb="214">
      <t>ジギョウ</t>
    </rPh>
    <rPh sb="215" eb="217">
      <t>ミナオ</t>
    </rPh>
    <rPh sb="219" eb="220">
      <t>オコナ</t>
    </rPh>
    <rPh sb="222" eb="224">
      <t>テキセイ</t>
    </rPh>
    <rPh sb="225" eb="227">
      <t>ザイセイ</t>
    </rPh>
    <rPh sb="227" eb="229">
      <t>ウンエイ</t>
    </rPh>
    <rPh sb="230" eb="231">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</si>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</sst>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5302-4AF5-8B16-D9B31CA2E4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57338</c:v>
                </c:pt>
                <c:pt idx="1">
                  <c:v>57126</c:v>
                </c:pt>
                <c:pt idx="2">
                  <c:v>72169</c:v>
                </c:pt>
                <c:pt idx="3">
                  <c:v>68719</c:v>
                </c:pt>
                <c:pt idx="4">
                  <c:v>78007</c:v>
                </c:pt>
              </c:numCache>
            </c:numRef>
          </c:val>
          <c:smooth val="0"/>
          <c:extLst>
            <c:ext xmlns:c16="http://schemas.microsoft.com/office/drawing/2014/chart" uri="{C3380CC4-5D6E-409C-BE32-E72D297353CC}">
              <c16:uniqueId val="{00000001-5302-4AF5-8B16-D9B31CA2E4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6.35</c:v>
                </c:pt>
                <c:pt idx="1">
                  <c:v>7.17</c:v>
                </c:pt>
                <c:pt idx="2">
                  <c:v>4.8499999999999996</c:v>
                </c:pt>
                <c:pt idx="3">
                  <c:v>4.8099999999999996</c:v>
                </c:pt>
                <c:pt idx="4">
                  <c:v>5.2</c:v>
                </c:pt>
              </c:numCache>
            </c:numRef>
          </c:val>
          <c:extLst>
            <c:ext xmlns:c16="http://schemas.microsoft.com/office/drawing/2014/chart" uri="{C3380CC4-5D6E-409C-BE32-E72D297353CC}">
              <c16:uniqueId val="{00000000-F6B7-4029-AADE-3E5EFDCA6B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5.86</c:v>
                </c:pt>
                <c:pt idx="1">
                  <c:v>8.9499999999999993</c:v>
                </c:pt>
                <c:pt idx="2">
                  <c:v>9.94</c:v>
                </c:pt>
                <c:pt idx="3">
                  <c:v>8.82</c:v>
                </c:pt>
                <c:pt idx="4">
                  <c:v>8.02</c:v>
                </c:pt>
              </c:numCache>
            </c:numRef>
          </c:val>
          <c:extLst>
            <c:ext xmlns:c16="http://schemas.microsoft.com/office/drawing/2014/chart" uri="{C3380CC4-5D6E-409C-BE32-E72D297353CC}">
              <c16:uniqueId val="{00000001-F6B7-4029-AADE-3E5EFDCA6B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-5.85</c:v>
                </c:pt>
                <c:pt idx="1">
                  <c:v>-0.61</c:v>
                </c:pt>
                <c:pt idx="2">
                  <c:v>-6.43</c:v>
                </c:pt>
                <c:pt idx="3">
                  <c:v>-4.6500000000000004</c:v>
                </c:pt>
                <c:pt idx="4">
                  <c:v>-4.13</c:v>
                </c:pt>
              </c:numCache>
            </c:numRef>
          </c:val>
          <c:smooth val="0"/>
          <c:extLst>
            <c:ext xmlns:c16="http://schemas.microsoft.com/office/drawing/2014/chart" uri="{C3380CC4-5D6E-409C-BE32-E72D297353CC}">
              <c16:uniqueId val="{00000002-F6B7-4029-AADE-3E5EFDCA6B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0.05</c:v>
                </c:pt>
                <c:pt idx="8">
                  <c:v>#N/A</c:v>
                </c:pt>
                <c:pt idx="9">
                  <c:v>0</c:v>
                </c:pt>
              </c:numCache>
            </c:numRef>
          </c:val>
          <c:extLst>
            <c:ext xmlns:c16="http://schemas.microsoft.com/office/drawing/2014/chart" uri="{C3380CC4-5D6E-409C-BE32-E72D297353CC}">
              <c16:uniqueId val="{00000000-3C29-4426-92DA-18BFC027F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29-4426-92DA-18BFC027F3D7}"/>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C29-4426-92DA-18BFC027F3D7}"/>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0.04</c:v>
                </c:pt>
                <c:pt idx="8">
                  <c:v>#N/A</c:v>
                </c:pt>
                <c:pt idx="9">
                  <c:v>0.03</c:v>
                </c:pt>
              </c:numCache>
            </c:numRef>
          </c:val>
          <c:extLst>
            <c:ext xmlns:c16="http://schemas.microsoft.com/office/drawing/2014/chart" uri="{C3380CC4-5D6E-409C-BE32-E72D297353CC}">
              <c16:uniqueId val="{00000003-3C29-4426-92DA-18BFC027F3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4-3C29-4426-92DA-18BFC027F3D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1.07</c:v>
                </c:pt>
                <c:pt idx="4">
                  <c:v>#N/A</c:v>
                </c:pt>
                <c:pt idx="5">
                  <c:v>0.97</c:v>
                </c:pt>
                <c:pt idx="6">
                  <c:v>#N/A</c:v>
                </c:pt>
                <c:pt idx="7">
                  <c:v>1.05</c:v>
                </c:pt>
                <c:pt idx="8">
                  <c:v>#N/A</c:v>
                </c:pt>
                <c:pt idx="9">
                  <c:v>0.71</c:v>
                </c:pt>
              </c:numCache>
            </c:numRef>
          </c:val>
          <c:extLst>
            <c:ext xmlns:c16="http://schemas.microsoft.com/office/drawing/2014/chart" uri="{C3380CC4-5D6E-409C-BE32-E72D297353CC}">
              <c16:uniqueId val="{00000005-3C29-4426-92DA-18BFC027F3D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1.42</c:v>
                </c:pt>
                <c:pt idx="2">
                  <c:v>#N/A</c:v>
                </c:pt>
                <c:pt idx="3">
                  <c:v>1.41</c:v>
                </c:pt>
                <c:pt idx="4">
                  <c:v>#N/A</c:v>
                </c:pt>
                <c:pt idx="5">
                  <c:v>2.2599999999999998</c:v>
                </c:pt>
                <c:pt idx="6">
                  <c:v>#N/A</c:v>
                </c:pt>
                <c:pt idx="7">
                  <c:v>3.27</c:v>
                </c:pt>
                <c:pt idx="8">
                  <c:v>#N/A</c:v>
                </c:pt>
                <c:pt idx="9">
                  <c:v>0.73</c:v>
                </c:pt>
              </c:numCache>
            </c:numRef>
          </c:val>
          <c:extLst>
            <c:ext xmlns:c16="http://schemas.microsoft.com/office/drawing/2014/chart" uri="{C3380CC4-5D6E-409C-BE32-E72D297353CC}">
              <c16:uniqueId val="{00000006-3C29-4426-92DA-18BFC027F3D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6.3</c:v>
                </c:pt>
                <c:pt idx="2">
                  <c:v>#N/A</c:v>
                </c:pt>
                <c:pt idx="3">
                  <c:v>7.13</c:v>
                </c:pt>
                <c:pt idx="4">
                  <c:v>#N/A</c:v>
                </c:pt>
                <c:pt idx="5">
                  <c:v>4.8099999999999996</c:v>
                </c:pt>
                <c:pt idx="6">
                  <c:v>#N/A</c:v>
                </c:pt>
                <c:pt idx="7">
                  <c:v>4.7699999999999996</c:v>
                </c:pt>
                <c:pt idx="8">
                  <c:v>#N/A</c:v>
                </c:pt>
                <c:pt idx="9">
                  <c:v>5.16</c:v>
                </c:pt>
              </c:numCache>
            </c:numRef>
          </c:val>
          <c:extLst>
            <c:ext xmlns:c16="http://schemas.microsoft.com/office/drawing/2014/chart" uri="{C3380CC4-5D6E-409C-BE32-E72D297353CC}">
              <c16:uniqueId val="{00000007-3C29-4426-92DA-18BFC027F3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4.9000000000000004</c:v>
                </c:pt>
                <c:pt idx="2">
                  <c:v>#N/A</c:v>
                </c:pt>
                <c:pt idx="3">
                  <c:v>5.2</c:v>
                </c:pt>
                <c:pt idx="4">
                  <c:v>#N/A</c:v>
                </c:pt>
                <c:pt idx="5">
                  <c:v>6.07</c:v>
                </c:pt>
                <c:pt idx="6">
                  <c:v>#N/A</c:v>
                </c:pt>
                <c:pt idx="7">
                  <c:v>6.49</c:v>
                </c:pt>
                <c:pt idx="8">
                  <c:v>#N/A</c:v>
                </c:pt>
                <c:pt idx="9">
                  <c:v>7.1</c:v>
                </c:pt>
              </c:numCache>
            </c:numRef>
          </c:val>
          <c:extLst>
            <c:ext xmlns:c16="http://schemas.microsoft.com/office/drawing/2014/chart" uri="{C3380CC4-5D6E-409C-BE32-E72D297353CC}">
              <c16:uniqueId val="{00000008-3C29-4426-92DA-18BFC027F3D7}"/>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4.8099999999999996</c:v>
                </c:pt>
                <c:pt idx="2">
                  <c:v>#N/A</c:v>
                </c:pt>
                <c:pt idx="3">
                  <c:v>5.52</c:v>
                </c:pt>
                <c:pt idx="4">
                  <c:v>#N/A</c:v>
                </c:pt>
                <c:pt idx="5">
                  <c:v>6.21</c:v>
                </c:pt>
                <c:pt idx="6">
                  <c:v>#N/A</c:v>
                </c:pt>
                <c:pt idx="7">
                  <c:v>6.57</c:v>
                </c:pt>
                <c:pt idx="8">
                  <c:v>#N/A</c:v>
                </c:pt>
                <c:pt idx="9">
                  <c:v>7.49</c:v>
                </c:pt>
              </c:numCache>
            </c:numRef>
          </c:val>
          <c:extLst>
            <c:ext xmlns:c16="http://schemas.microsoft.com/office/drawing/2014/chart" uri="{C3380CC4-5D6E-409C-BE32-E72D297353CC}">
              <c16:uniqueId val="{00000009-3C29-4426-92DA-18BFC027F3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12346</c:v>
                </c:pt>
                <c:pt idx="5">
                  <c:v>12082</c:v>
                </c:pt>
                <c:pt idx="8">
                  <c:v>12256</c:v>
                </c:pt>
                <c:pt idx="11">
                  <c:v>12251</c:v>
                </c:pt>
                <c:pt idx="14">
                  <c:v>12303</c:v>
                </c:pt>
              </c:numCache>
            </c:numRef>
          </c:val>
          <c:extLst>
            <c:ext xmlns:c16="http://schemas.microsoft.com/office/drawing/2014/chart" uri="{C3380CC4-5D6E-409C-BE32-E72D297353CC}">
              <c16:uniqueId val="{00000000-8BD0-458A-B5DF-115A948FD5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8BD0-458A-B5DF-115A948FD5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D0-458A-B5DF-115A948FD5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198</c:v>
                </c:pt>
                <c:pt idx="3">
                  <c:v>205</c:v>
                </c:pt>
                <c:pt idx="6">
                  <c:v>189</c:v>
                </c:pt>
                <c:pt idx="9">
                  <c:v>235</c:v>
                </c:pt>
                <c:pt idx="12">
                  <c:v>268</c:v>
                </c:pt>
              </c:numCache>
            </c:numRef>
          </c:val>
          <c:extLst>
            <c:ext xmlns:c16="http://schemas.microsoft.com/office/drawing/2014/chart" uri="{C3380CC4-5D6E-409C-BE32-E72D297353CC}">
              <c16:uniqueId val="{00000003-8BD0-458A-B5DF-115A948FD5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3093</c:v>
                </c:pt>
                <c:pt idx="3">
                  <c:v>2988</c:v>
                </c:pt>
                <c:pt idx="6">
                  <c:v>2759</c:v>
                </c:pt>
                <c:pt idx="9">
                  <c:v>2503</c:v>
                </c:pt>
                <c:pt idx="12">
                  <c:v>2330</c:v>
                </c:pt>
              </c:numCache>
            </c:numRef>
          </c:val>
          <c:extLst>
            <c:ext xmlns:c16="http://schemas.microsoft.com/office/drawing/2014/chart" uri="{C3380CC4-5D6E-409C-BE32-E72D297353CC}">
              <c16:uniqueId val="{00000004-8BD0-458A-B5DF-115A948FD5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D0-458A-B5DF-115A948FD5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D0-458A-B5DF-115A948FD5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13533</c:v>
                </c:pt>
                <c:pt idx="3">
                  <c:v>13400</c:v>
                </c:pt>
                <c:pt idx="6">
                  <c:v>13536</c:v>
                </c:pt>
                <c:pt idx="9">
                  <c:v>13848</c:v>
                </c:pt>
                <c:pt idx="12">
                  <c:v>13629</c:v>
                </c:pt>
              </c:numCache>
            </c:numRef>
          </c:val>
          <c:extLst>
            <c:ext xmlns:c16="http://schemas.microsoft.com/office/drawing/2014/chart" uri="{C3380CC4-5D6E-409C-BE32-E72D297353CC}">
              <c16:uniqueId val="{00000007-8BD0-458A-B5DF-115A948FD5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4478</c:v>
                </c:pt>
                <c:pt idx="2">
                  <c:v>#N/A</c:v>
                </c:pt>
                <c:pt idx="3">
                  <c:v>#N/A</c:v>
                </c:pt>
                <c:pt idx="4">
                  <c:v>4511</c:v>
                </c:pt>
                <c:pt idx="5">
                  <c:v>#N/A</c:v>
                </c:pt>
                <c:pt idx="6">
                  <c:v>#N/A</c:v>
                </c:pt>
                <c:pt idx="7">
                  <c:v>4229</c:v>
                </c:pt>
                <c:pt idx="8">
                  <c:v>#N/A</c:v>
                </c:pt>
                <c:pt idx="9">
                  <c:v>#N/A</c:v>
                </c:pt>
                <c:pt idx="10">
                  <c:v>4335</c:v>
                </c:pt>
                <c:pt idx="11">
                  <c:v>#N/A</c:v>
                </c:pt>
                <c:pt idx="12">
                  <c:v>#N/A</c:v>
                </c:pt>
                <c:pt idx="13">
                  <c:v>3924</c:v>
                </c:pt>
                <c:pt idx="14">
                  <c:v>#N/A</c:v>
                </c:pt>
              </c:numCache>
            </c:numRef>
          </c:val>
          <c:smooth val="0"/>
          <c:extLst>
            <c:ext xmlns:c16="http://schemas.microsoft.com/office/drawing/2014/chart" uri="{C3380CC4-5D6E-409C-BE32-E72D297353CC}">
              <c16:uniqueId val="{00000008-8BD0-458A-B5DF-115A948FD5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122879</c:v>
                </c:pt>
                <c:pt idx="5">
                  <c:v>124544</c:v>
                </c:pt>
                <c:pt idx="8">
                  <c:v>126735</c:v>
                </c:pt>
                <c:pt idx="11">
                  <c:v>126198</c:v>
                </c:pt>
                <c:pt idx="14">
                  <c:v>126580</c:v>
                </c:pt>
              </c:numCache>
            </c:numRef>
          </c:val>
          <c:extLst>
            <c:ext xmlns:c16="http://schemas.microsoft.com/office/drawing/2014/chart" uri="{C3380CC4-5D6E-409C-BE32-E72D297353CC}">
              <c16:uniqueId val="{00000000-CDEA-4CF9-B640-E9A56A42D7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15796</c:v>
                </c:pt>
                <c:pt idx="5">
                  <c:v>15517</c:v>
                </c:pt>
                <c:pt idx="8">
                  <c:v>15527</c:v>
                </c:pt>
                <c:pt idx="11">
                  <c:v>16730</c:v>
                </c:pt>
                <c:pt idx="14">
                  <c:v>15776</c:v>
                </c:pt>
              </c:numCache>
            </c:numRef>
          </c:val>
          <c:extLst>
            <c:ext xmlns:c16="http://schemas.microsoft.com/office/drawing/2014/chart" uri="{C3380CC4-5D6E-409C-BE32-E72D297353CC}">
              <c16:uniqueId val="{00000001-CDEA-4CF9-B640-E9A56A42D7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19391</c:v>
                </c:pt>
                <c:pt idx="5">
                  <c:v>21566</c:v>
                </c:pt>
                <c:pt idx="8">
                  <c:v>21407</c:v>
                </c:pt>
                <c:pt idx="11">
                  <c:v>20044</c:v>
                </c:pt>
                <c:pt idx="14">
                  <c:v>20987</c:v>
                </c:pt>
              </c:numCache>
            </c:numRef>
          </c:val>
          <c:extLst>
            <c:ext xmlns:c16="http://schemas.microsoft.com/office/drawing/2014/chart" uri="{C3380CC4-5D6E-409C-BE32-E72D297353CC}">
              <c16:uniqueId val="{00000002-CDEA-4CF9-B640-E9A56A42D7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EA-4CF9-B640-E9A56A42D7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EA-4CF9-B640-E9A56A42D7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225</c:v>
                </c:pt>
                <c:pt idx="3">
                  <c:v>233</c:v>
                </c:pt>
                <c:pt idx="6">
                  <c:v>348</c:v>
                </c:pt>
                <c:pt idx="9">
                  <c:v>273</c:v>
                </c:pt>
                <c:pt idx="12">
                  <c:v>240</c:v>
                </c:pt>
              </c:numCache>
            </c:numRef>
          </c:val>
          <c:extLst>
            <c:ext xmlns:c16="http://schemas.microsoft.com/office/drawing/2014/chart" uri="{C3380CC4-5D6E-409C-BE32-E72D297353CC}">
              <c16:uniqueId val="{00000005-CDEA-4CF9-B640-E9A56A42D7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15701</c:v>
                </c:pt>
                <c:pt idx="3">
                  <c:v>15680</c:v>
                </c:pt>
                <c:pt idx="6">
                  <c:v>15206</c:v>
                </c:pt>
                <c:pt idx="9">
                  <c:v>14681</c:v>
                </c:pt>
                <c:pt idx="12">
                  <c:v>14766</c:v>
                </c:pt>
              </c:numCache>
            </c:numRef>
          </c:val>
          <c:extLst>
            <c:ext xmlns:c16="http://schemas.microsoft.com/office/drawing/2014/chart" uri="{C3380CC4-5D6E-409C-BE32-E72D297353CC}">
              <c16:uniqueId val="{00000006-CDEA-4CF9-B640-E9A56A42D7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1618</c:v>
                </c:pt>
                <c:pt idx="3">
                  <c:v>1844</c:v>
                </c:pt>
                <c:pt idx="6">
                  <c:v>1841</c:v>
                </c:pt>
                <c:pt idx="9">
                  <c:v>2122</c:v>
                </c:pt>
                <c:pt idx="12">
                  <c:v>2004</c:v>
                </c:pt>
              </c:numCache>
            </c:numRef>
          </c:val>
          <c:extLst>
            <c:ext xmlns:c16="http://schemas.microsoft.com/office/drawing/2014/chart" uri="{C3380CC4-5D6E-409C-BE32-E72D297353CC}">
              <c16:uniqueId val="{00000007-CDEA-4CF9-B640-E9A56A42D7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30684</c:v>
                </c:pt>
                <c:pt idx="3">
                  <c:v>28802</c:v>
                </c:pt>
                <c:pt idx="6">
                  <c:v>26895</c:v>
                </c:pt>
                <c:pt idx="9">
                  <c:v>25624</c:v>
                </c:pt>
                <c:pt idx="12">
                  <c:v>24256</c:v>
                </c:pt>
              </c:numCache>
            </c:numRef>
          </c:val>
          <c:extLst>
            <c:ext xmlns:c16="http://schemas.microsoft.com/office/drawing/2014/chart" uri="{C3380CC4-5D6E-409C-BE32-E72D297353CC}">
              <c16:uniqueId val="{00000008-CDEA-4CF9-B640-E9A56A42D7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DEA-4CF9-B640-E9A56A42D7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135587</c:v>
                </c:pt>
                <c:pt idx="3">
                  <c:v>136578</c:v>
                </c:pt>
                <c:pt idx="6">
                  <c:v>141517</c:v>
                </c:pt>
                <c:pt idx="9">
                  <c:v>143678</c:v>
                </c:pt>
                <c:pt idx="12">
                  <c:v>148832</c:v>
                </c:pt>
              </c:numCache>
            </c:numRef>
          </c:val>
          <c:extLst>
            <c:ext xmlns:c16="http://schemas.microsoft.com/office/drawing/2014/chart" uri="{C3380CC4-5D6E-409C-BE32-E72D297353CC}">
              <c16:uniqueId val="{0000000A-CDEA-4CF9-B640-E9A56A42D7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25748</c:v>
                </c:pt>
                <c:pt idx="2">
                  <c:v>#N/A</c:v>
                </c:pt>
                <c:pt idx="3">
                  <c:v>#N/A</c:v>
                </c:pt>
                <c:pt idx="4">
                  <c:v>21511</c:v>
                </c:pt>
                <c:pt idx="5">
                  <c:v>#N/A</c:v>
                </c:pt>
                <c:pt idx="6">
                  <c:v>#N/A</c:v>
                </c:pt>
                <c:pt idx="7">
                  <c:v>22138</c:v>
                </c:pt>
                <c:pt idx="8">
                  <c:v>#N/A</c:v>
                </c:pt>
                <c:pt idx="9">
                  <c:v>#N/A</c:v>
                </c:pt>
                <c:pt idx="10">
                  <c:v>23406</c:v>
                </c:pt>
                <c:pt idx="11">
                  <c:v>#N/A</c:v>
                </c:pt>
                <c:pt idx="12">
                  <c:v>#N/A</c:v>
                </c:pt>
                <c:pt idx="13">
                  <c:v>26755</c:v>
                </c:pt>
                <c:pt idx="14">
                  <c:v>#N/A</c:v>
                </c:pt>
              </c:numCache>
            </c:numRef>
          </c:val>
          <c:smooth val="0"/>
          <c:extLst>
            <c:ext xmlns:c16="http://schemas.microsoft.com/office/drawing/2014/chart" uri="{C3380CC4-5D6E-409C-BE32-E72D297353CC}">
              <c16:uniqueId val="{0000000B-CDEA-4CF9-B640-E9A56A42D7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8114</c:v>
                </c:pt>
                <c:pt idx="1">
                  <c:v>7270</c:v>
                </c:pt>
                <c:pt idx="2">
                  <c:v>6630</c:v>
                </c:pt>
              </c:numCache>
            </c:numRef>
          </c:val>
          <c:extLst>
            <c:ext xmlns:c16="http://schemas.microsoft.com/office/drawing/2014/chart" uri="{C3380CC4-5D6E-409C-BE32-E72D297353CC}">
              <c16:uniqueId val="{00000000-1B3B-453E-A13B-ADE8921D1E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1449</c:v>
                </c:pt>
                <c:pt idx="1">
                  <c:v>1349</c:v>
                </c:pt>
                <c:pt idx="2">
                  <c:v>1149</c:v>
                </c:pt>
              </c:numCache>
            </c:numRef>
          </c:val>
          <c:extLst>
            <c:ext xmlns:c16="http://schemas.microsoft.com/office/drawing/2014/chart" uri="{C3380CC4-5D6E-409C-BE32-E72D297353CC}">
              <c16:uniqueId val="{00000001-1B3B-453E-A13B-ADE8921D1E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10014</c:v>
                </c:pt>
                <c:pt idx="1">
                  <c:v>8861</c:v>
                </c:pt>
                <c:pt idx="2">
                  <c:v>7664</c:v>
                </c:pt>
              </c:numCache>
            </c:numRef>
          </c:val>
          <c:extLst>
            <c:ext xmlns:c16="http://schemas.microsoft.com/office/drawing/2014/chart" uri="{C3380CC4-5D6E-409C-BE32-E72D297353CC}">
              <c16:uniqueId val="{00000002-1B3B-453E-A13B-ADE8921D1E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{FE2FBB67-64AE-415D-9516-0042F240DFFE}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1B-427A-BFAA-AD5B55EB51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{7DAFD451-9419-4FC5-B2AB-CBF25A1F77BB}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1B-427A-BFAA-AD5B55EB51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{09435294-7497-434F-B7B9-3BBD1737DAFD}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1B-427A-BFAA-AD5B55EB51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{90683075-6161-4CF0-88DF-3F6B7E6AD8EE}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1B-427A-BFAA-AD5B55EB51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{B8EBB2EF-425E-4185-B184-FBBFBBAB9DDA}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1B-427A-BFAA-AD5B55EB51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{E0871F97-3E5F-4793-86A4-BF7B9186A647}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1B-427A-BFAA-AD5B55EB512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{E11B3C89-ADBB-46CD-944D-AB42A156BC02}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1B-427A-BFAA-AD5B55EB512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{87B52B32-9891-4061-8153-1EE132693B07}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1B-427A-BFAA-AD5B55EB512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{5FC4A23E-65D2-4CED-8442-3F0166F53D5D}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1B-427A-BFAA-AD5B55EB51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pt idx="16">
                  <c:v>54.5</c:v>
                </c:pt>
                <c:pt idx="24">
                  <c:v>55.9</c:v>
                </c:pt>
                <c:pt idx="32">
                  <c:v>57.2</c:v>
                </c:pt>
              </c:numCache>
            </c:numRef>
          </c:xVal>
          <c:yVal>
            <c:numRef>
              <c:f>公会計指標分析・財政指標組合せ分析表!$BP$51:$DC$51</c:f>
              <c:numCache>
                <c:formatCode>#,##0.0;"▲ "#,##0.0</c:formatCode>
                <c:ptCount val="40"/>
                <c:pt idx="8">
                  <c:v>29.9</c:v>
                </c:pt>
                <c:pt idx="16">
                  <c:v>31</c:v>
                </c:pt>
                <c:pt idx="24">
                  <c:v>32.5</c:v>
                </c:pt>
                <c:pt idx="32">
                  <c:v>37.1</c:v>
                </c:pt>
              </c:numCache>
            </c:numRef>
          </c:yVal>
          <c:smooth val="0"/>
          <c:extLst>
            <c:ext xmlns:c16="http://schemas.microsoft.com/office/drawing/2014/chart" uri="{C3380CC4-5D6E-409C-BE32-E72D297353CC}">
              <c16:uniqueId val="{00000009-1F1B-427A-BFAA-AD5B55EB51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{0B6E8730-1946-47C3-8EE8-0F519ADCCFD8}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1B-427A-BFAA-AD5B55EB51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{3BC9CC96-BF55-44BA-8F07-0B6904DB578F}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1B-427A-BFAA-AD5B55EB51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{EA1E5DC8-99DC-4257-924F-D79A843A2884}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1B-427A-BFAA-AD5B55EB51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{44094208-9DE5-43FE-B7E3-828B701AC457}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1B-427A-BFAA-AD5B55EB51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{EB81295B-FC8E-494F-B710-900FC684F0FD}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1B-427A-BFAA-AD5B55EB5121}"/>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{09E77FAC-4E44-4435-89E4-885E4331E6F9}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1B-427A-BFAA-AD5B55EB512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{3C182CE0-B88F-4648-805F-A9FA214C20AC}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1B-427A-BFAA-AD5B55EB512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{4397B110-6DF3-4BB8-9D6D-2E47AE4E2BF7}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1B-427A-BFAA-AD5B55EB512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{1ECB982B-6BE4-4790-B13C-10428122EB79}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1B-427A-BFAA-AD5B55EB51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1F1B-427A-BFAA-AD5B55EB5121}"/>
            </c:ext>
          </c:extLst>
        </c:ser>
        <c:dLbls>
          <c:showLegendKey val="0"/>
          <c:showVal val="1"/>
          <c:showCatName val="0"/>
          <c:showSerName val="0"/>
          <c:showPercent val="0"/>
          <c:showBubbleSize val="0"/>
        </c:dLbls>
        <c:axId val="46179840"/>
        <c:axId val="46181760"/>
      </c:scatterChart>
      <c:valAx>
        <c:axId val="46179840"/>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{468C0524-5FA2-41B9-9EB7-8C5755373782}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37-4C79-AA34-4EF61AC07E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{3B3718E0-B691-4F25-AF62-A05421BB0E2C}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37-4C79-AA34-4EF61AC07E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{78F937FC-E033-42B9-8330-46BB90B87D9F}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37-4C79-AA34-4EF61AC07E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{8E57A5E9-26C4-47C2-85C2-94DEECB60224}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37-4C79-AA34-4EF61AC07E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{2E97BD59-55CD-493A-9D28-0B449BD699CC}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37-4C79-AA34-4EF61AC07E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{B901AB72-DEDE-41FE-A18B-C6A4A07E90E5}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37-4C79-AA34-4EF61AC07E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{2BD75E7E-8C37-44AA-9671-D8ACBF9AF61A}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37-4C79-AA34-4EF61AC07E0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{70449287-D003-469C-A863-E583F971E1C3}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37-4C79-AA34-4EF61AC07E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{23E3F3B6-D168-4430-8A09-38F4C8252E1A}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37-4C79-AA34-4EF61AC07E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6.4</c:v>
                </c:pt>
                <c:pt idx="16">
                  <c:v>6.1</c:v>
                </c:pt>
                <c:pt idx="24">
                  <c:v>6</c:v>
                </c:pt>
                <c:pt idx="32">
                  <c:v>5.8</c:v>
                </c:pt>
              </c:numCache>
            </c:numRef>
          </c:xVal>
          <c:yVal>
            <c:numRef>
              <c:f>公会計指標分析・財政指標組合せ分析表!$BP$73:$DC$73</c:f>
              <c:numCache>
                <c:formatCode>#,##0.0;"▲ "#,##0.0</c:formatCode>
                <c:ptCount val="40"/>
                <c:pt idx="0">
                  <c:v>35.5</c:v>
                </c:pt>
                <c:pt idx="8">
                  <c:v>29.9</c:v>
                </c:pt>
                <c:pt idx="16">
                  <c:v>31</c:v>
                </c:pt>
                <c:pt idx="24">
                  <c:v>32.5</c:v>
                </c:pt>
                <c:pt idx="32">
                  <c:v>37.1</c:v>
                </c:pt>
              </c:numCache>
            </c:numRef>
          </c:yVal>
          <c:smooth val="0"/>
          <c:extLst>
            <c:ext xmlns:c16="http://schemas.microsoft.com/office/drawing/2014/chart" uri="{C3380CC4-5D6E-409C-BE32-E72D297353CC}">
              <c16:uniqueId val="{00000009-3137-4C79-AA34-4EF61AC07E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{9569F6B8-E032-4FD2-ACF7-24C9ED766306}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37-4C79-AA34-4EF61AC07E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{8A55F718-7018-4C41-9D7D-02FFD00953C2}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37-4C79-AA34-4EF61AC07E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{BC9EF5EE-7E82-4B1B-8976-44DA9AE01383}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37-4C79-AA34-4EF61AC07E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{3BC64122-6051-4B08-9C5D-F4C0D8669352}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37-4C79-AA34-4EF61AC07E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{74413878-C876-46FE-8C48-7CD5961E286C}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37-4C79-AA34-4EF61AC07E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{096397FB-265D-4E2D-B4AA-518E78A5FC3C}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37-4C79-AA34-4EF61AC07E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{57D5BE91-4F89-4FDC-905E-26AC94752AE2}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37-4C79-AA34-4EF61AC07E0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{3CB32C52-6439-41BC-ACF0-4408B95892DC}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37-4C79-AA34-4EF61AC07E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{E4DCAEC3-20D5-4AC0-ACB5-293B0EB2023A}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37-4C79-AA34-4EF61AC07E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3137-4C79-AA34-4EF61AC07E05}"/>
            </c:ext>
          </c:extLst>
        </c:ser>
        <c:dLbls>
          <c:showLegendKey val="0"/>
          <c:showVal val="1"/>
          <c:showCatName val="0"/>
          <c:showSerName val="0"/>
          <c:showPercent val="0"/>
          <c:showBubbleSize val="0"/>
        </c:dLbls>
        <c:axId val="84219776"/>
        <c:axId val="84234240"/>
      </c:scatterChart>
      <c:valAx>
        <c:axId val="84219776"/>
        <c:scaling>
          <c:orientation val="minMax"/>
          <c:max val="7.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前年度と比較し、元利償還金及び公営企業債の元利償還金に対する繰入金が減少したことで、実質公債費比率の分子は４１１百万円減少した。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類似団体平均値と比較しても良好な状況を維持しているため、今後も世代間負担の不均衡が生じないよう、適正な起債に努める。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将来負担比率の分子は、前年度と比較し約３３．５億円の増。</a:t>
          </a:r>
        </a:p>
        <a:p>
          <a:r>
            <a:rPr kumimoji="1" lang="ja-JP" altLang="en-US" sz="1400">
              <a:latin typeface="ＭＳ ゴシック" pitchFamily="49" charset="-128"/>
              <a:ea typeface="ＭＳ ゴシック" pitchFamily="49" charset="-128"/>
            </a:rPr>
            <a:t>　高崎芸術劇場建設等に伴う地方債現在高の増（５２億円）により将来負担額が増加したことが要因と考えられる。</a:t>
          </a:r>
        </a:p>
        <a:p>
          <a:r>
            <a:rPr kumimoji="1" lang="ja-JP" altLang="en-US" sz="1400">
              <a:latin typeface="ＭＳ ゴシック" pitchFamily="49" charset="-128"/>
              <a:ea typeface="ＭＳ ゴシック" pitchFamily="49" charset="-128"/>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らぶち英語村等新規施設の運営等による物件費の増加、介護保険特別会計等の繰出金の増加、障害者福祉費・児童福祉費を中心とした扶助費の増加等による充当一般財源の増加により財政調整基金を６億円取り崩したほか、高崎芸術劇場建設事業に充てるため、都市集客施設等建設基金を６億円取り崩すなど、基金全体では前年度と比べ２０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普通交付税について合併算定替による特例措置分の縮減が令和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ため一般財源の大幅な増加が見込めない一方で、今後、高浜クリーンセンターの建替え等大型の施設整備事業を予定しているため、財源として活用できる基金は活用し、本市の財政状況に応じて計画的な積立を実施し、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・都市集客施設等建設基金：都市集客施設及び新体育館の建設に要する経費に充てるため。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・廃棄物処理施設整備等基金：廃棄物処理施設整備事業の経費に充てるため。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・地域振興基金：均衡ある地域振興を図るための経費に充てるため。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・特定事業整備基金：教育、文化、福祉若しくは観光に係る施設の建設若しくは史跡若しくは鉄道高架に係る整備又はまちづくりにおいて特に重要と認められる事業に要する経費の財源に充てるため。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・ふるさと応援基金：活力と魅力あるまちづくりを推進に要する経費に充てるため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・都市集客施設等建設基金：高崎芸術劇場建設事業に充てたことによる減少。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・地域振興基金：各地域で行われる文化活動事業補助金、まつり補助金等に充てたことによる減少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・都市集客施設等建設基金：高崎芸術劇場建設事業に充てるため、令和元年度に基金の大半を取り崩す予定。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年度までに基金の大半を取り崩す予定。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・その他の基金：各基金の使途に対応する事業の財源として、本市の財政状況を加味しながら取り崩していく予定。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・合併算定替による特例措置分の縮減の進行に伴う普通交付税の減少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・くらぶち英語村等新規施設の運営等に伴う物件費の増加、介護保険特別会計等の繰出金の増加による充当一般財源の増加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近年基金残高が減少傾向にあり、普通交付税について合併算定替による特例措置分の縮減が令和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年度で終了するため一般財源の大幅な増加が見込めない一方で、今後、高浜クリーンセンターの建替え等大型の施設整備事業を予定しているため、さらなる基金残高の減少が見込まれる。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％程度になるよう適切な財政運営に努める。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償還のため２億円を取り崩したことによる減少。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近年の大型集客施設等の償還を予定しており、今後も償還金が増加していくことが見込まれるため、本市の財政状況を踏まえつつ適切な取崩し、積立を実施していく。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総量の適正化を掲げ、社会経済状況や時間の経過によって変化する市民ニーズを的確に捉え、施設の複合化・集約化に取組み、施設規模の適正化に努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今回の結果は上昇傾向ではあるが、類似団体平均と比較すると、その伸びは同程度を維持しているものと思われる。これまでの取組の成果から類似団体平均の数値を下回っているものの引き続き減価償却率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39006</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6296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116713</xdr:rowOff>
    </xdr:from>
    <xdr:to>
      <xdr:col>19</xdr:col>
      <xdr:colOff>187325</xdr:colOff>
      <xdr:row>33</xdr:row>
      <xdr:rowOff>46863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111379</xdr:rowOff>
    </xdr:from>
    <xdr:to>
      <xdr:col>23</xdr:col>
      <xdr:colOff>85725</xdr:colOff>
      <xdr:row>32</xdr:row>
      <xdr:rowOff>167513</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36930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5715</xdr:rowOff>
    </xdr:from>
    <xdr:to>
      <xdr:col>15</xdr:col>
      <xdr:colOff>187325</xdr:colOff>
      <xdr:row>33</xdr:row>
      <xdr:rowOff>107315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167513</xdr:rowOff>
    </xdr:from>
    <xdr:to>
      <xdr:col>19</xdr:col>
      <xdr:colOff>136525</xdr:colOff>
      <xdr:row>33</xdr:row>
      <xdr:rowOff>56515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642543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18669</xdr:rowOff>
    </xdr:from>
    <xdr:to>
      <xdr:col>11</xdr:col>
      <xdr:colOff>187325</xdr:colOff>
      <xdr:row>33</xdr:row>
      <xdr:rowOff>120269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56515</xdr:rowOff>
    </xdr:from>
    <xdr:to>
      <xdr:col>15</xdr:col>
      <xdr:colOff>136525</xdr:colOff>
      <xdr:row>33</xdr:row>
      <xdr:rowOff>69469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648589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37990</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111396</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654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債務償還比率が全国平均を上回る主な要因としては、大型施設整備事業に伴い地方債現在高が増加傾向であるが、都市計画事業に係る地方債残高が減少したことにより、充当可能財源は減少していること、及び、新規事業に伴う物件費が増加していることにより、経常経費充当一般財源等が増加傾向にあることが考えられる。</a:t>
          </a:r>
          <a:endParaRPr lang="ja-JP" altLang="ja-JP" sz="1400" b="1">
            <a:solidFill>
              <a:schemeClr val="accent5"/>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16348</xdr:rowOff>
    </xdr:from>
    <xdr:to>
      <xdr:col>76</xdr:col>
      <xdr:colOff>73025</xdr:colOff>
      <xdr:row>29</xdr:row>
      <xdr:rowOff>117948</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7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39225</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6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29901</xdr:rowOff>
    </xdr:from>
    <xdr:to>
      <xdr:col>72</xdr:col>
      <xdr:colOff>123825</xdr:colOff>
      <xdr:row>29</xdr:row>
      <xdr:rowOff>131501</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7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67148</xdr:rowOff>
    </xdr:from>
    <xdr:to>
      <xdr:col>76</xdr:col>
      <xdr:colOff>22225</xdr:colOff>
      <xdr:row>29</xdr:row>
      <xdr:rowOff>80701</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084300" y="5810723"/>
          <a:ext cx="711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148028</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554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55245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36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57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110490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608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1008</xdr:rowOff>
    </xdr:from>
    <xdr:to>
      <xdr:col>55</xdr:col>
      <xdr:colOff>50800</xdr:colOff>
      <xdr:row>40</xdr:row>
      <xdr:rowOff>102608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23885</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102598</xdr:rowOff>
    </xdr:from>
    <xdr:to>
      <xdr:col>50</xdr:col>
      <xdr:colOff>165100</xdr:colOff>
      <xdr:row>41</xdr:row>
      <xdr:rowOff>32748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9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51808</xdr:rowOff>
    </xdr:from>
    <xdr:to>
      <xdr:col>55</xdr:col>
      <xdr:colOff>0</xdr:colOff>
      <xdr:row>40</xdr:row>
      <xdr:rowOff>153398</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909808"/>
          <a:ext cx="8382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103056</xdr:rowOff>
    </xdr:from>
    <xdr:to>
      <xdr:col>46</xdr:col>
      <xdr:colOff>38100</xdr:colOff>
      <xdr:row>41</xdr:row>
      <xdr:rowOff>33206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9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153398</xdr:rowOff>
    </xdr:from>
    <xdr:to>
      <xdr:col>50</xdr:col>
      <xdr:colOff>114300</xdr:colOff>
      <xdr:row>40</xdr:row>
      <xdr:rowOff>153856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70113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2015</xdr:rowOff>
    </xdr:from>
    <xdr:to>
      <xdr:col>41</xdr:col>
      <xdr:colOff>101600</xdr:colOff>
      <xdr:row>40</xdr:row>
      <xdr:rowOff>103615</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8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52815</xdr:rowOff>
    </xdr:from>
    <xdr:to>
      <xdr:col>45</xdr:col>
      <xdr:colOff>177800</xdr:colOff>
      <xdr:row>40</xdr:row>
      <xdr:rowOff>153856</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6910815"/>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49275</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7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49733</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7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120142</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66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100965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3797300" y="98717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129540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9871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99695</xdr:rowOff>
    </xdr:from>
    <xdr:to>
      <xdr:col>10</xdr:col>
      <xdr:colOff>165100</xdr:colOff>
      <xdr:row>58</xdr:row>
      <xdr:rowOff>29845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129540</xdr:rowOff>
    </xdr:from>
    <xdr:to>
      <xdr:col>15</xdr:col>
      <xdr:colOff>50800</xdr:colOff>
      <xdr:row>57</xdr:row>
      <xdr:rowOff>150495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99021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E00-0000D1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E00-0000D3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E00-0000D5000000}"/>
            </a:ext>
          </a:extLst>
        </xdr:cNvPr>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93474</xdr:rowOff>
    </xdr:from>
    <xdr:to>
      <xdr:col>55</xdr:col>
      <xdr:colOff>50800</xdr:colOff>
      <xdr:row>60</xdr:row>
      <xdr:rowOff>23624</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102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116351</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1006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114775</xdr:rowOff>
    </xdr:from>
    <xdr:to>
      <xdr:col>50</xdr:col>
      <xdr:colOff>165100</xdr:colOff>
      <xdr:row>60</xdr:row>
      <xdr:rowOff>44925</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9588500" y="102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144274</xdr:rowOff>
    </xdr:from>
    <xdr:to>
      <xdr:col>55</xdr:col>
      <xdr:colOff>0</xdr:colOff>
      <xdr:row>59</xdr:row>
      <xdr:rowOff>165575</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639300" y="10259824"/>
          <a:ext cx="8382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116380</xdr:rowOff>
    </xdr:from>
    <xdr:to>
      <xdr:col>46</xdr:col>
      <xdr:colOff>38100</xdr:colOff>
      <xdr:row>60</xdr:row>
      <xdr:rowOff>46530</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8699500" y="10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165575</xdr:rowOff>
    </xdr:from>
    <xdr:to>
      <xdr:col>50</xdr:col>
      <xdr:colOff>114300</xdr:colOff>
      <xdr:row>59</xdr:row>
      <xdr:rowOff>167180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750300" y="10281125"/>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122739</xdr:rowOff>
    </xdr:from>
    <xdr:to>
      <xdr:col>41</xdr:col>
      <xdr:colOff>101600</xdr:colOff>
      <xdr:row>60</xdr:row>
      <xdr:rowOff>52889</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7810500" y="102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167180</xdr:rowOff>
    </xdr:from>
    <xdr:to>
      <xdr:col>45</xdr:col>
      <xdr:colOff>177800</xdr:colOff>
      <xdr:row>60</xdr:row>
      <xdr:rowOff>2089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7861300" y="10282730"/>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61452</xdr:rowOff>
    </xdr:from>
    <xdr:ext cx="599010"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00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63057</xdr:rowOff>
    </xdr:from>
    <xdr:ext cx="599010" cy="259045"/>
    <xdr:sp macro="" textlink="">
      <xdr:nvSpPr>
        <xdr:cNvPr id="235" name="n_2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0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69416</xdr:rowOff>
    </xdr:from>
    <xdr:ext cx="599010" cy="259045"/>
    <xdr:sp macro="" textlink="">
      <xdr:nvSpPr>
        <xdr:cNvPr id="236" name="n_3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01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4584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29227</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00000000-0008-0000-0E00-000015010000}"/>
            </a:ext>
          </a:extLst>
        </xdr:cNvPr>
        <xdr:cNvSpPr txBox="1"/>
      </xdr:nvSpPr>
      <xdr:spPr>
        <a:xfrm>
          <a:off x="4673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57150</xdr:rowOff>
    </xdr:from>
    <xdr:to>
      <xdr:col>24</xdr:col>
      <xdr:colOff>63500</xdr:colOff>
      <xdr:row>79</xdr:row>
      <xdr:rowOff>140970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3797300" y="13601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xdr:rowOff>
    </xdr:from>
    <xdr:to>
      <xdr:col>15</xdr:col>
      <xdr:colOff>101600</xdr:colOff>
      <xdr:row>80</xdr:row>
      <xdr:rowOff>107950</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57150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2908300" y="13685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140970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019300" y="137731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E00-00001C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E00-00001D010000}"/>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E00-00001E010000}"/>
            </a:ext>
          </a:extLst>
        </xdr:cNvPr>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87" name="n_1main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88" name="n_2main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289" name="n_3main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41402</xdr:rowOff>
    </xdr:from>
    <xdr:to>
      <xdr:col>55</xdr:col>
      <xdr:colOff>50800</xdr:colOff>
      <xdr:row>83</xdr:row>
      <xdr:rowOff>143002</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64279</xdr:rowOff>
    </xdr:from>
    <xdr:ext cx="469744" cy="259045"/>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42163</xdr:rowOff>
    </xdr:from>
    <xdr:to>
      <xdr:col>50</xdr:col>
      <xdr:colOff>165100</xdr:colOff>
      <xdr:row>83</xdr:row>
      <xdr:rowOff>143763</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92202</xdr:rowOff>
    </xdr:from>
    <xdr:to>
      <xdr:col>55</xdr:col>
      <xdr:colOff>0</xdr:colOff>
      <xdr:row>83</xdr:row>
      <xdr:rowOff>92963</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9639300" y="143225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2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92963</xdr:rowOff>
    </xdr:from>
    <xdr:to>
      <xdr:col>50</xdr:col>
      <xdr:colOff>114300</xdr:colOff>
      <xdr:row>83</xdr:row>
      <xdr:rowOff>94487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8750300" y="143233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51308</xdr:rowOff>
    </xdr:from>
    <xdr:to>
      <xdr:col>41</xdr:col>
      <xdr:colOff>101600</xdr:colOff>
      <xdr:row>83</xdr:row>
      <xdr:rowOff>152908</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94487</xdr:rowOff>
    </xdr:from>
    <xdr:to>
      <xdr:col>45</xdr:col>
      <xdr:colOff>177800</xdr:colOff>
      <xdr:row>83</xdr:row>
      <xdr:rowOff>102108</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7861300" y="1432483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134890</xdr:rowOff>
    </xdr:from>
    <xdr:ext cx="469744" cy="259045"/>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727"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00000000-0008-0000-0E00-00007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00000000-0008-0000-0E00-00007F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00000000-0008-0000-0E00-000081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00000000-0008-0000-0E00-00008301000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147337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00000000-0008-0000-0E00-00008E010000}"/>
            </a:ext>
          </a:extLst>
        </xdr:cNvPr>
        <xdr:cNvSpPr txBox="1"/>
      </xdr:nvSpPr>
      <xdr:spPr>
        <a:xfrm>
          <a:off x="16357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5430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43815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5481300" y="65189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38</xdr:row>
      <xdr:rowOff>85725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592300" y="6558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38</xdr:row>
      <xdr:rowOff>85725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3703300" y="646557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85742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5266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00000000-0008-0000-0E00-0000A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00000000-0008-0000-0E00-0000B1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00000000-0008-0000-0E00-0000B3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00000000-0008-0000-0E00-0000B5010000}"/>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2110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E00-0000C0010000}"/>
            </a:ext>
          </a:extLst>
        </xdr:cNvPr>
        <xdr:cNvSpPr txBox="1"/>
      </xdr:nvSpPr>
      <xdr:spPr>
        <a:xfrm>
          <a:off x="22199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1323300" y="699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0434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100838</xdr:rowOff>
    </xdr:from>
    <xdr:to>
      <xdr:col>102</xdr:col>
      <xdr:colOff>165100</xdr:colOff>
      <xdr:row>41</xdr:row>
      <xdr:rowOff>30988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9494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133350</xdr:rowOff>
    </xdr:from>
    <xdr:to>
      <xdr:col>107</xdr:col>
      <xdr:colOff>50800</xdr:colOff>
      <xdr:row>40</xdr:row>
      <xdr:rowOff>151638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9545300" y="69913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29227</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E00-0000CB010000}"/>
            </a:ext>
          </a:extLst>
        </xdr:cNvPr>
        <xdr:cNvSpPr txBox="1"/>
      </xdr:nvSpPr>
      <xdr:spPr>
        <a:xfrm>
          <a:off x="20199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47515</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19310427" y="67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00000000-0008-0000-0E00-0000E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0000000-0008-0000-0E00-0000E601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00000000-0008-0000-0E00-0000E8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00000000-0008-0000-0E00-0000EA01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00000000-0008-0000-0E00-0000F5010000}"/>
            </a:ext>
          </a:extLst>
        </xdr:cNvPr>
        <xdr:cNvSpPr txBox="1"/>
      </xdr:nvSpPr>
      <xdr:spPr>
        <a:xfrm>
          <a:off x="16357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58</xdr:row>
      <xdr:rowOff>15240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5481300" y="986409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147320</xdr:rowOff>
    </xdr:from>
    <xdr:to>
      <xdr:col>76</xdr:col>
      <xdr:colOff>165100</xdr:colOff>
      <xdr:row>58</xdr:row>
      <xdr:rowOff>77470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454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xdr:rowOff>
    </xdr:from>
    <xdr:to>
      <xdr:col>81</xdr:col>
      <xdr:colOff>50800</xdr:colOff>
      <xdr:row>58</xdr:row>
      <xdr:rowOff>26670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4592300" y="9959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3652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26670</xdr:rowOff>
    </xdr:from>
    <xdr:to>
      <xdr:col>76</xdr:col>
      <xdr:colOff>114300</xdr:colOff>
      <xdr:row>58</xdr:row>
      <xdr:rowOff>72390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3703300" y="99707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E00-0000FC010000}"/>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E00-0000FD010000}"/>
            </a:ext>
          </a:extLst>
        </xdr:cNvPr>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E00-0000FE010000}"/>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511" name="n_1mainValue【学校施設】&#10;有形固定資産減価償却率">
          <a:extLst>
            <a:ext uri="{FF2B5EF4-FFF2-40B4-BE49-F238E27FC236}">
              <a16:creationId xmlns:a16="http://schemas.microsoft.com/office/drawing/2014/main" id="{00000000-0008-0000-0E00-0000FF010000}"/>
            </a:ext>
          </a:extLst>
        </xdr:cNvPr>
        <xdr:cNvSpPr txBox="1"/>
      </xdr:nvSpPr>
      <xdr:spPr>
        <a:xfrm>
          <a:off x="15266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93997</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E00-000000020000}"/>
            </a:ext>
          </a:extLst>
        </xdr:cNvPr>
        <xdr:cNvSpPr txBox="1"/>
      </xdr:nvSpPr>
      <xdr:spPr>
        <a:xfrm>
          <a:off x="14389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00000000-0008-0000-0E00-00001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a:extLst>
            <a:ext uri="{FF2B5EF4-FFF2-40B4-BE49-F238E27FC236}">
              <a16:creationId xmlns:a16="http://schemas.microsoft.com/office/drawing/2014/main" id="{00000000-0008-0000-0E00-00001B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a:extLst>
            <a:ext uri="{FF2B5EF4-FFF2-40B4-BE49-F238E27FC236}">
              <a16:creationId xmlns:a16="http://schemas.microsoft.com/office/drawing/2014/main" id="{00000000-0008-0000-0E00-00001D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543" name="【学校施設】&#10;一人当たり面積平均値テキスト">
          <a:extLst>
            <a:ext uri="{FF2B5EF4-FFF2-40B4-BE49-F238E27FC236}">
              <a16:creationId xmlns:a16="http://schemas.microsoft.com/office/drawing/2014/main" id="{00000000-0008-0000-0E00-00001F020000}"/>
            </a:ext>
          </a:extLst>
        </xdr:cNvPr>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23114</xdr:rowOff>
    </xdr:from>
    <xdr:to>
      <xdr:col>116</xdr:col>
      <xdr:colOff>114300</xdr:colOff>
      <xdr:row>63</xdr:row>
      <xdr:rowOff>124714</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21107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45991</xdr:rowOff>
    </xdr:from>
    <xdr:ext cx="469744" cy="259045"/>
    <xdr:sp macro="" textlink="">
      <xdr:nvSpPr>
        <xdr:cNvPr id="554" name="【学校施設】&#10;一人当たり面積該当値テキスト">
          <a:extLst>
            <a:ext uri="{FF2B5EF4-FFF2-40B4-BE49-F238E27FC236}">
              <a16:creationId xmlns:a16="http://schemas.microsoft.com/office/drawing/2014/main" id="{00000000-0008-0000-0E00-00002A020000}"/>
            </a:ext>
          </a:extLst>
        </xdr:cNvPr>
        <xdr:cNvSpPr txBox="1"/>
      </xdr:nvSpPr>
      <xdr:spPr>
        <a:xfrm>
          <a:off x="22199600"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xdr:rowOff>
    </xdr:from>
    <xdr:to>
      <xdr:col>112</xdr:col>
      <xdr:colOff>38100</xdr:colOff>
      <xdr:row>63</xdr:row>
      <xdr:rowOff>117475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21272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66675</xdr:rowOff>
    </xdr:from>
    <xdr:to>
      <xdr:col>116</xdr:col>
      <xdr:colOff>63500</xdr:colOff>
      <xdr:row>63</xdr:row>
      <xdr:rowOff>73914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1323300" y="1086802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23876</xdr:rowOff>
    </xdr:from>
    <xdr:to>
      <xdr:col>107</xdr:col>
      <xdr:colOff>101600</xdr:colOff>
      <xdr:row>63</xdr:row>
      <xdr:rowOff>125476</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0383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66675</xdr:rowOff>
    </xdr:from>
    <xdr:to>
      <xdr:col>111</xdr:col>
      <xdr:colOff>177800</xdr:colOff>
      <xdr:row>63</xdr:row>
      <xdr:rowOff>74676</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20434300" y="1086802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124079</xdr:rowOff>
    </xdr:from>
    <xdr:to>
      <xdr:col>102</xdr:col>
      <xdr:colOff>165100</xdr:colOff>
      <xdr:row>63</xdr:row>
      <xdr:rowOff>54229</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9494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xdr:rowOff>
    </xdr:from>
    <xdr:to>
      <xdr:col>107</xdr:col>
      <xdr:colOff>50800</xdr:colOff>
      <xdr:row>63</xdr:row>
      <xdr:rowOff>74676</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9545300" y="10804779"/>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61" name="n_1aveValue【学校施設】&#10;一人当たり面積">
          <a:extLst>
            <a:ext uri="{FF2B5EF4-FFF2-40B4-BE49-F238E27FC236}">
              <a16:creationId xmlns:a16="http://schemas.microsoft.com/office/drawing/2014/main" id="{00000000-0008-0000-0E00-000031020000}"/>
            </a:ext>
          </a:extLst>
        </xdr:cNvPr>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62" name="n_2aveValue【学校施設】&#10;一人当たり面積">
          <a:extLst>
            <a:ext uri="{FF2B5EF4-FFF2-40B4-BE49-F238E27FC236}">
              <a16:creationId xmlns:a16="http://schemas.microsoft.com/office/drawing/2014/main" id="{00000000-0008-0000-0E00-000032020000}"/>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563" name="n_3aveValue【学校施設】&#10;一人当たり面積">
          <a:extLst>
            <a:ext uri="{FF2B5EF4-FFF2-40B4-BE49-F238E27FC236}">
              <a16:creationId xmlns:a16="http://schemas.microsoft.com/office/drawing/2014/main" id="{00000000-0008-0000-0E00-000033020000}"/>
            </a:ext>
          </a:extLst>
        </xdr:cNvPr>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134002</xdr:rowOff>
    </xdr:from>
    <xdr:ext cx="469744" cy="259045"/>
    <xdr:sp macro="" textlink="">
      <xdr:nvSpPr>
        <xdr:cNvPr id="564" name="n_1mainValue【学校施設】&#10;一人当たり面積">
          <a:extLst>
            <a:ext uri="{FF2B5EF4-FFF2-40B4-BE49-F238E27FC236}">
              <a16:creationId xmlns:a16="http://schemas.microsoft.com/office/drawing/2014/main" id="{00000000-0008-0000-0E00-000034020000}"/>
            </a:ext>
          </a:extLst>
        </xdr:cNvPr>
        <xdr:cNvSpPr txBox="1"/>
      </xdr:nvSpPr>
      <xdr:spPr>
        <a:xfrm>
          <a:off x="21075727" y="105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565" name="n_2mainValue【学校施設】&#10;一人当たり面積">
          <a:extLst>
            <a:ext uri="{FF2B5EF4-FFF2-40B4-BE49-F238E27FC236}">
              <a16:creationId xmlns:a16="http://schemas.microsoft.com/office/drawing/2014/main" id="{00000000-0008-0000-0E00-000035020000}"/>
            </a:ext>
          </a:extLst>
        </xdr:cNvPr>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70756</xdr:rowOff>
    </xdr:from>
    <xdr:ext cx="469744" cy="259045"/>
    <xdr:sp macro="" textlink="">
      <xdr:nvSpPr>
        <xdr:cNvPr id="566" name="n_3mainValue【学校施設】&#10;一人当たり面積">
          <a:extLst>
            <a:ext uri="{FF2B5EF4-FFF2-40B4-BE49-F238E27FC236}">
              <a16:creationId xmlns:a16="http://schemas.microsoft.com/office/drawing/2014/main" id="{00000000-0008-0000-0E00-000036020000}"/>
            </a:ext>
          </a:extLst>
        </xdr:cNvPr>
        <xdr:cNvSpPr txBox="1"/>
      </xdr:nvSpPr>
      <xdr:spPr>
        <a:xfrm>
          <a:off x="19310427" y="1052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a:extLst>
            <a:ext uri="{FF2B5EF4-FFF2-40B4-BE49-F238E27FC236}">
              <a16:creationId xmlns:a16="http://schemas.microsoft.com/office/drawing/2014/main" id="{00000000-0008-0000-0E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a:extLst>
            <a:ext uri="{FF2B5EF4-FFF2-40B4-BE49-F238E27FC236}">
              <a16:creationId xmlns:a16="http://schemas.microsoft.com/office/drawing/2014/main" id="{00000000-0008-0000-0E00-000050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a:extLst>
            <a:ext uri="{FF2B5EF4-FFF2-40B4-BE49-F238E27FC236}">
              <a16:creationId xmlns:a16="http://schemas.microsoft.com/office/drawing/2014/main" id="{00000000-0008-0000-0E00-000052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a:extLst>
            <a:ext uri="{FF2B5EF4-FFF2-40B4-BE49-F238E27FC236}">
              <a16:creationId xmlns:a16="http://schemas.microsoft.com/office/drawing/2014/main" id="{00000000-0008-0000-0E00-000054020000}"/>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133986</xdr:rowOff>
    </xdr:from>
    <xdr:to>
      <xdr:col>85</xdr:col>
      <xdr:colOff>177800</xdr:colOff>
      <xdr:row>83</xdr:row>
      <xdr:rowOff>64136</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6268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112413</xdr:rowOff>
    </xdr:from>
    <xdr:ext cx="405111" cy="259045"/>
    <xdr:sp macro="" textlink="">
      <xdr:nvSpPr>
        <xdr:cNvPr id="607" name="【児童館】&#10;有形固定資産減価償却率該当値テキスト">
          <a:extLst>
            <a:ext uri="{FF2B5EF4-FFF2-40B4-BE49-F238E27FC236}">
              <a16:creationId xmlns:a16="http://schemas.microsoft.com/office/drawing/2014/main" id="{00000000-0008-0000-0E00-00005F020000}"/>
            </a:ext>
          </a:extLst>
        </xdr:cNvPr>
        <xdr:cNvSpPr txBox="1"/>
      </xdr:nvSpPr>
      <xdr:spPr>
        <a:xfrm>
          <a:off x="16357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xdr:rowOff>
    </xdr:from>
    <xdr:to>
      <xdr:col>81</xdr:col>
      <xdr:colOff>101600</xdr:colOff>
      <xdr:row>83</xdr:row>
      <xdr:rowOff>109855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5430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13336</xdr:rowOff>
    </xdr:from>
    <xdr:to>
      <xdr:col>85</xdr:col>
      <xdr:colOff>127000</xdr:colOff>
      <xdr:row>83</xdr:row>
      <xdr:rowOff>59055</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5481300" y="142436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53975</xdr:rowOff>
    </xdr:from>
    <xdr:to>
      <xdr:col>76</xdr:col>
      <xdr:colOff>165100</xdr:colOff>
      <xdr:row>83</xdr:row>
      <xdr:rowOff>155575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4541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104775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4592300" y="14289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99695</xdr:rowOff>
    </xdr:from>
    <xdr:to>
      <xdr:col>72</xdr:col>
      <xdr:colOff>38100</xdr:colOff>
      <xdr:row>84</xdr:row>
      <xdr:rowOff>29845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3652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104775</xdr:rowOff>
    </xdr:from>
    <xdr:to>
      <xdr:col>76</xdr:col>
      <xdr:colOff>114300</xdr:colOff>
      <xdr:row>83</xdr:row>
      <xdr:rowOff>150495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3703300" y="143351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14" name="n_1aveValue【児童館】&#10;有形固定資産減価償却率">
          <a:extLst>
            <a:ext uri="{FF2B5EF4-FFF2-40B4-BE49-F238E27FC236}">
              <a16:creationId xmlns:a16="http://schemas.microsoft.com/office/drawing/2014/main" id="{00000000-0008-0000-0E00-000066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15" name="n_2aveValue【児童館】&#10;有形固定資産減価償却率">
          <a:extLst>
            <a:ext uri="{FF2B5EF4-FFF2-40B4-BE49-F238E27FC236}">
              <a16:creationId xmlns:a16="http://schemas.microsoft.com/office/drawing/2014/main" id="{00000000-0008-0000-0E00-000067020000}"/>
            </a:ext>
          </a:extLst>
        </xdr:cNvPr>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a:extLst>
            <a:ext uri="{FF2B5EF4-FFF2-40B4-BE49-F238E27FC236}">
              <a16:creationId xmlns:a16="http://schemas.microsoft.com/office/drawing/2014/main" id="{00000000-0008-0000-0E00-000068020000}"/>
            </a:ext>
          </a:extLst>
        </xdr:cNvPr>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100982</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E00-000069020000}"/>
            </a:ext>
          </a:extLst>
        </xdr:cNvPr>
        <xdr:cNvSpPr txBox="1"/>
      </xdr:nvSpPr>
      <xdr:spPr>
        <a:xfrm>
          <a:off x="15266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146702</xdr:rowOff>
    </xdr:from>
    <xdr:ext cx="405111" cy="259045"/>
    <xdr:sp macro="" textlink="">
      <xdr:nvSpPr>
        <xdr:cNvPr id="618" name="n_2mainValue【児童館】&#10;有形固定資産減価償却率">
          <a:extLst>
            <a:ext uri="{FF2B5EF4-FFF2-40B4-BE49-F238E27FC236}">
              <a16:creationId xmlns:a16="http://schemas.microsoft.com/office/drawing/2014/main" id="{00000000-0008-0000-0E00-00006A020000}"/>
            </a:ext>
          </a:extLst>
        </xdr:cNvPr>
        <xdr:cNvSpPr txBox="1"/>
      </xdr:nvSpPr>
      <xdr:spPr>
        <a:xfrm>
          <a:off x="14389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20972</xdr:rowOff>
    </xdr:from>
    <xdr:ext cx="405111" cy="259045"/>
    <xdr:sp macro="" textlink="">
      <xdr:nvSpPr>
        <xdr:cNvPr id="619" name="n_3mainValue【児童館】&#10;有形固定資産減価償却率">
          <a:extLst>
            <a:ext uri="{FF2B5EF4-FFF2-40B4-BE49-F238E27FC236}">
              <a16:creationId xmlns:a16="http://schemas.microsoft.com/office/drawing/2014/main" id="{00000000-0008-0000-0E00-00006B020000}"/>
            </a:ext>
          </a:extLst>
        </xdr:cNvPr>
        <xdr:cNvSpPr txBox="1"/>
      </xdr:nvSpPr>
      <xdr:spPr>
        <a:xfrm>
          <a:off x="13500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a:extLst>
            <a:ext uri="{FF2B5EF4-FFF2-40B4-BE49-F238E27FC236}">
              <a16:creationId xmlns:a16="http://schemas.microsoft.com/office/drawing/2014/main" id="{00000000-0008-0000-0E00-000084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a:extLst>
            <a:ext uri="{FF2B5EF4-FFF2-40B4-BE49-F238E27FC236}">
              <a16:creationId xmlns:a16="http://schemas.microsoft.com/office/drawing/2014/main" id="{00000000-0008-0000-0E00-000086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8" name="【児童館】&#10;一人当たり面積平均値テキスト">
          <a:extLst>
            <a:ext uri="{FF2B5EF4-FFF2-40B4-BE49-F238E27FC236}">
              <a16:creationId xmlns:a16="http://schemas.microsoft.com/office/drawing/2014/main" id="{00000000-0008-0000-0E00-00008802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59" name="【児童館】&#10;一人当たり面積該当値テキスト">
          <a:extLst>
            <a:ext uri="{FF2B5EF4-FFF2-40B4-BE49-F238E27FC236}">
              <a16:creationId xmlns:a16="http://schemas.microsoft.com/office/drawing/2014/main" id="{00000000-0008-0000-0E00-000093020000}"/>
            </a:ext>
          </a:extLst>
        </xdr:cNvPr>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63500</xdr:rowOff>
    </xdr:from>
    <xdr:to>
      <xdr:col>107</xdr:col>
      <xdr:colOff>50800</xdr:colOff>
      <xdr:row>86</xdr:row>
      <xdr:rowOff>63500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9545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66" name="n_1aveValue【児童館】&#10;一人当たり面積">
          <a:extLst>
            <a:ext uri="{FF2B5EF4-FFF2-40B4-BE49-F238E27FC236}">
              <a16:creationId xmlns:a16="http://schemas.microsoft.com/office/drawing/2014/main" id="{00000000-0008-0000-0E00-00009A020000}"/>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67" name="n_2aveValue【児童館】&#10;一人当たり面積">
          <a:extLst>
            <a:ext uri="{FF2B5EF4-FFF2-40B4-BE49-F238E27FC236}">
              <a16:creationId xmlns:a16="http://schemas.microsoft.com/office/drawing/2014/main" id="{00000000-0008-0000-0E00-00009B020000}"/>
            </a:ext>
          </a:extLst>
        </xdr:cNvPr>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68" name="n_3aveValue【児童館】&#10;一人当たり面積">
          <a:extLst>
            <a:ext uri="{FF2B5EF4-FFF2-40B4-BE49-F238E27FC236}">
              <a16:creationId xmlns:a16="http://schemas.microsoft.com/office/drawing/2014/main" id="{00000000-0008-0000-0E00-00009C020000}"/>
            </a:ext>
          </a:extLst>
        </xdr:cNvPr>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69" name="n_1mainValue【児童館】&#10;一人当たり面積">
          <a:extLst>
            <a:ext uri="{FF2B5EF4-FFF2-40B4-BE49-F238E27FC236}">
              <a16:creationId xmlns:a16="http://schemas.microsoft.com/office/drawing/2014/main" id="{00000000-0008-0000-0E00-00009D020000}"/>
            </a:ext>
          </a:extLst>
        </xdr:cNvPr>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70" name="n_2mainValue【児童館】&#10;一人当たり面積">
          <a:extLst>
            <a:ext uri="{FF2B5EF4-FFF2-40B4-BE49-F238E27FC236}">
              <a16:creationId xmlns:a16="http://schemas.microsoft.com/office/drawing/2014/main" id="{00000000-0008-0000-0E00-00009E020000}"/>
            </a:ext>
          </a:extLst>
        </xdr:cNvPr>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671" name="n_3mainValue【児童館】&#10;一人当たり面積">
          <a:extLst>
            <a:ext uri="{FF2B5EF4-FFF2-40B4-BE49-F238E27FC236}">
              <a16:creationId xmlns:a16="http://schemas.microsoft.com/office/drawing/2014/main" id="{00000000-0008-0000-0E00-00009F020000}"/>
            </a:ext>
          </a:extLst>
        </xdr:cNvPr>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a:extLst>
            <a:ext uri="{FF2B5EF4-FFF2-40B4-BE49-F238E27FC236}">
              <a16:creationId xmlns:a16="http://schemas.microsoft.com/office/drawing/2014/main" id="{00000000-0008-0000-0E00-0000B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a:extLst>
            <a:ext uri="{FF2B5EF4-FFF2-40B4-BE49-F238E27FC236}">
              <a16:creationId xmlns:a16="http://schemas.microsoft.com/office/drawing/2014/main" id="{00000000-0008-0000-0E00-0000B702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a:extLst>
            <a:ext uri="{FF2B5EF4-FFF2-40B4-BE49-F238E27FC236}">
              <a16:creationId xmlns:a16="http://schemas.microsoft.com/office/drawing/2014/main" id="{00000000-0008-0000-0E00-0000B9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99" name="【公民館】&#10;有形固定資産減価償却率平均値テキスト">
          <a:extLst>
            <a:ext uri="{FF2B5EF4-FFF2-40B4-BE49-F238E27FC236}">
              <a16:creationId xmlns:a16="http://schemas.microsoft.com/office/drawing/2014/main" id="{00000000-0008-0000-0E00-0000BB020000}"/>
            </a:ext>
          </a:extLst>
        </xdr:cNvPr>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64263</xdr:rowOff>
    </xdr:from>
    <xdr:to>
      <xdr:col>85</xdr:col>
      <xdr:colOff>177800</xdr:colOff>
      <xdr:row>105</xdr:row>
      <xdr:rowOff>165863</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6268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87140</xdr:rowOff>
    </xdr:from>
    <xdr:ext cx="405111" cy="259045"/>
    <xdr:sp macro="" textlink="">
      <xdr:nvSpPr>
        <xdr:cNvPr id="710" name="【公民館】&#10;有形固定資産減価償却率該当値テキスト">
          <a:extLst>
            <a:ext uri="{FF2B5EF4-FFF2-40B4-BE49-F238E27FC236}">
              <a16:creationId xmlns:a16="http://schemas.microsoft.com/office/drawing/2014/main" id="{00000000-0008-0000-0E00-0000C6020000}"/>
            </a:ext>
          </a:extLst>
        </xdr:cNvPr>
        <xdr:cNvSpPr txBox="1"/>
      </xdr:nvSpPr>
      <xdr:spPr>
        <a:xfrm>
          <a:off x="16357600" y="1791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11685</xdr:rowOff>
    </xdr:from>
    <xdr:to>
      <xdr:col>81</xdr:col>
      <xdr:colOff>101600</xdr:colOff>
      <xdr:row>105</xdr:row>
      <xdr:rowOff>113285</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5430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62485</xdr:rowOff>
    </xdr:from>
    <xdr:to>
      <xdr:col>85</xdr:col>
      <xdr:colOff>127000</xdr:colOff>
      <xdr:row>105</xdr:row>
      <xdr:rowOff>115063</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5481300" y="1806473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xdr:rowOff>
    </xdr:from>
    <xdr:to>
      <xdr:col>76</xdr:col>
      <xdr:colOff>165100</xdr:colOff>
      <xdr:row>105</xdr:row>
      <xdr:rowOff>110998</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4541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60198</xdr:rowOff>
    </xdr:from>
    <xdr:to>
      <xdr:col>81</xdr:col>
      <xdr:colOff>50800</xdr:colOff>
      <xdr:row>105</xdr:row>
      <xdr:rowOff>62485</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4592300" y="180624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135128</xdr:rowOff>
    </xdr:from>
    <xdr:to>
      <xdr:col>72</xdr:col>
      <xdr:colOff>38100</xdr:colOff>
      <xdr:row>106</xdr:row>
      <xdr:rowOff>65278</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365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60198</xdr:rowOff>
    </xdr:from>
    <xdr:to>
      <xdr:col>76</xdr:col>
      <xdr:colOff>114300</xdr:colOff>
      <xdr:row>106</xdr:row>
      <xdr:rowOff>14478</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3703300" y="1806244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17" name="n_1aveValue【公民館】&#10;有形固定資産減価償却率">
          <a:extLst>
            <a:ext uri="{FF2B5EF4-FFF2-40B4-BE49-F238E27FC236}">
              <a16:creationId xmlns:a16="http://schemas.microsoft.com/office/drawing/2014/main" id="{00000000-0008-0000-0E00-0000CD020000}"/>
            </a:ext>
          </a:extLst>
        </xdr:cNvPr>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18" name="n_2aveValue【公民館】&#10;有形固定資産減価償却率">
          <a:extLst>
            <a:ext uri="{FF2B5EF4-FFF2-40B4-BE49-F238E27FC236}">
              <a16:creationId xmlns:a16="http://schemas.microsoft.com/office/drawing/2014/main" id="{00000000-0008-0000-0E00-0000CE020000}"/>
            </a:ext>
          </a:extLst>
        </xdr:cNvPr>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719" name="n_3aveValue【公民館】&#10;有形固定資産減価償却率">
          <a:extLst>
            <a:ext uri="{FF2B5EF4-FFF2-40B4-BE49-F238E27FC236}">
              <a16:creationId xmlns:a16="http://schemas.microsoft.com/office/drawing/2014/main" id="{00000000-0008-0000-0E00-0000CF020000}"/>
            </a:ext>
          </a:extLst>
        </xdr:cNvPr>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129812</xdr:rowOff>
    </xdr:from>
    <xdr:ext cx="405111" cy="259045"/>
    <xdr:sp macro="" textlink="">
      <xdr:nvSpPr>
        <xdr:cNvPr id="720" name="n_1mainValue【公民館】&#10;有形固定資産減価償却率">
          <a:extLst>
            <a:ext uri="{FF2B5EF4-FFF2-40B4-BE49-F238E27FC236}">
              <a16:creationId xmlns:a16="http://schemas.microsoft.com/office/drawing/2014/main" id="{00000000-0008-0000-0E00-0000D0020000}"/>
            </a:ext>
          </a:extLst>
        </xdr:cNvPr>
        <xdr:cNvSpPr txBox="1"/>
      </xdr:nvSpPr>
      <xdr:spPr>
        <a:xfrm>
          <a:off x="15266044" y="177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127525</xdr:rowOff>
    </xdr:from>
    <xdr:ext cx="405111" cy="259045"/>
    <xdr:sp macro="" textlink="">
      <xdr:nvSpPr>
        <xdr:cNvPr id="721" name="n_2mainValue【公民館】&#10;有形固定資産減価償却率">
          <a:extLst>
            <a:ext uri="{FF2B5EF4-FFF2-40B4-BE49-F238E27FC236}">
              <a16:creationId xmlns:a16="http://schemas.microsoft.com/office/drawing/2014/main" id="{00000000-0008-0000-0E00-0000D1020000}"/>
            </a:ext>
          </a:extLst>
        </xdr:cNvPr>
        <xdr:cNvSpPr txBox="1"/>
      </xdr:nvSpPr>
      <xdr:spPr>
        <a:xfrm>
          <a:off x="14389744" y="1778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81805</xdr:rowOff>
    </xdr:from>
    <xdr:ext cx="405111" cy="259045"/>
    <xdr:sp macro="" textlink="">
      <xdr:nvSpPr>
        <xdr:cNvPr id="722" name="n_3mainValue【公民館】&#10;有形固定資産減価償却率">
          <a:extLst>
            <a:ext uri="{FF2B5EF4-FFF2-40B4-BE49-F238E27FC236}">
              <a16:creationId xmlns:a16="http://schemas.microsoft.com/office/drawing/2014/main" id="{00000000-0008-0000-0E00-0000D2020000}"/>
            </a:ext>
          </a:extLst>
        </xdr:cNvPr>
        <xdr:cNvSpPr txBox="1"/>
      </xdr:nvSpPr>
      <xdr:spPr>
        <a:xfrm>
          <a:off x="13500744" y="1791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a:extLst>
            <a:ext uri="{FF2B5EF4-FFF2-40B4-BE49-F238E27FC236}">
              <a16:creationId xmlns:a16="http://schemas.microsoft.com/office/drawing/2014/main" id="{00000000-0008-0000-0E00-0000E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a:extLst>
            <a:ext uri="{FF2B5EF4-FFF2-40B4-BE49-F238E27FC236}">
              <a16:creationId xmlns:a16="http://schemas.microsoft.com/office/drawing/2014/main" id="{00000000-0008-0000-0E00-0000EB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a:extLst>
            <a:ext uri="{FF2B5EF4-FFF2-40B4-BE49-F238E27FC236}">
              <a16:creationId xmlns:a16="http://schemas.microsoft.com/office/drawing/2014/main" id="{00000000-0008-0000-0E00-0000ED02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1" name="【公民館】&#10;一人当たり面積平均値テキスト">
          <a:extLst>
            <a:ext uri="{FF2B5EF4-FFF2-40B4-BE49-F238E27FC236}">
              <a16:creationId xmlns:a16="http://schemas.microsoft.com/office/drawing/2014/main" id="{00000000-0008-0000-0E00-0000EF02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22110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762" name="【公民館】&#10;一人当たり面積該当値テキスト">
          <a:extLst>
            <a:ext uri="{FF2B5EF4-FFF2-40B4-BE49-F238E27FC236}">
              <a16:creationId xmlns:a16="http://schemas.microsoft.com/office/drawing/2014/main" id="{00000000-0008-0000-0E00-0000FA020000}"/>
            </a:ext>
          </a:extLst>
        </xdr:cNvPr>
        <xdr:cNvSpPr txBox="1"/>
      </xdr:nvSpPr>
      <xdr:spPr>
        <a:xfrm>
          <a:off x="22199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167639</xdr:rowOff>
    </xdr:from>
    <xdr:to>
      <xdr:col>116</xdr:col>
      <xdr:colOff>63500</xdr:colOff>
      <xdr:row>105</xdr:row>
      <xdr:rowOff>34289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1323300" y="17655539"/>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11430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20434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166370</xdr:rowOff>
    </xdr:from>
    <xdr:to>
      <xdr:col>102</xdr:col>
      <xdr:colOff>165100</xdr:colOff>
      <xdr:row>104</xdr:row>
      <xdr:rowOff>96520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9494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104</xdr:row>
      <xdr:rowOff>45720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9545300" y="17670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769" name="n_1aveValue【公民館】&#10;一人当たり面積">
          <a:extLst>
            <a:ext uri="{FF2B5EF4-FFF2-40B4-BE49-F238E27FC236}">
              <a16:creationId xmlns:a16="http://schemas.microsoft.com/office/drawing/2014/main" id="{00000000-0008-0000-0E00-000001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70" name="n_2aveValue【公民館】&#10;一人当たり面積">
          <a:extLst>
            <a:ext uri="{FF2B5EF4-FFF2-40B4-BE49-F238E27FC236}">
              <a16:creationId xmlns:a16="http://schemas.microsoft.com/office/drawing/2014/main" id="{00000000-0008-0000-0E00-000002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771" name="n_3aveValue【公民館】&#10;一人当たり面積">
          <a:extLst>
            <a:ext uri="{FF2B5EF4-FFF2-40B4-BE49-F238E27FC236}">
              <a16:creationId xmlns:a16="http://schemas.microsoft.com/office/drawing/2014/main" id="{00000000-0008-0000-0E00-000003030000}"/>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772" name="n_1mainValue【公民館】&#10;一人当たり面積">
          <a:extLst>
            <a:ext uri="{FF2B5EF4-FFF2-40B4-BE49-F238E27FC236}">
              <a16:creationId xmlns:a16="http://schemas.microsoft.com/office/drawing/2014/main" id="{00000000-0008-0000-0E00-000004030000}"/>
            </a:ext>
          </a:extLst>
        </xdr:cNvPr>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773" name="n_2mainValue【公民館】&#10;一人当たり面積">
          <a:extLst>
            <a:ext uri="{FF2B5EF4-FFF2-40B4-BE49-F238E27FC236}">
              <a16:creationId xmlns:a16="http://schemas.microsoft.com/office/drawing/2014/main" id="{00000000-0008-0000-0E00-000005030000}"/>
            </a:ext>
          </a:extLst>
        </xdr:cNvPr>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113047</xdr:rowOff>
    </xdr:from>
    <xdr:ext cx="469744" cy="259045"/>
    <xdr:sp macro="" textlink="">
      <xdr:nvSpPr>
        <xdr:cNvPr id="774" name="n_3mainValue【公民館】&#10;一人当たり面積">
          <a:extLst>
            <a:ext uri="{FF2B5EF4-FFF2-40B4-BE49-F238E27FC236}">
              <a16:creationId xmlns:a16="http://schemas.microsoft.com/office/drawing/2014/main" id="{00000000-0008-0000-0E00-000006030000}"/>
            </a:ext>
          </a:extLst>
        </xdr:cNvPr>
        <xdr:cNvSpPr txBox="1"/>
      </xdr:nvSpPr>
      <xdr:spPr>
        <a:xfrm>
          <a:off x="19310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類似団体と比較し特に有形固定資産減価償却率が高くなっている施設は</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、学校施設、公民館、公営住宅であり、低くなっている施設は児童館といった結果である。それぞれの減価償却率の伸び率については類似団体平均と同程度の推移である。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公民館、公営住宅については、現存の７割～８割が築２０年以上経過しており、内５割は減価償却を終えている状況であるが、各々の施設で適宜建て替えや耐震改修、補修等を行っているため、問題はないものと考え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道路の一人当たり延長が増加した要因は、過年度のストック情報分析の際に対象道路の抽出漏れがあったものである。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92C334-028E-47C6-BE57-3362FFE0E8F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3BBA9D-0A4E-455A-8D1E-F0B6736BD31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5C0A28-8FB9-4806-91D1-3654FBA22D6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34B93C-9B55-43BD-938A-E1F8F4B8020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4A7DBD-4497-4D38-BC97-A557BB3FD50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B6FFAF-BCA3-4D44-BF29-D863E188DBC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94A816-7E4D-401D-929B-1D76D68FE7A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652B747-12FD-4E6B-9120-F0B01EDA8AE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6F3A56-C850-4064-BD6A-7D4D5D3077F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4344D0-5790-4675-9E4D-CB2C565CF8D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E640F4-3162-4A85-9C2F-CFDDDC1DB9D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E99AC6-4A8F-46F2-BBC4-609CB941E0B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11D9D9-9562-4AC1-83FE-2C637F22064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D12DCB-BD33-43C5-9F07-FDE3652841E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AF6731-F808-4D5A-98A8-FD387934299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328DB6-4623-4C50-9B28-EE76C5BFFD4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2FD516-677D-4802-9FC6-F41DFF671E7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443F69-FA4D-44A5-9A2C-2AE488CB320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EC65F3-C167-46D7-B45F-A81622110C0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66245A-79EF-449E-B4A2-BEE09088771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E60E37-58B6-40F5-A287-2D65EEDDA8D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7D0A26-FA3E-4E44-A9C1-C904C3A0335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71C195-14F5-443A-BC56-81471A58CAC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2C7919-5A6C-406A-9113-5AB7A594F68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CB017D-841F-4EDD-91EF-073B168DE59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B59D63-467E-4295-800C-10BE25B9480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53E685-BFB4-41E6-96C8-16AA00EB667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44CCF3-820C-4C26-9812-C3A54941D90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4F6BBB-D244-4C80-BF9B-5149F365764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2FFC19B-3995-4346-BDC5-5F867ECEE8CA}"/>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FC73A60-7F90-44D3-88BF-92DC03F8DA5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EE36CCA-9F7C-45E1-8E45-47EB4AEF32C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4527DED-1C54-43B8-8677-2C327049005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8E111AA-3D34-4B68-BC91-0271C024543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57BFE56-2FEC-4DC6-AEB6-2E595AB3F78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9462C92-6DBA-4F04-8377-2BCD71B4F56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B288CEF-4E1B-45FA-A088-8C8B3E11040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59432C1-14D9-46AF-AC13-4FCDABC04C0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D43E631-5CE6-48D6-A586-638723E1E3C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4BA6E83-F1EF-4382-AC4B-A20CAA71975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251C6D9-EC2F-45E3-A2C6-7FF5C0A7FF08}"/>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98CE225-BB51-4CCB-8C5F-15BFD5929DE8}"/>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D3E6CF6-FAB3-4EE6-812C-68ADC68E820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EA82AA4-6E80-4022-8842-C7B500DC23EF}"/>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0AA260C-856B-46C4-BECF-C95E12F10811}"/>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7B69405-6BA3-465C-8248-86EB71B67AFF}"/>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F370934-7FC7-4F86-99D8-3FB46A087019}"/>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E42569C-A689-4C52-A3ED-8BBF12AE672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8D9B0E5-4875-46B7-9EED-9B3777D90DA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DF0D578-8DDE-485D-880D-A611A54E60A4}"/>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81A0789-9007-4882-A049-16A214BEEAF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98FD710-4D60-4686-B0CF-B55915F8285D}"/>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E9B9D98-3AF7-426E-8055-2F256E664BD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6EA09FA-FFDA-4C4D-B546-CC1F6C0EBCBF}"/>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B45EB31-D30C-4FF8-9707-2171DE0CEDC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458D5DB3-FA45-4AD7-AC1F-AA0F0D060D2E}"/>
            </a:ext>
          </a:extLst>
        </xdr:cNvPr>
        <xdr:cNvCxnSpPr/>
      </xdr:nvCxnSpPr>
      <xdr:spPr>
        <a:xfrm flipV="1">
          <a:off x="4086225" y="5538107"/>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29AD4A8B-216F-450C-9DC4-C1733E6F399C}"/>
            </a:ext>
          </a:extLst>
        </xdr:cNvPr>
        <xdr:cNvSpPr txBox="1"/>
      </xdr:nvSpPr>
      <xdr:spPr>
        <a:xfrm>
          <a:off x="4124960" y="6981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CD7E767C-D670-4E4C-A32D-2AE3175ED749}"/>
            </a:ext>
          </a:extLst>
        </xdr:cNvPr>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2BF32E1-2F0B-4116-B37A-D06730604699}"/>
            </a:ext>
          </a:extLst>
        </xdr:cNvPr>
        <xdr:cNvSpPr txBox="1"/>
      </xdr:nvSpPr>
      <xdr:spPr>
        <a:xfrm>
          <a:off x="41249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B55B9463-5F0D-4259-B820-1B2A1B39CB95}"/>
            </a:ext>
          </a:extLst>
        </xdr:cNvPr>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498DC421-D5AC-4186-BDC2-B7E4A8B957F2}"/>
            </a:ext>
          </a:extLst>
        </xdr:cNvPr>
        <xdr:cNvSpPr txBox="1"/>
      </xdr:nvSpPr>
      <xdr:spPr>
        <a:xfrm>
          <a:off x="4124960" y="6246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7CD853D8-9498-4EE0-B46E-B04E54A2F6C9}"/>
            </a:ext>
          </a:extLst>
        </xdr:cNvPr>
        <xdr:cNvSpPr/>
      </xdr:nvSpPr>
      <xdr:spPr>
        <a:xfrm>
          <a:off x="403606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712C716-4847-4EC4-8F1B-5BC8FE188433}"/>
            </a:ext>
          </a:extLst>
        </xdr:cNvPr>
        <xdr:cNvSpPr/>
      </xdr:nvSpPr>
      <xdr:spPr>
        <a:xfrm>
          <a:off x="3312160" y="6413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6A933314-8BAB-43A6-9F74-E7A71E00D2BE}"/>
            </a:ext>
          </a:extLst>
        </xdr:cNvPr>
        <xdr:cNvSpPr/>
      </xdr:nvSpPr>
      <xdr:spPr>
        <a:xfrm>
          <a:off x="25146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7D9340E4-80B6-40E4-BAED-53403A86CD0D}"/>
            </a:ext>
          </a:extLst>
        </xdr:cNvPr>
        <xdr:cNvSpPr/>
      </xdr:nvSpPr>
      <xdr:spPr>
        <a:xfrm>
          <a:off x="173990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18CB817-51A4-41B3-9061-AD2693D55A0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2AF1B6-F3FE-4496-BC9D-4E36711300B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702E74-4684-4387-AA80-67F7DD8FBF7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39182B-CAE4-4229-94D9-025983CAA7C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C59CDB5-EB56-4F63-B6F2-EC1A79A28C7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123372</xdr:rowOff>
    </xdr:from>
    <xdr:to>
      <xdr:col>24</xdr:col>
      <xdr:colOff>114300</xdr:colOff>
      <xdr:row>40</xdr:row>
      <xdr:rowOff>53522</xdr:rowOff>
    </xdr:to>
    <xdr:sp macro="" textlink="">
      <xdr:nvSpPr>
        <xdr:cNvPr id="72" name="楕円 71">
          <a:extLst>
            <a:ext uri="{FF2B5EF4-FFF2-40B4-BE49-F238E27FC236}">
              <a16:creationId xmlns:a16="http://schemas.microsoft.com/office/drawing/2014/main" id="{6E0D9B0E-A22D-4E91-8EEC-D5720FC32531}"/>
            </a:ext>
          </a:extLst>
        </xdr:cNvPr>
        <xdr:cNvSpPr/>
      </xdr:nvSpPr>
      <xdr:spPr>
        <a:xfrm>
          <a:off x="4036060" y="6661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101799</xdr:rowOff>
    </xdr:from>
    <xdr:ext cx="405111" cy="259045"/>
    <xdr:sp macro="" textlink="">
      <xdr:nvSpPr>
        <xdr:cNvPr id="73" name="【図書館】&#10;有形固定資産減価償却率該当値テキスト">
          <a:extLst>
            <a:ext uri="{FF2B5EF4-FFF2-40B4-BE49-F238E27FC236}">
              <a16:creationId xmlns:a16="http://schemas.microsoft.com/office/drawing/2014/main" id="{978FFDC5-7A21-4FBF-9CD2-BE8F1A571EFB}"/>
            </a:ext>
          </a:extLst>
        </xdr:cNvPr>
        <xdr:cNvSpPr txBox="1"/>
      </xdr:nvSpPr>
      <xdr:spPr>
        <a:xfrm>
          <a:off x="4124960" y="663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4" name="楕円 73">
          <a:extLst>
            <a:ext uri="{FF2B5EF4-FFF2-40B4-BE49-F238E27FC236}">
              <a16:creationId xmlns:a16="http://schemas.microsoft.com/office/drawing/2014/main" id="{AB804853-03E8-4AFC-81A5-F972D0448C6F}"/>
            </a:ext>
          </a:extLst>
        </xdr:cNvPr>
        <xdr:cNvSpPr/>
      </xdr:nvSpPr>
      <xdr:spPr>
        <a:xfrm>
          <a:off x="3312160" y="6703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2722</xdr:rowOff>
    </xdr:from>
    <xdr:to>
      <xdr:col>24</xdr:col>
      <xdr:colOff>63500</xdr:colOff>
      <xdr:row>40</xdr:row>
      <xdr:rowOff>45176</xdr:rowOff>
    </xdr:to>
    <xdr:cxnSp macro="">
      <xdr:nvCxnSpPr>
        <xdr:cNvPr id="75" name="直線コネクタ 74">
          <a:extLst>
            <a:ext uri="{FF2B5EF4-FFF2-40B4-BE49-F238E27FC236}">
              <a16:creationId xmlns:a16="http://schemas.microsoft.com/office/drawing/2014/main" id="{B539DC49-D73C-44B9-A417-0EF711BFAEE9}"/>
            </a:ext>
          </a:extLst>
        </xdr:cNvPr>
        <xdr:cNvCxnSpPr/>
      </xdr:nvCxnSpPr>
      <xdr:spPr>
        <a:xfrm flipV="1">
          <a:off x="3355340" y="6708322"/>
          <a:ext cx="7315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35197</xdr:rowOff>
    </xdr:from>
    <xdr:to>
      <xdr:col>15</xdr:col>
      <xdr:colOff>101600</xdr:colOff>
      <xdr:row>40</xdr:row>
      <xdr:rowOff>136797</xdr:rowOff>
    </xdr:to>
    <xdr:sp macro="" textlink="">
      <xdr:nvSpPr>
        <xdr:cNvPr id="76" name="楕円 75">
          <a:extLst>
            <a:ext uri="{FF2B5EF4-FFF2-40B4-BE49-F238E27FC236}">
              <a16:creationId xmlns:a16="http://schemas.microsoft.com/office/drawing/2014/main" id="{1DB72821-F817-4E5A-B3A6-3ECB4581D57F}"/>
            </a:ext>
          </a:extLst>
        </xdr:cNvPr>
        <xdr:cNvSpPr/>
      </xdr:nvSpPr>
      <xdr:spPr>
        <a:xfrm>
          <a:off x="2514600" y="67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85997</xdr:rowOff>
    </xdr:to>
    <xdr:cxnSp macro="">
      <xdr:nvCxnSpPr>
        <xdr:cNvPr id="77" name="直線コネクタ 76">
          <a:extLst>
            <a:ext uri="{FF2B5EF4-FFF2-40B4-BE49-F238E27FC236}">
              <a16:creationId xmlns:a16="http://schemas.microsoft.com/office/drawing/2014/main" id="{63A7FCCB-B2A9-4B39-9E28-F4376AC8902E}"/>
            </a:ext>
          </a:extLst>
        </xdr:cNvPr>
        <xdr:cNvCxnSpPr/>
      </xdr:nvCxnSpPr>
      <xdr:spPr>
        <a:xfrm flipV="1">
          <a:off x="2565400" y="6750776"/>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77651</xdr:rowOff>
    </xdr:from>
    <xdr:to>
      <xdr:col>10</xdr:col>
      <xdr:colOff>165100</xdr:colOff>
      <xdr:row>41</xdr:row>
      <xdr:rowOff>7801</xdr:rowOff>
    </xdr:to>
    <xdr:sp macro="" textlink="">
      <xdr:nvSpPr>
        <xdr:cNvPr id="78" name="楕円 77">
          <a:extLst>
            <a:ext uri="{FF2B5EF4-FFF2-40B4-BE49-F238E27FC236}">
              <a16:creationId xmlns:a16="http://schemas.microsoft.com/office/drawing/2014/main" id="{EC49B991-8CB0-4BB2-8C25-FE5AD0CEF939}"/>
            </a:ext>
          </a:extLst>
        </xdr:cNvPr>
        <xdr:cNvSpPr/>
      </xdr:nvSpPr>
      <xdr:spPr>
        <a:xfrm>
          <a:off x="1739900" y="678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85997</xdr:rowOff>
    </xdr:from>
    <xdr:to>
      <xdr:col>15</xdr:col>
      <xdr:colOff>50800</xdr:colOff>
      <xdr:row>40</xdr:row>
      <xdr:rowOff>128451</xdr:rowOff>
    </xdr:to>
    <xdr:cxnSp macro="">
      <xdr:nvCxnSpPr>
        <xdr:cNvPr id="79" name="直線コネクタ 78">
          <a:extLst>
            <a:ext uri="{FF2B5EF4-FFF2-40B4-BE49-F238E27FC236}">
              <a16:creationId xmlns:a16="http://schemas.microsoft.com/office/drawing/2014/main" id="{6E68E5F6-7962-44D6-88AC-D4194CE35C0D}"/>
            </a:ext>
          </a:extLst>
        </xdr:cNvPr>
        <xdr:cNvCxnSpPr/>
      </xdr:nvCxnSpPr>
      <xdr:spPr>
        <a:xfrm flipV="1">
          <a:off x="1790700" y="6791597"/>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80" name="n_1aveValue【図書館】&#10;有形固定資産減価償却率">
          <a:extLst>
            <a:ext uri="{FF2B5EF4-FFF2-40B4-BE49-F238E27FC236}">
              <a16:creationId xmlns:a16="http://schemas.microsoft.com/office/drawing/2014/main" id="{0357F4C2-C847-4852-8E5C-99A6D355E6E1}"/>
            </a:ext>
          </a:extLst>
        </xdr:cNvPr>
        <xdr:cNvSpPr txBox="1"/>
      </xdr:nvSpPr>
      <xdr:spPr>
        <a:xfrm>
          <a:off x="317056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1" name="n_2aveValue【図書館】&#10;有形固定資産減価償却率">
          <a:extLst>
            <a:ext uri="{FF2B5EF4-FFF2-40B4-BE49-F238E27FC236}">
              <a16:creationId xmlns:a16="http://schemas.microsoft.com/office/drawing/2014/main" id="{7F412BB7-6E59-4A40-AFBA-B772709C4BB9}"/>
            </a:ext>
          </a:extLst>
        </xdr:cNvPr>
        <xdr:cNvSpPr txBox="1"/>
      </xdr:nvSpPr>
      <xdr:spPr>
        <a:xfrm>
          <a:off x="23857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2" name="n_3aveValue【図書館】&#10;有形固定資産減価償却率">
          <a:extLst>
            <a:ext uri="{FF2B5EF4-FFF2-40B4-BE49-F238E27FC236}">
              <a16:creationId xmlns:a16="http://schemas.microsoft.com/office/drawing/2014/main" id="{985DD325-AD34-4E08-BE76-264AA7B9283A}"/>
            </a:ext>
          </a:extLst>
        </xdr:cNvPr>
        <xdr:cNvSpPr txBox="1"/>
      </xdr:nvSpPr>
      <xdr:spPr>
        <a:xfrm>
          <a:off x="161100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3" name="n_1mainValue【図書館】&#10;有形固定資産減価償却率">
          <a:extLst>
            <a:ext uri="{FF2B5EF4-FFF2-40B4-BE49-F238E27FC236}">
              <a16:creationId xmlns:a16="http://schemas.microsoft.com/office/drawing/2014/main" id="{ABF2B160-8E3B-4FC4-8EBC-F3C656E1F318}"/>
            </a:ext>
          </a:extLst>
        </xdr:cNvPr>
        <xdr:cNvSpPr txBox="1"/>
      </xdr:nvSpPr>
      <xdr:spPr>
        <a:xfrm>
          <a:off x="3170564" y="679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127924</xdr:rowOff>
    </xdr:from>
    <xdr:ext cx="405111" cy="259045"/>
    <xdr:sp macro="" textlink="">
      <xdr:nvSpPr>
        <xdr:cNvPr id="84" name="n_2mainValue【図書館】&#10;有形固定資産減価償却率">
          <a:extLst>
            <a:ext uri="{FF2B5EF4-FFF2-40B4-BE49-F238E27FC236}">
              <a16:creationId xmlns:a16="http://schemas.microsoft.com/office/drawing/2014/main" id="{BA514070-D092-44A2-8DF4-8C32E9CCF3F4}"/>
            </a:ext>
          </a:extLst>
        </xdr:cNvPr>
        <xdr:cNvSpPr txBox="1"/>
      </xdr:nvSpPr>
      <xdr:spPr>
        <a:xfrm>
          <a:off x="2385704" y="683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170378</xdr:rowOff>
    </xdr:from>
    <xdr:ext cx="405111" cy="259045"/>
    <xdr:sp macro="" textlink="">
      <xdr:nvSpPr>
        <xdr:cNvPr id="85" name="n_3mainValue【図書館】&#10;有形固定資産減価償却率">
          <a:extLst>
            <a:ext uri="{FF2B5EF4-FFF2-40B4-BE49-F238E27FC236}">
              <a16:creationId xmlns:a16="http://schemas.microsoft.com/office/drawing/2014/main" id="{99177EF1-E92C-436B-BB15-5B2BFA03AF82}"/>
            </a:ext>
          </a:extLst>
        </xdr:cNvPr>
        <xdr:cNvSpPr txBox="1"/>
      </xdr:nvSpPr>
      <xdr:spPr>
        <a:xfrm>
          <a:off x="1611004"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684F07B-F60D-4E08-B44A-1CB490A794A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383F193-60CD-44B8-97A9-FF1A01B38D2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0416734-0E59-4D50-9761-359733BA79A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7278076B-F27C-4822-956A-D37A68C06CC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F7DDB56-929D-4113-84D7-BCA28A6699B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B5455DF-11DB-4FD8-A6D9-3AE8416A586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88F0CCA-06B5-4E90-B88E-CD111D0B1D3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C4A9ED3-21BF-4E24-BBF7-6978FCA9D00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67F539D-8705-4A6F-B8A2-255B4207BD04}"/>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ADB31EC-AD78-4C77-998B-79E6A743EA2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69B1A882-8B80-4ABE-92DA-A6251A28A5B8}"/>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6DFB305-3ED8-4CC1-AF17-21F585D99CA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A0D584C-DF47-48D2-8819-F84C4B1AAA2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A7747C13-8701-491E-B236-D2772F0E18A8}"/>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4640767-EE3C-46E2-9E6C-657043B65B9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A712B34C-8109-4F20-BF49-77853B7E3798}"/>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FDA853A-FC98-410B-A17E-E6CE924919B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A260B105-2E8D-4494-B94A-D827E7A8976F}"/>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1D9EA44B-06C5-4182-87F8-12939EF6C7F7}"/>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BD67437C-66F4-42EA-B83C-055BDD69A548}"/>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9B52A41-0DCD-4B96-9956-ECB8944C707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9FEFD6EB-4434-4A1F-BA08-EB94D9C95ABB}"/>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A80176EA-B9ED-4AF4-B46D-D9BB7CCD0B1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CD765790-EEB8-4528-B053-56B4C19B037C}"/>
            </a:ext>
          </a:extLst>
        </xdr:cNvPr>
        <xdr:cNvCxnSpPr/>
      </xdr:nvCxnSpPr>
      <xdr:spPr>
        <a:xfrm flipV="1">
          <a:off x="9219565" y="565277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1901FD8A-1A67-45EE-9669-6B88C26AFA32}"/>
            </a:ext>
          </a:extLst>
        </xdr:cNvPr>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C0329BD9-27A5-4706-B6F6-0310BB4B1B05}"/>
            </a:ext>
          </a:extLst>
        </xdr:cNvPr>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a:extLst>
            <a:ext uri="{FF2B5EF4-FFF2-40B4-BE49-F238E27FC236}">
              <a16:creationId xmlns:a16="http://schemas.microsoft.com/office/drawing/2014/main" id="{AA33C18F-4AB8-41E7-8B08-5FE393BC197A}"/>
            </a:ext>
          </a:extLst>
        </xdr:cNvPr>
        <xdr:cNvSpPr txBox="1"/>
      </xdr:nvSpPr>
      <xdr:spPr>
        <a:xfrm>
          <a:off x="9258300"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7A4DEC53-BDA9-4F4B-8DD1-3676546AD46D}"/>
            </a:ext>
          </a:extLst>
        </xdr:cNvPr>
        <xdr:cNvCxnSpPr/>
      </xdr:nvCxnSpPr>
      <xdr:spPr>
        <a:xfrm>
          <a:off x="9154160" y="565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a:extLst>
            <a:ext uri="{FF2B5EF4-FFF2-40B4-BE49-F238E27FC236}">
              <a16:creationId xmlns:a16="http://schemas.microsoft.com/office/drawing/2014/main" id="{64D99F20-20DA-496A-8F68-2C92C8D67166}"/>
            </a:ext>
          </a:extLst>
        </xdr:cNvPr>
        <xdr:cNvSpPr txBox="1"/>
      </xdr:nvSpPr>
      <xdr:spPr>
        <a:xfrm>
          <a:off x="9258300" y="667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350B6340-D447-4061-BDED-88CFEEF3B2BA}"/>
            </a:ext>
          </a:extLst>
        </xdr:cNvPr>
        <xdr:cNvSpPr/>
      </xdr:nvSpPr>
      <xdr:spPr>
        <a:xfrm>
          <a:off x="919226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a:extLst>
            <a:ext uri="{FF2B5EF4-FFF2-40B4-BE49-F238E27FC236}">
              <a16:creationId xmlns:a16="http://schemas.microsoft.com/office/drawing/2014/main" id="{741913CC-CF21-4A53-A293-345B445BC80D}"/>
            </a:ext>
          </a:extLst>
        </xdr:cNvPr>
        <xdr:cNvSpPr/>
      </xdr:nvSpPr>
      <xdr:spPr>
        <a:xfrm>
          <a:off x="8445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a:extLst>
            <a:ext uri="{FF2B5EF4-FFF2-40B4-BE49-F238E27FC236}">
              <a16:creationId xmlns:a16="http://schemas.microsoft.com/office/drawing/2014/main" id="{36138A31-E9BC-46FE-AD77-532F6BD66FC1}"/>
            </a:ext>
          </a:extLst>
        </xdr:cNvPr>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a:extLst>
            <a:ext uri="{FF2B5EF4-FFF2-40B4-BE49-F238E27FC236}">
              <a16:creationId xmlns:a16="http://schemas.microsoft.com/office/drawing/2014/main" id="{4AF574E8-CC89-40B1-8FF1-F8D011BA6C16}"/>
            </a:ext>
          </a:extLst>
        </xdr:cNvPr>
        <xdr:cNvSpPr/>
      </xdr:nvSpPr>
      <xdr:spPr>
        <a:xfrm>
          <a:off x="687324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81AF3AC-9290-4E46-9968-E5F9D215343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5F3DA8A-7BE2-44AA-BF46-3D225C6E243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5AFA774-8DC7-46F8-9F9C-099408C8928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58046A5-D1ED-4269-87AB-8BB84E19E17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66FDDEC-042A-409A-B151-D37119B0C01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a:extLst>
            <a:ext uri="{FF2B5EF4-FFF2-40B4-BE49-F238E27FC236}">
              <a16:creationId xmlns:a16="http://schemas.microsoft.com/office/drawing/2014/main" id="{97AC771C-63DB-42DA-B4A0-CCA8173491C8}"/>
            </a:ext>
          </a:extLst>
        </xdr:cNvPr>
        <xdr:cNvSpPr/>
      </xdr:nvSpPr>
      <xdr:spPr>
        <a:xfrm>
          <a:off x="919226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25" name="【図書館】&#10;一人当たり面積該当値テキスト">
          <a:extLst>
            <a:ext uri="{FF2B5EF4-FFF2-40B4-BE49-F238E27FC236}">
              <a16:creationId xmlns:a16="http://schemas.microsoft.com/office/drawing/2014/main" id="{BD948A4E-AB5E-4E5D-BD82-C567AFD567D5}"/>
            </a:ext>
          </a:extLst>
        </xdr:cNvPr>
        <xdr:cNvSpPr txBox="1"/>
      </xdr:nvSpPr>
      <xdr:spPr>
        <a:xfrm>
          <a:off x="92583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6" name="楕円 125">
          <a:extLst>
            <a:ext uri="{FF2B5EF4-FFF2-40B4-BE49-F238E27FC236}">
              <a16:creationId xmlns:a16="http://schemas.microsoft.com/office/drawing/2014/main" id="{3973188E-9E7A-43F9-A4EB-82193D554B8D}"/>
            </a:ext>
          </a:extLst>
        </xdr:cNvPr>
        <xdr:cNvSpPr/>
      </xdr:nvSpPr>
      <xdr:spPr>
        <a:xfrm>
          <a:off x="8445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7" name="直線コネクタ 126">
          <a:extLst>
            <a:ext uri="{FF2B5EF4-FFF2-40B4-BE49-F238E27FC236}">
              <a16:creationId xmlns:a16="http://schemas.microsoft.com/office/drawing/2014/main" id="{027EBC5E-17ED-4EB8-83A5-6478655D2FB6}"/>
            </a:ext>
          </a:extLst>
        </xdr:cNvPr>
        <xdr:cNvCxnSpPr/>
      </xdr:nvCxnSpPr>
      <xdr:spPr>
        <a:xfrm>
          <a:off x="8496300" y="66332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8" name="楕円 127">
          <a:extLst>
            <a:ext uri="{FF2B5EF4-FFF2-40B4-BE49-F238E27FC236}">
              <a16:creationId xmlns:a16="http://schemas.microsoft.com/office/drawing/2014/main" id="{47553F0D-F8B8-44EE-BEF5-5C30D77549BB}"/>
            </a:ext>
          </a:extLst>
        </xdr:cNvPr>
        <xdr:cNvSpPr/>
      </xdr:nvSpPr>
      <xdr:spPr>
        <a:xfrm>
          <a:off x="767080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29" name="直線コネクタ 128">
          <a:extLst>
            <a:ext uri="{FF2B5EF4-FFF2-40B4-BE49-F238E27FC236}">
              <a16:creationId xmlns:a16="http://schemas.microsoft.com/office/drawing/2014/main" id="{10287BCB-5ED5-4946-BFCF-DD445CA97961}"/>
            </a:ext>
          </a:extLst>
        </xdr:cNvPr>
        <xdr:cNvCxnSpPr/>
      </xdr:nvCxnSpPr>
      <xdr:spPr>
        <a:xfrm>
          <a:off x="7713980" y="6633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0" name="楕円 129">
          <a:extLst>
            <a:ext uri="{FF2B5EF4-FFF2-40B4-BE49-F238E27FC236}">
              <a16:creationId xmlns:a16="http://schemas.microsoft.com/office/drawing/2014/main" id="{4D17ADEB-C87A-476D-BC25-E9345FB228A4}"/>
            </a:ext>
          </a:extLst>
        </xdr:cNvPr>
        <xdr:cNvSpPr/>
      </xdr:nvSpPr>
      <xdr:spPr>
        <a:xfrm>
          <a:off x="687324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1" name="直線コネクタ 130">
          <a:extLst>
            <a:ext uri="{FF2B5EF4-FFF2-40B4-BE49-F238E27FC236}">
              <a16:creationId xmlns:a16="http://schemas.microsoft.com/office/drawing/2014/main" id="{126E3187-3AAA-4A10-BE21-C71FACA41717}"/>
            </a:ext>
          </a:extLst>
        </xdr:cNvPr>
        <xdr:cNvCxnSpPr/>
      </xdr:nvCxnSpPr>
      <xdr:spPr>
        <a:xfrm>
          <a:off x="6924040" y="6633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32" name="n_1aveValue【図書館】&#10;一人当たり面積">
          <a:extLst>
            <a:ext uri="{FF2B5EF4-FFF2-40B4-BE49-F238E27FC236}">
              <a16:creationId xmlns:a16="http://schemas.microsoft.com/office/drawing/2014/main" id="{BFFEEABE-34CC-4791-B31C-84B67F2255DB}"/>
            </a:ext>
          </a:extLst>
        </xdr:cNvPr>
        <xdr:cNvSpPr txBox="1"/>
      </xdr:nvSpPr>
      <xdr:spPr>
        <a:xfrm>
          <a:off x="827158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a:extLst>
            <a:ext uri="{FF2B5EF4-FFF2-40B4-BE49-F238E27FC236}">
              <a16:creationId xmlns:a16="http://schemas.microsoft.com/office/drawing/2014/main" id="{BAC0E5B1-40EE-479A-A614-833EC7362185}"/>
            </a:ext>
          </a:extLst>
        </xdr:cNvPr>
        <xdr:cNvSpPr txBox="1"/>
      </xdr:nvSpPr>
      <xdr:spPr>
        <a:xfrm>
          <a:off x="750958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a:extLst>
            <a:ext uri="{FF2B5EF4-FFF2-40B4-BE49-F238E27FC236}">
              <a16:creationId xmlns:a16="http://schemas.microsoft.com/office/drawing/2014/main" id="{5C5B84E3-7307-4530-B804-0C0BFCCF70F4}"/>
            </a:ext>
          </a:extLst>
        </xdr:cNvPr>
        <xdr:cNvSpPr txBox="1"/>
      </xdr:nvSpPr>
      <xdr:spPr>
        <a:xfrm>
          <a:off x="67120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35" name="n_1mainValue【図書館】&#10;一人当たり面積">
          <a:extLst>
            <a:ext uri="{FF2B5EF4-FFF2-40B4-BE49-F238E27FC236}">
              <a16:creationId xmlns:a16="http://schemas.microsoft.com/office/drawing/2014/main" id="{0F71518A-839F-4E50-850D-7C537F1600E9}"/>
            </a:ext>
          </a:extLst>
        </xdr:cNvPr>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6" name="n_2mainValue【図書館】&#10;一人当たり面積">
          <a:extLst>
            <a:ext uri="{FF2B5EF4-FFF2-40B4-BE49-F238E27FC236}">
              <a16:creationId xmlns:a16="http://schemas.microsoft.com/office/drawing/2014/main" id="{02722CD3-E3B5-4998-9FCE-57DA295AC458}"/>
            </a:ext>
          </a:extLst>
        </xdr:cNvPr>
        <xdr:cNvSpPr txBox="1"/>
      </xdr:nvSpPr>
      <xdr:spPr>
        <a:xfrm>
          <a:off x="7509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37" name="n_3mainValue【図書館】&#10;一人当たり面積">
          <a:extLst>
            <a:ext uri="{FF2B5EF4-FFF2-40B4-BE49-F238E27FC236}">
              <a16:creationId xmlns:a16="http://schemas.microsoft.com/office/drawing/2014/main" id="{29F9868B-FBBD-49D3-BD74-6E308C925D6A}"/>
            </a:ext>
          </a:extLst>
        </xdr:cNvPr>
        <xdr:cNvSpPr txBox="1"/>
      </xdr:nvSpPr>
      <xdr:spPr>
        <a:xfrm>
          <a:off x="67120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599723BD-CF4B-4317-AB38-624F0DDEDC6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6D4F9968-5764-4F91-B71A-AD968F7786D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5A1BC20-1BDF-4467-BAAB-0A46F4D3FC6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11774D5-875D-49C7-99DF-BCC3151E655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EB0AD675-4C53-4B78-9EE9-DF4FBED7E50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C39839A5-0B80-4DE9-B468-47886FC6BB4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FA9340A-7AC9-4AA2-80AA-258935F457F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213D6186-3D8C-4A1F-95C6-212AA947A59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33C5A479-7EBF-4399-98CF-D5F44518475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AB3B716-2A10-4041-A79C-A0F31C0871E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9AAF9E41-0FC0-428B-A0A1-920E9B7347E3}"/>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E3F841DD-E129-4E31-907C-BBE2F234DFD7}"/>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7A6C347B-4BB4-4908-8646-5627088535AC}"/>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B91686A1-6AEF-4A65-83E0-D6DAEE6D6A02}"/>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448F8200-76F0-4731-99BA-9ABED8E520EF}"/>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ED379417-DDC5-47EB-BEC2-99F3F28A8453}"/>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37DFA98F-BD8B-4F23-B90B-7D7F9415850A}"/>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4430C160-744B-4AC3-9DC9-B6695CE53B12}"/>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2E4604FC-5993-45D6-8061-024AE94C2D6C}"/>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94CD8EE-C01C-4EBA-9162-C63BE62F67E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49C4709E-5C3C-466B-B094-ECBC0BA9773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7AFB354B-57DC-43F6-8A2E-93A61C95D21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a:extLst>
            <a:ext uri="{FF2B5EF4-FFF2-40B4-BE49-F238E27FC236}">
              <a16:creationId xmlns:a16="http://schemas.microsoft.com/office/drawing/2014/main" id="{A933160C-9C0B-47B4-8801-21FA97E3922C}"/>
            </a:ext>
          </a:extLst>
        </xdr:cNvPr>
        <xdr:cNvCxnSpPr/>
      </xdr:nvCxnSpPr>
      <xdr:spPr>
        <a:xfrm flipV="1">
          <a:off x="4086225" y="9364218"/>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8848091D-19D7-4A89-9FAB-10E09608C34A}"/>
            </a:ext>
          </a:extLst>
        </xdr:cNvPr>
        <xdr:cNvSpPr txBox="1"/>
      </xdr:nvSpPr>
      <xdr:spPr>
        <a:xfrm>
          <a:off x="412496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a:extLst>
            <a:ext uri="{FF2B5EF4-FFF2-40B4-BE49-F238E27FC236}">
              <a16:creationId xmlns:a16="http://schemas.microsoft.com/office/drawing/2014/main" id="{7E08DEFC-D194-4D34-8FBA-1DB0A7F90F68}"/>
            </a:ext>
          </a:extLst>
        </xdr:cNvPr>
        <xdr:cNvCxnSpPr/>
      </xdr:nvCxnSpPr>
      <xdr:spPr>
        <a:xfrm>
          <a:off x="4020820" y="10655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FFBA1832-0B27-438F-9695-2AE9B1352C12}"/>
            </a:ext>
          </a:extLst>
        </xdr:cNvPr>
        <xdr:cNvSpPr txBox="1"/>
      </xdr:nvSpPr>
      <xdr:spPr>
        <a:xfrm>
          <a:off x="4124960" y="91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a:extLst>
            <a:ext uri="{FF2B5EF4-FFF2-40B4-BE49-F238E27FC236}">
              <a16:creationId xmlns:a16="http://schemas.microsoft.com/office/drawing/2014/main" id="{C21FBC88-F78B-4C0A-B60C-04BE27485FB6}"/>
            </a:ext>
          </a:extLst>
        </xdr:cNvPr>
        <xdr:cNvCxnSpPr/>
      </xdr:nvCxnSpPr>
      <xdr:spPr>
        <a:xfrm>
          <a:off x="402082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FB1BA592-94C2-4F4E-9FD0-D393AF16E085}"/>
            </a:ext>
          </a:extLst>
        </xdr:cNvPr>
        <xdr:cNvSpPr txBox="1"/>
      </xdr:nvSpPr>
      <xdr:spPr>
        <a:xfrm>
          <a:off x="4124960" y="983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a:extLst>
            <a:ext uri="{FF2B5EF4-FFF2-40B4-BE49-F238E27FC236}">
              <a16:creationId xmlns:a16="http://schemas.microsoft.com/office/drawing/2014/main" id="{92DED23C-CBC6-4C29-AF6E-5BA4563AE86A}"/>
            </a:ext>
          </a:extLst>
        </xdr:cNvPr>
        <xdr:cNvSpPr/>
      </xdr:nvSpPr>
      <xdr:spPr>
        <a:xfrm>
          <a:off x="403606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a:extLst>
            <a:ext uri="{FF2B5EF4-FFF2-40B4-BE49-F238E27FC236}">
              <a16:creationId xmlns:a16="http://schemas.microsoft.com/office/drawing/2014/main" id="{E42650E3-1F6B-4296-9DAB-4167989E7F71}"/>
            </a:ext>
          </a:extLst>
        </xdr:cNvPr>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a:extLst>
            <a:ext uri="{FF2B5EF4-FFF2-40B4-BE49-F238E27FC236}">
              <a16:creationId xmlns:a16="http://schemas.microsoft.com/office/drawing/2014/main" id="{550138A3-5E91-49E7-ABEC-DD8AEC83E265}"/>
            </a:ext>
          </a:extLst>
        </xdr:cNvPr>
        <xdr:cNvSpPr/>
      </xdr:nvSpPr>
      <xdr:spPr>
        <a:xfrm>
          <a:off x="2514600" y="1000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a:extLst>
            <a:ext uri="{FF2B5EF4-FFF2-40B4-BE49-F238E27FC236}">
              <a16:creationId xmlns:a16="http://schemas.microsoft.com/office/drawing/2014/main" id="{834F0EBB-5CDF-4FBF-8E0D-DA54E867BFF7}"/>
            </a:ext>
          </a:extLst>
        </xdr:cNvPr>
        <xdr:cNvSpPr/>
      </xdr:nvSpPr>
      <xdr:spPr>
        <a:xfrm>
          <a:off x="1739900" y="996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2C68CB3-1AE9-46AE-A1B8-EF178E6BAC4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239668E-700F-4DF1-9DE2-EE932A20950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241EE0C-550C-4F5B-B978-06BC48C90FB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F39D00E-50A9-48CC-A3A4-A003DF846BB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197864C-F1F8-42B9-BFB2-BE73D9EC3DC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145796</xdr:rowOff>
    </xdr:from>
    <xdr:to>
      <xdr:col>24</xdr:col>
      <xdr:colOff>114300</xdr:colOff>
      <xdr:row>63</xdr:row>
      <xdr:rowOff>75946</xdr:rowOff>
    </xdr:to>
    <xdr:sp macro="" textlink="">
      <xdr:nvSpPr>
        <xdr:cNvPr id="175" name="楕円 174">
          <a:extLst>
            <a:ext uri="{FF2B5EF4-FFF2-40B4-BE49-F238E27FC236}">
              <a16:creationId xmlns:a16="http://schemas.microsoft.com/office/drawing/2014/main" id="{4C9D3299-1204-419D-9EFE-5963DE6A942A}"/>
            </a:ext>
          </a:extLst>
        </xdr:cNvPr>
        <xdr:cNvSpPr/>
      </xdr:nvSpPr>
      <xdr:spPr>
        <a:xfrm>
          <a:off x="403606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60723</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238122CD-2A0D-4118-8C33-CEF4B6FCDD54}"/>
            </a:ext>
          </a:extLst>
        </xdr:cNvPr>
        <xdr:cNvSpPr txBox="1"/>
      </xdr:nvSpPr>
      <xdr:spPr>
        <a:xfrm>
          <a:off x="4124960" y="1045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33782</xdr:rowOff>
    </xdr:from>
    <xdr:to>
      <xdr:col>20</xdr:col>
      <xdr:colOff>38100</xdr:colOff>
      <xdr:row>63</xdr:row>
      <xdr:rowOff>135382</xdr:rowOff>
    </xdr:to>
    <xdr:sp macro="" textlink="">
      <xdr:nvSpPr>
        <xdr:cNvPr id="177" name="楕円 176">
          <a:extLst>
            <a:ext uri="{FF2B5EF4-FFF2-40B4-BE49-F238E27FC236}">
              <a16:creationId xmlns:a16="http://schemas.microsoft.com/office/drawing/2014/main" id="{8F5B7609-D0A7-4632-820E-D3142D09F3B9}"/>
            </a:ext>
          </a:extLst>
        </xdr:cNvPr>
        <xdr:cNvSpPr/>
      </xdr:nvSpPr>
      <xdr:spPr>
        <a:xfrm>
          <a:off x="3312160" y="105951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25146</xdr:rowOff>
    </xdr:from>
    <xdr:to>
      <xdr:col>24</xdr:col>
      <xdr:colOff>63500</xdr:colOff>
      <xdr:row>63</xdr:row>
      <xdr:rowOff>84582</xdr:rowOff>
    </xdr:to>
    <xdr:cxnSp macro="">
      <xdr:nvCxnSpPr>
        <xdr:cNvPr id="178" name="直線コネクタ 177">
          <a:extLst>
            <a:ext uri="{FF2B5EF4-FFF2-40B4-BE49-F238E27FC236}">
              <a16:creationId xmlns:a16="http://schemas.microsoft.com/office/drawing/2014/main" id="{79270B9E-36B2-4831-9CC6-4279397E4597}"/>
            </a:ext>
          </a:extLst>
        </xdr:cNvPr>
        <xdr:cNvCxnSpPr/>
      </xdr:nvCxnSpPr>
      <xdr:spPr>
        <a:xfrm flipV="1">
          <a:off x="3355340" y="10586466"/>
          <a:ext cx="7315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86360</xdr:rowOff>
    </xdr:from>
    <xdr:to>
      <xdr:col>15</xdr:col>
      <xdr:colOff>101600</xdr:colOff>
      <xdr:row>64</xdr:row>
      <xdr:rowOff>16510</xdr:rowOff>
    </xdr:to>
    <xdr:sp macro="" textlink="">
      <xdr:nvSpPr>
        <xdr:cNvPr id="179" name="楕円 178">
          <a:extLst>
            <a:ext uri="{FF2B5EF4-FFF2-40B4-BE49-F238E27FC236}">
              <a16:creationId xmlns:a16="http://schemas.microsoft.com/office/drawing/2014/main" id="{A687D1F3-19AA-44F3-9CB1-8327CE224085}"/>
            </a:ext>
          </a:extLst>
        </xdr:cNvPr>
        <xdr:cNvSpPr/>
      </xdr:nvSpPr>
      <xdr:spPr>
        <a:xfrm>
          <a:off x="251460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84582</xdr:rowOff>
    </xdr:from>
    <xdr:to>
      <xdr:col>19</xdr:col>
      <xdr:colOff>177800</xdr:colOff>
      <xdr:row>63</xdr:row>
      <xdr:rowOff>137160</xdr:rowOff>
    </xdr:to>
    <xdr:cxnSp macro="">
      <xdr:nvCxnSpPr>
        <xdr:cNvPr id="180" name="直線コネクタ 179">
          <a:extLst>
            <a:ext uri="{FF2B5EF4-FFF2-40B4-BE49-F238E27FC236}">
              <a16:creationId xmlns:a16="http://schemas.microsoft.com/office/drawing/2014/main" id="{9AD65A61-29AB-4C54-B0E9-2DE2FA97D5FA}"/>
            </a:ext>
          </a:extLst>
        </xdr:cNvPr>
        <xdr:cNvCxnSpPr/>
      </xdr:nvCxnSpPr>
      <xdr:spPr>
        <a:xfrm flipV="1">
          <a:off x="2565400" y="10645902"/>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81" name="楕円 180">
          <a:extLst>
            <a:ext uri="{FF2B5EF4-FFF2-40B4-BE49-F238E27FC236}">
              <a16:creationId xmlns:a16="http://schemas.microsoft.com/office/drawing/2014/main" id="{94532423-179E-4216-888D-378994F74C16}"/>
            </a:ext>
          </a:extLst>
        </xdr:cNvPr>
        <xdr:cNvSpPr/>
      </xdr:nvSpPr>
      <xdr:spPr>
        <a:xfrm>
          <a:off x="173990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63</xdr:row>
      <xdr:rowOff>137160</xdr:rowOff>
    </xdr:to>
    <xdr:cxnSp macro="">
      <xdr:nvCxnSpPr>
        <xdr:cNvPr id="182" name="直線コネクタ 181">
          <a:extLst>
            <a:ext uri="{FF2B5EF4-FFF2-40B4-BE49-F238E27FC236}">
              <a16:creationId xmlns:a16="http://schemas.microsoft.com/office/drawing/2014/main" id="{DA03A162-5EC2-471C-BF76-F2540307C9C3}"/>
            </a:ext>
          </a:extLst>
        </xdr:cNvPr>
        <xdr:cNvCxnSpPr/>
      </xdr:nvCxnSpPr>
      <xdr:spPr>
        <a:xfrm>
          <a:off x="1790700" y="9768840"/>
          <a:ext cx="7747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3" name="n_1aveValue【体育館・プール】&#10;有形固定資産減価償却率">
          <a:extLst>
            <a:ext uri="{FF2B5EF4-FFF2-40B4-BE49-F238E27FC236}">
              <a16:creationId xmlns:a16="http://schemas.microsoft.com/office/drawing/2014/main" id="{749F918C-C8DA-4E04-94C7-23DB85D8EBE6}"/>
            </a:ext>
          </a:extLst>
        </xdr:cNvPr>
        <xdr:cNvSpPr txBox="1"/>
      </xdr:nvSpPr>
      <xdr:spPr>
        <a:xfrm>
          <a:off x="317056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84" name="n_2aveValue【体育館・プール】&#10;有形固定資産減価償却率">
          <a:extLst>
            <a:ext uri="{FF2B5EF4-FFF2-40B4-BE49-F238E27FC236}">
              <a16:creationId xmlns:a16="http://schemas.microsoft.com/office/drawing/2014/main" id="{3F4C9EC7-40B1-4A49-B78B-62E0B15E45CD}"/>
            </a:ext>
          </a:extLst>
        </xdr:cNvPr>
        <xdr:cNvSpPr txBox="1"/>
      </xdr:nvSpPr>
      <xdr:spPr>
        <a:xfrm>
          <a:off x="2385704"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a:extLst>
            <a:ext uri="{FF2B5EF4-FFF2-40B4-BE49-F238E27FC236}">
              <a16:creationId xmlns:a16="http://schemas.microsoft.com/office/drawing/2014/main" id="{A56F184E-213F-4DB3-9443-D58173CDB17B}"/>
            </a:ext>
          </a:extLst>
        </xdr:cNvPr>
        <xdr:cNvSpPr txBox="1"/>
      </xdr:nvSpPr>
      <xdr:spPr>
        <a:xfrm>
          <a:off x="1611004" y="1005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126509</xdr:rowOff>
    </xdr:from>
    <xdr:ext cx="405111" cy="259045"/>
    <xdr:sp macro="" textlink="">
      <xdr:nvSpPr>
        <xdr:cNvPr id="186" name="n_1mainValue【体育館・プール】&#10;有形固定資産減価償却率">
          <a:extLst>
            <a:ext uri="{FF2B5EF4-FFF2-40B4-BE49-F238E27FC236}">
              <a16:creationId xmlns:a16="http://schemas.microsoft.com/office/drawing/2014/main" id="{189CBCE3-8B22-4DE2-844E-913624F1E9AD}"/>
            </a:ext>
          </a:extLst>
        </xdr:cNvPr>
        <xdr:cNvSpPr txBox="1"/>
      </xdr:nvSpPr>
      <xdr:spPr>
        <a:xfrm>
          <a:off x="3170564"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7637</xdr:rowOff>
    </xdr:from>
    <xdr:ext cx="405111" cy="259045"/>
    <xdr:sp macro="" textlink="">
      <xdr:nvSpPr>
        <xdr:cNvPr id="187" name="n_2mainValue【体育館・プール】&#10;有形固定資産減価償却率">
          <a:extLst>
            <a:ext uri="{FF2B5EF4-FFF2-40B4-BE49-F238E27FC236}">
              <a16:creationId xmlns:a16="http://schemas.microsoft.com/office/drawing/2014/main" id="{5A397A4A-DF4F-4B95-9687-4C8C1848ED4B}"/>
            </a:ext>
          </a:extLst>
        </xdr:cNvPr>
        <xdr:cNvSpPr txBox="1"/>
      </xdr:nvSpPr>
      <xdr:spPr>
        <a:xfrm>
          <a:off x="238570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8" name="n_3mainValue【体育館・プール】&#10;有形固定資産減価償却率">
          <a:extLst>
            <a:ext uri="{FF2B5EF4-FFF2-40B4-BE49-F238E27FC236}">
              <a16:creationId xmlns:a16="http://schemas.microsoft.com/office/drawing/2014/main" id="{0F3F1D8F-7BDF-4AE5-9545-E1F255C5BAFA}"/>
            </a:ext>
          </a:extLst>
        </xdr:cNvPr>
        <xdr:cNvSpPr txBox="1"/>
      </xdr:nvSpPr>
      <xdr:spPr>
        <a:xfrm>
          <a:off x="161100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1D83DD65-3F90-451D-86BD-C0F0DDB94BC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6CA3D18-164B-4139-ACA3-AE0380E72D8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783DE59D-9268-4B9E-861A-BA3ED5D5CCC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55BD2DD8-67E5-4D17-A8B9-1C2648A2283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A6ED8D62-D383-428F-8D7A-55F58E87436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CA3478AF-F5EA-434E-9E51-851E3B4684D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821A2257-C839-4262-ACD0-CDD8458B8A5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D06E2D2A-66F5-4A1C-A59F-7919266B9D0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813F3632-841E-4D27-A1A4-019564515FE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BE7DDDB7-C3F7-4D78-9E35-CA8511045BD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F9CB5943-CB4B-4CA4-90C1-87FAF7E837F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CFFA58D7-AFE2-4A5D-9567-F09A62BD571C}"/>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58EA6F9F-972B-4B8C-BC24-734D9B18E0D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F2920BBB-BA8A-4F2F-8A1E-9B536179952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417B38C1-CA5D-4B93-B269-52260CB02B06}"/>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766E96E1-3979-49B4-B898-A4B1E67D4322}"/>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36F41C4D-2C5D-43E2-ACF9-E6965FC5E18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824AEEBF-D417-4696-8855-3927C2D34A1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8413C2B7-AD53-4894-B053-84D631C4ED2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2EBE3C73-6AFD-42B7-94AD-B582A0660088}"/>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58239DDA-F273-47A5-AACD-7851885111E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319495F5-0BA4-482A-9FFE-1FEF9A88BBF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44B70777-25CE-4CDE-81FD-0F8DE64742C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B98FA6B-2C27-473F-8965-E61C754A0640}"/>
            </a:ext>
          </a:extLst>
        </xdr:cNvPr>
        <xdr:cNvCxnSpPr/>
      </xdr:nvCxnSpPr>
      <xdr:spPr>
        <a:xfrm flipV="1">
          <a:off x="9219565" y="948817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a:extLst>
            <a:ext uri="{FF2B5EF4-FFF2-40B4-BE49-F238E27FC236}">
              <a16:creationId xmlns:a16="http://schemas.microsoft.com/office/drawing/2014/main" id="{9DA7C9AD-90C1-4E7F-8382-14F4E82E3F9C}"/>
            </a:ext>
          </a:extLst>
        </xdr:cNvPr>
        <xdr:cNvSpPr txBox="1"/>
      </xdr:nvSpPr>
      <xdr:spPr>
        <a:xfrm>
          <a:off x="9258300"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FFDE062D-13CB-4240-8F97-5E9469516C0E}"/>
            </a:ext>
          </a:extLst>
        </xdr:cNvPr>
        <xdr:cNvCxnSpPr/>
      </xdr:nvCxnSpPr>
      <xdr:spPr>
        <a:xfrm>
          <a:off x="9154160" y="10761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a:extLst>
            <a:ext uri="{FF2B5EF4-FFF2-40B4-BE49-F238E27FC236}">
              <a16:creationId xmlns:a16="http://schemas.microsoft.com/office/drawing/2014/main" id="{E2FFB9B3-6BBC-43A5-812E-19CF2CCE517A}"/>
            </a:ext>
          </a:extLst>
        </xdr:cNvPr>
        <xdr:cNvSpPr txBox="1"/>
      </xdr:nvSpPr>
      <xdr:spPr>
        <a:xfrm>
          <a:off x="9258300" y="9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996F8A2E-E9CB-41DF-828A-AB50D3840B12}"/>
            </a:ext>
          </a:extLst>
        </xdr:cNvPr>
        <xdr:cNvCxnSpPr/>
      </xdr:nvCxnSpPr>
      <xdr:spPr>
        <a:xfrm>
          <a:off x="9154160" y="9488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17" name="【体育館・プール】&#10;一人当たり面積平均値テキスト">
          <a:extLst>
            <a:ext uri="{FF2B5EF4-FFF2-40B4-BE49-F238E27FC236}">
              <a16:creationId xmlns:a16="http://schemas.microsoft.com/office/drawing/2014/main" id="{6226FB7F-8776-445F-A7EF-19B8129674D8}"/>
            </a:ext>
          </a:extLst>
        </xdr:cNvPr>
        <xdr:cNvSpPr txBox="1"/>
      </xdr:nvSpPr>
      <xdr:spPr>
        <a:xfrm>
          <a:off x="9258300" y="1057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805B8CFE-BE32-42A5-8B50-FC66CF0BD036}"/>
            </a:ext>
          </a:extLst>
        </xdr:cNvPr>
        <xdr:cNvSpPr/>
      </xdr:nvSpPr>
      <xdr:spPr>
        <a:xfrm>
          <a:off x="9192260" y="10596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a:extLst>
            <a:ext uri="{FF2B5EF4-FFF2-40B4-BE49-F238E27FC236}">
              <a16:creationId xmlns:a16="http://schemas.microsoft.com/office/drawing/2014/main" id="{8FC34EDF-B0E2-40F2-80D5-7792B10ECEEB}"/>
            </a:ext>
          </a:extLst>
        </xdr:cNvPr>
        <xdr:cNvSpPr/>
      </xdr:nvSpPr>
      <xdr:spPr>
        <a:xfrm>
          <a:off x="8445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a:extLst>
            <a:ext uri="{FF2B5EF4-FFF2-40B4-BE49-F238E27FC236}">
              <a16:creationId xmlns:a16="http://schemas.microsoft.com/office/drawing/2014/main" id="{831E3E8C-696E-476A-8563-BB7C8115B705}"/>
            </a:ext>
          </a:extLst>
        </xdr:cNvPr>
        <xdr:cNvSpPr/>
      </xdr:nvSpPr>
      <xdr:spPr>
        <a:xfrm>
          <a:off x="7670800" y="10629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a:extLst>
            <a:ext uri="{FF2B5EF4-FFF2-40B4-BE49-F238E27FC236}">
              <a16:creationId xmlns:a16="http://schemas.microsoft.com/office/drawing/2014/main" id="{FB9417AB-DEC8-4DCD-8197-C81E920BA835}"/>
            </a:ext>
          </a:extLst>
        </xdr:cNvPr>
        <xdr:cNvSpPr/>
      </xdr:nvSpPr>
      <xdr:spPr>
        <a:xfrm>
          <a:off x="687324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EA69824-29C9-4FB2-A40E-EB55895F6B1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01D9BC2-CA05-45B1-B78F-C9EE8C53C88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44B10E6-53E0-4898-98DB-B883C48AC4B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7EDD5C2-329B-40D5-88CA-8705A3E089A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8109950-C14F-4C3A-A9CE-0AC4512871F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146050</xdr:rowOff>
    </xdr:from>
    <xdr:to>
      <xdr:col>55</xdr:col>
      <xdr:colOff>50800</xdr:colOff>
      <xdr:row>63</xdr:row>
      <xdr:rowOff>76200</xdr:rowOff>
    </xdr:to>
    <xdr:sp macro="" textlink="">
      <xdr:nvSpPr>
        <xdr:cNvPr id="227" name="楕円 226">
          <a:extLst>
            <a:ext uri="{FF2B5EF4-FFF2-40B4-BE49-F238E27FC236}">
              <a16:creationId xmlns:a16="http://schemas.microsoft.com/office/drawing/2014/main" id="{4089726C-1F38-44D7-AC2A-275A737CDCC9}"/>
            </a:ext>
          </a:extLst>
        </xdr:cNvPr>
        <xdr:cNvSpPr/>
      </xdr:nvSpPr>
      <xdr:spPr>
        <a:xfrm>
          <a:off x="9192260" y="10539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168927</xdr:rowOff>
    </xdr:from>
    <xdr:ext cx="469744" cy="259045"/>
    <xdr:sp macro="" textlink="">
      <xdr:nvSpPr>
        <xdr:cNvPr id="228" name="【体育館・プール】&#10;一人当たり面積該当値テキスト">
          <a:extLst>
            <a:ext uri="{FF2B5EF4-FFF2-40B4-BE49-F238E27FC236}">
              <a16:creationId xmlns:a16="http://schemas.microsoft.com/office/drawing/2014/main" id="{BCE6B42F-39BA-4141-AAE5-973890D8C20A}"/>
            </a:ext>
          </a:extLst>
        </xdr:cNvPr>
        <xdr:cNvSpPr txBox="1"/>
      </xdr:nvSpPr>
      <xdr:spPr>
        <a:xfrm>
          <a:off x="9258300"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123190</xdr:rowOff>
    </xdr:from>
    <xdr:to>
      <xdr:col>50</xdr:col>
      <xdr:colOff>165100</xdr:colOff>
      <xdr:row>63</xdr:row>
      <xdr:rowOff>53340</xdr:rowOff>
    </xdr:to>
    <xdr:sp macro="" textlink="">
      <xdr:nvSpPr>
        <xdr:cNvPr id="229" name="楕円 228">
          <a:extLst>
            <a:ext uri="{FF2B5EF4-FFF2-40B4-BE49-F238E27FC236}">
              <a16:creationId xmlns:a16="http://schemas.microsoft.com/office/drawing/2014/main" id="{56C1092E-9921-457A-94FB-C43F9756FEA7}"/>
            </a:ext>
          </a:extLst>
        </xdr:cNvPr>
        <xdr:cNvSpPr/>
      </xdr:nvSpPr>
      <xdr:spPr>
        <a:xfrm>
          <a:off x="8445500" y="1051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2540</xdr:rowOff>
    </xdr:from>
    <xdr:to>
      <xdr:col>55</xdr:col>
      <xdr:colOff>0</xdr:colOff>
      <xdr:row>63</xdr:row>
      <xdr:rowOff>25400</xdr:rowOff>
    </xdr:to>
    <xdr:cxnSp macro="">
      <xdr:nvCxnSpPr>
        <xdr:cNvPr id="230" name="直線コネクタ 229">
          <a:extLst>
            <a:ext uri="{FF2B5EF4-FFF2-40B4-BE49-F238E27FC236}">
              <a16:creationId xmlns:a16="http://schemas.microsoft.com/office/drawing/2014/main" id="{355F53A3-BF2F-4967-BE3E-DD272C97404E}"/>
            </a:ext>
          </a:extLst>
        </xdr:cNvPr>
        <xdr:cNvCxnSpPr/>
      </xdr:nvCxnSpPr>
      <xdr:spPr>
        <a:xfrm>
          <a:off x="8496300" y="1056386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114300</xdr:rowOff>
    </xdr:from>
    <xdr:to>
      <xdr:col>46</xdr:col>
      <xdr:colOff>38100</xdr:colOff>
      <xdr:row>63</xdr:row>
      <xdr:rowOff>44450</xdr:rowOff>
    </xdr:to>
    <xdr:sp macro="" textlink="">
      <xdr:nvSpPr>
        <xdr:cNvPr id="231" name="楕円 230">
          <a:extLst>
            <a:ext uri="{FF2B5EF4-FFF2-40B4-BE49-F238E27FC236}">
              <a16:creationId xmlns:a16="http://schemas.microsoft.com/office/drawing/2014/main" id="{1DC81F96-E192-4854-BC2C-6CDF59DDFABF}"/>
            </a:ext>
          </a:extLst>
        </xdr:cNvPr>
        <xdr:cNvSpPr/>
      </xdr:nvSpPr>
      <xdr:spPr>
        <a:xfrm>
          <a:off x="7670800" y="10507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165100</xdr:rowOff>
    </xdr:from>
    <xdr:to>
      <xdr:col>50</xdr:col>
      <xdr:colOff>114300</xdr:colOff>
      <xdr:row>63</xdr:row>
      <xdr:rowOff>2540</xdr:rowOff>
    </xdr:to>
    <xdr:cxnSp macro="">
      <xdr:nvCxnSpPr>
        <xdr:cNvPr id="232" name="直線コネクタ 231">
          <a:extLst>
            <a:ext uri="{FF2B5EF4-FFF2-40B4-BE49-F238E27FC236}">
              <a16:creationId xmlns:a16="http://schemas.microsoft.com/office/drawing/2014/main" id="{C79576C3-7426-4F01-957A-4617DBBDCE77}"/>
            </a:ext>
          </a:extLst>
        </xdr:cNvPr>
        <xdr:cNvCxnSpPr/>
      </xdr:nvCxnSpPr>
      <xdr:spPr>
        <a:xfrm>
          <a:off x="7713980" y="1055878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27940</xdr:rowOff>
    </xdr:from>
    <xdr:to>
      <xdr:col>41</xdr:col>
      <xdr:colOff>101600</xdr:colOff>
      <xdr:row>63</xdr:row>
      <xdr:rowOff>129540</xdr:rowOff>
    </xdr:to>
    <xdr:sp macro="" textlink="">
      <xdr:nvSpPr>
        <xdr:cNvPr id="233" name="楕円 232">
          <a:extLst>
            <a:ext uri="{FF2B5EF4-FFF2-40B4-BE49-F238E27FC236}">
              <a16:creationId xmlns:a16="http://schemas.microsoft.com/office/drawing/2014/main" id="{C2B4C903-69D6-48D0-AA5F-4594F6DBE248}"/>
            </a:ext>
          </a:extLst>
        </xdr:cNvPr>
        <xdr:cNvSpPr/>
      </xdr:nvSpPr>
      <xdr:spPr>
        <a:xfrm>
          <a:off x="687324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165100</xdr:rowOff>
    </xdr:from>
    <xdr:to>
      <xdr:col>45</xdr:col>
      <xdr:colOff>177800</xdr:colOff>
      <xdr:row>63</xdr:row>
      <xdr:rowOff>78740</xdr:rowOff>
    </xdr:to>
    <xdr:cxnSp macro="">
      <xdr:nvCxnSpPr>
        <xdr:cNvPr id="234" name="直線コネクタ 233">
          <a:extLst>
            <a:ext uri="{FF2B5EF4-FFF2-40B4-BE49-F238E27FC236}">
              <a16:creationId xmlns:a16="http://schemas.microsoft.com/office/drawing/2014/main" id="{351B247E-D936-4CDB-9D3D-14E097FC04B1}"/>
            </a:ext>
          </a:extLst>
        </xdr:cNvPr>
        <xdr:cNvCxnSpPr/>
      </xdr:nvCxnSpPr>
      <xdr:spPr>
        <a:xfrm flipV="1">
          <a:off x="6924040" y="10558780"/>
          <a:ext cx="78994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35" name="n_1aveValue【体育館・プール】&#10;一人当たり面積">
          <a:extLst>
            <a:ext uri="{FF2B5EF4-FFF2-40B4-BE49-F238E27FC236}">
              <a16:creationId xmlns:a16="http://schemas.microsoft.com/office/drawing/2014/main" id="{4BDED1B5-BC37-4593-85B2-00C66DCF5A99}"/>
            </a:ext>
          </a:extLst>
        </xdr:cNvPr>
        <xdr:cNvSpPr txBox="1"/>
      </xdr:nvSpPr>
      <xdr:spPr>
        <a:xfrm>
          <a:off x="8271587"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a:extLst>
            <a:ext uri="{FF2B5EF4-FFF2-40B4-BE49-F238E27FC236}">
              <a16:creationId xmlns:a16="http://schemas.microsoft.com/office/drawing/2014/main" id="{09276B19-4595-4F16-AA50-9802365BF9FE}"/>
            </a:ext>
          </a:extLst>
        </xdr:cNvPr>
        <xdr:cNvSpPr txBox="1"/>
      </xdr:nvSpPr>
      <xdr:spPr>
        <a:xfrm>
          <a:off x="750958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a:extLst>
            <a:ext uri="{FF2B5EF4-FFF2-40B4-BE49-F238E27FC236}">
              <a16:creationId xmlns:a16="http://schemas.microsoft.com/office/drawing/2014/main" id="{49C89219-0305-4C34-9662-E173A51E6CC2}"/>
            </a:ext>
          </a:extLst>
        </xdr:cNvPr>
        <xdr:cNvSpPr txBox="1"/>
      </xdr:nvSpPr>
      <xdr:spPr>
        <a:xfrm>
          <a:off x="67120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69867</xdr:rowOff>
    </xdr:from>
    <xdr:ext cx="469744" cy="259045"/>
    <xdr:sp macro="" textlink="">
      <xdr:nvSpPr>
        <xdr:cNvPr id="238" name="n_1mainValue【体育館・プール】&#10;一人当たり面積">
          <a:extLst>
            <a:ext uri="{FF2B5EF4-FFF2-40B4-BE49-F238E27FC236}">
              <a16:creationId xmlns:a16="http://schemas.microsoft.com/office/drawing/2014/main" id="{E686AA25-3073-424A-A490-405527A1BF88}"/>
            </a:ext>
          </a:extLst>
        </xdr:cNvPr>
        <xdr:cNvSpPr txBox="1"/>
      </xdr:nvSpPr>
      <xdr:spPr>
        <a:xfrm>
          <a:off x="827158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60977</xdr:rowOff>
    </xdr:from>
    <xdr:ext cx="469744" cy="259045"/>
    <xdr:sp macro="" textlink="">
      <xdr:nvSpPr>
        <xdr:cNvPr id="239" name="n_2mainValue【体育館・プール】&#10;一人当たり面積">
          <a:extLst>
            <a:ext uri="{FF2B5EF4-FFF2-40B4-BE49-F238E27FC236}">
              <a16:creationId xmlns:a16="http://schemas.microsoft.com/office/drawing/2014/main" id="{69E715F6-9771-4BBA-A682-6612E31A869F}"/>
            </a:ext>
          </a:extLst>
        </xdr:cNvPr>
        <xdr:cNvSpPr txBox="1"/>
      </xdr:nvSpPr>
      <xdr:spPr>
        <a:xfrm>
          <a:off x="750958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146067</xdr:rowOff>
    </xdr:from>
    <xdr:ext cx="469744" cy="259045"/>
    <xdr:sp macro="" textlink="">
      <xdr:nvSpPr>
        <xdr:cNvPr id="240" name="n_3mainValue【体育館・プール】&#10;一人当たり面積">
          <a:extLst>
            <a:ext uri="{FF2B5EF4-FFF2-40B4-BE49-F238E27FC236}">
              <a16:creationId xmlns:a16="http://schemas.microsoft.com/office/drawing/2014/main" id="{FA785FE0-4CAC-410D-AE6F-1AFF752CC3AF}"/>
            </a:ext>
          </a:extLst>
        </xdr:cNvPr>
        <xdr:cNvSpPr txBox="1"/>
      </xdr:nvSpPr>
      <xdr:spPr>
        <a:xfrm>
          <a:off x="6712027" y="103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77AAB457-AB21-4335-A650-34773FD5BE4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EE96A10D-C8BC-4584-BBF6-F8A5D4371A9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4558EDAC-C22E-473A-86BA-58B1EC1ABAF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85D70D99-1E09-42F7-84B4-5405E466123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3C66A152-319C-4EFF-982E-9B4E2AC7C8C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D58A0609-6B96-4DB0-9773-58D3B0EDF12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81FB9FD7-A159-45CF-9651-0F01A8FE57E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B4853902-4D77-4E41-95EA-C466D4E00A8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E356A37C-5786-4760-8250-6E5823AFE88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3F535787-ED7D-44A9-A2AC-32849660BA6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3410456A-B936-4927-9341-64AB491B807E}"/>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99099F39-53A6-4ACF-A771-C8CA73C48A1E}"/>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606E0B26-E9C3-4DDF-8FA3-E0726058A122}"/>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3551CAD-3BA1-474A-A57C-77991E1A0BB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DB3B709F-3FB3-4A7D-B7D7-548E0CCA020B}"/>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6CD99AD-C23B-481F-910B-D6F3FB8297D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F8E24825-27D4-4399-A3E9-4395FA1DEC6A}"/>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7CA52E6B-70CE-4E9A-A14F-E18A93A3E37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F729C924-F456-496E-98EA-AB5C97BE733E}"/>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D266AFCD-206F-425B-8108-BA1FD7B6404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D9FD4150-3240-48E0-A0AD-C7E69D425BB6}"/>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F328B692-5069-4F03-99AC-DE4B8D7F08C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3672F9F6-4C00-40D5-B44A-0246EBDD526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39353231-0571-40FD-845A-9D1A1B66AE2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a:extLst>
            <a:ext uri="{FF2B5EF4-FFF2-40B4-BE49-F238E27FC236}">
              <a16:creationId xmlns:a16="http://schemas.microsoft.com/office/drawing/2014/main" id="{36DF26B2-C392-4C28-8821-4E9B22A6BEC3}"/>
            </a:ext>
          </a:extLst>
        </xdr:cNvPr>
        <xdr:cNvCxnSpPr/>
      </xdr:nvCxnSpPr>
      <xdr:spPr>
        <a:xfrm flipV="1">
          <a:off x="4086225" y="13283565"/>
          <a:ext cx="0" cy="988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248FC644-968F-43BB-8B90-2EDD1A169F69}"/>
            </a:ext>
          </a:extLst>
        </xdr:cNvPr>
        <xdr:cNvSpPr txBox="1"/>
      </xdr:nvSpPr>
      <xdr:spPr>
        <a:xfrm>
          <a:off x="412496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a:extLst>
            <a:ext uri="{FF2B5EF4-FFF2-40B4-BE49-F238E27FC236}">
              <a16:creationId xmlns:a16="http://schemas.microsoft.com/office/drawing/2014/main" id="{D5E39B48-E8EA-4400-8A94-E3DA8707ED8B}"/>
            </a:ext>
          </a:extLst>
        </xdr:cNvPr>
        <xdr:cNvCxnSpPr/>
      </xdr:nvCxnSpPr>
      <xdr:spPr>
        <a:xfrm>
          <a:off x="4020820" y="14272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598EFB10-8CE6-46E4-9D4D-089CC171B327}"/>
            </a:ext>
          </a:extLst>
        </xdr:cNvPr>
        <xdr:cNvSpPr txBox="1"/>
      </xdr:nvSpPr>
      <xdr:spPr>
        <a:xfrm>
          <a:off x="4124960" y="1306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a:extLst>
            <a:ext uri="{FF2B5EF4-FFF2-40B4-BE49-F238E27FC236}">
              <a16:creationId xmlns:a16="http://schemas.microsoft.com/office/drawing/2014/main" id="{605D1280-8553-48EB-AB22-A2630A680872}"/>
            </a:ext>
          </a:extLst>
        </xdr:cNvPr>
        <xdr:cNvCxnSpPr/>
      </xdr:nvCxnSpPr>
      <xdr:spPr>
        <a:xfrm>
          <a:off x="4020820" y="1328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A24C07F-E737-42FB-AF00-2A7198C3BF52}"/>
            </a:ext>
          </a:extLst>
        </xdr:cNvPr>
        <xdr:cNvSpPr txBox="1"/>
      </xdr:nvSpPr>
      <xdr:spPr>
        <a:xfrm>
          <a:off x="412496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ECF6EC87-0E50-4653-8D3C-2A2271BD9C9E}"/>
            </a:ext>
          </a:extLst>
        </xdr:cNvPr>
        <xdr:cNvSpPr/>
      </xdr:nvSpPr>
      <xdr:spPr>
        <a:xfrm>
          <a:off x="403606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a:extLst>
            <a:ext uri="{FF2B5EF4-FFF2-40B4-BE49-F238E27FC236}">
              <a16:creationId xmlns:a16="http://schemas.microsoft.com/office/drawing/2014/main" id="{DD17F6E2-AB43-485A-ABCF-0DC8C0624486}"/>
            </a:ext>
          </a:extLst>
        </xdr:cNvPr>
        <xdr:cNvSpPr/>
      </xdr:nvSpPr>
      <xdr:spPr>
        <a:xfrm>
          <a:off x="3312160" y="13914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a:extLst>
            <a:ext uri="{FF2B5EF4-FFF2-40B4-BE49-F238E27FC236}">
              <a16:creationId xmlns:a16="http://schemas.microsoft.com/office/drawing/2014/main" id="{A953F1E6-F043-4A9E-A59E-648BBA5D8451}"/>
            </a:ext>
          </a:extLst>
        </xdr:cNvPr>
        <xdr:cNvSpPr/>
      </xdr:nvSpPr>
      <xdr:spPr>
        <a:xfrm>
          <a:off x="251460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a:extLst>
            <a:ext uri="{FF2B5EF4-FFF2-40B4-BE49-F238E27FC236}">
              <a16:creationId xmlns:a16="http://schemas.microsoft.com/office/drawing/2014/main" id="{CB88AB91-5EA1-45E6-A66D-B6BE0AF855E5}"/>
            </a:ext>
          </a:extLst>
        </xdr:cNvPr>
        <xdr:cNvSpPr/>
      </xdr:nvSpPr>
      <xdr:spPr>
        <a:xfrm>
          <a:off x="1739900" y="1393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110DA25F-BB0B-4C75-84F1-4C26270B848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25FAD94-36AB-4BED-B58A-0194C797BA6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377370E-F8B1-4F03-9220-2CC8F41F3EA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15913B6-9B3D-43A4-BAA9-6597F73BD07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B05DFF5-4852-43F5-8672-07D73B5E3DB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80" name="楕円 279">
          <a:extLst>
            <a:ext uri="{FF2B5EF4-FFF2-40B4-BE49-F238E27FC236}">
              <a16:creationId xmlns:a16="http://schemas.microsoft.com/office/drawing/2014/main" id="{279A9911-1917-4EB8-AD8E-92C423AB63A8}"/>
            </a:ext>
          </a:extLst>
        </xdr:cNvPr>
        <xdr:cNvSpPr/>
      </xdr:nvSpPr>
      <xdr:spPr>
        <a:xfrm>
          <a:off x="4036060"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5B79D4EA-D078-4E0E-95E7-703EE044DAB7}"/>
            </a:ext>
          </a:extLst>
        </xdr:cNvPr>
        <xdr:cNvSpPr txBox="1"/>
      </xdr:nvSpPr>
      <xdr:spPr>
        <a:xfrm>
          <a:off x="4124960"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82" name="楕円 281">
          <a:extLst>
            <a:ext uri="{FF2B5EF4-FFF2-40B4-BE49-F238E27FC236}">
              <a16:creationId xmlns:a16="http://schemas.microsoft.com/office/drawing/2014/main" id="{0CDF9621-D869-4982-8346-8CA2D42FF519}"/>
            </a:ext>
          </a:extLst>
        </xdr:cNvPr>
        <xdr:cNvSpPr/>
      </xdr:nvSpPr>
      <xdr:spPr>
        <a:xfrm>
          <a:off x="3312160" y="14013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83</xdr:row>
      <xdr:rowOff>150495</xdr:rowOff>
    </xdr:to>
    <xdr:cxnSp macro="">
      <xdr:nvCxnSpPr>
        <xdr:cNvPr id="283" name="直線コネクタ 282">
          <a:extLst>
            <a:ext uri="{FF2B5EF4-FFF2-40B4-BE49-F238E27FC236}">
              <a16:creationId xmlns:a16="http://schemas.microsoft.com/office/drawing/2014/main" id="{AE97DEEE-6FCA-49B5-9997-63ECC2450277}"/>
            </a:ext>
          </a:extLst>
        </xdr:cNvPr>
        <xdr:cNvCxnSpPr/>
      </xdr:nvCxnSpPr>
      <xdr:spPr>
        <a:xfrm flipV="1">
          <a:off x="3355340" y="1404556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284" name="楕円 283">
          <a:extLst>
            <a:ext uri="{FF2B5EF4-FFF2-40B4-BE49-F238E27FC236}">
              <a16:creationId xmlns:a16="http://schemas.microsoft.com/office/drawing/2014/main" id="{7B54BB2F-8D2A-41B4-84B1-94FEB489389C}"/>
            </a:ext>
          </a:extLst>
        </xdr:cNvPr>
        <xdr:cNvSpPr/>
      </xdr:nvSpPr>
      <xdr:spPr>
        <a:xfrm>
          <a:off x="2514600" y="14059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24764</xdr:rowOff>
    </xdr:to>
    <xdr:cxnSp macro="">
      <xdr:nvCxnSpPr>
        <xdr:cNvPr id="285" name="直線コネクタ 284">
          <a:extLst>
            <a:ext uri="{FF2B5EF4-FFF2-40B4-BE49-F238E27FC236}">
              <a16:creationId xmlns:a16="http://schemas.microsoft.com/office/drawing/2014/main" id="{CA021E68-FBC3-4EF1-B1E0-F4B9A1630A17}"/>
            </a:ext>
          </a:extLst>
        </xdr:cNvPr>
        <xdr:cNvCxnSpPr/>
      </xdr:nvCxnSpPr>
      <xdr:spPr>
        <a:xfrm flipV="1">
          <a:off x="2565400" y="14064615"/>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286" name="楕円 285">
          <a:extLst>
            <a:ext uri="{FF2B5EF4-FFF2-40B4-BE49-F238E27FC236}">
              <a16:creationId xmlns:a16="http://schemas.microsoft.com/office/drawing/2014/main" id="{31AE8BB2-1CBF-41D4-9E95-1A193E9721B7}"/>
            </a:ext>
          </a:extLst>
        </xdr:cNvPr>
        <xdr:cNvSpPr/>
      </xdr:nvSpPr>
      <xdr:spPr>
        <a:xfrm>
          <a:off x="1739900" y="1408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24764</xdr:rowOff>
    </xdr:from>
    <xdr:to>
      <xdr:col>15</xdr:col>
      <xdr:colOff>50800</xdr:colOff>
      <xdr:row>84</xdr:row>
      <xdr:rowOff>47625</xdr:rowOff>
    </xdr:to>
    <xdr:cxnSp macro="">
      <xdr:nvCxnSpPr>
        <xdr:cNvPr id="287" name="直線コネクタ 286">
          <a:extLst>
            <a:ext uri="{FF2B5EF4-FFF2-40B4-BE49-F238E27FC236}">
              <a16:creationId xmlns:a16="http://schemas.microsoft.com/office/drawing/2014/main" id="{9CE97E00-85B2-4256-9C94-7029B884F1D2}"/>
            </a:ext>
          </a:extLst>
        </xdr:cNvPr>
        <xdr:cNvCxnSpPr/>
      </xdr:nvCxnSpPr>
      <xdr:spPr>
        <a:xfrm flipV="1">
          <a:off x="1790700" y="14106524"/>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88" name="n_1aveValue【福祉施設】&#10;有形固定資産減価償却率">
          <a:extLst>
            <a:ext uri="{FF2B5EF4-FFF2-40B4-BE49-F238E27FC236}">
              <a16:creationId xmlns:a16="http://schemas.microsoft.com/office/drawing/2014/main" id="{2AC3D8EE-10E8-436A-86C9-BC82C56F96F8}"/>
            </a:ext>
          </a:extLst>
        </xdr:cNvPr>
        <xdr:cNvSpPr txBox="1"/>
      </xdr:nvSpPr>
      <xdr:spPr>
        <a:xfrm>
          <a:off x="3170564" y="13697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89" name="n_2aveValue【福祉施設】&#10;有形固定資産減価償却率">
          <a:extLst>
            <a:ext uri="{FF2B5EF4-FFF2-40B4-BE49-F238E27FC236}">
              <a16:creationId xmlns:a16="http://schemas.microsoft.com/office/drawing/2014/main" id="{5E02DD3F-96DD-4E25-AA25-D402E4444377}"/>
            </a:ext>
          </a:extLst>
        </xdr:cNvPr>
        <xdr:cNvSpPr txBox="1"/>
      </xdr:nvSpPr>
      <xdr:spPr>
        <a:xfrm>
          <a:off x="2385704" y="1369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0" name="n_3aveValue【福祉施設】&#10;有形固定資産減価償却率">
          <a:extLst>
            <a:ext uri="{FF2B5EF4-FFF2-40B4-BE49-F238E27FC236}">
              <a16:creationId xmlns:a16="http://schemas.microsoft.com/office/drawing/2014/main" id="{5FC649AD-51F1-41E2-B03B-6F99D0E41EAD}"/>
            </a:ext>
          </a:extLst>
        </xdr:cNvPr>
        <xdr:cNvSpPr txBox="1"/>
      </xdr:nvSpPr>
      <xdr:spPr>
        <a:xfrm>
          <a:off x="1611004" y="1371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91" name="n_1mainValue【福祉施設】&#10;有形固定資産減価償却率">
          <a:extLst>
            <a:ext uri="{FF2B5EF4-FFF2-40B4-BE49-F238E27FC236}">
              <a16:creationId xmlns:a16="http://schemas.microsoft.com/office/drawing/2014/main" id="{D30420BC-19E3-4263-8D0D-3B063D77A70A}"/>
            </a:ext>
          </a:extLst>
        </xdr:cNvPr>
        <xdr:cNvSpPr txBox="1"/>
      </xdr:nvSpPr>
      <xdr:spPr>
        <a:xfrm>
          <a:off x="317056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292" name="n_2mainValue【福祉施設】&#10;有形固定資産減価償却率">
          <a:extLst>
            <a:ext uri="{FF2B5EF4-FFF2-40B4-BE49-F238E27FC236}">
              <a16:creationId xmlns:a16="http://schemas.microsoft.com/office/drawing/2014/main" id="{B17159EA-C6F2-400B-B62F-E870D4FD1B46}"/>
            </a:ext>
          </a:extLst>
        </xdr:cNvPr>
        <xdr:cNvSpPr txBox="1"/>
      </xdr:nvSpPr>
      <xdr:spPr>
        <a:xfrm>
          <a:off x="2385704" y="1414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293" name="n_3mainValue【福祉施設】&#10;有形固定資産減価償却率">
          <a:extLst>
            <a:ext uri="{FF2B5EF4-FFF2-40B4-BE49-F238E27FC236}">
              <a16:creationId xmlns:a16="http://schemas.microsoft.com/office/drawing/2014/main" id="{5FDC34D0-CF35-4CAF-A51E-075349F964EB}"/>
            </a:ext>
          </a:extLst>
        </xdr:cNvPr>
        <xdr:cNvSpPr txBox="1"/>
      </xdr:nvSpPr>
      <xdr:spPr>
        <a:xfrm>
          <a:off x="1611004" y="1417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520CF89B-A720-497F-AA8D-5C5B801367E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C18A89B-75BC-43FC-8FF5-988B6483F48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584CDFA5-118C-40F5-9D37-B3E512519FF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B962C306-251A-4ECB-B790-20958C72592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83777F95-FAF6-40B4-BCD3-563749DBBF9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97D9089B-34FF-434F-810B-EB16DEC534B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CB43913B-8EE4-4075-981F-DF14E5CCEE8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31667D07-EB69-4BBB-8331-47C786E7066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13E6C119-4F32-4AAD-AC45-2A3F16294CA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2907F0A9-96F1-44CB-91ED-B2F09F47A9D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68E7F84E-2674-4245-AA3B-2C94526A2A17}"/>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426E5956-1AA2-4B45-823C-07A2FF725D6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766B41D3-1AD6-4DB0-906F-235892AEB532}"/>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C92169A1-0341-4530-8AE5-4AB9B2A6E39D}"/>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488D8050-AF81-4499-88E8-B6C27817A2C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CCCDE144-7011-4DB8-AB33-9E4F299F1F9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342E0C3B-5985-4684-AC66-C94F6952F274}"/>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EC28BCF3-63C1-499C-A85D-5819D4F74CE9}"/>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FB405A4D-FB4D-41D7-8565-CD1E0A45A07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6606A978-74A2-4898-BD74-AC81DFDA915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821B9351-37F1-4DAA-AAE5-3A1B1464179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7B7DC6FC-107B-4C7C-8F0C-F65263E3632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7A57B562-2572-4E01-B34F-4A2E638583D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47C68782-EB41-4A86-8F13-E62313897B68}"/>
            </a:ext>
          </a:extLst>
        </xdr:cNvPr>
        <xdr:cNvCxnSpPr/>
      </xdr:nvCxnSpPr>
      <xdr:spPr>
        <a:xfrm flipV="1">
          <a:off x="9219565" y="130759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a:extLst>
            <a:ext uri="{FF2B5EF4-FFF2-40B4-BE49-F238E27FC236}">
              <a16:creationId xmlns:a16="http://schemas.microsoft.com/office/drawing/2014/main" id="{1BCB36EE-29D5-41A6-8D1A-A7CEF4AC6E0A}"/>
            </a:ext>
          </a:extLst>
        </xdr:cNvPr>
        <xdr:cNvSpPr txBox="1"/>
      </xdr:nvSpPr>
      <xdr:spPr>
        <a:xfrm>
          <a:off x="925830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535FBA39-BB49-4CA8-A2AB-4437CFD80771}"/>
            </a:ext>
          </a:extLst>
        </xdr:cNvPr>
        <xdr:cNvCxnSpPr/>
      </xdr:nvCxnSpPr>
      <xdr:spPr>
        <a:xfrm>
          <a:off x="915416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a:extLst>
            <a:ext uri="{FF2B5EF4-FFF2-40B4-BE49-F238E27FC236}">
              <a16:creationId xmlns:a16="http://schemas.microsoft.com/office/drawing/2014/main" id="{BDC2596D-DFA9-485E-A3B6-120C74D8E8C5}"/>
            </a:ext>
          </a:extLst>
        </xdr:cNvPr>
        <xdr:cNvSpPr txBox="1"/>
      </xdr:nvSpPr>
      <xdr:spPr>
        <a:xfrm>
          <a:off x="925830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57CBB5A1-7C3D-4DFE-B520-47E8D289C595}"/>
            </a:ext>
          </a:extLst>
        </xdr:cNvPr>
        <xdr:cNvCxnSpPr/>
      </xdr:nvCxnSpPr>
      <xdr:spPr>
        <a:xfrm>
          <a:off x="915416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a:extLst>
            <a:ext uri="{FF2B5EF4-FFF2-40B4-BE49-F238E27FC236}">
              <a16:creationId xmlns:a16="http://schemas.microsoft.com/office/drawing/2014/main" id="{2E0BEC82-84E1-4C3E-93A8-0822583EDB9D}"/>
            </a:ext>
          </a:extLst>
        </xdr:cNvPr>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a:extLst>
            <a:ext uri="{FF2B5EF4-FFF2-40B4-BE49-F238E27FC236}">
              <a16:creationId xmlns:a16="http://schemas.microsoft.com/office/drawing/2014/main" id="{23DDFFE0-6BFC-4816-9554-9F2A7D428781}"/>
            </a:ext>
          </a:extLst>
        </xdr:cNvPr>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1C82DBF2-4A0E-4A40-BAF4-A70E89D0CC42}"/>
            </a:ext>
          </a:extLst>
        </xdr:cNvPr>
        <xdr:cNvSpPr/>
      </xdr:nvSpPr>
      <xdr:spPr>
        <a:xfrm>
          <a:off x="844550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a:extLst>
            <a:ext uri="{FF2B5EF4-FFF2-40B4-BE49-F238E27FC236}">
              <a16:creationId xmlns:a16="http://schemas.microsoft.com/office/drawing/2014/main" id="{0F99450F-5183-40D8-B4A6-9835A7EF82F0}"/>
            </a:ext>
          </a:extLst>
        </xdr:cNvPr>
        <xdr:cNvSpPr/>
      </xdr:nvSpPr>
      <xdr:spPr>
        <a:xfrm>
          <a:off x="767080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a:extLst>
            <a:ext uri="{FF2B5EF4-FFF2-40B4-BE49-F238E27FC236}">
              <a16:creationId xmlns:a16="http://schemas.microsoft.com/office/drawing/2014/main" id="{5F82E751-E4F7-4FC8-8F8B-A69C79B32B99}"/>
            </a:ext>
          </a:extLst>
        </xdr:cNvPr>
        <xdr:cNvSpPr/>
      </xdr:nvSpPr>
      <xdr:spPr>
        <a:xfrm>
          <a:off x="687324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4205539C-3CCB-4134-83E5-77272E27090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DFCAA07-12C2-449B-8290-C404F8CED2C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46A007D-B345-4A29-911F-FED26568C1F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BD46FFF-2C1B-43AD-88CF-3B224007CF4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995F68C-D6E5-498E-A841-C437EACE3DA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10161</xdr:rowOff>
    </xdr:from>
    <xdr:to>
      <xdr:col>55</xdr:col>
      <xdr:colOff>50800</xdr:colOff>
      <xdr:row>82</xdr:row>
      <xdr:rowOff>111761</xdr:rowOff>
    </xdr:to>
    <xdr:sp macro="" textlink="">
      <xdr:nvSpPr>
        <xdr:cNvPr id="332" name="楕円 331">
          <a:extLst>
            <a:ext uri="{FF2B5EF4-FFF2-40B4-BE49-F238E27FC236}">
              <a16:creationId xmlns:a16="http://schemas.microsoft.com/office/drawing/2014/main" id="{54C4E36A-31AE-49CD-98BE-3F4DBA2336D0}"/>
            </a:ext>
          </a:extLst>
        </xdr:cNvPr>
        <xdr:cNvSpPr/>
      </xdr:nvSpPr>
      <xdr:spPr>
        <a:xfrm>
          <a:off x="919226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33038</xdr:rowOff>
    </xdr:from>
    <xdr:ext cx="469744" cy="259045"/>
    <xdr:sp macro="" textlink="">
      <xdr:nvSpPr>
        <xdr:cNvPr id="333" name="【福祉施設】&#10;一人当たり面積該当値テキスト">
          <a:extLst>
            <a:ext uri="{FF2B5EF4-FFF2-40B4-BE49-F238E27FC236}">
              <a16:creationId xmlns:a16="http://schemas.microsoft.com/office/drawing/2014/main" id="{561CBA7A-9108-4D2E-B552-CCC7846A529A}"/>
            </a:ext>
          </a:extLst>
        </xdr:cNvPr>
        <xdr:cNvSpPr txBox="1"/>
      </xdr:nvSpPr>
      <xdr:spPr>
        <a:xfrm>
          <a:off x="9258300" y="1361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334" name="楕円 333">
          <a:extLst>
            <a:ext uri="{FF2B5EF4-FFF2-40B4-BE49-F238E27FC236}">
              <a16:creationId xmlns:a16="http://schemas.microsoft.com/office/drawing/2014/main" id="{E5732B42-25DC-494A-9A74-775A60805520}"/>
            </a:ext>
          </a:extLst>
        </xdr:cNvPr>
        <xdr:cNvSpPr/>
      </xdr:nvSpPr>
      <xdr:spPr>
        <a:xfrm>
          <a:off x="844550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118111</xdr:rowOff>
    </xdr:from>
    <xdr:to>
      <xdr:col>55</xdr:col>
      <xdr:colOff>0</xdr:colOff>
      <xdr:row>82</xdr:row>
      <xdr:rowOff>60961</xdr:rowOff>
    </xdr:to>
    <xdr:cxnSp macro="">
      <xdr:nvCxnSpPr>
        <xdr:cNvPr id="335" name="直線コネクタ 334">
          <a:extLst>
            <a:ext uri="{FF2B5EF4-FFF2-40B4-BE49-F238E27FC236}">
              <a16:creationId xmlns:a16="http://schemas.microsoft.com/office/drawing/2014/main" id="{964647EA-0290-440E-A9E2-6DC05E075082}"/>
            </a:ext>
          </a:extLst>
        </xdr:cNvPr>
        <xdr:cNvCxnSpPr/>
      </xdr:nvCxnSpPr>
      <xdr:spPr>
        <a:xfrm>
          <a:off x="8496300" y="13696951"/>
          <a:ext cx="7239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97789</xdr:rowOff>
    </xdr:from>
    <xdr:to>
      <xdr:col>46</xdr:col>
      <xdr:colOff>38100</xdr:colOff>
      <xdr:row>82</xdr:row>
      <xdr:rowOff>27939</xdr:rowOff>
    </xdr:to>
    <xdr:sp macro="" textlink="">
      <xdr:nvSpPr>
        <xdr:cNvPr id="336" name="楕円 335">
          <a:extLst>
            <a:ext uri="{FF2B5EF4-FFF2-40B4-BE49-F238E27FC236}">
              <a16:creationId xmlns:a16="http://schemas.microsoft.com/office/drawing/2014/main" id="{FB590766-7D11-4BC8-B541-6F65179A0FE8}"/>
            </a:ext>
          </a:extLst>
        </xdr:cNvPr>
        <xdr:cNvSpPr/>
      </xdr:nvSpPr>
      <xdr:spPr>
        <a:xfrm>
          <a:off x="7670800" y="13676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118111</xdr:rowOff>
    </xdr:from>
    <xdr:to>
      <xdr:col>50</xdr:col>
      <xdr:colOff>114300</xdr:colOff>
      <xdr:row>81</xdr:row>
      <xdr:rowOff>148589</xdr:rowOff>
    </xdr:to>
    <xdr:cxnSp macro="">
      <xdr:nvCxnSpPr>
        <xdr:cNvPr id="337" name="直線コネクタ 336">
          <a:extLst>
            <a:ext uri="{FF2B5EF4-FFF2-40B4-BE49-F238E27FC236}">
              <a16:creationId xmlns:a16="http://schemas.microsoft.com/office/drawing/2014/main" id="{52F632C4-485C-43ED-A679-0965A419F487}"/>
            </a:ext>
          </a:extLst>
        </xdr:cNvPr>
        <xdr:cNvCxnSpPr/>
      </xdr:nvCxnSpPr>
      <xdr:spPr>
        <a:xfrm flipV="1">
          <a:off x="7713980" y="13696951"/>
          <a:ext cx="78232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128270</xdr:rowOff>
    </xdr:from>
    <xdr:to>
      <xdr:col>41</xdr:col>
      <xdr:colOff>101600</xdr:colOff>
      <xdr:row>82</xdr:row>
      <xdr:rowOff>58420</xdr:rowOff>
    </xdr:to>
    <xdr:sp macro="" textlink="">
      <xdr:nvSpPr>
        <xdr:cNvPr id="338" name="楕円 337">
          <a:extLst>
            <a:ext uri="{FF2B5EF4-FFF2-40B4-BE49-F238E27FC236}">
              <a16:creationId xmlns:a16="http://schemas.microsoft.com/office/drawing/2014/main" id="{BD199582-EBFE-4158-A6CC-41F882FB0825}"/>
            </a:ext>
          </a:extLst>
        </xdr:cNvPr>
        <xdr:cNvSpPr/>
      </xdr:nvSpPr>
      <xdr:spPr>
        <a:xfrm>
          <a:off x="687324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148589</xdr:rowOff>
    </xdr:from>
    <xdr:to>
      <xdr:col>45</xdr:col>
      <xdr:colOff>177800</xdr:colOff>
      <xdr:row>82</xdr:row>
      <xdr:rowOff>7620</xdr:rowOff>
    </xdr:to>
    <xdr:cxnSp macro="">
      <xdr:nvCxnSpPr>
        <xdr:cNvPr id="339" name="直線コネクタ 338">
          <a:extLst>
            <a:ext uri="{FF2B5EF4-FFF2-40B4-BE49-F238E27FC236}">
              <a16:creationId xmlns:a16="http://schemas.microsoft.com/office/drawing/2014/main" id="{80269A3B-5F2E-46AF-99FA-E4451A1484D2}"/>
            </a:ext>
          </a:extLst>
        </xdr:cNvPr>
        <xdr:cNvCxnSpPr/>
      </xdr:nvCxnSpPr>
      <xdr:spPr>
        <a:xfrm flipV="1">
          <a:off x="6924040" y="13727429"/>
          <a:ext cx="78994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a:extLst>
            <a:ext uri="{FF2B5EF4-FFF2-40B4-BE49-F238E27FC236}">
              <a16:creationId xmlns:a16="http://schemas.microsoft.com/office/drawing/2014/main" id="{62516C7B-62EF-4966-BC12-3430DA1EE8E7}"/>
            </a:ext>
          </a:extLst>
        </xdr:cNvPr>
        <xdr:cNvSpPr txBox="1"/>
      </xdr:nvSpPr>
      <xdr:spPr>
        <a:xfrm>
          <a:off x="8271587"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1" name="n_2aveValue【福祉施設】&#10;一人当たり面積">
          <a:extLst>
            <a:ext uri="{FF2B5EF4-FFF2-40B4-BE49-F238E27FC236}">
              <a16:creationId xmlns:a16="http://schemas.microsoft.com/office/drawing/2014/main" id="{D61F64DE-617B-4DDD-A376-DCE24E69A100}"/>
            </a:ext>
          </a:extLst>
        </xdr:cNvPr>
        <xdr:cNvSpPr txBox="1"/>
      </xdr:nvSpPr>
      <xdr:spPr>
        <a:xfrm>
          <a:off x="7509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a:extLst>
            <a:ext uri="{FF2B5EF4-FFF2-40B4-BE49-F238E27FC236}">
              <a16:creationId xmlns:a16="http://schemas.microsoft.com/office/drawing/2014/main" id="{5BEF7604-9B3A-4A59-B3DD-C70A113FA497}"/>
            </a:ext>
          </a:extLst>
        </xdr:cNvPr>
        <xdr:cNvSpPr txBox="1"/>
      </xdr:nvSpPr>
      <xdr:spPr>
        <a:xfrm>
          <a:off x="67120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343" name="n_1mainValue【福祉施設】&#10;一人当たり面積">
          <a:extLst>
            <a:ext uri="{FF2B5EF4-FFF2-40B4-BE49-F238E27FC236}">
              <a16:creationId xmlns:a16="http://schemas.microsoft.com/office/drawing/2014/main" id="{1B7FA9B9-E8EE-438B-9B97-DEEAD3625B39}"/>
            </a:ext>
          </a:extLst>
        </xdr:cNvPr>
        <xdr:cNvSpPr txBox="1"/>
      </xdr:nvSpPr>
      <xdr:spPr>
        <a:xfrm>
          <a:off x="827158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44466</xdr:rowOff>
    </xdr:from>
    <xdr:ext cx="469744" cy="259045"/>
    <xdr:sp macro="" textlink="">
      <xdr:nvSpPr>
        <xdr:cNvPr id="344" name="n_2mainValue【福祉施設】&#10;一人当たり面積">
          <a:extLst>
            <a:ext uri="{FF2B5EF4-FFF2-40B4-BE49-F238E27FC236}">
              <a16:creationId xmlns:a16="http://schemas.microsoft.com/office/drawing/2014/main" id="{D96CC87C-0FF3-4939-A8E8-374CC6B79470}"/>
            </a:ext>
          </a:extLst>
        </xdr:cNvPr>
        <xdr:cNvSpPr txBox="1"/>
      </xdr:nvSpPr>
      <xdr:spPr>
        <a:xfrm>
          <a:off x="750958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74947</xdr:rowOff>
    </xdr:from>
    <xdr:ext cx="469744" cy="259045"/>
    <xdr:sp macro="" textlink="">
      <xdr:nvSpPr>
        <xdr:cNvPr id="345" name="n_3mainValue【福祉施設】&#10;一人当たり面積">
          <a:extLst>
            <a:ext uri="{FF2B5EF4-FFF2-40B4-BE49-F238E27FC236}">
              <a16:creationId xmlns:a16="http://schemas.microsoft.com/office/drawing/2014/main" id="{8D35A207-ACEB-4D15-A93A-466538603592}"/>
            </a:ext>
          </a:extLst>
        </xdr:cNvPr>
        <xdr:cNvSpPr txBox="1"/>
      </xdr:nvSpPr>
      <xdr:spPr>
        <a:xfrm>
          <a:off x="67120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D392ACEA-2E84-4216-B836-01DBC0F05A8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F05EA9FC-1A37-4022-AB58-7CF730E76C1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6054979-54FF-4EB6-9E07-C3C5DF01DDB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75EDED76-0F37-4EA9-8544-2AA76906CF5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7F7BF4A2-62D2-4660-92FF-FE3A6AD79A9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EF711FC6-1200-4C3B-A90F-5311E653FA3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85F9E8A7-068C-4FC0-8B6A-B1BBD3303D6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450C7023-FFBE-41BF-B7DE-8481E198EC1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2EC6DEB5-0450-48D5-8D0A-B4AB129CC77B}"/>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EF9570AB-6B8B-4964-ABEC-B497533CB4C7}"/>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1E48B6A8-F291-4B94-AD4D-CE605FFA5E6C}"/>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99E79612-9B12-4C91-A66D-1CFF0F0D498D}"/>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C7BBEE56-AD5A-4518-A98F-8051D3901DCE}"/>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D00746FA-286C-476A-A40E-1447F278A732}"/>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ECE53AAA-DD8F-4FDA-92F9-7E81A65A5768}"/>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D0808A7E-6A3D-4861-AA3E-79483C479021}"/>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F9DEA29D-CD0A-4E1A-B6FF-A12E2F6BC28B}"/>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16D2FF6F-7435-4EEF-BCBD-BEC2CA1595E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1F481833-8F21-4D8D-922C-B3B60F17EFB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24615D9C-6CA2-4D4E-B229-F819A890861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282CA67D-7A20-4F9F-887C-5C063E9297EA}"/>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25323C81-BE3C-4937-B2DD-06A0EA6E25B3}"/>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22DF64D1-6F92-4977-BB6D-67BACC1582E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19BED705-E3DA-473D-81E1-161F5E57021D}"/>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96E270D3-3D91-4208-9C29-17CAE6342CA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a:extLst>
            <a:ext uri="{FF2B5EF4-FFF2-40B4-BE49-F238E27FC236}">
              <a16:creationId xmlns:a16="http://schemas.microsoft.com/office/drawing/2014/main" id="{96917440-07FC-4210-A553-D2418DC6B297}"/>
            </a:ext>
          </a:extLst>
        </xdr:cNvPr>
        <xdr:cNvCxnSpPr/>
      </xdr:nvCxnSpPr>
      <xdr:spPr>
        <a:xfrm flipV="1">
          <a:off x="4086225" y="16765633"/>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E718D52B-B76D-40A6-A485-0E91DFD02879}"/>
            </a:ext>
          </a:extLst>
        </xdr:cNvPr>
        <xdr:cNvSpPr txBox="1"/>
      </xdr:nvSpPr>
      <xdr:spPr>
        <a:xfrm>
          <a:off x="412496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a:extLst>
            <a:ext uri="{FF2B5EF4-FFF2-40B4-BE49-F238E27FC236}">
              <a16:creationId xmlns:a16="http://schemas.microsoft.com/office/drawing/2014/main" id="{EB0E5DB0-9815-4188-A88E-5FAB8CA1BEF7}"/>
            </a:ext>
          </a:extLst>
        </xdr:cNvPr>
        <xdr:cNvCxnSpPr/>
      </xdr:nvCxnSpPr>
      <xdr:spPr>
        <a:xfrm>
          <a:off x="402082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F2C6A6A5-6206-4DB9-861D-0B5F95947A15}"/>
            </a:ext>
          </a:extLst>
        </xdr:cNvPr>
        <xdr:cNvSpPr txBox="1"/>
      </xdr:nvSpPr>
      <xdr:spPr>
        <a:xfrm>
          <a:off x="4124960" y="1654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a:extLst>
            <a:ext uri="{FF2B5EF4-FFF2-40B4-BE49-F238E27FC236}">
              <a16:creationId xmlns:a16="http://schemas.microsoft.com/office/drawing/2014/main" id="{096917DA-6CB8-4988-878B-BE6155EB3623}"/>
            </a:ext>
          </a:extLst>
        </xdr:cNvPr>
        <xdr:cNvCxnSpPr/>
      </xdr:nvCxnSpPr>
      <xdr:spPr>
        <a:xfrm>
          <a:off x="4020820" y="16765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B362B97F-29BE-4D7C-9159-703FA2594433}"/>
            </a:ext>
          </a:extLst>
        </xdr:cNvPr>
        <xdr:cNvSpPr txBox="1"/>
      </xdr:nvSpPr>
      <xdr:spPr>
        <a:xfrm>
          <a:off x="4124960" y="1739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a:extLst>
            <a:ext uri="{FF2B5EF4-FFF2-40B4-BE49-F238E27FC236}">
              <a16:creationId xmlns:a16="http://schemas.microsoft.com/office/drawing/2014/main" id="{29FC6E82-2224-4C0A-ABA6-7DE81FE600D6}"/>
            </a:ext>
          </a:extLst>
        </xdr:cNvPr>
        <xdr:cNvSpPr/>
      </xdr:nvSpPr>
      <xdr:spPr>
        <a:xfrm>
          <a:off x="4036060" y="1742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a:extLst>
            <a:ext uri="{FF2B5EF4-FFF2-40B4-BE49-F238E27FC236}">
              <a16:creationId xmlns:a16="http://schemas.microsoft.com/office/drawing/2014/main" id="{E729E9B9-2C88-4520-8C27-6216F6C56D30}"/>
            </a:ext>
          </a:extLst>
        </xdr:cNvPr>
        <xdr:cNvSpPr/>
      </xdr:nvSpPr>
      <xdr:spPr>
        <a:xfrm>
          <a:off x="3312160" y="17458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a:extLst>
            <a:ext uri="{FF2B5EF4-FFF2-40B4-BE49-F238E27FC236}">
              <a16:creationId xmlns:a16="http://schemas.microsoft.com/office/drawing/2014/main" id="{5BDB5D53-2AA3-47BC-A1B1-C75FE07EAA26}"/>
            </a:ext>
          </a:extLst>
        </xdr:cNvPr>
        <xdr:cNvSpPr/>
      </xdr:nvSpPr>
      <xdr:spPr>
        <a:xfrm>
          <a:off x="251460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a:extLst>
            <a:ext uri="{FF2B5EF4-FFF2-40B4-BE49-F238E27FC236}">
              <a16:creationId xmlns:a16="http://schemas.microsoft.com/office/drawing/2014/main" id="{AC82047D-E289-4CE2-BF94-CB5CDBF78ABC}"/>
            </a:ext>
          </a:extLst>
        </xdr:cNvPr>
        <xdr:cNvSpPr/>
      </xdr:nvSpPr>
      <xdr:spPr>
        <a:xfrm>
          <a:off x="1739900" y="1742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E00F4A56-8686-4462-81ED-5D5B0F03088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BFD7E08-8A03-4B96-AB12-EEF33BA5C19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ED145E0A-C23A-42DA-896D-828383179B4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423D6C5-A933-43E9-A022-BCF38BFADFA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AD2ECF2-2EAC-4F94-A94B-0E363BCF656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386" name="楕円 385">
          <a:extLst>
            <a:ext uri="{FF2B5EF4-FFF2-40B4-BE49-F238E27FC236}">
              <a16:creationId xmlns:a16="http://schemas.microsoft.com/office/drawing/2014/main" id="{F3C59754-0DBF-4F90-918D-039C187A9068}"/>
            </a:ext>
          </a:extLst>
        </xdr:cNvPr>
        <xdr:cNvSpPr/>
      </xdr:nvSpPr>
      <xdr:spPr>
        <a:xfrm>
          <a:off x="4036060" y="17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F3E71BF2-A4C1-4E40-83B0-525275B5C24C}"/>
            </a:ext>
          </a:extLst>
        </xdr:cNvPr>
        <xdr:cNvSpPr txBox="1"/>
      </xdr:nvSpPr>
      <xdr:spPr>
        <a:xfrm>
          <a:off x="4124960" y="171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167458</xdr:rowOff>
    </xdr:from>
    <xdr:to>
      <xdr:col>20</xdr:col>
      <xdr:colOff>38100</xdr:colOff>
      <xdr:row>103</xdr:row>
      <xdr:rowOff>97608</xdr:rowOff>
    </xdr:to>
    <xdr:sp macro="" textlink="">
      <xdr:nvSpPr>
        <xdr:cNvPr id="388" name="楕円 387">
          <a:extLst>
            <a:ext uri="{FF2B5EF4-FFF2-40B4-BE49-F238E27FC236}">
              <a16:creationId xmlns:a16="http://schemas.microsoft.com/office/drawing/2014/main" id="{0127FFB7-B59E-441F-9D5C-DE14E02E2847}"/>
            </a:ext>
          </a:extLst>
        </xdr:cNvPr>
        <xdr:cNvSpPr/>
      </xdr:nvSpPr>
      <xdr:spPr>
        <a:xfrm>
          <a:off x="3312160" y="172667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46808</xdr:rowOff>
    </xdr:from>
    <xdr:to>
      <xdr:col>24</xdr:col>
      <xdr:colOff>63500</xdr:colOff>
      <xdr:row>103</xdr:row>
      <xdr:rowOff>63137</xdr:rowOff>
    </xdr:to>
    <xdr:cxnSp macro="">
      <xdr:nvCxnSpPr>
        <xdr:cNvPr id="389" name="直線コネクタ 388">
          <a:extLst>
            <a:ext uri="{FF2B5EF4-FFF2-40B4-BE49-F238E27FC236}">
              <a16:creationId xmlns:a16="http://schemas.microsoft.com/office/drawing/2014/main" id="{4F83A922-BDF2-4615-BABE-72DE23604AFF}"/>
            </a:ext>
          </a:extLst>
        </xdr:cNvPr>
        <xdr:cNvCxnSpPr/>
      </xdr:nvCxnSpPr>
      <xdr:spPr>
        <a:xfrm>
          <a:off x="3355340" y="17313728"/>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31931</xdr:rowOff>
    </xdr:from>
    <xdr:to>
      <xdr:col>15</xdr:col>
      <xdr:colOff>101600</xdr:colOff>
      <xdr:row>103</xdr:row>
      <xdr:rowOff>133531</xdr:rowOff>
    </xdr:to>
    <xdr:sp macro="" textlink="">
      <xdr:nvSpPr>
        <xdr:cNvPr id="390" name="楕円 389">
          <a:extLst>
            <a:ext uri="{FF2B5EF4-FFF2-40B4-BE49-F238E27FC236}">
              <a16:creationId xmlns:a16="http://schemas.microsoft.com/office/drawing/2014/main" id="{9D578F25-1BA3-4B01-815C-6C2933B73092}"/>
            </a:ext>
          </a:extLst>
        </xdr:cNvPr>
        <xdr:cNvSpPr/>
      </xdr:nvSpPr>
      <xdr:spPr>
        <a:xfrm>
          <a:off x="2514600" y="172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82731</xdr:rowOff>
    </xdr:to>
    <xdr:cxnSp macro="">
      <xdr:nvCxnSpPr>
        <xdr:cNvPr id="391" name="直線コネクタ 390">
          <a:extLst>
            <a:ext uri="{FF2B5EF4-FFF2-40B4-BE49-F238E27FC236}">
              <a16:creationId xmlns:a16="http://schemas.microsoft.com/office/drawing/2014/main" id="{A2A83C09-3658-40E6-9D20-6CDE7E833BBE}"/>
            </a:ext>
          </a:extLst>
        </xdr:cNvPr>
        <xdr:cNvCxnSpPr/>
      </xdr:nvCxnSpPr>
      <xdr:spPr>
        <a:xfrm flipV="1">
          <a:off x="2565400" y="17313728"/>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392" name="楕円 391">
          <a:extLst>
            <a:ext uri="{FF2B5EF4-FFF2-40B4-BE49-F238E27FC236}">
              <a16:creationId xmlns:a16="http://schemas.microsoft.com/office/drawing/2014/main" id="{8E9B5E5C-3F5A-44A5-90AE-7318EF2132D1}"/>
            </a:ext>
          </a:extLst>
        </xdr:cNvPr>
        <xdr:cNvSpPr/>
      </xdr:nvSpPr>
      <xdr:spPr>
        <a:xfrm>
          <a:off x="1739900" y="173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82731</xdr:rowOff>
    </xdr:from>
    <xdr:to>
      <xdr:col>15</xdr:col>
      <xdr:colOff>50800</xdr:colOff>
      <xdr:row>103</xdr:row>
      <xdr:rowOff>110489</xdr:rowOff>
    </xdr:to>
    <xdr:cxnSp macro="">
      <xdr:nvCxnSpPr>
        <xdr:cNvPr id="393" name="直線コネクタ 392">
          <a:extLst>
            <a:ext uri="{FF2B5EF4-FFF2-40B4-BE49-F238E27FC236}">
              <a16:creationId xmlns:a16="http://schemas.microsoft.com/office/drawing/2014/main" id="{8C4E1AAB-4E16-4601-AAA8-01BD76FAE360}"/>
            </a:ext>
          </a:extLst>
        </xdr:cNvPr>
        <xdr:cNvCxnSpPr/>
      </xdr:nvCxnSpPr>
      <xdr:spPr>
        <a:xfrm flipV="1">
          <a:off x="1790700" y="17349651"/>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a:extLst>
            <a:ext uri="{FF2B5EF4-FFF2-40B4-BE49-F238E27FC236}">
              <a16:creationId xmlns:a16="http://schemas.microsoft.com/office/drawing/2014/main" id="{109C4F72-4D9D-44F3-A498-FC20DBB175E4}"/>
            </a:ext>
          </a:extLst>
        </xdr:cNvPr>
        <xdr:cNvSpPr txBox="1"/>
      </xdr:nvSpPr>
      <xdr:spPr>
        <a:xfrm>
          <a:off x="3170564" y="175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a:extLst>
            <a:ext uri="{FF2B5EF4-FFF2-40B4-BE49-F238E27FC236}">
              <a16:creationId xmlns:a16="http://schemas.microsoft.com/office/drawing/2014/main" id="{849ABB14-D008-4E7E-B135-8502802882CF}"/>
            </a:ext>
          </a:extLst>
        </xdr:cNvPr>
        <xdr:cNvSpPr txBox="1"/>
      </xdr:nvSpPr>
      <xdr:spPr>
        <a:xfrm>
          <a:off x="2385704"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a:extLst>
            <a:ext uri="{FF2B5EF4-FFF2-40B4-BE49-F238E27FC236}">
              <a16:creationId xmlns:a16="http://schemas.microsoft.com/office/drawing/2014/main" id="{AFF7EF21-3E80-47B0-AA3A-5E1C5051C2C0}"/>
            </a:ext>
          </a:extLst>
        </xdr:cNvPr>
        <xdr:cNvSpPr txBox="1"/>
      </xdr:nvSpPr>
      <xdr:spPr>
        <a:xfrm>
          <a:off x="1611004" y="1751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114135</xdr:rowOff>
    </xdr:from>
    <xdr:ext cx="405111" cy="259045"/>
    <xdr:sp macro="" textlink="">
      <xdr:nvSpPr>
        <xdr:cNvPr id="397" name="n_1mainValue【市民会館】&#10;有形固定資産減価償却率">
          <a:extLst>
            <a:ext uri="{FF2B5EF4-FFF2-40B4-BE49-F238E27FC236}">
              <a16:creationId xmlns:a16="http://schemas.microsoft.com/office/drawing/2014/main" id="{970D0366-2D4C-465E-A140-D49E34FA7FE7}"/>
            </a:ext>
          </a:extLst>
        </xdr:cNvPr>
        <xdr:cNvSpPr txBox="1"/>
      </xdr:nvSpPr>
      <xdr:spPr>
        <a:xfrm>
          <a:off x="3170564" y="170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150058</xdr:rowOff>
    </xdr:from>
    <xdr:ext cx="405111" cy="259045"/>
    <xdr:sp macro="" textlink="">
      <xdr:nvSpPr>
        <xdr:cNvPr id="398" name="n_2mainValue【市民会館】&#10;有形固定資産減価償却率">
          <a:extLst>
            <a:ext uri="{FF2B5EF4-FFF2-40B4-BE49-F238E27FC236}">
              <a16:creationId xmlns:a16="http://schemas.microsoft.com/office/drawing/2014/main" id="{3C7EE34B-322D-4A30-8A0D-7E141EB4FF12}"/>
            </a:ext>
          </a:extLst>
        </xdr:cNvPr>
        <xdr:cNvSpPr txBox="1"/>
      </xdr:nvSpPr>
      <xdr:spPr>
        <a:xfrm>
          <a:off x="2385704" y="1708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399" name="n_3mainValue【市民会館】&#10;有形固定資産減価償却率">
          <a:extLst>
            <a:ext uri="{FF2B5EF4-FFF2-40B4-BE49-F238E27FC236}">
              <a16:creationId xmlns:a16="http://schemas.microsoft.com/office/drawing/2014/main" id="{C7612F55-39BD-4812-9FBB-5E16236A2449}"/>
            </a:ext>
          </a:extLst>
        </xdr:cNvPr>
        <xdr:cNvSpPr txBox="1"/>
      </xdr:nvSpPr>
      <xdr:spPr>
        <a:xfrm>
          <a:off x="1611004" y="1710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5FC23204-1FE5-41BC-AFD5-4C1C56059AA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266BA99D-91DB-42A6-910E-DD0A1DB96C4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53418341-0071-490F-BE7B-4F091F3791C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21F627B5-5F6C-4552-B080-11F5B906306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3ECB820E-5A5F-47D1-98DE-2EAFEE4D41F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5B121400-19DD-48A2-A953-B1C998E4527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A5F50CB2-7344-4B53-AA60-3BAB1CE272B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86511086-AA62-48BE-9DAB-DE808558B2C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DF146499-A4DA-4E05-941F-5D98B413725A}"/>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D1D4007E-4394-450E-AD82-F4FC11484A85}"/>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F94BE06C-A169-4104-A583-87F06A5011A2}"/>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a:extLst>
            <a:ext uri="{FF2B5EF4-FFF2-40B4-BE49-F238E27FC236}">
              <a16:creationId xmlns:a16="http://schemas.microsoft.com/office/drawing/2014/main" id="{A0E76F82-886E-4124-9A5F-49B7C89C085F}"/>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905DD591-C6CE-4A2E-9502-343C1D397324}"/>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F651CED9-C567-430B-9345-6039D5FBAE6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7330B594-B82B-45E4-A37F-B3BCBDDCA92F}"/>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a:extLst>
            <a:ext uri="{FF2B5EF4-FFF2-40B4-BE49-F238E27FC236}">
              <a16:creationId xmlns:a16="http://schemas.microsoft.com/office/drawing/2014/main" id="{7731D6FC-30A5-490D-A8A1-5921A43A8FA2}"/>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F0F8E0AA-A307-4F18-8FBB-C975021C890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A783FD3D-6BBF-4BEA-BFFA-5280DB592E1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85CEB243-0C37-4438-9889-097C5A94E98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E59838E5-F3EE-440E-8B96-AD1A462CD35C}"/>
            </a:ext>
          </a:extLst>
        </xdr:cNvPr>
        <xdr:cNvCxnSpPr/>
      </xdr:nvCxnSpPr>
      <xdr:spPr>
        <a:xfrm flipV="1">
          <a:off x="9219565" y="16891636"/>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a:extLst>
            <a:ext uri="{FF2B5EF4-FFF2-40B4-BE49-F238E27FC236}">
              <a16:creationId xmlns:a16="http://schemas.microsoft.com/office/drawing/2014/main" id="{5E7ED0FA-FCEC-4107-AC74-4033A6DF8963}"/>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822076E5-5F81-472A-AA78-B4ECBF689275}"/>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a:extLst>
            <a:ext uri="{FF2B5EF4-FFF2-40B4-BE49-F238E27FC236}">
              <a16:creationId xmlns:a16="http://schemas.microsoft.com/office/drawing/2014/main" id="{1DA05995-8738-4F94-A3EA-A70E16D662E7}"/>
            </a:ext>
          </a:extLst>
        </xdr:cNvPr>
        <xdr:cNvSpPr txBox="1"/>
      </xdr:nvSpPr>
      <xdr:spPr>
        <a:xfrm>
          <a:off x="9258300" y="166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a:extLst>
            <a:ext uri="{FF2B5EF4-FFF2-40B4-BE49-F238E27FC236}">
              <a16:creationId xmlns:a16="http://schemas.microsoft.com/office/drawing/2014/main" id="{BCBFCD58-8DA2-4515-9C13-7FF6BACCE1EC}"/>
            </a:ext>
          </a:extLst>
        </xdr:cNvPr>
        <xdr:cNvCxnSpPr/>
      </xdr:nvCxnSpPr>
      <xdr:spPr>
        <a:xfrm>
          <a:off x="9154160" y="16891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a:extLst>
            <a:ext uri="{FF2B5EF4-FFF2-40B4-BE49-F238E27FC236}">
              <a16:creationId xmlns:a16="http://schemas.microsoft.com/office/drawing/2014/main" id="{07A3ABF4-26F8-4032-8EB5-53EB8931517E}"/>
            </a:ext>
          </a:extLst>
        </xdr:cNvPr>
        <xdr:cNvSpPr txBox="1"/>
      </xdr:nvSpPr>
      <xdr:spPr>
        <a:xfrm>
          <a:off x="9258300" y="1759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CA15257-EEF6-447E-97EC-E5AA29287590}"/>
            </a:ext>
          </a:extLst>
        </xdr:cNvPr>
        <xdr:cNvSpPr/>
      </xdr:nvSpPr>
      <xdr:spPr>
        <a:xfrm>
          <a:off x="919226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a:extLst>
            <a:ext uri="{FF2B5EF4-FFF2-40B4-BE49-F238E27FC236}">
              <a16:creationId xmlns:a16="http://schemas.microsoft.com/office/drawing/2014/main" id="{5D7BCED9-9A45-4373-967D-931C7A1ABE08}"/>
            </a:ext>
          </a:extLst>
        </xdr:cNvPr>
        <xdr:cNvSpPr/>
      </xdr:nvSpPr>
      <xdr:spPr>
        <a:xfrm>
          <a:off x="8445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a:extLst>
            <a:ext uri="{FF2B5EF4-FFF2-40B4-BE49-F238E27FC236}">
              <a16:creationId xmlns:a16="http://schemas.microsoft.com/office/drawing/2014/main" id="{0354AC16-25E3-4176-A5F5-EA85B05BE1A4}"/>
            </a:ext>
          </a:extLst>
        </xdr:cNvPr>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a:extLst>
            <a:ext uri="{FF2B5EF4-FFF2-40B4-BE49-F238E27FC236}">
              <a16:creationId xmlns:a16="http://schemas.microsoft.com/office/drawing/2014/main" id="{97446D2F-B3A1-4646-8673-37FDE8680C5F}"/>
            </a:ext>
          </a:extLst>
        </xdr:cNvPr>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F3BF7D1A-359F-43A7-932E-43CA322DBC0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1AA7A75A-A036-48C2-9478-8A196E4A3E81}"/>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7EC777DE-EEB7-47B5-9B88-CD3F27397B9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6045E7A-508E-4AA2-9A06-ACEDA5B7F5F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785471D-1681-452F-A4B1-8E7310C76189}"/>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34" name="楕円 433">
          <a:extLst>
            <a:ext uri="{FF2B5EF4-FFF2-40B4-BE49-F238E27FC236}">
              <a16:creationId xmlns:a16="http://schemas.microsoft.com/office/drawing/2014/main" id="{03E1A2F6-3C42-4254-848C-FF51407A2196}"/>
            </a:ext>
          </a:extLst>
        </xdr:cNvPr>
        <xdr:cNvSpPr/>
      </xdr:nvSpPr>
      <xdr:spPr>
        <a:xfrm>
          <a:off x="919226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35" name="【市民会館】&#10;一人当たり面積該当値テキスト">
          <a:extLst>
            <a:ext uri="{FF2B5EF4-FFF2-40B4-BE49-F238E27FC236}">
              <a16:creationId xmlns:a16="http://schemas.microsoft.com/office/drawing/2014/main" id="{6EB83631-B753-4E29-ADC0-D8F7607E5928}"/>
            </a:ext>
          </a:extLst>
        </xdr:cNvPr>
        <xdr:cNvSpPr txBox="1"/>
      </xdr:nvSpPr>
      <xdr:spPr>
        <a:xfrm>
          <a:off x="9258300" y="1729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139700</xdr:rowOff>
    </xdr:from>
    <xdr:to>
      <xdr:col>50</xdr:col>
      <xdr:colOff>165100</xdr:colOff>
      <xdr:row>104</xdr:row>
      <xdr:rowOff>69850</xdr:rowOff>
    </xdr:to>
    <xdr:sp macro="" textlink="">
      <xdr:nvSpPr>
        <xdr:cNvPr id="436" name="楕円 435">
          <a:extLst>
            <a:ext uri="{FF2B5EF4-FFF2-40B4-BE49-F238E27FC236}">
              <a16:creationId xmlns:a16="http://schemas.microsoft.com/office/drawing/2014/main" id="{35BD40B4-EBFA-46F8-8BD0-CEC864488894}"/>
            </a:ext>
          </a:extLst>
        </xdr:cNvPr>
        <xdr:cNvSpPr/>
      </xdr:nvSpPr>
      <xdr:spPr>
        <a:xfrm>
          <a:off x="844550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19050</xdr:rowOff>
    </xdr:from>
    <xdr:to>
      <xdr:col>55</xdr:col>
      <xdr:colOff>0</xdr:colOff>
      <xdr:row>104</xdr:row>
      <xdr:rowOff>53339</xdr:rowOff>
    </xdr:to>
    <xdr:cxnSp macro="">
      <xdr:nvCxnSpPr>
        <xdr:cNvPr id="437" name="直線コネクタ 436">
          <a:extLst>
            <a:ext uri="{FF2B5EF4-FFF2-40B4-BE49-F238E27FC236}">
              <a16:creationId xmlns:a16="http://schemas.microsoft.com/office/drawing/2014/main" id="{07869D2B-F2EB-404F-8541-AB7BD58DCCFC}"/>
            </a:ext>
          </a:extLst>
        </xdr:cNvPr>
        <xdr:cNvCxnSpPr/>
      </xdr:nvCxnSpPr>
      <xdr:spPr>
        <a:xfrm>
          <a:off x="8496300" y="17453610"/>
          <a:ext cx="723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38" name="楕円 437">
          <a:extLst>
            <a:ext uri="{FF2B5EF4-FFF2-40B4-BE49-F238E27FC236}">
              <a16:creationId xmlns:a16="http://schemas.microsoft.com/office/drawing/2014/main" id="{F6CE7DDC-7677-4438-8DB3-70BC19251F37}"/>
            </a:ext>
          </a:extLst>
        </xdr:cNvPr>
        <xdr:cNvSpPr/>
      </xdr:nvSpPr>
      <xdr:spPr>
        <a:xfrm>
          <a:off x="7670800" y="17406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19050</xdr:rowOff>
    </xdr:from>
    <xdr:to>
      <xdr:col>50</xdr:col>
      <xdr:colOff>114300</xdr:colOff>
      <xdr:row>104</xdr:row>
      <xdr:rowOff>19050</xdr:rowOff>
    </xdr:to>
    <xdr:cxnSp macro="">
      <xdr:nvCxnSpPr>
        <xdr:cNvPr id="439" name="直線コネクタ 438">
          <a:extLst>
            <a:ext uri="{FF2B5EF4-FFF2-40B4-BE49-F238E27FC236}">
              <a16:creationId xmlns:a16="http://schemas.microsoft.com/office/drawing/2014/main" id="{BCF62419-BF62-41F5-BBB9-17C0C5EDF242}"/>
            </a:ext>
          </a:extLst>
        </xdr:cNvPr>
        <xdr:cNvCxnSpPr/>
      </xdr:nvCxnSpPr>
      <xdr:spPr>
        <a:xfrm>
          <a:off x="7713980" y="174536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2539</xdr:rowOff>
    </xdr:from>
    <xdr:to>
      <xdr:col>41</xdr:col>
      <xdr:colOff>101600</xdr:colOff>
      <xdr:row>104</xdr:row>
      <xdr:rowOff>104139</xdr:rowOff>
    </xdr:to>
    <xdr:sp macro="" textlink="">
      <xdr:nvSpPr>
        <xdr:cNvPr id="440" name="楕円 439">
          <a:extLst>
            <a:ext uri="{FF2B5EF4-FFF2-40B4-BE49-F238E27FC236}">
              <a16:creationId xmlns:a16="http://schemas.microsoft.com/office/drawing/2014/main" id="{1AE85A57-0A6A-4C9A-8A54-CFED90F35B06}"/>
            </a:ext>
          </a:extLst>
        </xdr:cNvPr>
        <xdr:cNvSpPr/>
      </xdr:nvSpPr>
      <xdr:spPr>
        <a:xfrm>
          <a:off x="687324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53339</xdr:rowOff>
    </xdr:to>
    <xdr:cxnSp macro="">
      <xdr:nvCxnSpPr>
        <xdr:cNvPr id="441" name="直線コネクタ 440">
          <a:extLst>
            <a:ext uri="{FF2B5EF4-FFF2-40B4-BE49-F238E27FC236}">
              <a16:creationId xmlns:a16="http://schemas.microsoft.com/office/drawing/2014/main" id="{CDC3B03A-C3EC-4F4F-BEA7-6B2D3D02B311}"/>
            </a:ext>
          </a:extLst>
        </xdr:cNvPr>
        <xdr:cNvCxnSpPr/>
      </xdr:nvCxnSpPr>
      <xdr:spPr>
        <a:xfrm flipV="1">
          <a:off x="6924040" y="17453610"/>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a:extLst>
            <a:ext uri="{FF2B5EF4-FFF2-40B4-BE49-F238E27FC236}">
              <a16:creationId xmlns:a16="http://schemas.microsoft.com/office/drawing/2014/main" id="{BA7200F6-DCEE-4EF4-AF64-FB971767962D}"/>
            </a:ext>
          </a:extLst>
        </xdr:cNvPr>
        <xdr:cNvSpPr txBox="1"/>
      </xdr:nvSpPr>
      <xdr:spPr>
        <a:xfrm>
          <a:off x="8271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a:extLst>
            <a:ext uri="{FF2B5EF4-FFF2-40B4-BE49-F238E27FC236}">
              <a16:creationId xmlns:a16="http://schemas.microsoft.com/office/drawing/2014/main" id="{3F5A5577-BD84-4B70-BA0C-5304F9804BDA}"/>
            </a:ext>
          </a:extLst>
        </xdr:cNvPr>
        <xdr:cNvSpPr txBox="1"/>
      </xdr:nvSpPr>
      <xdr:spPr>
        <a:xfrm>
          <a:off x="7509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a:extLst>
            <a:ext uri="{FF2B5EF4-FFF2-40B4-BE49-F238E27FC236}">
              <a16:creationId xmlns:a16="http://schemas.microsoft.com/office/drawing/2014/main" id="{37EA3C34-B82B-4A01-BE39-ECEF2256581C}"/>
            </a:ext>
          </a:extLst>
        </xdr:cNvPr>
        <xdr:cNvSpPr txBox="1"/>
      </xdr:nvSpPr>
      <xdr:spPr>
        <a:xfrm>
          <a:off x="671202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86377</xdr:rowOff>
    </xdr:from>
    <xdr:ext cx="469744" cy="259045"/>
    <xdr:sp macro="" textlink="">
      <xdr:nvSpPr>
        <xdr:cNvPr id="445" name="n_1mainValue【市民会館】&#10;一人当たり面積">
          <a:extLst>
            <a:ext uri="{FF2B5EF4-FFF2-40B4-BE49-F238E27FC236}">
              <a16:creationId xmlns:a16="http://schemas.microsoft.com/office/drawing/2014/main" id="{A3038892-64A9-48E8-BB65-E080BB1DA31C}"/>
            </a:ext>
          </a:extLst>
        </xdr:cNvPr>
        <xdr:cNvSpPr txBox="1"/>
      </xdr:nvSpPr>
      <xdr:spPr>
        <a:xfrm>
          <a:off x="827158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46" name="n_2mainValue【市民会館】&#10;一人当たり面積">
          <a:extLst>
            <a:ext uri="{FF2B5EF4-FFF2-40B4-BE49-F238E27FC236}">
              <a16:creationId xmlns:a16="http://schemas.microsoft.com/office/drawing/2014/main" id="{16E71EEF-37EA-452A-A7AB-5C48C5AF8F16}"/>
            </a:ext>
          </a:extLst>
        </xdr:cNvPr>
        <xdr:cNvSpPr txBox="1"/>
      </xdr:nvSpPr>
      <xdr:spPr>
        <a:xfrm>
          <a:off x="750958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120666</xdr:rowOff>
    </xdr:from>
    <xdr:ext cx="469744" cy="259045"/>
    <xdr:sp macro="" textlink="">
      <xdr:nvSpPr>
        <xdr:cNvPr id="447" name="n_3mainValue【市民会館】&#10;一人当たり面積">
          <a:extLst>
            <a:ext uri="{FF2B5EF4-FFF2-40B4-BE49-F238E27FC236}">
              <a16:creationId xmlns:a16="http://schemas.microsoft.com/office/drawing/2014/main" id="{B7E43F0E-47EC-4F38-A6C5-90196B9D73A5}"/>
            </a:ext>
          </a:extLst>
        </xdr:cNvPr>
        <xdr:cNvSpPr txBox="1"/>
      </xdr:nvSpPr>
      <xdr:spPr>
        <a:xfrm>
          <a:off x="671202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EA736898-0839-4861-AC7F-AFD2EB247B9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DB40C1C9-FCB2-4FA8-B7DE-304269B18CE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2934719F-1B1D-4DE3-B08B-769B270AE572}"/>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6DE7077E-526F-4552-9B58-3AC1A6723AD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A9115F10-7120-4AEC-A540-794B220C59E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2C9D374E-E8EA-4389-B116-2D289AAC001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C5B3D5A4-3E4C-447E-A751-7876671C953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E661AA5-AA41-45B8-AFD9-3CDCB404321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A39A9193-6FD4-4698-BE69-9444E15EDBA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733C5700-FF2A-4F39-9191-3ED875F8844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id="{87F45445-49F3-4665-88C6-7F332265C4D5}"/>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id="{C2F0A4F8-AD78-462D-B7BE-E2872A2A7A67}"/>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id="{0076564F-7DE6-4BC3-A1F5-4F211CA9931F}"/>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id="{3A4702BA-EB38-4148-B017-AC7D7369CDC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id="{5442A88C-EC1C-4333-9AFB-889F58B70FF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id="{D8A7EAA1-1686-435E-8D02-AD8E0C4B183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id="{4E56D046-1248-4FCC-8A59-DD372936606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id="{D24FDC73-E4B6-4A2D-80A6-EFD302AF0D4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id="{A52B8147-1EF2-4258-B189-9DED1EC85D0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id="{CEA7843D-6218-4A8F-98F6-19E627EEC7D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6E4232A6-6AD2-446E-9F63-38A8EE7BDB45}"/>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AE43EE4B-E888-451F-9360-5F0BB9CE012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5AA7A853-467F-41ED-B9B9-CF47A29BF3B6}"/>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id="{B1D22F73-A979-477A-8FFA-30F1EE76F3F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a:extLst>
            <a:ext uri="{FF2B5EF4-FFF2-40B4-BE49-F238E27FC236}">
              <a16:creationId xmlns:a16="http://schemas.microsoft.com/office/drawing/2014/main" id="{26A6A4F1-1767-40C0-8CDF-5C11D45006A8}"/>
            </a:ext>
          </a:extLst>
        </xdr:cNvPr>
        <xdr:cNvCxnSpPr/>
      </xdr:nvCxnSpPr>
      <xdr:spPr>
        <a:xfrm flipV="1">
          <a:off x="14375764" y="573024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id="{5250E64B-6BE3-4B7E-9EBE-2C2B17A9B929}"/>
            </a:ext>
          </a:extLst>
        </xdr:cNvPr>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a:extLst>
            <a:ext uri="{FF2B5EF4-FFF2-40B4-BE49-F238E27FC236}">
              <a16:creationId xmlns:a16="http://schemas.microsoft.com/office/drawing/2014/main" id="{758B1020-1501-4EAF-8E5E-4CF9EB1251D7}"/>
            </a:ext>
          </a:extLst>
        </xdr:cNvPr>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id="{3D2AA50D-A4BD-400C-8F01-F9DC352DB81B}"/>
            </a:ext>
          </a:extLst>
        </xdr:cNvPr>
        <xdr:cNvSpPr txBox="1"/>
      </xdr:nvSpPr>
      <xdr:spPr>
        <a:xfrm>
          <a:off x="144145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a:extLst>
            <a:ext uri="{FF2B5EF4-FFF2-40B4-BE49-F238E27FC236}">
              <a16:creationId xmlns:a16="http://schemas.microsoft.com/office/drawing/2014/main" id="{744754D8-DB73-4787-A793-950014901752}"/>
            </a:ext>
          </a:extLst>
        </xdr:cNvPr>
        <xdr:cNvCxnSpPr/>
      </xdr:nvCxnSpPr>
      <xdr:spPr>
        <a:xfrm>
          <a:off x="142875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id="{3CB88351-8E94-4BAD-95D7-17756EC7A269}"/>
            </a:ext>
          </a:extLst>
        </xdr:cNvPr>
        <xdr:cNvSpPr txBox="1"/>
      </xdr:nvSpPr>
      <xdr:spPr>
        <a:xfrm>
          <a:off x="144145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a:extLst>
            <a:ext uri="{FF2B5EF4-FFF2-40B4-BE49-F238E27FC236}">
              <a16:creationId xmlns:a16="http://schemas.microsoft.com/office/drawing/2014/main" id="{005F2D2D-E70F-4DDA-A448-C6D600D44627}"/>
            </a:ext>
          </a:extLst>
        </xdr:cNvPr>
        <xdr:cNvSpPr/>
      </xdr:nvSpPr>
      <xdr:spPr>
        <a:xfrm>
          <a:off x="14325600" y="62776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a:extLst>
            <a:ext uri="{FF2B5EF4-FFF2-40B4-BE49-F238E27FC236}">
              <a16:creationId xmlns:a16="http://schemas.microsoft.com/office/drawing/2014/main" id="{9387D4C4-1671-47E2-ADB1-0E5DE151CB00}"/>
            </a:ext>
          </a:extLst>
        </xdr:cNvPr>
        <xdr:cNvSpPr/>
      </xdr:nvSpPr>
      <xdr:spPr>
        <a:xfrm>
          <a:off x="135788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a:extLst>
            <a:ext uri="{FF2B5EF4-FFF2-40B4-BE49-F238E27FC236}">
              <a16:creationId xmlns:a16="http://schemas.microsoft.com/office/drawing/2014/main" id="{FA68C5F4-03C3-415E-A635-DAFB5A1E5252}"/>
            </a:ext>
          </a:extLst>
        </xdr:cNvPr>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a:extLst>
            <a:ext uri="{FF2B5EF4-FFF2-40B4-BE49-F238E27FC236}">
              <a16:creationId xmlns:a16="http://schemas.microsoft.com/office/drawing/2014/main" id="{2AC7B423-39AB-496A-A255-68F74090C9D6}"/>
            </a:ext>
          </a:extLst>
        </xdr:cNvPr>
        <xdr:cNvSpPr/>
      </xdr:nvSpPr>
      <xdr:spPr>
        <a:xfrm>
          <a:off x="12029440" y="630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4553CAB-B96A-4274-98A2-DB77A34C447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58B11C0-F7F4-468D-B68B-0B2112ECFA4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97D2F41-E381-4BB1-B9C4-336A960EEAA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13B4B7B-F5D1-428B-AEA2-B03EFE354E8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67DAA89-99D3-496C-8601-F79994CDB0F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55880</xdr:rowOff>
    </xdr:from>
    <xdr:to>
      <xdr:col>85</xdr:col>
      <xdr:colOff>177800</xdr:colOff>
      <xdr:row>37</xdr:row>
      <xdr:rowOff>157480</xdr:rowOff>
    </xdr:to>
    <xdr:sp macro="" textlink="">
      <xdr:nvSpPr>
        <xdr:cNvPr id="487" name="楕円 486">
          <a:extLst>
            <a:ext uri="{FF2B5EF4-FFF2-40B4-BE49-F238E27FC236}">
              <a16:creationId xmlns:a16="http://schemas.microsoft.com/office/drawing/2014/main" id="{8F04247F-D2B2-495C-A694-378D7BCD3FD4}"/>
            </a:ext>
          </a:extLst>
        </xdr:cNvPr>
        <xdr:cNvSpPr/>
      </xdr:nvSpPr>
      <xdr:spPr>
        <a:xfrm>
          <a:off x="14325600" y="6258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78757</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FA23132F-B915-41B9-A224-333A98CFE6D3}"/>
            </a:ext>
          </a:extLst>
        </xdr:cNvPr>
        <xdr:cNvSpPr txBox="1"/>
      </xdr:nvSpPr>
      <xdr:spPr>
        <a:xfrm>
          <a:off x="144145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89" name="楕円 488">
          <a:extLst>
            <a:ext uri="{FF2B5EF4-FFF2-40B4-BE49-F238E27FC236}">
              <a16:creationId xmlns:a16="http://schemas.microsoft.com/office/drawing/2014/main" id="{0CDDA12D-2556-4A13-99C3-5AAB3C7BA7D6}"/>
            </a:ext>
          </a:extLst>
        </xdr:cNvPr>
        <xdr:cNvSpPr/>
      </xdr:nvSpPr>
      <xdr:spPr>
        <a:xfrm>
          <a:off x="13578840" y="629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106680</xdr:rowOff>
    </xdr:from>
    <xdr:to>
      <xdr:col>85</xdr:col>
      <xdr:colOff>127000</xdr:colOff>
      <xdr:row>37</xdr:row>
      <xdr:rowOff>144780</xdr:rowOff>
    </xdr:to>
    <xdr:cxnSp macro="">
      <xdr:nvCxnSpPr>
        <xdr:cNvPr id="490" name="直線コネクタ 489">
          <a:extLst>
            <a:ext uri="{FF2B5EF4-FFF2-40B4-BE49-F238E27FC236}">
              <a16:creationId xmlns:a16="http://schemas.microsoft.com/office/drawing/2014/main" id="{0A6596DB-FDA4-4466-A0FA-089B1390BCF1}"/>
            </a:ext>
          </a:extLst>
        </xdr:cNvPr>
        <xdr:cNvCxnSpPr/>
      </xdr:nvCxnSpPr>
      <xdr:spPr>
        <a:xfrm flipV="1">
          <a:off x="13629640" y="630936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491" name="楕円 490">
          <a:extLst>
            <a:ext uri="{FF2B5EF4-FFF2-40B4-BE49-F238E27FC236}">
              <a16:creationId xmlns:a16="http://schemas.microsoft.com/office/drawing/2014/main" id="{ECF07217-BC0F-4F5B-A667-4E8DB8D812C0}"/>
            </a:ext>
          </a:extLst>
        </xdr:cNvPr>
        <xdr:cNvSpPr/>
      </xdr:nvSpPr>
      <xdr:spPr>
        <a:xfrm>
          <a:off x="12804140" y="6344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20955</xdr:rowOff>
    </xdr:to>
    <xdr:cxnSp macro="">
      <xdr:nvCxnSpPr>
        <xdr:cNvPr id="492" name="直線コネクタ 491">
          <a:extLst>
            <a:ext uri="{FF2B5EF4-FFF2-40B4-BE49-F238E27FC236}">
              <a16:creationId xmlns:a16="http://schemas.microsoft.com/office/drawing/2014/main" id="{E50F36A1-48FC-424C-BC40-4DDCCA6307F6}"/>
            </a:ext>
          </a:extLst>
        </xdr:cNvPr>
        <xdr:cNvCxnSpPr/>
      </xdr:nvCxnSpPr>
      <xdr:spPr>
        <a:xfrm flipV="1">
          <a:off x="12854940" y="634746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93" name="楕円 492">
          <a:extLst>
            <a:ext uri="{FF2B5EF4-FFF2-40B4-BE49-F238E27FC236}">
              <a16:creationId xmlns:a16="http://schemas.microsoft.com/office/drawing/2014/main" id="{2ACE7371-F6B3-4FC6-AA76-1B8833521948}"/>
            </a:ext>
          </a:extLst>
        </xdr:cNvPr>
        <xdr:cNvSpPr/>
      </xdr:nvSpPr>
      <xdr:spPr>
        <a:xfrm>
          <a:off x="12029440" y="639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20955</xdr:rowOff>
    </xdr:from>
    <xdr:to>
      <xdr:col>76</xdr:col>
      <xdr:colOff>114300</xdr:colOff>
      <xdr:row>38</xdr:row>
      <xdr:rowOff>78105</xdr:rowOff>
    </xdr:to>
    <xdr:cxnSp macro="">
      <xdr:nvCxnSpPr>
        <xdr:cNvPr id="494" name="直線コネクタ 493">
          <a:extLst>
            <a:ext uri="{FF2B5EF4-FFF2-40B4-BE49-F238E27FC236}">
              <a16:creationId xmlns:a16="http://schemas.microsoft.com/office/drawing/2014/main" id="{BD4554A8-624F-462B-B119-4B7670152B41}"/>
            </a:ext>
          </a:extLst>
        </xdr:cNvPr>
        <xdr:cNvCxnSpPr/>
      </xdr:nvCxnSpPr>
      <xdr:spPr>
        <a:xfrm flipV="1">
          <a:off x="12072620" y="6391275"/>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E86ABB1C-EBF5-4D40-A83E-97EB6994F58B}"/>
            </a:ext>
          </a:extLst>
        </xdr:cNvPr>
        <xdr:cNvSpPr txBox="1"/>
      </xdr:nvSpPr>
      <xdr:spPr>
        <a:xfrm>
          <a:off x="13437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C395890E-407C-4C3D-B75E-73524C52521B}"/>
            </a:ext>
          </a:extLst>
        </xdr:cNvPr>
        <xdr:cNvSpPr txBox="1"/>
      </xdr:nvSpPr>
      <xdr:spPr>
        <a:xfrm>
          <a:off x="126752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17EC5415-162B-436A-A173-DDE470F9F1CB}"/>
            </a:ext>
          </a:extLst>
        </xdr:cNvPr>
        <xdr:cNvSpPr txBox="1"/>
      </xdr:nvSpPr>
      <xdr:spPr>
        <a:xfrm>
          <a:off x="119005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id="{F41FD067-1DEF-4DB3-9EA8-E98E762239AC}"/>
            </a:ext>
          </a:extLst>
        </xdr:cNvPr>
        <xdr:cNvSpPr txBox="1"/>
      </xdr:nvSpPr>
      <xdr:spPr>
        <a:xfrm>
          <a:off x="134372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88282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id="{003A5254-22E3-4BCA-9352-D45514AA0FEE}"/>
            </a:ext>
          </a:extLst>
        </xdr:cNvPr>
        <xdr:cNvSpPr txBox="1"/>
      </xdr:nvSpPr>
      <xdr:spPr>
        <a:xfrm>
          <a:off x="126752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id="{C663EC82-2C55-4AF2-88C9-1D548BE0A679}"/>
            </a:ext>
          </a:extLst>
        </xdr:cNvPr>
        <xdr:cNvSpPr txBox="1"/>
      </xdr:nvSpPr>
      <xdr:spPr>
        <a:xfrm>
          <a:off x="119005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97F4D0C4-E248-4D36-ADD0-1A003D4958C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1FB1F6F6-DCFD-4503-9CDC-95630B58CAA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7C6D416C-B4CD-42CC-8754-0CDE9916BA2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D0D0AB9D-C3E8-4C60-BD30-6BBF82CE334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509770B9-8413-43DD-A266-07464E95BF0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92E80BF5-8854-4818-AA6C-69EAAEC678E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F297FF83-1C20-4060-B28D-52241B80C69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8CF470DB-79AB-4FCC-AAF5-80955785969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22B24595-7D3B-4C12-8690-FF00282FBB1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9FC347A-16C7-4632-AE57-9A2303CE177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a:extLst>
            <a:ext uri="{FF2B5EF4-FFF2-40B4-BE49-F238E27FC236}">
              <a16:creationId xmlns:a16="http://schemas.microsoft.com/office/drawing/2014/main" id="{99F4FE67-7D6B-4B73-A5FE-0A3E88DA60D5}"/>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a:extLst>
            <a:ext uri="{FF2B5EF4-FFF2-40B4-BE49-F238E27FC236}">
              <a16:creationId xmlns:a16="http://schemas.microsoft.com/office/drawing/2014/main" id="{6566694A-9763-4887-B6F4-BB0C7324D045}"/>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a:extLst>
            <a:ext uri="{FF2B5EF4-FFF2-40B4-BE49-F238E27FC236}">
              <a16:creationId xmlns:a16="http://schemas.microsoft.com/office/drawing/2014/main" id="{9D09A2EE-8778-4E97-BA31-DD8DF074A27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a:extLst>
            <a:ext uri="{FF2B5EF4-FFF2-40B4-BE49-F238E27FC236}">
              <a16:creationId xmlns:a16="http://schemas.microsoft.com/office/drawing/2014/main" id="{EEA45A5A-5C67-4599-8FA7-BC4998651D82}"/>
            </a:ext>
          </a:extLst>
        </xdr:cNvPr>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a:extLst>
            <a:ext uri="{FF2B5EF4-FFF2-40B4-BE49-F238E27FC236}">
              <a16:creationId xmlns:a16="http://schemas.microsoft.com/office/drawing/2014/main" id="{D0699FAA-C3B8-4495-B855-F9A48046A1D3}"/>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a:extLst>
            <a:ext uri="{FF2B5EF4-FFF2-40B4-BE49-F238E27FC236}">
              <a16:creationId xmlns:a16="http://schemas.microsoft.com/office/drawing/2014/main" id="{F7D3936B-275D-4BB0-8E4E-F973E4FF3C38}"/>
            </a:ext>
          </a:extLst>
        </xdr:cNvPr>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a:extLst>
            <a:ext uri="{FF2B5EF4-FFF2-40B4-BE49-F238E27FC236}">
              <a16:creationId xmlns:a16="http://schemas.microsoft.com/office/drawing/2014/main" id="{A43F5C88-A143-4D7E-A22F-0963E5399EE1}"/>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a:extLst>
            <a:ext uri="{FF2B5EF4-FFF2-40B4-BE49-F238E27FC236}">
              <a16:creationId xmlns:a16="http://schemas.microsoft.com/office/drawing/2014/main" id="{27ED5527-C905-42E7-9A6E-551C4437712D}"/>
            </a:ext>
          </a:extLst>
        </xdr:cNvPr>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a:extLst>
            <a:ext uri="{FF2B5EF4-FFF2-40B4-BE49-F238E27FC236}">
              <a16:creationId xmlns:a16="http://schemas.microsoft.com/office/drawing/2014/main" id="{AA3BE4E4-CDAE-4D79-86CE-E95F6983F4B4}"/>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a:extLst>
            <a:ext uri="{FF2B5EF4-FFF2-40B4-BE49-F238E27FC236}">
              <a16:creationId xmlns:a16="http://schemas.microsoft.com/office/drawing/2014/main" id="{BAF35CC5-E6B2-41F2-98FA-7019C536DB7F}"/>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a:extLst>
            <a:ext uri="{FF2B5EF4-FFF2-40B4-BE49-F238E27FC236}">
              <a16:creationId xmlns:a16="http://schemas.microsoft.com/office/drawing/2014/main" id="{3E9398DD-677B-4311-B926-5A9C7D7387CB}"/>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a:extLst>
            <a:ext uri="{FF2B5EF4-FFF2-40B4-BE49-F238E27FC236}">
              <a16:creationId xmlns:a16="http://schemas.microsoft.com/office/drawing/2014/main" id="{0853C731-3A74-414A-BD0C-CC6394C7D6B2}"/>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8127B67F-F683-4AF3-9127-EC9A21FC6C7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14C164A1-2D0C-4695-A664-3CE0BC6532ED}"/>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7986CCC2-F6DD-48E0-ADE5-0653ECB6B90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a:extLst>
            <a:ext uri="{FF2B5EF4-FFF2-40B4-BE49-F238E27FC236}">
              <a16:creationId xmlns:a16="http://schemas.microsoft.com/office/drawing/2014/main" id="{BA6F8E30-32EF-427B-8BB6-532BEE6B8ACE}"/>
            </a:ext>
          </a:extLst>
        </xdr:cNvPr>
        <xdr:cNvCxnSpPr/>
      </xdr:nvCxnSpPr>
      <xdr:spPr>
        <a:xfrm flipV="1">
          <a:off x="19509104" y="5680079"/>
          <a:ext cx="0" cy="1424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D26F1E94-8AEE-4CEA-913C-75EA5879BA25}"/>
            </a:ext>
          </a:extLst>
        </xdr:cNvPr>
        <xdr:cNvSpPr txBox="1"/>
      </xdr:nvSpPr>
      <xdr:spPr>
        <a:xfrm>
          <a:off x="19547840" y="710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a:extLst>
            <a:ext uri="{FF2B5EF4-FFF2-40B4-BE49-F238E27FC236}">
              <a16:creationId xmlns:a16="http://schemas.microsoft.com/office/drawing/2014/main" id="{2AFE073F-888C-46D7-8BD0-E04B2FB7B35E}"/>
            </a:ext>
          </a:extLst>
        </xdr:cNvPr>
        <xdr:cNvCxnSpPr/>
      </xdr:nvCxnSpPr>
      <xdr:spPr>
        <a:xfrm>
          <a:off x="19443700" y="7104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4665DBD0-19F3-4BC4-9389-5786BE3146B5}"/>
            </a:ext>
          </a:extLst>
        </xdr:cNvPr>
        <xdr:cNvSpPr txBox="1"/>
      </xdr:nvSpPr>
      <xdr:spPr>
        <a:xfrm>
          <a:off x="19547840" y="545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a:extLst>
            <a:ext uri="{FF2B5EF4-FFF2-40B4-BE49-F238E27FC236}">
              <a16:creationId xmlns:a16="http://schemas.microsoft.com/office/drawing/2014/main" id="{519C7524-D453-4BF8-8993-8A7626413D55}"/>
            </a:ext>
          </a:extLst>
        </xdr:cNvPr>
        <xdr:cNvCxnSpPr/>
      </xdr:nvCxnSpPr>
      <xdr:spPr>
        <a:xfrm>
          <a:off x="19443700" y="568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B40EAFED-CE07-49DB-8BA5-81C66A6FA397}"/>
            </a:ext>
          </a:extLst>
        </xdr:cNvPr>
        <xdr:cNvSpPr txBox="1"/>
      </xdr:nvSpPr>
      <xdr:spPr>
        <a:xfrm>
          <a:off x="19547840" y="624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a:extLst>
            <a:ext uri="{FF2B5EF4-FFF2-40B4-BE49-F238E27FC236}">
              <a16:creationId xmlns:a16="http://schemas.microsoft.com/office/drawing/2014/main" id="{849FF21F-F8C4-45FF-87EA-5F777E6A4CF9}"/>
            </a:ext>
          </a:extLst>
        </xdr:cNvPr>
        <xdr:cNvSpPr/>
      </xdr:nvSpPr>
      <xdr:spPr>
        <a:xfrm>
          <a:off x="19458940" y="63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a:extLst>
            <a:ext uri="{FF2B5EF4-FFF2-40B4-BE49-F238E27FC236}">
              <a16:creationId xmlns:a16="http://schemas.microsoft.com/office/drawing/2014/main" id="{0DCEFDC5-21E3-4646-BC1D-8F0DC96D7A61}"/>
            </a:ext>
          </a:extLst>
        </xdr:cNvPr>
        <xdr:cNvSpPr/>
      </xdr:nvSpPr>
      <xdr:spPr>
        <a:xfrm>
          <a:off x="18735040" y="638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a:extLst>
            <a:ext uri="{FF2B5EF4-FFF2-40B4-BE49-F238E27FC236}">
              <a16:creationId xmlns:a16="http://schemas.microsoft.com/office/drawing/2014/main" id="{834DBCD4-3378-4F04-8BB8-7788BBC231E3}"/>
            </a:ext>
          </a:extLst>
        </xdr:cNvPr>
        <xdr:cNvSpPr/>
      </xdr:nvSpPr>
      <xdr:spPr>
        <a:xfrm>
          <a:off x="17937480" y="6442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a:extLst>
            <a:ext uri="{FF2B5EF4-FFF2-40B4-BE49-F238E27FC236}">
              <a16:creationId xmlns:a16="http://schemas.microsoft.com/office/drawing/2014/main" id="{127FDB90-3A99-4AD3-967B-730034F17AB1}"/>
            </a:ext>
          </a:extLst>
        </xdr:cNvPr>
        <xdr:cNvSpPr/>
      </xdr:nvSpPr>
      <xdr:spPr>
        <a:xfrm>
          <a:off x="17162780" y="638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652D282-9B8E-4D48-B9A7-89CA795341D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A56F394C-C788-4A6D-A6A6-F26B051B1B7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39DBA3F1-6E94-450A-8E97-ABC17DEFF68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E9B5BFD5-F4D5-4414-A446-9A683D435CD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2A84D920-C5E8-4442-B859-CC0F5E23B83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155778</xdr:rowOff>
    </xdr:from>
    <xdr:to>
      <xdr:col>116</xdr:col>
      <xdr:colOff>114300</xdr:colOff>
      <xdr:row>41</xdr:row>
      <xdr:rowOff>85928</xdr:rowOff>
    </xdr:to>
    <xdr:sp macro="" textlink="">
      <xdr:nvSpPr>
        <xdr:cNvPr id="541" name="楕円 540">
          <a:extLst>
            <a:ext uri="{FF2B5EF4-FFF2-40B4-BE49-F238E27FC236}">
              <a16:creationId xmlns:a16="http://schemas.microsoft.com/office/drawing/2014/main" id="{0AB13241-BE6D-4302-953C-AF0075AC2024}"/>
            </a:ext>
          </a:extLst>
        </xdr:cNvPr>
        <xdr:cNvSpPr/>
      </xdr:nvSpPr>
      <xdr:spPr>
        <a:xfrm>
          <a:off x="19458940" y="6861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134205</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B5FF5146-3E93-414C-82C0-A5B9F39E9BB6}"/>
            </a:ext>
          </a:extLst>
        </xdr:cNvPr>
        <xdr:cNvSpPr txBox="1"/>
      </xdr:nvSpPr>
      <xdr:spPr>
        <a:xfrm>
          <a:off x="19547840" y="683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163148</xdr:rowOff>
    </xdr:from>
    <xdr:to>
      <xdr:col>112</xdr:col>
      <xdr:colOff>38100</xdr:colOff>
      <xdr:row>41</xdr:row>
      <xdr:rowOff>93298</xdr:rowOff>
    </xdr:to>
    <xdr:sp macro="" textlink="">
      <xdr:nvSpPr>
        <xdr:cNvPr id="543" name="楕円 542">
          <a:extLst>
            <a:ext uri="{FF2B5EF4-FFF2-40B4-BE49-F238E27FC236}">
              <a16:creationId xmlns:a16="http://schemas.microsoft.com/office/drawing/2014/main" id="{49FC06C1-C0DB-46FF-9205-8EB131CB19C1}"/>
            </a:ext>
          </a:extLst>
        </xdr:cNvPr>
        <xdr:cNvSpPr/>
      </xdr:nvSpPr>
      <xdr:spPr>
        <a:xfrm>
          <a:off x="18735040" y="6868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35128</xdr:rowOff>
    </xdr:from>
    <xdr:to>
      <xdr:col>116</xdr:col>
      <xdr:colOff>63500</xdr:colOff>
      <xdr:row>41</xdr:row>
      <xdr:rowOff>42498</xdr:rowOff>
    </xdr:to>
    <xdr:cxnSp macro="">
      <xdr:nvCxnSpPr>
        <xdr:cNvPr id="544" name="直線コネクタ 543">
          <a:extLst>
            <a:ext uri="{FF2B5EF4-FFF2-40B4-BE49-F238E27FC236}">
              <a16:creationId xmlns:a16="http://schemas.microsoft.com/office/drawing/2014/main" id="{16CD4F61-3772-4C4F-9BF9-461A3700B626}"/>
            </a:ext>
          </a:extLst>
        </xdr:cNvPr>
        <xdr:cNvCxnSpPr/>
      </xdr:nvCxnSpPr>
      <xdr:spPr>
        <a:xfrm flipV="1">
          <a:off x="18778220" y="6908368"/>
          <a:ext cx="73152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163572</xdr:rowOff>
    </xdr:from>
    <xdr:to>
      <xdr:col>107</xdr:col>
      <xdr:colOff>101600</xdr:colOff>
      <xdr:row>41</xdr:row>
      <xdr:rowOff>93722</xdr:rowOff>
    </xdr:to>
    <xdr:sp macro="" textlink="">
      <xdr:nvSpPr>
        <xdr:cNvPr id="545" name="楕円 544">
          <a:extLst>
            <a:ext uri="{FF2B5EF4-FFF2-40B4-BE49-F238E27FC236}">
              <a16:creationId xmlns:a16="http://schemas.microsoft.com/office/drawing/2014/main" id="{84F5E87D-DF8F-4256-AC3F-3872DDCE3B72}"/>
            </a:ext>
          </a:extLst>
        </xdr:cNvPr>
        <xdr:cNvSpPr/>
      </xdr:nvSpPr>
      <xdr:spPr>
        <a:xfrm>
          <a:off x="17937480" y="6869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42498</xdr:rowOff>
    </xdr:from>
    <xdr:to>
      <xdr:col>111</xdr:col>
      <xdr:colOff>177800</xdr:colOff>
      <xdr:row>41</xdr:row>
      <xdr:rowOff>42922</xdr:rowOff>
    </xdr:to>
    <xdr:cxnSp macro="">
      <xdr:nvCxnSpPr>
        <xdr:cNvPr id="546" name="直線コネクタ 545">
          <a:extLst>
            <a:ext uri="{FF2B5EF4-FFF2-40B4-BE49-F238E27FC236}">
              <a16:creationId xmlns:a16="http://schemas.microsoft.com/office/drawing/2014/main" id="{5D6680C6-D7B9-47EA-8BCF-794F2062F713}"/>
            </a:ext>
          </a:extLst>
        </xdr:cNvPr>
        <xdr:cNvCxnSpPr/>
      </xdr:nvCxnSpPr>
      <xdr:spPr>
        <a:xfrm flipV="1">
          <a:off x="17988280" y="6915738"/>
          <a:ext cx="78994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156725</xdr:rowOff>
    </xdr:from>
    <xdr:to>
      <xdr:col>102</xdr:col>
      <xdr:colOff>165100</xdr:colOff>
      <xdr:row>41</xdr:row>
      <xdr:rowOff>86875</xdr:rowOff>
    </xdr:to>
    <xdr:sp macro="" textlink="">
      <xdr:nvSpPr>
        <xdr:cNvPr id="547" name="楕円 546">
          <a:extLst>
            <a:ext uri="{FF2B5EF4-FFF2-40B4-BE49-F238E27FC236}">
              <a16:creationId xmlns:a16="http://schemas.microsoft.com/office/drawing/2014/main" id="{C439AB8B-26B4-4ADE-89B6-DF5DA4A2065F}"/>
            </a:ext>
          </a:extLst>
        </xdr:cNvPr>
        <xdr:cNvSpPr/>
      </xdr:nvSpPr>
      <xdr:spPr>
        <a:xfrm>
          <a:off x="17162780" y="6862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36075</xdr:rowOff>
    </xdr:from>
    <xdr:to>
      <xdr:col>107</xdr:col>
      <xdr:colOff>50800</xdr:colOff>
      <xdr:row>41</xdr:row>
      <xdr:rowOff>42922</xdr:rowOff>
    </xdr:to>
    <xdr:cxnSp macro="">
      <xdr:nvCxnSpPr>
        <xdr:cNvPr id="548" name="直線コネクタ 547">
          <a:extLst>
            <a:ext uri="{FF2B5EF4-FFF2-40B4-BE49-F238E27FC236}">
              <a16:creationId xmlns:a16="http://schemas.microsoft.com/office/drawing/2014/main" id="{23AD1185-88A2-453E-8D37-CB0AAEC10DE1}"/>
            </a:ext>
          </a:extLst>
        </xdr:cNvPr>
        <xdr:cNvCxnSpPr/>
      </xdr:nvCxnSpPr>
      <xdr:spPr>
        <a:xfrm>
          <a:off x="17213580" y="6909315"/>
          <a:ext cx="7747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559017E6-FA63-4ED2-9E90-FD001D542C6B}"/>
            </a:ext>
          </a:extLst>
        </xdr:cNvPr>
        <xdr:cNvSpPr txBox="1"/>
      </xdr:nvSpPr>
      <xdr:spPr>
        <a:xfrm>
          <a:off x="18528811" y="61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89EE2C41-E252-46C8-81E9-417A813D05B3}"/>
            </a:ext>
          </a:extLst>
        </xdr:cNvPr>
        <xdr:cNvSpPr txBox="1"/>
      </xdr:nvSpPr>
      <xdr:spPr>
        <a:xfrm>
          <a:off x="17766811" y="62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201B8CE0-60EA-44FC-971B-9777E34EDFBF}"/>
            </a:ext>
          </a:extLst>
        </xdr:cNvPr>
        <xdr:cNvSpPr txBox="1"/>
      </xdr:nvSpPr>
      <xdr:spPr>
        <a:xfrm>
          <a:off x="16969251" y="61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84425</xdr:rowOff>
    </xdr:from>
    <xdr:ext cx="534377" cy="259045"/>
    <xdr:sp macro="" textlink="">
      <xdr:nvSpPr>
        <xdr:cNvPr id="552" name="n_1mainValue【一般廃棄物処理施設】&#10;一人当たり有形固定資産（償却資産）額">
          <a:extLst>
            <a:ext uri="{FF2B5EF4-FFF2-40B4-BE49-F238E27FC236}">
              <a16:creationId xmlns:a16="http://schemas.microsoft.com/office/drawing/2014/main" id="{4E42B304-D670-4FA5-9E0F-DDC82B2AF119}"/>
            </a:ext>
          </a:extLst>
        </xdr:cNvPr>
        <xdr:cNvSpPr txBox="1"/>
      </xdr:nvSpPr>
      <xdr:spPr>
        <a:xfrm>
          <a:off x="18528811" y="69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84849</xdr:rowOff>
    </xdr:from>
    <xdr:ext cx="534377" cy="259045"/>
    <xdr:sp macro="" textlink="">
      <xdr:nvSpPr>
        <xdr:cNvPr id="553" name="n_2mainValue【一般廃棄物処理施設】&#10;一人当たり有形固定資産（償却資産）額">
          <a:extLst>
            <a:ext uri="{FF2B5EF4-FFF2-40B4-BE49-F238E27FC236}">
              <a16:creationId xmlns:a16="http://schemas.microsoft.com/office/drawing/2014/main" id="{3E6DF4E5-0978-4D3B-9FD3-5BCDAF1F710E}"/>
            </a:ext>
          </a:extLst>
        </xdr:cNvPr>
        <xdr:cNvSpPr txBox="1"/>
      </xdr:nvSpPr>
      <xdr:spPr>
        <a:xfrm>
          <a:off x="17766811" y="69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78002</xdr:rowOff>
    </xdr:from>
    <xdr:ext cx="534377" cy="259045"/>
    <xdr:sp macro="" textlink="">
      <xdr:nvSpPr>
        <xdr:cNvPr id="554" name="n_3mainValue【一般廃棄物処理施設】&#10;一人当たり有形固定資産（償却資産）額">
          <a:extLst>
            <a:ext uri="{FF2B5EF4-FFF2-40B4-BE49-F238E27FC236}">
              <a16:creationId xmlns:a16="http://schemas.microsoft.com/office/drawing/2014/main" id="{1534FC5D-805C-45B3-84D4-BBF367770AD4}"/>
            </a:ext>
          </a:extLst>
        </xdr:cNvPr>
        <xdr:cNvSpPr txBox="1"/>
      </xdr:nvSpPr>
      <xdr:spPr>
        <a:xfrm>
          <a:off x="16969251" y="69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a:extLst>
            <a:ext uri="{FF2B5EF4-FFF2-40B4-BE49-F238E27FC236}">
              <a16:creationId xmlns:a16="http://schemas.microsoft.com/office/drawing/2014/main" id="{56028BB6-E16B-4FC7-9DA4-50CDFB8D3DA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a:extLst>
            <a:ext uri="{FF2B5EF4-FFF2-40B4-BE49-F238E27FC236}">
              <a16:creationId xmlns:a16="http://schemas.microsoft.com/office/drawing/2014/main" id="{90F14D7D-D71A-439C-9AD5-DCF94B16C54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a:extLst>
            <a:ext uri="{FF2B5EF4-FFF2-40B4-BE49-F238E27FC236}">
              <a16:creationId xmlns:a16="http://schemas.microsoft.com/office/drawing/2014/main" id="{6F44F01A-6063-406A-9DBA-42349C85CE3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a:extLst>
            <a:ext uri="{FF2B5EF4-FFF2-40B4-BE49-F238E27FC236}">
              <a16:creationId xmlns:a16="http://schemas.microsoft.com/office/drawing/2014/main" id="{B45DEBBD-9330-4893-BEC6-3B6CCEF2BE0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a:extLst>
            <a:ext uri="{FF2B5EF4-FFF2-40B4-BE49-F238E27FC236}">
              <a16:creationId xmlns:a16="http://schemas.microsoft.com/office/drawing/2014/main" id="{C3281F7E-E729-4524-A108-BE098EDC871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a:extLst>
            <a:ext uri="{FF2B5EF4-FFF2-40B4-BE49-F238E27FC236}">
              <a16:creationId xmlns:a16="http://schemas.microsoft.com/office/drawing/2014/main" id="{36999438-5192-45CD-8BD9-1FD025D4DA7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a:extLst>
            <a:ext uri="{FF2B5EF4-FFF2-40B4-BE49-F238E27FC236}">
              <a16:creationId xmlns:a16="http://schemas.microsoft.com/office/drawing/2014/main" id="{3273EEAF-F228-4D2B-AB95-214C03C76E4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a:extLst>
            <a:ext uri="{FF2B5EF4-FFF2-40B4-BE49-F238E27FC236}">
              <a16:creationId xmlns:a16="http://schemas.microsoft.com/office/drawing/2014/main" id="{8B26B541-E3F5-4B36-9FF1-98DC6175859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a:extLst>
            <a:ext uri="{FF2B5EF4-FFF2-40B4-BE49-F238E27FC236}">
              <a16:creationId xmlns:a16="http://schemas.microsoft.com/office/drawing/2014/main" id="{18004F86-1354-4F53-83C7-508BBEC00A7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a:extLst>
            <a:ext uri="{FF2B5EF4-FFF2-40B4-BE49-F238E27FC236}">
              <a16:creationId xmlns:a16="http://schemas.microsoft.com/office/drawing/2014/main" id="{C3F2C173-DFDF-40C6-96AD-846CBE9EE77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201B8700-2556-4A6B-8A47-83E61CE58372}"/>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a:extLst>
            <a:ext uri="{FF2B5EF4-FFF2-40B4-BE49-F238E27FC236}">
              <a16:creationId xmlns:a16="http://schemas.microsoft.com/office/drawing/2014/main" id="{8552892B-F9F2-4002-BD8D-5931DEDE820A}"/>
            </a:ext>
          </a:extLst>
        </xdr:cNvPr>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B62005E6-9CCF-45F1-86B0-A00EEFC3C44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8977F37D-D5D2-40CA-A55A-AC834601A98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586057FB-5B41-4CA8-B0AE-E6D06FCBBFE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A08EAE9C-1A15-44A2-BF00-E34E9F77431D}"/>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ED389941-4782-4AF8-A47F-4CA105B9992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CBF7007D-B6F3-4141-B321-32161446DAD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6A20DA53-CB73-4443-B566-2CAE2D88B383}"/>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a:extLst>
            <a:ext uri="{FF2B5EF4-FFF2-40B4-BE49-F238E27FC236}">
              <a16:creationId xmlns:a16="http://schemas.microsoft.com/office/drawing/2014/main" id="{226B244A-1618-4D93-9A6A-B601A96960A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7B61B60D-4448-40E6-B4E1-34ACFD6EBBD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29455CAE-8E7A-4F31-A9B0-B9276537B57F}"/>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808053BC-67DD-4C50-8CF7-C91D99A701C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a:extLst>
            <a:ext uri="{FF2B5EF4-FFF2-40B4-BE49-F238E27FC236}">
              <a16:creationId xmlns:a16="http://schemas.microsoft.com/office/drawing/2014/main" id="{98B37B3E-59F5-49E4-B03E-E00D6AD00FAC}"/>
            </a:ext>
          </a:extLst>
        </xdr:cNvPr>
        <xdr:cNvCxnSpPr/>
      </xdr:nvCxnSpPr>
      <xdr:spPr>
        <a:xfrm flipV="1">
          <a:off x="14375764" y="952881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a:extLst>
            <a:ext uri="{FF2B5EF4-FFF2-40B4-BE49-F238E27FC236}">
              <a16:creationId xmlns:a16="http://schemas.microsoft.com/office/drawing/2014/main" id="{B4C9260D-FF7D-4F53-8E2E-D47AF2231532}"/>
            </a:ext>
          </a:extLst>
        </xdr:cNvPr>
        <xdr:cNvSpPr txBox="1"/>
      </xdr:nvSpPr>
      <xdr:spPr>
        <a:xfrm>
          <a:off x="14414500" y="10715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a:extLst>
            <a:ext uri="{FF2B5EF4-FFF2-40B4-BE49-F238E27FC236}">
              <a16:creationId xmlns:a16="http://schemas.microsoft.com/office/drawing/2014/main" id="{AF45794C-A029-494E-B10A-983652E38A56}"/>
            </a:ext>
          </a:extLst>
        </xdr:cNvPr>
        <xdr:cNvCxnSpPr/>
      </xdr:nvCxnSpPr>
      <xdr:spPr>
        <a:xfrm>
          <a:off x="14287500" y="1071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855E0AD6-844B-48E8-B066-D1A7A2E395DB}"/>
            </a:ext>
          </a:extLst>
        </xdr:cNvPr>
        <xdr:cNvSpPr txBox="1"/>
      </xdr:nvSpPr>
      <xdr:spPr>
        <a:xfrm>
          <a:off x="144145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a:extLst>
            <a:ext uri="{FF2B5EF4-FFF2-40B4-BE49-F238E27FC236}">
              <a16:creationId xmlns:a16="http://schemas.microsoft.com/office/drawing/2014/main" id="{B61048F4-663C-45E9-B2F1-49F3BE310678}"/>
            </a:ext>
          </a:extLst>
        </xdr:cNvPr>
        <xdr:cNvCxnSpPr/>
      </xdr:nvCxnSpPr>
      <xdr:spPr>
        <a:xfrm>
          <a:off x="14287500" y="952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C5A70C93-C219-4682-AF80-8A0A792B8C83}"/>
            </a:ext>
          </a:extLst>
        </xdr:cNvPr>
        <xdr:cNvSpPr txBox="1"/>
      </xdr:nvSpPr>
      <xdr:spPr>
        <a:xfrm>
          <a:off x="14414500" y="9887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a:extLst>
            <a:ext uri="{FF2B5EF4-FFF2-40B4-BE49-F238E27FC236}">
              <a16:creationId xmlns:a16="http://schemas.microsoft.com/office/drawing/2014/main" id="{4C9BDE80-E33E-4AF4-9C14-84C63D75F719}"/>
            </a:ext>
          </a:extLst>
        </xdr:cNvPr>
        <xdr:cNvSpPr/>
      </xdr:nvSpPr>
      <xdr:spPr>
        <a:xfrm>
          <a:off x="14325600" y="100323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a:extLst>
            <a:ext uri="{FF2B5EF4-FFF2-40B4-BE49-F238E27FC236}">
              <a16:creationId xmlns:a16="http://schemas.microsoft.com/office/drawing/2014/main" id="{06E83275-455D-4B4F-8BEA-27CD68DB2471}"/>
            </a:ext>
          </a:extLst>
        </xdr:cNvPr>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a:extLst>
            <a:ext uri="{FF2B5EF4-FFF2-40B4-BE49-F238E27FC236}">
              <a16:creationId xmlns:a16="http://schemas.microsoft.com/office/drawing/2014/main" id="{2071F178-5EBD-4DED-84C6-52BA3B8BF451}"/>
            </a:ext>
          </a:extLst>
        </xdr:cNvPr>
        <xdr:cNvSpPr/>
      </xdr:nvSpPr>
      <xdr:spPr>
        <a:xfrm>
          <a:off x="1280414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a:extLst>
            <a:ext uri="{FF2B5EF4-FFF2-40B4-BE49-F238E27FC236}">
              <a16:creationId xmlns:a16="http://schemas.microsoft.com/office/drawing/2014/main" id="{F91734E1-B3C0-45CD-8136-7BC9B44A0EFC}"/>
            </a:ext>
          </a:extLst>
        </xdr:cNvPr>
        <xdr:cNvSpPr/>
      </xdr:nvSpPr>
      <xdr:spPr>
        <a:xfrm>
          <a:off x="120294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3830ECF-870B-4471-A5EC-BCFD08BCA57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D051E16A-C166-4E31-AD76-EA6D4ABB97A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7E63CA05-0CE5-4B1F-8035-2F476A70C46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4F29086-2631-4C7D-8597-13A36F7F2BD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48E598F-6E2D-412F-86AF-E9DDCD21C86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93" name="楕円 592">
          <a:extLst>
            <a:ext uri="{FF2B5EF4-FFF2-40B4-BE49-F238E27FC236}">
              <a16:creationId xmlns:a16="http://schemas.microsoft.com/office/drawing/2014/main" id="{F177D134-03BE-4F66-91CA-5A106B2A3655}"/>
            </a:ext>
          </a:extLst>
        </xdr:cNvPr>
        <xdr:cNvSpPr/>
      </xdr:nvSpPr>
      <xdr:spPr>
        <a:xfrm>
          <a:off x="14325600" y="10358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12B4A408-E54F-490B-84F3-71CE93ADC7E8}"/>
            </a:ext>
          </a:extLst>
        </xdr:cNvPr>
        <xdr:cNvSpPr txBox="1"/>
      </xdr:nvSpPr>
      <xdr:spPr>
        <a:xfrm>
          <a:off x="144145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170180</xdr:rowOff>
    </xdr:from>
    <xdr:to>
      <xdr:col>81</xdr:col>
      <xdr:colOff>101600</xdr:colOff>
      <xdr:row>62</xdr:row>
      <xdr:rowOff>100330</xdr:rowOff>
    </xdr:to>
    <xdr:sp macro="" textlink="">
      <xdr:nvSpPr>
        <xdr:cNvPr id="595" name="楕円 594">
          <a:extLst>
            <a:ext uri="{FF2B5EF4-FFF2-40B4-BE49-F238E27FC236}">
              <a16:creationId xmlns:a16="http://schemas.microsoft.com/office/drawing/2014/main" id="{B33095A3-27E6-43AD-8970-6C7EC603266F}"/>
            </a:ext>
          </a:extLst>
        </xdr:cNvPr>
        <xdr:cNvSpPr/>
      </xdr:nvSpPr>
      <xdr:spPr>
        <a:xfrm>
          <a:off x="13578840" y="1039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49530</xdr:rowOff>
    </xdr:to>
    <xdr:cxnSp macro="">
      <xdr:nvCxnSpPr>
        <xdr:cNvPr id="596" name="直線コネクタ 595">
          <a:extLst>
            <a:ext uri="{FF2B5EF4-FFF2-40B4-BE49-F238E27FC236}">
              <a16:creationId xmlns:a16="http://schemas.microsoft.com/office/drawing/2014/main" id="{5FDCB30D-2DF7-4432-AC6A-2B9A1773AB48}"/>
            </a:ext>
          </a:extLst>
        </xdr:cNvPr>
        <xdr:cNvCxnSpPr/>
      </xdr:nvCxnSpPr>
      <xdr:spPr>
        <a:xfrm flipV="1">
          <a:off x="13629640" y="1040511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36830</xdr:rowOff>
    </xdr:from>
    <xdr:to>
      <xdr:col>76</xdr:col>
      <xdr:colOff>165100</xdr:colOff>
      <xdr:row>62</xdr:row>
      <xdr:rowOff>138430</xdr:rowOff>
    </xdr:to>
    <xdr:sp macro="" textlink="">
      <xdr:nvSpPr>
        <xdr:cNvPr id="597" name="楕円 596">
          <a:extLst>
            <a:ext uri="{FF2B5EF4-FFF2-40B4-BE49-F238E27FC236}">
              <a16:creationId xmlns:a16="http://schemas.microsoft.com/office/drawing/2014/main" id="{434B5210-7D11-43F4-A45B-95108622F794}"/>
            </a:ext>
          </a:extLst>
        </xdr:cNvPr>
        <xdr:cNvSpPr/>
      </xdr:nvSpPr>
      <xdr:spPr>
        <a:xfrm>
          <a:off x="1280414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87630</xdr:rowOff>
    </xdr:to>
    <xdr:cxnSp macro="">
      <xdr:nvCxnSpPr>
        <xdr:cNvPr id="598" name="直線コネクタ 597">
          <a:extLst>
            <a:ext uri="{FF2B5EF4-FFF2-40B4-BE49-F238E27FC236}">
              <a16:creationId xmlns:a16="http://schemas.microsoft.com/office/drawing/2014/main" id="{A7F722C9-DABD-4AE1-96F1-344F3692A7B3}"/>
            </a:ext>
          </a:extLst>
        </xdr:cNvPr>
        <xdr:cNvCxnSpPr/>
      </xdr:nvCxnSpPr>
      <xdr:spPr>
        <a:xfrm flipV="1">
          <a:off x="12854940" y="104432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95885</xdr:rowOff>
    </xdr:from>
    <xdr:to>
      <xdr:col>72</xdr:col>
      <xdr:colOff>38100</xdr:colOff>
      <xdr:row>63</xdr:row>
      <xdr:rowOff>26035</xdr:rowOff>
    </xdr:to>
    <xdr:sp macro="" textlink="">
      <xdr:nvSpPr>
        <xdr:cNvPr id="599" name="楕円 598">
          <a:extLst>
            <a:ext uri="{FF2B5EF4-FFF2-40B4-BE49-F238E27FC236}">
              <a16:creationId xmlns:a16="http://schemas.microsoft.com/office/drawing/2014/main" id="{5727E964-9A52-47FB-B8F7-DA8BB0D5B97D}"/>
            </a:ext>
          </a:extLst>
        </xdr:cNvPr>
        <xdr:cNvSpPr/>
      </xdr:nvSpPr>
      <xdr:spPr>
        <a:xfrm>
          <a:off x="12029440" y="10489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87630</xdr:rowOff>
    </xdr:from>
    <xdr:to>
      <xdr:col>76</xdr:col>
      <xdr:colOff>114300</xdr:colOff>
      <xdr:row>62</xdr:row>
      <xdr:rowOff>146685</xdr:rowOff>
    </xdr:to>
    <xdr:cxnSp macro="">
      <xdr:nvCxnSpPr>
        <xdr:cNvPr id="600" name="直線コネクタ 599">
          <a:extLst>
            <a:ext uri="{FF2B5EF4-FFF2-40B4-BE49-F238E27FC236}">
              <a16:creationId xmlns:a16="http://schemas.microsoft.com/office/drawing/2014/main" id="{9563FCF5-20A8-4B95-8936-74261147DF15}"/>
            </a:ext>
          </a:extLst>
        </xdr:cNvPr>
        <xdr:cNvCxnSpPr/>
      </xdr:nvCxnSpPr>
      <xdr:spPr>
        <a:xfrm flipV="1">
          <a:off x="12072620" y="10481310"/>
          <a:ext cx="78232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D7A772E9-B0D8-4E66-95CE-9B7CE352C229}"/>
            </a:ext>
          </a:extLst>
        </xdr:cNvPr>
        <xdr:cNvSpPr txBox="1"/>
      </xdr:nvSpPr>
      <xdr:spPr>
        <a:xfrm>
          <a:off x="13437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ECB6D889-0008-4A61-AC73-98A5014042DA}"/>
            </a:ext>
          </a:extLst>
        </xdr:cNvPr>
        <xdr:cNvSpPr txBox="1"/>
      </xdr:nvSpPr>
      <xdr:spPr>
        <a:xfrm>
          <a:off x="126752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08338D1C-33CA-49F0-BDCA-F5259ED49580}"/>
            </a:ext>
          </a:extLst>
        </xdr:cNvPr>
        <xdr:cNvSpPr txBox="1"/>
      </xdr:nvSpPr>
      <xdr:spPr>
        <a:xfrm>
          <a:off x="119005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91457</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5FB2F7EE-5A72-4829-9B5C-5EFD8CA3F6BE}"/>
            </a:ext>
          </a:extLst>
        </xdr:cNvPr>
        <xdr:cNvSpPr txBox="1"/>
      </xdr:nvSpPr>
      <xdr:spPr>
        <a:xfrm>
          <a:off x="134372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129557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2FF68FAE-168F-4A93-950A-A75792C96976}"/>
            </a:ext>
          </a:extLst>
        </xdr:cNvPr>
        <xdr:cNvSpPr txBox="1"/>
      </xdr:nvSpPr>
      <xdr:spPr>
        <a:xfrm>
          <a:off x="126752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17162</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05CA7B8B-388C-4436-B820-5E2C38DB50BD}"/>
            </a:ext>
          </a:extLst>
        </xdr:cNvPr>
        <xdr:cNvSpPr txBox="1"/>
      </xdr:nvSpPr>
      <xdr:spPr>
        <a:xfrm>
          <a:off x="119005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D16C3812-0628-4F60-BF92-4826B36C2F0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BDA74BAF-91CF-4411-9287-C9943B9769B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289197CE-D7BE-4522-B70C-D8DD5477D3B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71A5E37-5077-4469-B89F-DE83FBE050D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88BB1AF1-A640-4BC5-A4D2-EFF2C6DBEA6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5D6E656A-16A0-4FFA-81FB-6B70B834920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8535DA3E-8B5E-4C99-9A28-CB1B0696F29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773A8CB4-EEE6-4F93-9EFD-9566E9B4E73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35991096-534B-4E23-8FAF-FEDAFB52AE4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F461F41C-9DEC-4462-B1F2-BA1FD1691CE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EA95755D-894C-45D3-91DD-876CBC8C1166}"/>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16728AAB-F66A-42C6-84E4-2E1C799A885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333B01A3-5BB4-4A1B-97E7-7FE1B1D832D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10FD8DB2-35E3-4C14-91F7-10D36274285A}"/>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759AC0B0-94A2-41EA-A2E2-615D26C78081}"/>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618451C6-7A79-47B9-AF66-23F4E44F6A5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BB88CF39-4B50-4A61-956A-6A6ACBE05412}"/>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F0B87643-BEA4-4456-A0C5-FD6022BE79AD}"/>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9D56F7E9-5C0D-41D7-BE46-316F92CEC867}"/>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264F5360-9B56-489C-8457-A56F4155759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764C7DCD-2DC3-40AA-A460-F195D51D75B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3DB823C8-4224-4DDC-8CF5-BDC9E90B198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D5BCD79C-D3DD-40BF-B874-E0D6D0C3B17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101600</xdr:rowOff>
    </xdr:from>
    <xdr:to>
      <xdr:col>116</xdr:col>
      <xdr:colOff>62864</xdr:colOff>
      <xdr:row>64</xdr:row>
      <xdr:rowOff>50800</xdr:rowOff>
    </xdr:to>
    <xdr:cxnSp macro="">
      <xdr:nvCxnSpPr>
        <xdr:cNvPr id="630" name="直線コネクタ 629">
          <a:extLst>
            <a:ext uri="{FF2B5EF4-FFF2-40B4-BE49-F238E27FC236}">
              <a16:creationId xmlns:a16="http://schemas.microsoft.com/office/drawing/2014/main" id="{7514999C-121A-484C-8AB1-5EBAB6E75DA1}"/>
            </a:ext>
          </a:extLst>
        </xdr:cNvPr>
        <xdr:cNvCxnSpPr/>
      </xdr:nvCxnSpPr>
      <xdr:spPr>
        <a:xfrm flipV="1">
          <a:off x="19509104" y="9824720"/>
          <a:ext cx="0" cy="955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23D02401-1767-4798-A411-166B76BAD33E}"/>
            </a:ext>
          </a:extLst>
        </xdr:cNvPr>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2" name="直線コネクタ 631">
          <a:extLst>
            <a:ext uri="{FF2B5EF4-FFF2-40B4-BE49-F238E27FC236}">
              <a16:creationId xmlns:a16="http://schemas.microsoft.com/office/drawing/2014/main" id="{099ABD89-EB60-48B6-9E9E-022C3B7BF3F9}"/>
            </a:ext>
          </a:extLst>
        </xdr:cNvPr>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48277</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FCBAC257-E42E-4977-A1E5-D8E25D322563}"/>
            </a:ext>
          </a:extLst>
        </xdr:cNvPr>
        <xdr:cNvSpPr txBox="1"/>
      </xdr:nvSpPr>
      <xdr:spPr>
        <a:xfrm>
          <a:off x="19547840"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101600</xdr:rowOff>
    </xdr:from>
    <xdr:to>
      <xdr:col>116</xdr:col>
      <xdr:colOff>152400</xdr:colOff>
      <xdr:row>58</xdr:row>
      <xdr:rowOff>101600</xdr:rowOff>
    </xdr:to>
    <xdr:cxnSp macro="">
      <xdr:nvCxnSpPr>
        <xdr:cNvPr id="634" name="直線コネクタ 633">
          <a:extLst>
            <a:ext uri="{FF2B5EF4-FFF2-40B4-BE49-F238E27FC236}">
              <a16:creationId xmlns:a16="http://schemas.microsoft.com/office/drawing/2014/main" id="{64796AA8-60D7-4781-A116-D0C5D8A48F62}"/>
            </a:ext>
          </a:extLst>
        </xdr:cNvPr>
        <xdr:cNvCxnSpPr/>
      </xdr:nvCxnSpPr>
      <xdr:spPr>
        <a:xfrm>
          <a:off x="19443700" y="9824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16527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D69075CE-C797-4B4A-8692-8D1D1AD03BCF}"/>
            </a:ext>
          </a:extLst>
        </xdr:cNvPr>
        <xdr:cNvSpPr txBox="1"/>
      </xdr:nvSpPr>
      <xdr:spPr>
        <a:xfrm>
          <a:off x="1954784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38100</xdr:rowOff>
    </xdr:from>
    <xdr:to>
      <xdr:col>116</xdr:col>
      <xdr:colOff>114300</xdr:colOff>
      <xdr:row>62</xdr:row>
      <xdr:rowOff>139700</xdr:rowOff>
    </xdr:to>
    <xdr:sp macro="" textlink="">
      <xdr:nvSpPr>
        <xdr:cNvPr id="636" name="フローチャート: 判断 635">
          <a:extLst>
            <a:ext uri="{FF2B5EF4-FFF2-40B4-BE49-F238E27FC236}">
              <a16:creationId xmlns:a16="http://schemas.microsoft.com/office/drawing/2014/main" id="{A21D5523-0FEC-4369-9618-B769EDB9E256}"/>
            </a:ext>
          </a:extLst>
        </xdr:cNvPr>
        <xdr:cNvSpPr/>
      </xdr:nvSpPr>
      <xdr:spPr>
        <a:xfrm>
          <a:off x="1945894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37" name="フローチャート: 判断 636">
          <a:extLst>
            <a:ext uri="{FF2B5EF4-FFF2-40B4-BE49-F238E27FC236}">
              <a16:creationId xmlns:a16="http://schemas.microsoft.com/office/drawing/2014/main" id="{98F540C7-557F-45BB-A962-0B316ADF4F3C}"/>
            </a:ext>
          </a:extLst>
        </xdr:cNvPr>
        <xdr:cNvSpPr/>
      </xdr:nvSpPr>
      <xdr:spPr>
        <a:xfrm>
          <a:off x="1873504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38" name="フローチャート: 判断 637">
          <a:extLst>
            <a:ext uri="{FF2B5EF4-FFF2-40B4-BE49-F238E27FC236}">
              <a16:creationId xmlns:a16="http://schemas.microsoft.com/office/drawing/2014/main" id="{D792FE9F-A62B-495D-93C2-AB207B8DEFE5}"/>
            </a:ext>
          </a:extLst>
        </xdr:cNvPr>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639" name="フローチャート: 判断 638">
          <a:extLst>
            <a:ext uri="{FF2B5EF4-FFF2-40B4-BE49-F238E27FC236}">
              <a16:creationId xmlns:a16="http://schemas.microsoft.com/office/drawing/2014/main" id="{5F4703B9-338E-401E-9F69-872861E6BC20}"/>
            </a:ext>
          </a:extLst>
        </xdr:cNvPr>
        <xdr:cNvSpPr/>
      </xdr:nvSpPr>
      <xdr:spPr>
        <a:xfrm>
          <a:off x="171627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E419CCE-578C-4859-9C4C-C409BDD7CB8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EA88658-D5BB-40C9-BE54-690814DC767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B1C3604-0C96-4294-AC29-B27FF5C74D3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3933180-57B8-40B8-AA28-AD4D152FFF5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B753DEB-4C03-4093-B5B8-C7ADCD4CF99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114300</xdr:rowOff>
    </xdr:from>
    <xdr:to>
      <xdr:col>116</xdr:col>
      <xdr:colOff>114300</xdr:colOff>
      <xdr:row>59</xdr:row>
      <xdr:rowOff>44450</xdr:rowOff>
    </xdr:to>
    <xdr:sp macro="" textlink="">
      <xdr:nvSpPr>
        <xdr:cNvPr id="645" name="楕円 644">
          <a:extLst>
            <a:ext uri="{FF2B5EF4-FFF2-40B4-BE49-F238E27FC236}">
              <a16:creationId xmlns:a16="http://schemas.microsoft.com/office/drawing/2014/main" id="{36792CE6-DB6C-499E-94BD-DD57440DAE2A}"/>
            </a:ext>
          </a:extLst>
        </xdr:cNvPr>
        <xdr:cNvSpPr/>
      </xdr:nvSpPr>
      <xdr:spPr>
        <a:xfrm>
          <a:off x="19458940" y="9837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DF5A0292-6003-4CD2-9514-4779BA618183}"/>
            </a:ext>
          </a:extLst>
        </xdr:cNvPr>
        <xdr:cNvSpPr txBox="1"/>
      </xdr:nvSpPr>
      <xdr:spPr>
        <a:xfrm>
          <a:off x="19547840"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114300</xdr:rowOff>
    </xdr:from>
    <xdr:to>
      <xdr:col>112</xdr:col>
      <xdr:colOff>38100</xdr:colOff>
      <xdr:row>59</xdr:row>
      <xdr:rowOff>44450</xdr:rowOff>
    </xdr:to>
    <xdr:sp macro="" textlink="">
      <xdr:nvSpPr>
        <xdr:cNvPr id="647" name="楕円 646">
          <a:extLst>
            <a:ext uri="{FF2B5EF4-FFF2-40B4-BE49-F238E27FC236}">
              <a16:creationId xmlns:a16="http://schemas.microsoft.com/office/drawing/2014/main" id="{19C7DEF7-0849-44A6-AC72-953BA7EFB4BD}"/>
            </a:ext>
          </a:extLst>
        </xdr:cNvPr>
        <xdr:cNvSpPr/>
      </xdr:nvSpPr>
      <xdr:spPr>
        <a:xfrm>
          <a:off x="18735040" y="9837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165100</xdr:rowOff>
    </xdr:from>
    <xdr:to>
      <xdr:col>116</xdr:col>
      <xdr:colOff>63500</xdr:colOff>
      <xdr:row>58</xdr:row>
      <xdr:rowOff>165100</xdr:rowOff>
    </xdr:to>
    <xdr:cxnSp macro="">
      <xdr:nvCxnSpPr>
        <xdr:cNvPr id="648" name="直線コネクタ 647">
          <a:extLst>
            <a:ext uri="{FF2B5EF4-FFF2-40B4-BE49-F238E27FC236}">
              <a16:creationId xmlns:a16="http://schemas.microsoft.com/office/drawing/2014/main" id="{C4A9E1EB-6EC5-4303-AE1F-5C446C848B4C}"/>
            </a:ext>
          </a:extLst>
        </xdr:cNvPr>
        <xdr:cNvCxnSpPr/>
      </xdr:nvCxnSpPr>
      <xdr:spPr>
        <a:xfrm>
          <a:off x="18778220" y="98882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127000</xdr:rowOff>
    </xdr:from>
    <xdr:to>
      <xdr:col>107</xdr:col>
      <xdr:colOff>101600</xdr:colOff>
      <xdr:row>59</xdr:row>
      <xdr:rowOff>57150</xdr:rowOff>
    </xdr:to>
    <xdr:sp macro="" textlink="">
      <xdr:nvSpPr>
        <xdr:cNvPr id="649" name="楕円 648">
          <a:extLst>
            <a:ext uri="{FF2B5EF4-FFF2-40B4-BE49-F238E27FC236}">
              <a16:creationId xmlns:a16="http://schemas.microsoft.com/office/drawing/2014/main" id="{8295EE1A-402F-46DE-96AC-9356461658B7}"/>
            </a:ext>
          </a:extLst>
        </xdr:cNvPr>
        <xdr:cNvSpPr/>
      </xdr:nvSpPr>
      <xdr:spPr>
        <a:xfrm>
          <a:off x="17937480" y="9850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59</xdr:row>
      <xdr:rowOff>6350</xdr:rowOff>
    </xdr:to>
    <xdr:cxnSp macro="">
      <xdr:nvCxnSpPr>
        <xdr:cNvPr id="650" name="直線コネクタ 649">
          <a:extLst>
            <a:ext uri="{FF2B5EF4-FFF2-40B4-BE49-F238E27FC236}">
              <a16:creationId xmlns:a16="http://schemas.microsoft.com/office/drawing/2014/main" id="{DB783C3B-DA37-416F-BF92-0FEB9FE3707B}"/>
            </a:ext>
          </a:extLst>
        </xdr:cNvPr>
        <xdr:cNvCxnSpPr/>
      </xdr:nvCxnSpPr>
      <xdr:spPr>
        <a:xfrm flipV="1">
          <a:off x="17988280" y="988822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88900</xdr:rowOff>
    </xdr:from>
    <xdr:to>
      <xdr:col>102</xdr:col>
      <xdr:colOff>165100</xdr:colOff>
      <xdr:row>57</xdr:row>
      <xdr:rowOff>19050</xdr:rowOff>
    </xdr:to>
    <xdr:sp macro="" textlink="">
      <xdr:nvSpPr>
        <xdr:cNvPr id="651" name="楕円 650">
          <a:extLst>
            <a:ext uri="{FF2B5EF4-FFF2-40B4-BE49-F238E27FC236}">
              <a16:creationId xmlns:a16="http://schemas.microsoft.com/office/drawing/2014/main" id="{1C8EAE14-216E-4A50-9FD4-AE0AD5AD12A0}"/>
            </a:ext>
          </a:extLst>
        </xdr:cNvPr>
        <xdr:cNvSpPr/>
      </xdr:nvSpPr>
      <xdr:spPr>
        <a:xfrm>
          <a:off x="17162780" y="947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139700</xdr:rowOff>
    </xdr:from>
    <xdr:to>
      <xdr:col>107</xdr:col>
      <xdr:colOff>50800</xdr:colOff>
      <xdr:row>59</xdr:row>
      <xdr:rowOff>6350</xdr:rowOff>
    </xdr:to>
    <xdr:cxnSp macro="">
      <xdr:nvCxnSpPr>
        <xdr:cNvPr id="652" name="直線コネクタ 651">
          <a:extLst>
            <a:ext uri="{FF2B5EF4-FFF2-40B4-BE49-F238E27FC236}">
              <a16:creationId xmlns:a16="http://schemas.microsoft.com/office/drawing/2014/main" id="{9037578A-3468-45D5-8D56-2C2827743F8F}"/>
            </a:ext>
          </a:extLst>
        </xdr:cNvPr>
        <xdr:cNvCxnSpPr/>
      </xdr:nvCxnSpPr>
      <xdr:spPr>
        <a:xfrm>
          <a:off x="17213580" y="9527540"/>
          <a:ext cx="7747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53" name="n_1aveValue【保健センター・保健所】&#10;一人当たり面積">
          <a:extLst>
            <a:ext uri="{FF2B5EF4-FFF2-40B4-BE49-F238E27FC236}">
              <a16:creationId xmlns:a16="http://schemas.microsoft.com/office/drawing/2014/main" id="{F8FF580D-7090-4B26-B215-7AA16E7DD00D}"/>
            </a:ext>
          </a:extLst>
        </xdr:cNvPr>
        <xdr:cNvSpPr txBox="1"/>
      </xdr:nvSpPr>
      <xdr:spPr>
        <a:xfrm>
          <a:off x="185611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54" name="n_2aveValue【保健センター・保健所】&#10;一人当たり面積">
          <a:extLst>
            <a:ext uri="{FF2B5EF4-FFF2-40B4-BE49-F238E27FC236}">
              <a16:creationId xmlns:a16="http://schemas.microsoft.com/office/drawing/2014/main" id="{A8E39E2B-BFEA-47C1-9C2F-D150644F1663}"/>
            </a:ext>
          </a:extLst>
        </xdr:cNvPr>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655" name="n_3aveValue【保健センター・保健所】&#10;一人当たり面積">
          <a:extLst>
            <a:ext uri="{FF2B5EF4-FFF2-40B4-BE49-F238E27FC236}">
              <a16:creationId xmlns:a16="http://schemas.microsoft.com/office/drawing/2014/main" id="{2DFA7E75-5AF9-4574-88F3-6BC1E5A6EC6F}"/>
            </a:ext>
          </a:extLst>
        </xdr:cNvPr>
        <xdr:cNvSpPr txBox="1"/>
      </xdr:nvSpPr>
      <xdr:spPr>
        <a:xfrm>
          <a:off x="1700156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60977</xdr:rowOff>
    </xdr:from>
    <xdr:ext cx="469744" cy="259045"/>
    <xdr:sp macro="" textlink="">
      <xdr:nvSpPr>
        <xdr:cNvPr id="656" name="n_1mainValue【保健センター・保健所】&#10;一人当たり面積">
          <a:extLst>
            <a:ext uri="{FF2B5EF4-FFF2-40B4-BE49-F238E27FC236}">
              <a16:creationId xmlns:a16="http://schemas.microsoft.com/office/drawing/2014/main" id="{459B2B69-1D18-4380-AC66-8E74A00A5A61}"/>
            </a:ext>
          </a:extLst>
        </xdr:cNvPr>
        <xdr:cNvSpPr txBox="1"/>
      </xdr:nvSpPr>
      <xdr:spPr>
        <a:xfrm>
          <a:off x="18561127" y="961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73677</xdr:rowOff>
    </xdr:from>
    <xdr:ext cx="469744" cy="259045"/>
    <xdr:sp macro="" textlink="">
      <xdr:nvSpPr>
        <xdr:cNvPr id="657" name="n_2mainValue【保健センター・保健所】&#10;一人当たり面積">
          <a:extLst>
            <a:ext uri="{FF2B5EF4-FFF2-40B4-BE49-F238E27FC236}">
              <a16:creationId xmlns:a16="http://schemas.microsoft.com/office/drawing/2014/main" id="{20463DBD-95F2-4921-AD7E-2BCCE02A73A9}"/>
            </a:ext>
          </a:extLst>
        </xdr:cNvPr>
        <xdr:cNvSpPr txBox="1"/>
      </xdr:nvSpPr>
      <xdr:spPr>
        <a:xfrm>
          <a:off x="17776267" y="96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35577</xdr:rowOff>
    </xdr:from>
    <xdr:ext cx="469744" cy="259045"/>
    <xdr:sp macro="" textlink="">
      <xdr:nvSpPr>
        <xdr:cNvPr id="658" name="n_3mainValue【保健センター・保健所】&#10;一人当たり面積">
          <a:extLst>
            <a:ext uri="{FF2B5EF4-FFF2-40B4-BE49-F238E27FC236}">
              <a16:creationId xmlns:a16="http://schemas.microsoft.com/office/drawing/2014/main" id="{B6B47296-ED2B-40F2-96BE-DFC6299B9382}"/>
            </a:ext>
          </a:extLst>
        </xdr:cNvPr>
        <xdr:cNvSpPr txBox="1"/>
      </xdr:nvSpPr>
      <xdr:spPr>
        <a:xfrm>
          <a:off x="17001567" y="92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424D5E63-39DC-4ACB-9F9C-5F9A9ECCA23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5B36820F-6E75-4B25-AFB3-55CB81AC63A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1B1978E7-7608-4C1B-8838-62EDD80E80C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8EFAB16D-C550-44CF-8009-5993140346D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6FF6EA9F-1631-4742-8D7C-75605CCDE20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414500AB-3DE4-4FAB-A055-A4546F2CFFE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43C0A644-283B-43FC-AD7F-72724D88BA3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8A186CCC-168E-4767-9423-B640C1E7517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BA136861-8826-4872-B1F8-913F63DFAA4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6A7F6B94-5DF4-4EC5-B8D7-E8FEAAAFBFE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a:extLst>
            <a:ext uri="{FF2B5EF4-FFF2-40B4-BE49-F238E27FC236}">
              <a16:creationId xmlns:a16="http://schemas.microsoft.com/office/drawing/2014/main" id="{73E9C3A3-49EF-4A6E-8AE2-151C3977EF39}"/>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a:extLst>
            <a:ext uri="{FF2B5EF4-FFF2-40B4-BE49-F238E27FC236}">
              <a16:creationId xmlns:a16="http://schemas.microsoft.com/office/drawing/2014/main" id="{4DD7F59A-EF53-401D-904B-7A5689FA995D}"/>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a:extLst>
            <a:ext uri="{FF2B5EF4-FFF2-40B4-BE49-F238E27FC236}">
              <a16:creationId xmlns:a16="http://schemas.microsoft.com/office/drawing/2014/main" id="{8B573F69-166D-4162-BB8F-E12A21DEB7DB}"/>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a:extLst>
            <a:ext uri="{FF2B5EF4-FFF2-40B4-BE49-F238E27FC236}">
              <a16:creationId xmlns:a16="http://schemas.microsoft.com/office/drawing/2014/main" id="{C5878A91-475A-441D-B08C-46D177700E3E}"/>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a:extLst>
            <a:ext uri="{FF2B5EF4-FFF2-40B4-BE49-F238E27FC236}">
              <a16:creationId xmlns:a16="http://schemas.microsoft.com/office/drawing/2014/main" id="{A29F9053-E600-43A1-816C-430C73F83B36}"/>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a:extLst>
            <a:ext uri="{FF2B5EF4-FFF2-40B4-BE49-F238E27FC236}">
              <a16:creationId xmlns:a16="http://schemas.microsoft.com/office/drawing/2014/main" id="{0EB7AA5A-F611-4E08-82CC-54F5EB7D656E}"/>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a:extLst>
            <a:ext uri="{FF2B5EF4-FFF2-40B4-BE49-F238E27FC236}">
              <a16:creationId xmlns:a16="http://schemas.microsoft.com/office/drawing/2014/main" id="{34A5A34D-A9AC-4435-A909-44BD4035A6C3}"/>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a:extLst>
            <a:ext uri="{FF2B5EF4-FFF2-40B4-BE49-F238E27FC236}">
              <a16:creationId xmlns:a16="http://schemas.microsoft.com/office/drawing/2014/main" id="{C80D7268-9626-49E8-98C3-08B5B65586DC}"/>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a:extLst>
            <a:ext uri="{FF2B5EF4-FFF2-40B4-BE49-F238E27FC236}">
              <a16:creationId xmlns:a16="http://schemas.microsoft.com/office/drawing/2014/main" id="{33C4BCAF-3A95-41AA-82FB-911F60C4ABD9}"/>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39527796-5E25-4C63-A2FF-0BDE2E100A3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9B1CA474-2A25-4DC5-AE3B-EDD3BD4183C3}"/>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A4F2AAEF-7725-43DD-88E8-7703164C5BC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a:extLst>
            <a:ext uri="{FF2B5EF4-FFF2-40B4-BE49-F238E27FC236}">
              <a16:creationId xmlns:a16="http://schemas.microsoft.com/office/drawing/2014/main" id="{BAB39D23-5F4B-4306-8A69-959170374167}"/>
            </a:ext>
          </a:extLst>
        </xdr:cNvPr>
        <xdr:cNvCxnSpPr/>
      </xdr:nvCxnSpPr>
      <xdr:spPr>
        <a:xfrm flipV="1">
          <a:off x="14375764" y="13150596"/>
          <a:ext cx="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44E1EB1D-EA48-49F3-9926-B2DA2F75E7B7}"/>
            </a:ext>
          </a:extLst>
        </xdr:cNvPr>
        <xdr:cNvSpPr txBox="1"/>
      </xdr:nvSpPr>
      <xdr:spPr>
        <a:xfrm>
          <a:off x="14414500" y="1446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a:extLst>
            <a:ext uri="{FF2B5EF4-FFF2-40B4-BE49-F238E27FC236}">
              <a16:creationId xmlns:a16="http://schemas.microsoft.com/office/drawing/2014/main" id="{F7111291-9B2F-44BB-AB8A-3C58FE352074}"/>
            </a:ext>
          </a:extLst>
        </xdr:cNvPr>
        <xdr:cNvCxnSpPr/>
      </xdr:nvCxnSpPr>
      <xdr:spPr>
        <a:xfrm>
          <a:off x="14287500" y="14459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2EE453C5-4459-4170-A7C3-9021D92DBEEC}"/>
            </a:ext>
          </a:extLst>
        </xdr:cNvPr>
        <xdr:cNvSpPr txBox="1"/>
      </xdr:nvSpPr>
      <xdr:spPr>
        <a:xfrm>
          <a:off x="14414500" y="1292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a:extLst>
            <a:ext uri="{FF2B5EF4-FFF2-40B4-BE49-F238E27FC236}">
              <a16:creationId xmlns:a16="http://schemas.microsoft.com/office/drawing/2014/main" id="{CE2E3610-F200-4DDF-B53B-E9601D5F5E93}"/>
            </a:ext>
          </a:extLst>
        </xdr:cNvPr>
        <xdr:cNvCxnSpPr/>
      </xdr:nvCxnSpPr>
      <xdr:spPr>
        <a:xfrm>
          <a:off x="14287500" y="13150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2B5D5ECE-941E-43C7-9464-7345830E1BF6}"/>
            </a:ext>
          </a:extLst>
        </xdr:cNvPr>
        <xdr:cNvSpPr txBox="1"/>
      </xdr:nvSpPr>
      <xdr:spPr>
        <a:xfrm>
          <a:off x="14414500" y="13610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a:extLst>
            <a:ext uri="{FF2B5EF4-FFF2-40B4-BE49-F238E27FC236}">
              <a16:creationId xmlns:a16="http://schemas.microsoft.com/office/drawing/2014/main" id="{394EAA73-2BA9-4E12-A966-2FDA18051C1A}"/>
            </a:ext>
          </a:extLst>
        </xdr:cNvPr>
        <xdr:cNvSpPr/>
      </xdr:nvSpPr>
      <xdr:spPr>
        <a:xfrm>
          <a:off x="14325600" y="1363243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a:extLst>
            <a:ext uri="{FF2B5EF4-FFF2-40B4-BE49-F238E27FC236}">
              <a16:creationId xmlns:a16="http://schemas.microsoft.com/office/drawing/2014/main" id="{D56B2FEF-DD23-489F-A4D9-F38B29BCBD77}"/>
            </a:ext>
          </a:extLst>
        </xdr:cNvPr>
        <xdr:cNvSpPr/>
      </xdr:nvSpPr>
      <xdr:spPr>
        <a:xfrm>
          <a:off x="13578840" y="13671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a:extLst>
            <a:ext uri="{FF2B5EF4-FFF2-40B4-BE49-F238E27FC236}">
              <a16:creationId xmlns:a16="http://schemas.microsoft.com/office/drawing/2014/main" id="{4E80F9FD-30A3-47F1-B87C-64BDEE7EE8ED}"/>
            </a:ext>
          </a:extLst>
        </xdr:cNvPr>
        <xdr:cNvSpPr/>
      </xdr:nvSpPr>
      <xdr:spPr>
        <a:xfrm>
          <a:off x="128041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a:extLst>
            <a:ext uri="{FF2B5EF4-FFF2-40B4-BE49-F238E27FC236}">
              <a16:creationId xmlns:a16="http://schemas.microsoft.com/office/drawing/2014/main" id="{80B90A72-981D-48D0-8B67-30989BF3158A}"/>
            </a:ext>
          </a:extLst>
        </xdr:cNvPr>
        <xdr:cNvSpPr/>
      </xdr:nvSpPr>
      <xdr:spPr>
        <a:xfrm>
          <a:off x="12029440" y="13589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13C30318-E7EA-4C04-A418-DD8ADF4EE2C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5276FB49-7C54-4705-ABFC-4F9194A80E9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7776D994-EA8C-4444-B3E7-7A05D16FA58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7CC0C8AC-6E35-4AF7-907C-2E987D07323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8FDC0F78-2424-4AC8-90B5-EC8DD964C99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53594</xdr:rowOff>
    </xdr:from>
    <xdr:to>
      <xdr:col>85</xdr:col>
      <xdr:colOff>177800</xdr:colOff>
      <xdr:row>78</xdr:row>
      <xdr:rowOff>155194</xdr:rowOff>
    </xdr:to>
    <xdr:sp macro="" textlink="">
      <xdr:nvSpPr>
        <xdr:cNvPr id="696" name="楕円 695">
          <a:extLst>
            <a:ext uri="{FF2B5EF4-FFF2-40B4-BE49-F238E27FC236}">
              <a16:creationId xmlns:a16="http://schemas.microsoft.com/office/drawing/2014/main" id="{07E29D8B-2197-45B0-B7C0-B6EFFB28929D}"/>
            </a:ext>
          </a:extLst>
        </xdr:cNvPr>
        <xdr:cNvSpPr/>
      </xdr:nvSpPr>
      <xdr:spPr>
        <a:xfrm>
          <a:off x="14325600" y="131295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148353</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EC853840-D287-4BE9-A1C3-574C22E5C72F}"/>
            </a:ext>
          </a:extLst>
        </xdr:cNvPr>
        <xdr:cNvSpPr txBox="1"/>
      </xdr:nvSpPr>
      <xdr:spPr>
        <a:xfrm>
          <a:off x="14414500" y="1305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58165</xdr:rowOff>
    </xdr:from>
    <xdr:to>
      <xdr:col>81</xdr:col>
      <xdr:colOff>101600</xdr:colOff>
      <xdr:row>78</xdr:row>
      <xdr:rowOff>159765</xdr:rowOff>
    </xdr:to>
    <xdr:sp macro="" textlink="">
      <xdr:nvSpPr>
        <xdr:cNvPr id="698" name="楕円 697">
          <a:extLst>
            <a:ext uri="{FF2B5EF4-FFF2-40B4-BE49-F238E27FC236}">
              <a16:creationId xmlns:a16="http://schemas.microsoft.com/office/drawing/2014/main" id="{9C5982D7-FE68-41F2-99D1-AF56E31AC15D}"/>
            </a:ext>
          </a:extLst>
        </xdr:cNvPr>
        <xdr:cNvSpPr/>
      </xdr:nvSpPr>
      <xdr:spPr>
        <a:xfrm>
          <a:off x="13578840" y="131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104394</xdr:rowOff>
    </xdr:from>
    <xdr:to>
      <xdr:col>85</xdr:col>
      <xdr:colOff>127000</xdr:colOff>
      <xdr:row>78</xdr:row>
      <xdr:rowOff>108965</xdr:rowOff>
    </xdr:to>
    <xdr:cxnSp macro="">
      <xdr:nvCxnSpPr>
        <xdr:cNvPr id="699" name="直線コネクタ 698">
          <a:extLst>
            <a:ext uri="{FF2B5EF4-FFF2-40B4-BE49-F238E27FC236}">
              <a16:creationId xmlns:a16="http://schemas.microsoft.com/office/drawing/2014/main" id="{4C4A8106-5070-4C3E-A1CB-27A81BDE4AD1}"/>
            </a:ext>
          </a:extLst>
        </xdr:cNvPr>
        <xdr:cNvCxnSpPr/>
      </xdr:nvCxnSpPr>
      <xdr:spPr>
        <a:xfrm flipV="1">
          <a:off x="13629640" y="13180314"/>
          <a:ext cx="74676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85598</xdr:rowOff>
    </xdr:from>
    <xdr:to>
      <xdr:col>76</xdr:col>
      <xdr:colOff>165100</xdr:colOff>
      <xdr:row>79</xdr:row>
      <xdr:rowOff>15748</xdr:rowOff>
    </xdr:to>
    <xdr:sp macro="" textlink="">
      <xdr:nvSpPr>
        <xdr:cNvPr id="700" name="楕円 699">
          <a:extLst>
            <a:ext uri="{FF2B5EF4-FFF2-40B4-BE49-F238E27FC236}">
              <a16:creationId xmlns:a16="http://schemas.microsoft.com/office/drawing/2014/main" id="{4D909AC1-6321-42AC-AA62-E965F023C521}"/>
            </a:ext>
          </a:extLst>
        </xdr:cNvPr>
        <xdr:cNvSpPr/>
      </xdr:nvSpPr>
      <xdr:spPr>
        <a:xfrm>
          <a:off x="12804140" y="13161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108965</xdr:rowOff>
    </xdr:from>
    <xdr:to>
      <xdr:col>81</xdr:col>
      <xdr:colOff>50800</xdr:colOff>
      <xdr:row>78</xdr:row>
      <xdr:rowOff>136398</xdr:rowOff>
    </xdr:to>
    <xdr:cxnSp macro="">
      <xdr:nvCxnSpPr>
        <xdr:cNvPr id="701" name="直線コネクタ 700">
          <a:extLst>
            <a:ext uri="{FF2B5EF4-FFF2-40B4-BE49-F238E27FC236}">
              <a16:creationId xmlns:a16="http://schemas.microsoft.com/office/drawing/2014/main" id="{5D77ACFC-DC37-40A6-A4C6-8399BC4B9BC7}"/>
            </a:ext>
          </a:extLst>
        </xdr:cNvPr>
        <xdr:cNvCxnSpPr/>
      </xdr:nvCxnSpPr>
      <xdr:spPr>
        <a:xfrm flipV="1">
          <a:off x="12854940" y="13184885"/>
          <a:ext cx="7747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145035</xdr:rowOff>
    </xdr:from>
    <xdr:to>
      <xdr:col>72</xdr:col>
      <xdr:colOff>38100</xdr:colOff>
      <xdr:row>80</xdr:row>
      <xdr:rowOff>75185</xdr:rowOff>
    </xdr:to>
    <xdr:sp macro="" textlink="">
      <xdr:nvSpPr>
        <xdr:cNvPr id="702" name="楕円 701">
          <a:extLst>
            <a:ext uri="{FF2B5EF4-FFF2-40B4-BE49-F238E27FC236}">
              <a16:creationId xmlns:a16="http://schemas.microsoft.com/office/drawing/2014/main" id="{B40990A7-D1B7-4B3C-85DB-58361C462CBC}"/>
            </a:ext>
          </a:extLst>
        </xdr:cNvPr>
        <xdr:cNvSpPr/>
      </xdr:nvSpPr>
      <xdr:spPr>
        <a:xfrm>
          <a:off x="12029440" y="13388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136398</xdr:rowOff>
    </xdr:from>
    <xdr:to>
      <xdr:col>76</xdr:col>
      <xdr:colOff>114300</xdr:colOff>
      <xdr:row>80</xdr:row>
      <xdr:rowOff>24385</xdr:rowOff>
    </xdr:to>
    <xdr:cxnSp macro="">
      <xdr:nvCxnSpPr>
        <xdr:cNvPr id="703" name="直線コネクタ 702">
          <a:extLst>
            <a:ext uri="{FF2B5EF4-FFF2-40B4-BE49-F238E27FC236}">
              <a16:creationId xmlns:a16="http://schemas.microsoft.com/office/drawing/2014/main" id="{07976DC3-CCC6-4FEF-8B49-D5E0BA362774}"/>
            </a:ext>
          </a:extLst>
        </xdr:cNvPr>
        <xdr:cNvCxnSpPr/>
      </xdr:nvCxnSpPr>
      <xdr:spPr>
        <a:xfrm flipV="1">
          <a:off x="12072620" y="13212318"/>
          <a:ext cx="782320" cy="2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a:extLst>
            <a:ext uri="{FF2B5EF4-FFF2-40B4-BE49-F238E27FC236}">
              <a16:creationId xmlns:a16="http://schemas.microsoft.com/office/drawing/2014/main" id="{B52C292B-FCE1-4CC0-B3ED-2E6F633DF7EF}"/>
            </a:ext>
          </a:extLst>
        </xdr:cNvPr>
        <xdr:cNvSpPr txBox="1"/>
      </xdr:nvSpPr>
      <xdr:spPr>
        <a:xfrm>
          <a:off x="13437244" y="1376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a:extLst>
            <a:ext uri="{FF2B5EF4-FFF2-40B4-BE49-F238E27FC236}">
              <a16:creationId xmlns:a16="http://schemas.microsoft.com/office/drawing/2014/main" id="{4CCE02B4-6091-4C17-8E0F-B541F3A42ABE}"/>
            </a:ext>
          </a:extLst>
        </xdr:cNvPr>
        <xdr:cNvSpPr txBox="1"/>
      </xdr:nvSpPr>
      <xdr:spPr>
        <a:xfrm>
          <a:off x="1267524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706" name="n_3aveValue【消防施設】&#10;有形固定資産減価償却率">
          <a:extLst>
            <a:ext uri="{FF2B5EF4-FFF2-40B4-BE49-F238E27FC236}">
              <a16:creationId xmlns:a16="http://schemas.microsoft.com/office/drawing/2014/main" id="{7B77E9E9-C8A2-4DED-98CA-0FFD99808211}"/>
            </a:ext>
          </a:extLst>
        </xdr:cNvPr>
        <xdr:cNvSpPr txBox="1"/>
      </xdr:nvSpPr>
      <xdr:spPr>
        <a:xfrm>
          <a:off x="11900544"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4842</xdr:rowOff>
    </xdr:from>
    <xdr:ext cx="405111" cy="259045"/>
    <xdr:sp macro="" textlink="">
      <xdr:nvSpPr>
        <xdr:cNvPr id="707" name="n_1mainValue【消防施設】&#10;有形固定資産減価償却率">
          <a:extLst>
            <a:ext uri="{FF2B5EF4-FFF2-40B4-BE49-F238E27FC236}">
              <a16:creationId xmlns:a16="http://schemas.microsoft.com/office/drawing/2014/main" id="{1A2AB04C-3F23-4847-9985-EA9C9A99443F}"/>
            </a:ext>
          </a:extLst>
        </xdr:cNvPr>
        <xdr:cNvSpPr txBox="1"/>
      </xdr:nvSpPr>
      <xdr:spPr>
        <a:xfrm>
          <a:off x="13437244" y="1291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32275</xdr:rowOff>
    </xdr:from>
    <xdr:ext cx="405111" cy="259045"/>
    <xdr:sp macro="" textlink="">
      <xdr:nvSpPr>
        <xdr:cNvPr id="708" name="n_2mainValue【消防施設】&#10;有形固定資産減価償却率">
          <a:extLst>
            <a:ext uri="{FF2B5EF4-FFF2-40B4-BE49-F238E27FC236}">
              <a16:creationId xmlns:a16="http://schemas.microsoft.com/office/drawing/2014/main" id="{6B3C258D-90E7-41CA-B9B0-3D07A9B3649A}"/>
            </a:ext>
          </a:extLst>
        </xdr:cNvPr>
        <xdr:cNvSpPr txBox="1"/>
      </xdr:nvSpPr>
      <xdr:spPr>
        <a:xfrm>
          <a:off x="12675244" y="1294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91712</xdr:rowOff>
    </xdr:from>
    <xdr:ext cx="405111" cy="259045"/>
    <xdr:sp macro="" textlink="">
      <xdr:nvSpPr>
        <xdr:cNvPr id="709" name="n_3mainValue【消防施設】&#10;有形固定資産減価償却率">
          <a:extLst>
            <a:ext uri="{FF2B5EF4-FFF2-40B4-BE49-F238E27FC236}">
              <a16:creationId xmlns:a16="http://schemas.microsoft.com/office/drawing/2014/main" id="{A5E793B3-7710-4515-AE8A-F347FF131D43}"/>
            </a:ext>
          </a:extLst>
        </xdr:cNvPr>
        <xdr:cNvSpPr txBox="1"/>
      </xdr:nvSpPr>
      <xdr:spPr>
        <a:xfrm>
          <a:off x="11900544" y="1316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F823BB61-C5FF-41DB-B80B-9549E128C93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BF77160B-06A3-4AD3-A6EB-38806FB2B85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8EDDF45A-E7A4-4F82-B627-1F6E1660528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6A288BB2-C814-4960-92EC-2D56825303B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D6F18335-D907-4D3F-9AD8-C77A76FEF20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B4EFF2E0-E66E-419D-9F9C-E6C53D50D47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2D3CC5DA-6C60-4C25-93BD-BB81262AD7F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7B7EC685-BADB-4949-AAC4-963A2815053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20210E39-C384-4CBB-A414-AB9FC59CCE6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1414BAA2-1568-4277-8280-5DC2789BCD7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a:extLst>
            <a:ext uri="{FF2B5EF4-FFF2-40B4-BE49-F238E27FC236}">
              <a16:creationId xmlns:a16="http://schemas.microsoft.com/office/drawing/2014/main" id="{04EC0509-E559-4764-9A5B-7129A7C7FC8A}"/>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a:extLst>
            <a:ext uri="{FF2B5EF4-FFF2-40B4-BE49-F238E27FC236}">
              <a16:creationId xmlns:a16="http://schemas.microsoft.com/office/drawing/2014/main" id="{B85AF0C5-B020-4098-A85B-46C3986AF1C6}"/>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a:extLst>
            <a:ext uri="{FF2B5EF4-FFF2-40B4-BE49-F238E27FC236}">
              <a16:creationId xmlns:a16="http://schemas.microsoft.com/office/drawing/2014/main" id="{2443CFEB-BBE3-4243-8283-579B9558278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a:extLst>
            <a:ext uri="{FF2B5EF4-FFF2-40B4-BE49-F238E27FC236}">
              <a16:creationId xmlns:a16="http://schemas.microsoft.com/office/drawing/2014/main" id="{64924155-AF64-40E7-93B9-072EB19C7C05}"/>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a:extLst>
            <a:ext uri="{FF2B5EF4-FFF2-40B4-BE49-F238E27FC236}">
              <a16:creationId xmlns:a16="http://schemas.microsoft.com/office/drawing/2014/main" id="{9259E0F0-EAEE-4D73-9F3D-D54FADCDDC87}"/>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a:extLst>
            <a:ext uri="{FF2B5EF4-FFF2-40B4-BE49-F238E27FC236}">
              <a16:creationId xmlns:a16="http://schemas.microsoft.com/office/drawing/2014/main" id="{458E9F69-732F-4019-A613-694323144375}"/>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a:extLst>
            <a:ext uri="{FF2B5EF4-FFF2-40B4-BE49-F238E27FC236}">
              <a16:creationId xmlns:a16="http://schemas.microsoft.com/office/drawing/2014/main" id="{DC51A0FE-EC9F-4443-9C99-60D6C6D4E4E6}"/>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a:extLst>
            <a:ext uri="{FF2B5EF4-FFF2-40B4-BE49-F238E27FC236}">
              <a16:creationId xmlns:a16="http://schemas.microsoft.com/office/drawing/2014/main" id="{26CC54C1-4415-4041-81F1-625B2F24B2C5}"/>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D67EB099-83D8-43B6-A67C-34FEF7E2043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282DD86F-DA2A-4C94-ABC9-B1C913D538B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C5F99C78-4D8A-4FF1-9664-4E0352A6C02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a:extLst>
            <a:ext uri="{FF2B5EF4-FFF2-40B4-BE49-F238E27FC236}">
              <a16:creationId xmlns:a16="http://schemas.microsoft.com/office/drawing/2014/main" id="{7F1D4561-1B53-4D98-BEB3-25AA1ED1C06D}"/>
            </a:ext>
          </a:extLst>
        </xdr:cNvPr>
        <xdr:cNvCxnSpPr/>
      </xdr:nvCxnSpPr>
      <xdr:spPr>
        <a:xfrm flipV="1">
          <a:off x="19509104" y="12980669"/>
          <a:ext cx="0" cy="139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a:extLst>
            <a:ext uri="{FF2B5EF4-FFF2-40B4-BE49-F238E27FC236}">
              <a16:creationId xmlns:a16="http://schemas.microsoft.com/office/drawing/2014/main" id="{702DA220-FF2A-4F10-B82E-DA7CF9FDD674}"/>
            </a:ext>
          </a:extLst>
        </xdr:cNvPr>
        <xdr:cNvSpPr txBox="1"/>
      </xdr:nvSpPr>
      <xdr:spPr>
        <a:xfrm>
          <a:off x="19547840"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a:extLst>
            <a:ext uri="{FF2B5EF4-FFF2-40B4-BE49-F238E27FC236}">
              <a16:creationId xmlns:a16="http://schemas.microsoft.com/office/drawing/2014/main" id="{EB2566BA-89E3-416F-9436-396175BEF37B}"/>
            </a:ext>
          </a:extLst>
        </xdr:cNvPr>
        <xdr:cNvCxnSpPr/>
      </xdr:nvCxnSpPr>
      <xdr:spPr>
        <a:xfrm>
          <a:off x="19443700" y="14376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a:extLst>
            <a:ext uri="{FF2B5EF4-FFF2-40B4-BE49-F238E27FC236}">
              <a16:creationId xmlns:a16="http://schemas.microsoft.com/office/drawing/2014/main" id="{661DCACE-446D-4E3A-96C6-7AB185A773F9}"/>
            </a:ext>
          </a:extLst>
        </xdr:cNvPr>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a:extLst>
            <a:ext uri="{FF2B5EF4-FFF2-40B4-BE49-F238E27FC236}">
              <a16:creationId xmlns:a16="http://schemas.microsoft.com/office/drawing/2014/main" id="{3128A46F-56A0-4CC0-8AE3-A711392F58C6}"/>
            </a:ext>
          </a:extLst>
        </xdr:cNvPr>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a:extLst>
            <a:ext uri="{FF2B5EF4-FFF2-40B4-BE49-F238E27FC236}">
              <a16:creationId xmlns:a16="http://schemas.microsoft.com/office/drawing/2014/main" id="{60370C28-F5E4-410F-9C42-4D49C57DC55C}"/>
            </a:ext>
          </a:extLst>
        </xdr:cNvPr>
        <xdr:cNvSpPr txBox="1"/>
      </xdr:nvSpPr>
      <xdr:spPr>
        <a:xfrm>
          <a:off x="19547840" y="1380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a:extLst>
            <a:ext uri="{FF2B5EF4-FFF2-40B4-BE49-F238E27FC236}">
              <a16:creationId xmlns:a16="http://schemas.microsoft.com/office/drawing/2014/main" id="{6E6B42C0-F8F1-4C76-9341-1A69B5244E73}"/>
            </a:ext>
          </a:extLst>
        </xdr:cNvPr>
        <xdr:cNvSpPr/>
      </xdr:nvSpPr>
      <xdr:spPr>
        <a:xfrm>
          <a:off x="19458940" y="1394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a:extLst>
            <a:ext uri="{FF2B5EF4-FFF2-40B4-BE49-F238E27FC236}">
              <a16:creationId xmlns:a16="http://schemas.microsoft.com/office/drawing/2014/main" id="{675BE456-8A27-4061-9A68-DEB9164283AE}"/>
            </a:ext>
          </a:extLst>
        </xdr:cNvPr>
        <xdr:cNvSpPr/>
      </xdr:nvSpPr>
      <xdr:spPr>
        <a:xfrm>
          <a:off x="18735040" y="139494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a:extLst>
            <a:ext uri="{FF2B5EF4-FFF2-40B4-BE49-F238E27FC236}">
              <a16:creationId xmlns:a16="http://schemas.microsoft.com/office/drawing/2014/main" id="{10C97BD9-F7A7-4503-8DF2-9F9514E9C0C0}"/>
            </a:ext>
          </a:extLst>
        </xdr:cNvPr>
        <xdr:cNvSpPr/>
      </xdr:nvSpPr>
      <xdr:spPr>
        <a:xfrm>
          <a:off x="1793748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a:extLst>
            <a:ext uri="{FF2B5EF4-FFF2-40B4-BE49-F238E27FC236}">
              <a16:creationId xmlns:a16="http://schemas.microsoft.com/office/drawing/2014/main" id="{2A721832-2FD4-46F9-AF8F-9BBFBFFAC2DB}"/>
            </a:ext>
          </a:extLst>
        </xdr:cNvPr>
        <xdr:cNvSpPr/>
      </xdr:nvSpPr>
      <xdr:spPr>
        <a:xfrm>
          <a:off x="171627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AEE3E8FA-A1FD-46A9-AE51-B8E848E9279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46ED8348-134C-4ACA-885D-B5C544A1DC5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8CE8E063-C84D-4B4E-BDF4-5DD8CCC3908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F7A1F5CD-DF6A-4715-AE73-96E7F376463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2D4EE152-577C-4BB6-B4AB-BD64F2C80F4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746" name="楕円 745">
          <a:extLst>
            <a:ext uri="{FF2B5EF4-FFF2-40B4-BE49-F238E27FC236}">
              <a16:creationId xmlns:a16="http://schemas.microsoft.com/office/drawing/2014/main" id="{EBF2CFC9-284D-4788-8813-27111EFB2E96}"/>
            </a:ext>
          </a:extLst>
        </xdr:cNvPr>
        <xdr:cNvSpPr/>
      </xdr:nvSpPr>
      <xdr:spPr>
        <a:xfrm>
          <a:off x="19458940" y="14201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747" name="【消防施設】&#10;一人当たり面積該当値テキスト">
          <a:extLst>
            <a:ext uri="{FF2B5EF4-FFF2-40B4-BE49-F238E27FC236}">
              <a16:creationId xmlns:a16="http://schemas.microsoft.com/office/drawing/2014/main" id="{629ACA64-8A0A-4426-AC8F-C62461F6E24D}"/>
            </a:ext>
          </a:extLst>
        </xdr:cNvPr>
        <xdr:cNvSpPr txBox="1"/>
      </xdr:nvSpPr>
      <xdr:spPr>
        <a:xfrm>
          <a:off x="19547840" y="141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748" name="楕円 747">
          <a:extLst>
            <a:ext uri="{FF2B5EF4-FFF2-40B4-BE49-F238E27FC236}">
              <a16:creationId xmlns:a16="http://schemas.microsoft.com/office/drawing/2014/main" id="{D8CFD983-F5A1-4E24-B059-B76189960F59}"/>
            </a:ext>
          </a:extLst>
        </xdr:cNvPr>
        <xdr:cNvSpPr/>
      </xdr:nvSpPr>
      <xdr:spPr>
        <a:xfrm>
          <a:off x="18735040" y="14201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84</xdr:row>
      <xdr:rowOff>170687</xdr:rowOff>
    </xdr:to>
    <xdr:cxnSp macro="">
      <xdr:nvCxnSpPr>
        <xdr:cNvPr id="749" name="直線コネクタ 748">
          <a:extLst>
            <a:ext uri="{FF2B5EF4-FFF2-40B4-BE49-F238E27FC236}">
              <a16:creationId xmlns:a16="http://schemas.microsoft.com/office/drawing/2014/main" id="{51FB08B3-7DCB-4532-BD51-C9CC328041CF}"/>
            </a:ext>
          </a:extLst>
        </xdr:cNvPr>
        <xdr:cNvCxnSpPr/>
      </xdr:nvCxnSpPr>
      <xdr:spPr>
        <a:xfrm>
          <a:off x="18778220" y="1425244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50" name="楕円 749">
          <a:extLst>
            <a:ext uri="{FF2B5EF4-FFF2-40B4-BE49-F238E27FC236}">
              <a16:creationId xmlns:a16="http://schemas.microsoft.com/office/drawing/2014/main" id="{A6A1D573-5750-48F7-8080-48D583562260}"/>
            </a:ext>
          </a:extLst>
        </xdr:cNvPr>
        <xdr:cNvSpPr/>
      </xdr:nvSpPr>
      <xdr:spPr>
        <a:xfrm>
          <a:off x="17937480" y="14201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84</xdr:row>
      <xdr:rowOff>170687</xdr:rowOff>
    </xdr:to>
    <xdr:cxnSp macro="">
      <xdr:nvCxnSpPr>
        <xdr:cNvPr id="751" name="直線コネクタ 750">
          <a:extLst>
            <a:ext uri="{FF2B5EF4-FFF2-40B4-BE49-F238E27FC236}">
              <a16:creationId xmlns:a16="http://schemas.microsoft.com/office/drawing/2014/main" id="{1EEF7CC5-3BA9-49D8-BCEB-67C236B1377C}"/>
            </a:ext>
          </a:extLst>
        </xdr:cNvPr>
        <xdr:cNvCxnSpPr/>
      </xdr:nvCxnSpPr>
      <xdr:spPr>
        <a:xfrm>
          <a:off x="17988280" y="1425244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26163</xdr:rowOff>
    </xdr:from>
    <xdr:to>
      <xdr:col>102</xdr:col>
      <xdr:colOff>165100</xdr:colOff>
      <xdr:row>83</xdr:row>
      <xdr:rowOff>127763</xdr:rowOff>
    </xdr:to>
    <xdr:sp macro="" textlink="">
      <xdr:nvSpPr>
        <xdr:cNvPr id="752" name="楕円 751">
          <a:extLst>
            <a:ext uri="{FF2B5EF4-FFF2-40B4-BE49-F238E27FC236}">
              <a16:creationId xmlns:a16="http://schemas.microsoft.com/office/drawing/2014/main" id="{B2CC2603-E697-4C3B-94CB-5FF3C2C86A13}"/>
            </a:ext>
          </a:extLst>
        </xdr:cNvPr>
        <xdr:cNvSpPr/>
      </xdr:nvSpPr>
      <xdr:spPr>
        <a:xfrm>
          <a:off x="17162780" y="139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76963</xdr:rowOff>
    </xdr:from>
    <xdr:to>
      <xdr:col>107</xdr:col>
      <xdr:colOff>50800</xdr:colOff>
      <xdr:row>84</xdr:row>
      <xdr:rowOff>170687</xdr:rowOff>
    </xdr:to>
    <xdr:cxnSp macro="">
      <xdr:nvCxnSpPr>
        <xdr:cNvPr id="753" name="直線コネクタ 752">
          <a:extLst>
            <a:ext uri="{FF2B5EF4-FFF2-40B4-BE49-F238E27FC236}">
              <a16:creationId xmlns:a16="http://schemas.microsoft.com/office/drawing/2014/main" id="{F90963A9-5438-41ED-BD19-BA093036DF66}"/>
            </a:ext>
          </a:extLst>
        </xdr:cNvPr>
        <xdr:cNvCxnSpPr/>
      </xdr:nvCxnSpPr>
      <xdr:spPr>
        <a:xfrm>
          <a:off x="17213580" y="13991083"/>
          <a:ext cx="774700" cy="26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a:extLst>
            <a:ext uri="{FF2B5EF4-FFF2-40B4-BE49-F238E27FC236}">
              <a16:creationId xmlns:a16="http://schemas.microsoft.com/office/drawing/2014/main" id="{9FA03042-EA98-499E-B1F5-73C42C94C1C1}"/>
            </a:ext>
          </a:extLst>
        </xdr:cNvPr>
        <xdr:cNvSpPr txBox="1"/>
      </xdr:nvSpPr>
      <xdr:spPr>
        <a:xfrm>
          <a:off x="18561127" y="137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a:extLst>
            <a:ext uri="{FF2B5EF4-FFF2-40B4-BE49-F238E27FC236}">
              <a16:creationId xmlns:a16="http://schemas.microsoft.com/office/drawing/2014/main" id="{076111B5-6473-4DC9-B4FE-333111E4F390}"/>
            </a:ext>
          </a:extLst>
        </xdr:cNvPr>
        <xdr:cNvSpPr txBox="1"/>
      </xdr:nvSpPr>
      <xdr:spPr>
        <a:xfrm>
          <a:off x="1777626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56" name="n_3aveValue【消防施設】&#10;一人当たり面積">
          <a:extLst>
            <a:ext uri="{FF2B5EF4-FFF2-40B4-BE49-F238E27FC236}">
              <a16:creationId xmlns:a16="http://schemas.microsoft.com/office/drawing/2014/main" id="{6927181C-E83A-44B7-9F4B-36BD9D23802A}"/>
            </a:ext>
          </a:extLst>
        </xdr:cNvPr>
        <xdr:cNvSpPr txBox="1"/>
      </xdr:nvSpPr>
      <xdr:spPr>
        <a:xfrm>
          <a:off x="1700156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757" name="n_1mainValue【消防施設】&#10;一人当たり面積">
          <a:extLst>
            <a:ext uri="{FF2B5EF4-FFF2-40B4-BE49-F238E27FC236}">
              <a16:creationId xmlns:a16="http://schemas.microsoft.com/office/drawing/2014/main" id="{A59372E4-DF5E-4FCC-B497-B137F6911262}"/>
            </a:ext>
          </a:extLst>
        </xdr:cNvPr>
        <xdr:cNvSpPr txBox="1"/>
      </xdr:nvSpPr>
      <xdr:spPr>
        <a:xfrm>
          <a:off x="1856112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58" name="n_2mainValue【消防施設】&#10;一人当たり面積">
          <a:extLst>
            <a:ext uri="{FF2B5EF4-FFF2-40B4-BE49-F238E27FC236}">
              <a16:creationId xmlns:a16="http://schemas.microsoft.com/office/drawing/2014/main" id="{02070CF9-8244-45F1-AF7B-72B66D313268}"/>
            </a:ext>
          </a:extLst>
        </xdr:cNvPr>
        <xdr:cNvSpPr txBox="1"/>
      </xdr:nvSpPr>
      <xdr:spPr>
        <a:xfrm>
          <a:off x="1777626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144290</xdr:rowOff>
    </xdr:from>
    <xdr:ext cx="469744" cy="259045"/>
    <xdr:sp macro="" textlink="">
      <xdr:nvSpPr>
        <xdr:cNvPr id="759" name="n_3mainValue【消防施設】&#10;一人当たり面積">
          <a:extLst>
            <a:ext uri="{FF2B5EF4-FFF2-40B4-BE49-F238E27FC236}">
              <a16:creationId xmlns:a16="http://schemas.microsoft.com/office/drawing/2014/main" id="{89D6798E-F99D-40EB-BA14-FF111E0C28FC}"/>
            </a:ext>
          </a:extLst>
        </xdr:cNvPr>
        <xdr:cNvSpPr txBox="1"/>
      </xdr:nvSpPr>
      <xdr:spPr>
        <a:xfrm>
          <a:off x="17001567" y="137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872CF0C0-DC36-498F-8F67-474273D64DB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92E7F83D-D5C6-48F3-A12A-615D6B3B41C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00BAC5B3-8B95-482B-B670-95A0D4376C9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9036292A-82BB-41D9-88FA-81B5C94377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E04C82A9-64D8-4848-81B5-12D1C154AF2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D91CA1C8-06F8-453E-9ED4-C4DE7185458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6E24A7D1-EEF6-4B5D-AA80-99A10C7DE6F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3F28F42E-41D4-4CFC-A6D4-C51BE6312DD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FA48C26F-E618-404C-8478-89B95AD1469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B57EE50C-DA5B-4118-8623-F74EA8D732E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a:extLst>
            <a:ext uri="{FF2B5EF4-FFF2-40B4-BE49-F238E27FC236}">
              <a16:creationId xmlns:a16="http://schemas.microsoft.com/office/drawing/2014/main" id="{8CC86475-3501-415B-84D6-E661D20CD27C}"/>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a:extLst>
            <a:ext uri="{FF2B5EF4-FFF2-40B4-BE49-F238E27FC236}">
              <a16:creationId xmlns:a16="http://schemas.microsoft.com/office/drawing/2014/main" id="{D9800763-CEE2-45F2-912D-F875EE10F56E}"/>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a:extLst>
            <a:ext uri="{FF2B5EF4-FFF2-40B4-BE49-F238E27FC236}">
              <a16:creationId xmlns:a16="http://schemas.microsoft.com/office/drawing/2014/main" id="{41ED97CF-0264-4055-BF6D-516114F93E5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a:extLst>
            <a:ext uri="{FF2B5EF4-FFF2-40B4-BE49-F238E27FC236}">
              <a16:creationId xmlns:a16="http://schemas.microsoft.com/office/drawing/2014/main" id="{7AB3D495-2DD9-4D02-9D21-22A9559B139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a:extLst>
            <a:ext uri="{FF2B5EF4-FFF2-40B4-BE49-F238E27FC236}">
              <a16:creationId xmlns:a16="http://schemas.microsoft.com/office/drawing/2014/main" id="{8ED86725-6C25-428D-AE0C-5A463A32C7BC}"/>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a:extLst>
            <a:ext uri="{FF2B5EF4-FFF2-40B4-BE49-F238E27FC236}">
              <a16:creationId xmlns:a16="http://schemas.microsoft.com/office/drawing/2014/main" id="{FDA9D11F-30D8-425C-A8E5-B2FC4004E85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a:extLst>
            <a:ext uri="{FF2B5EF4-FFF2-40B4-BE49-F238E27FC236}">
              <a16:creationId xmlns:a16="http://schemas.microsoft.com/office/drawing/2014/main" id="{A83A4D2C-43B7-4DB2-9B60-2D536208264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a:extLst>
            <a:ext uri="{FF2B5EF4-FFF2-40B4-BE49-F238E27FC236}">
              <a16:creationId xmlns:a16="http://schemas.microsoft.com/office/drawing/2014/main" id="{28E6712D-94E8-4C17-AB17-39FBF3ADCE9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a:extLst>
            <a:ext uri="{FF2B5EF4-FFF2-40B4-BE49-F238E27FC236}">
              <a16:creationId xmlns:a16="http://schemas.microsoft.com/office/drawing/2014/main" id="{4ACD6D7D-14E9-40E6-815E-E15D76FD7CA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a:extLst>
            <a:ext uri="{FF2B5EF4-FFF2-40B4-BE49-F238E27FC236}">
              <a16:creationId xmlns:a16="http://schemas.microsoft.com/office/drawing/2014/main" id="{9171AB5A-FB2B-484D-A7C4-826B8DFA1A3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a:extLst>
            <a:ext uri="{FF2B5EF4-FFF2-40B4-BE49-F238E27FC236}">
              <a16:creationId xmlns:a16="http://schemas.microsoft.com/office/drawing/2014/main" id="{2061D68A-97E6-429C-B24A-053570D269B7}"/>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EF1769D4-AB3A-4787-96AF-59E80CBE931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7E3CB800-3B5F-4C9E-BD45-C1C0324E8CA1}"/>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74F7EBB9-83F3-4EA2-B5F3-A060EBD1D30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a:extLst>
            <a:ext uri="{FF2B5EF4-FFF2-40B4-BE49-F238E27FC236}">
              <a16:creationId xmlns:a16="http://schemas.microsoft.com/office/drawing/2014/main" id="{F9693401-7934-4998-BC88-58FAEDC9DAB6}"/>
            </a:ext>
          </a:extLst>
        </xdr:cNvPr>
        <xdr:cNvCxnSpPr/>
      </xdr:nvCxnSpPr>
      <xdr:spPr>
        <a:xfrm flipV="1">
          <a:off x="14375764" y="16922114"/>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a:extLst>
            <a:ext uri="{FF2B5EF4-FFF2-40B4-BE49-F238E27FC236}">
              <a16:creationId xmlns:a16="http://schemas.microsoft.com/office/drawing/2014/main" id="{6B2D8826-B535-47C5-8E94-615CB9FB0A5A}"/>
            </a:ext>
          </a:extLst>
        </xdr:cNvPr>
        <xdr:cNvSpPr txBox="1"/>
      </xdr:nvSpPr>
      <xdr:spPr>
        <a:xfrm>
          <a:off x="14414500"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a:extLst>
            <a:ext uri="{FF2B5EF4-FFF2-40B4-BE49-F238E27FC236}">
              <a16:creationId xmlns:a16="http://schemas.microsoft.com/office/drawing/2014/main" id="{03957270-393E-4562-86E5-6BBE5D8DD29A}"/>
            </a:ext>
          </a:extLst>
        </xdr:cNvPr>
        <xdr:cNvCxnSpPr/>
      </xdr:nvCxnSpPr>
      <xdr:spPr>
        <a:xfrm>
          <a:off x="14287500" y="1825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a:extLst>
            <a:ext uri="{FF2B5EF4-FFF2-40B4-BE49-F238E27FC236}">
              <a16:creationId xmlns:a16="http://schemas.microsoft.com/office/drawing/2014/main" id="{59C80863-AD24-4C7D-ACCA-18C3DDD6371D}"/>
            </a:ext>
          </a:extLst>
        </xdr:cNvPr>
        <xdr:cNvSpPr txBox="1"/>
      </xdr:nvSpPr>
      <xdr:spPr>
        <a:xfrm>
          <a:off x="14414500" y="1670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a:extLst>
            <a:ext uri="{FF2B5EF4-FFF2-40B4-BE49-F238E27FC236}">
              <a16:creationId xmlns:a16="http://schemas.microsoft.com/office/drawing/2014/main" id="{3D8D0636-BD2F-4209-90DB-F6A2FBB28A70}"/>
            </a:ext>
          </a:extLst>
        </xdr:cNvPr>
        <xdr:cNvCxnSpPr/>
      </xdr:nvCxnSpPr>
      <xdr:spPr>
        <a:xfrm>
          <a:off x="142875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89" name="【庁舎】&#10;有形固定資産減価償却率平均値テキスト">
          <a:extLst>
            <a:ext uri="{FF2B5EF4-FFF2-40B4-BE49-F238E27FC236}">
              <a16:creationId xmlns:a16="http://schemas.microsoft.com/office/drawing/2014/main" id="{5048E511-D44E-436C-BDE2-03A3305C7906}"/>
            </a:ext>
          </a:extLst>
        </xdr:cNvPr>
        <xdr:cNvSpPr txBox="1"/>
      </xdr:nvSpPr>
      <xdr:spPr>
        <a:xfrm>
          <a:off x="14414500" y="1741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a:extLst>
            <a:ext uri="{FF2B5EF4-FFF2-40B4-BE49-F238E27FC236}">
              <a16:creationId xmlns:a16="http://schemas.microsoft.com/office/drawing/2014/main" id="{0ECC0DEE-3AEB-4ED5-8560-BC67303DBC40}"/>
            </a:ext>
          </a:extLst>
        </xdr:cNvPr>
        <xdr:cNvSpPr/>
      </xdr:nvSpPr>
      <xdr:spPr>
        <a:xfrm>
          <a:off x="14325600" y="1756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a:extLst>
            <a:ext uri="{FF2B5EF4-FFF2-40B4-BE49-F238E27FC236}">
              <a16:creationId xmlns:a16="http://schemas.microsoft.com/office/drawing/2014/main" id="{056289C0-572C-4CC8-8564-5757548B491E}"/>
            </a:ext>
          </a:extLst>
        </xdr:cNvPr>
        <xdr:cNvSpPr/>
      </xdr:nvSpPr>
      <xdr:spPr>
        <a:xfrm>
          <a:off x="135788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a:extLst>
            <a:ext uri="{FF2B5EF4-FFF2-40B4-BE49-F238E27FC236}">
              <a16:creationId xmlns:a16="http://schemas.microsoft.com/office/drawing/2014/main" id="{B372185F-516A-4AA9-8AAA-174F312B96AE}"/>
            </a:ext>
          </a:extLst>
        </xdr:cNvPr>
        <xdr:cNvSpPr/>
      </xdr:nvSpPr>
      <xdr:spPr>
        <a:xfrm>
          <a:off x="12804140" y="1759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a:extLst>
            <a:ext uri="{FF2B5EF4-FFF2-40B4-BE49-F238E27FC236}">
              <a16:creationId xmlns:a16="http://schemas.microsoft.com/office/drawing/2014/main" id="{5151039A-23E8-4408-B4BB-FDFB20346D96}"/>
            </a:ext>
          </a:extLst>
        </xdr:cNvPr>
        <xdr:cNvSpPr/>
      </xdr:nvSpPr>
      <xdr:spPr>
        <a:xfrm>
          <a:off x="1202944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9E1FCA4C-676E-497C-A2CF-6CA159145CF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DB786B2F-DCFB-47CB-85AB-9401EF0A473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9289998-633C-400F-AFA5-51125819457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9F3A66DE-A745-4403-8435-1BFD67526AB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B585E93F-53A8-4330-958A-3834B797A75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799" name="楕円 798">
          <a:extLst>
            <a:ext uri="{FF2B5EF4-FFF2-40B4-BE49-F238E27FC236}">
              <a16:creationId xmlns:a16="http://schemas.microsoft.com/office/drawing/2014/main" id="{1CEDC83D-BA35-4D7A-A9FD-FE3246895745}"/>
            </a:ext>
          </a:extLst>
        </xdr:cNvPr>
        <xdr:cNvSpPr/>
      </xdr:nvSpPr>
      <xdr:spPr>
        <a:xfrm>
          <a:off x="14325600" y="177514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800" name="【庁舎】&#10;有形固定資産減価償却率該当値テキスト">
          <a:extLst>
            <a:ext uri="{FF2B5EF4-FFF2-40B4-BE49-F238E27FC236}">
              <a16:creationId xmlns:a16="http://schemas.microsoft.com/office/drawing/2014/main" id="{56EE0E92-03A6-47D1-A2B8-FD403EB75D74}"/>
            </a:ext>
          </a:extLst>
        </xdr:cNvPr>
        <xdr:cNvSpPr txBox="1"/>
      </xdr:nvSpPr>
      <xdr:spPr>
        <a:xfrm>
          <a:off x="14414500"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801" name="楕円 800">
          <a:extLst>
            <a:ext uri="{FF2B5EF4-FFF2-40B4-BE49-F238E27FC236}">
              <a16:creationId xmlns:a16="http://schemas.microsoft.com/office/drawing/2014/main" id="{8CBE9A3E-1F61-47F2-BF56-994FD3946D57}"/>
            </a:ext>
          </a:extLst>
        </xdr:cNvPr>
        <xdr:cNvSpPr/>
      </xdr:nvSpPr>
      <xdr:spPr>
        <a:xfrm>
          <a:off x="1357884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106</xdr:row>
      <xdr:rowOff>64770</xdr:rowOff>
    </xdr:to>
    <xdr:cxnSp macro="">
      <xdr:nvCxnSpPr>
        <xdr:cNvPr id="802" name="直線コネクタ 801">
          <a:extLst>
            <a:ext uri="{FF2B5EF4-FFF2-40B4-BE49-F238E27FC236}">
              <a16:creationId xmlns:a16="http://schemas.microsoft.com/office/drawing/2014/main" id="{8A8D9703-30B8-40F6-8124-D37C390DDA3A}"/>
            </a:ext>
          </a:extLst>
        </xdr:cNvPr>
        <xdr:cNvCxnSpPr/>
      </xdr:nvCxnSpPr>
      <xdr:spPr>
        <a:xfrm flipV="1">
          <a:off x="13629640" y="1779841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52070</xdr:rowOff>
    </xdr:from>
    <xdr:to>
      <xdr:col>76</xdr:col>
      <xdr:colOff>165100</xdr:colOff>
      <xdr:row>106</xdr:row>
      <xdr:rowOff>153670</xdr:rowOff>
    </xdr:to>
    <xdr:sp macro="" textlink="">
      <xdr:nvSpPr>
        <xdr:cNvPr id="803" name="楕円 802">
          <a:extLst>
            <a:ext uri="{FF2B5EF4-FFF2-40B4-BE49-F238E27FC236}">
              <a16:creationId xmlns:a16="http://schemas.microsoft.com/office/drawing/2014/main" id="{2D69923E-1CD0-4F4C-AD64-977FF284B352}"/>
            </a:ext>
          </a:extLst>
        </xdr:cNvPr>
        <xdr:cNvSpPr/>
      </xdr:nvSpPr>
      <xdr:spPr>
        <a:xfrm>
          <a:off x="1280414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102870</xdr:rowOff>
    </xdr:to>
    <xdr:cxnSp macro="">
      <xdr:nvCxnSpPr>
        <xdr:cNvPr id="804" name="直線コネクタ 803">
          <a:extLst>
            <a:ext uri="{FF2B5EF4-FFF2-40B4-BE49-F238E27FC236}">
              <a16:creationId xmlns:a16="http://schemas.microsoft.com/office/drawing/2014/main" id="{BBE9C5B0-9887-41FF-A337-D65F6A4E8FEB}"/>
            </a:ext>
          </a:extLst>
        </xdr:cNvPr>
        <xdr:cNvCxnSpPr/>
      </xdr:nvCxnSpPr>
      <xdr:spPr>
        <a:xfrm flipV="1">
          <a:off x="12854940" y="178346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90170</xdr:rowOff>
    </xdr:from>
    <xdr:to>
      <xdr:col>72</xdr:col>
      <xdr:colOff>38100</xdr:colOff>
      <xdr:row>107</xdr:row>
      <xdr:rowOff>20320</xdr:rowOff>
    </xdr:to>
    <xdr:sp macro="" textlink="">
      <xdr:nvSpPr>
        <xdr:cNvPr id="805" name="楕円 804">
          <a:extLst>
            <a:ext uri="{FF2B5EF4-FFF2-40B4-BE49-F238E27FC236}">
              <a16:creationId xmlns:a16="http://schemas.microsoft.com/office/drawing/2014/main" id="{E9FB5E66-77BC-43E0-A2B9-2879F42DDDE3}"/>
            </a:ext>
          </a:extLst>
        </xdr:cNvPr>
        <xdr:cNvSpPr/>
      </xdr:nvSpPr>
      <xdr:spPr>
        <a:xfrm>
          <a:off x="12029440" y="17860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102870</xdr:rowOff>
    </xdr:from>
    <xdr:to>
      <xdr:col>76</xdr:col>
      <xdr:colOff>114300</xdr:colOff>
      <xdr:row>106</xdr:row>
      <xdr:rowOff>140970</xdr:rowOff>
    </xdr:to>
    <xdr:cxnSp macro="">
      <xdr:nvCxnSpPr>
        <xdr:cNvPr id="806" name="直線コネクタ 805">
          <a:extLst>
            <a:ext uri="{FF2B5EF4-FFF2-40B4-BE49-F238E27FC236}">
              <a16:creationId xmlns:a16="http://schemas.microsoft.com/office/drawing/2014/main" id="{70B30441-4257-4492-81EB-00794590AE25}"/>
            </a:ext>
          </a:extLst>
        </xdr:cNvPr>
        <xdr:cNvCxnSpPr/>
      </xdr:nvCxnSpPr>
      <xdr:spPr>
        <a:xfrm flipV="1">
          <a:off x="12072620" y="178727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07" name="n_1aveValue【庁舎】&#10;有形固定資産減価償却率">
          <a:extLst>
            <a:ext uri="{FF2B5EF4-FFF2-40B4-BE49-F238E27FC236}">
              <a16:creationId xmlns:a16="http://schemas.microsoft.com/office/drawing/2014/main" id="{CAE8D058-48A8-4237-A8BE-FC8D01F1B186}"/>
            </a:ext>
          </a:extLst>
        </xdr:cNvPr>
        <xdr:cNvSpPr txBox="1"/>
      </xdr:nvSpPr>
      <xdr:spPr>
        <a:xfrm>
          <a:off x="13437244" y="1737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808" name="n_2aveValue【庁舎】&#10;有形固定資産減価償却率">
          <a:extLst>
            <a:ext uri="{FF2B5EF4-FFF2-40B4-BE49-F238E27FC236}">
              <a16:creationId xmlns:a16="http://schemas.microsoft.com/office/drawing/2014/main" id="{54272CFA-94A5-4E82-8758-BB3AD7535A9E}"/>
            </a:ext>
          </a:extLst>
        </xdr:cNvPr>
        <xdr:cNvSpPr txBox="1"/>
      </xdr:nvSpPr>
      <xdr:spPr>
        <a:xfrm>
          <a:off x="126752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809" name="n_3aveValue【庁舎】&#10;有形固定資産減価償却率">
          <a:extLst>
            <a:ext uri="{FF2B5EF4-FFF2-40B4-BE49-F238E27FC236}">
              <a16:creationId xmlns:a16="http://schemas.microsoft.com/office/drawing/2014/main" id="{7C63DFF5-C3D1-46BB-B5FA-56B85B1DC7F6}"/>
            </a:ext>
          </a:extLst>
        </xdr:cNvPr>
        <xdr:cNvSpPr txBox="1"/>
      </xdr:nvSpPr>
      <xdr:spPr>
        <a:xfrm>
          <a:off x="11900544" y="17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810" name="n_1mainValue【庁舎】&#10;有形固定資産減価償却率">
          <a:extLst>
            <a:ext uri="{FF2B5EF4-FFF2-40B4-BE49-F238E27FC236}">
              <a16:creationId xmlns:a16="http://schemas.microsoft.com/office/drawing/2014/main" id="{3F54723E-7E3B-4C80-B15A-BD2EB7142AC4}"/>
            </a:ext>
          </a:extLst>
        </xdr:cNvPr>
        <xdr:cNvSpPr txBox="1"/>
      </xdr:nvSpPr>
      <xdr:spPr>
        <a:xfrm>
          <a:off x="1343724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144797</xdr:rowOff>
    </xdr:from>
    <xdr:ext cx="405111" cy="259045"/>
    <xdr:sp macro="" textlink="">
      <xdr:nvSpPr>
        <xdr:cNvPr id="811" name="n_2mainValue【庁舎】&#10;有形固定資産減価償却率">
          <a:extLst>
            <a:ext uri="{FF2B5EF4-FFF2-40B4-BE49-F238E27FC236}">
              <a16:creationId xmlns:a16="http://schemas.microsoft.com/office/drawing/2014/main" id="{75D698D0-A92F-4C6F-9584-F6D5AD2A22DE}"/>
            </a:ext>
          </a:extLst>
        </xdr:cNvPr>
        <xdr:cNvSpPr txBox="1"/>
      </xdr:nvSpPr>
      <xdr:spPr>
        <a:xfrm>
          <a:off x="12675244" y="1791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11447</xdr:rowOff>
    </xdr:from>
    <xdr:ext cx="405111" cy="259045"/>
    <xdr:sp macro="" textlink="">
      <xdr:nvSpPr>
        <xdr:cNvPr id="812" name="n_3mainValue【庁舎】&#10;有形固定資産減価償却率">
          <a:extLst>
            <a:ext uri="{FF2B5EF4-FFF2-40B4-BE49-F238E27FC236}">
              <a16:creationId xmlns:a16="http://schemas.microsoft.com/office/drawing/2014/main" id="{C3196F09-6A02-4E51-B17C-7AE936E37F06}"/>
            </a:ext>
          </a:extLst>
        </xdr:cNvPr>
        <xdr:cNvSpPr txBox="1"/>
      </xdr:nvSpPr>
      <xdr:spPr>
        <a:xfrm>
          <a:off x="119005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8CF19C9B-50C4-4B1F-9422-02B83A21B71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BA3A5407-6F5A-4F5F-910E-8A0F80A0FDD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CC495FCA-A0F6-4EB6-A4E0-EE43C1262AA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D2D94F44-0302-4360-BE32-BC90F7DAD26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FC9C97BF-6AE7-4BBF-8397-D10CA700057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DFB88BE4-5EAF-430E-B634-7B94DE3567E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BF2ACF3B-931A-4295-ACD3-D46E088E607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C025A31A-99C9-45AA-8AD0-2EF45B08A3D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436C1CF1-B88F-4272-84A7-FFB4F8F6B9E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BFB1D49-104E-43CE-B5A4-F2E2FCB1C69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87A189A3-B90F-4760-BB3E-AC66CC989AD7}"/>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4994B460-3A71-4A65-A31B-7726A1E02A11}"/>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B56B5002-78E3-49F0-8379-4E49E3C4DC13}"/>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4BAB6D1F-1BFC-4891-B098-DF09CE4CB37E}"/>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B3211897-81D4-4BED-BD83-B9441086C6AE}"/>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7FDD7F77-F648-4EE7-BE92-549B7C70752F}"/>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A5F9CD67-EF86-4B21-87F6-EB62A2887DE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171A1574-EC00-4278-8AF0-CDBA43B4C76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EF8D18EB-621F-4F9E-A217-027B024F55C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B9BCFE3F-F80E-469B-9E40-F1B2405320FE}"/>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66DF5038-A0CF-480E-BBB8-D0896BE4A0C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52236321-35A2-4E66-A7CB-31A651DD448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ACB2B155-E8F9-4742-9D70-B96A9267F2E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a:extLst>
            <a:ext uri="{FF2B5EF4-FFF2-40B4-BE49-F238E27FC236}">
              <a16:creationId xmlns:a16="http://schemas.microsoft.com/office/drawing/2014/main" id="{BEF76A79-8B08-4AAB-B867-1B81DF26D271}"/>
            </a:ext>
          </a:extLst>
        </xdr:cNvPr>
        <xdr:cNvCxnSpPr/>
      </xdr:nvCxnSpPr>
      <xdr:spPr>
        <a:xfrm flipV="1">
          <a:off x="19509104" y="1697736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a:extLst>
            <a:ext uri="{FF2B5EF4-FFF2-40B4-BE49-F238E27FC236}">
              <a16:creationId xmlns:a16="http://schemas.microsoft.com/office/drawing/2014/main" id="{8DD9475C-C3C2-4FE6-B9E6-E90AC61F0B7E}"/>
            </a:ext>
          </a:extLst>
        </xdr:cNvPr>
        <xdr:cNvSpPr txBox="1"/>
      </xdr:nvSpPr>
      <xdr:spPr>
        <a:xfrm>
          <a:off x="1954784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a:extLst>
            <a:ext uri="{FF2B5EF4-FFF2-40B4-BE49-F238E27FC236}">
              <a16:creationId xmlns:a16="http://schemas.microsoft.com/office/drawing/2014/main" id="{EDA72BB3-1479-471B-80AD-9FE0E3B4CA91}"/>
            </a:ext>
          </a:extLst>
        </xdr:cNvPr>
        <xdr:cNvCxnSpPr/>
      </xdr:nvCxnSpPr>
      <xdr:spPr>
        <a:xfrm>
          <a:off x="19443700" y="18021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a:extLst>
            <a:ext uri="{FF2B5EF4-FFF2-40B4-BE49-F238E27FC236}">
              <a16:creationId xmlns:a16="http://schemas.microsoft.com/office/drawing/2014/main" id="{A886CFE2-D076-4CC5-8E7F-E8859408B816}"/>
            </a:ext>
          </a:extLst>
        </xdr:cNvPr>
        <xdr:cNvSpPr txBox="1"/>
      </xdr:nvSpPr>
      <xdr:spPr>
        <a:xfrm>
          <a:off x="19547840" y="167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a:extLst>
            <a:ext uri="{FF2B5EF4-FFF2-40B4-BE49-F238E27FC236}">
              <a16:creationId xmlns:a16="http://schemas.microsoft.com/office/drawing/2014/main" id="{E5B9506C-DF8D-4522-9C92-E5B84DBA6871}"/>
            </a:ext>
          </a:extLst>
        </xdr:cNvPr>
        <xdr:cNvCxnSpPr/>
      </xdr:nvCxnSpPr>
      <xdr:spPr>
        <a:xfrm>
          <a:off x="19443700" y="1697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a:extLst>
            <a:ext uri="{FF2B5EF4-FFF2-40B4-BE49-F238E27FC236}">
              <a16:creationId xmlns:a16="http://schemas.microsoft.com/office/drawing/2014/main" id="{C70B1BEA-8804-47AF-A84C-03D1D73E20B5}"/>
            </a:ext>
          </a:extLst>
        </xdr:cNvPr>
        <xdr:cNvSpPr txBox="1"/>
      </xdr:nvSpPr>
      <xdr:spPr>
        <a:xfrm>
          <a:off x="19547840" y="1767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a:extLst>
            <a:ext uri="{FF2B5EF4-FFF2-40B4-BE49-F238E27FC236}">
              <a16:creationId xmlns:a16="http://schemas.microsoft.com/office/drawing/2014/main" id="{B0AE7102-5D8E-40C5-9976-43CF7737EBC8}"/>
            </a:ext>
          </a:extLst>
        </xdr:cNvPr>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a:extLst>
            <a:ext uri="{FF2B5EF4-FFF2-40B4-BE49-F238E27FC236}">
              <a16:creationId xmlns:a16="http://schemas.microsoft.com/office/drawing/2014/main" id="{6B915376-97F7-40CA-9CB3-849DBA0833C2}"/>
            </a:ext>
          </a:extLst>
        </xdr:cNvPr>
        <xdr:cNvSpPr/>
      </xdr:nvSpPr>
      <xdr:spPr>
        <a:xfrm>
          <a:off x="187350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a:extLst>
            <a:ext uri="{FF2B5EF4-FFF2-40B4-BE49-F238E27FC236}">
              <a16:creationId xmlns:a16="http://schemas.microsoft.com/office/drawing/2014/main" id="{B31784F7-E091-4415-969A-9C54360C4A8C}"/>
            </a:ext>
          </a:extLst>
        </xdr:cNvPr>
        <xdr:cNvSpPr/>
      </xdr:nvSpPr>
      <xdr:spPr>
        <a:xfrm>
          <a:off x="179374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a:extLst>
            <a:ext uri="{FF2B5EF4-FFF2-40B4-BE49-F238E27FC236}">
              <a16:creationId xmlns:a16="http://schemas.microsoft.com/office/drawing/2014/main" id="{59A94712-3618-4AAF-8D79-35749405C062}"/>
            </a:ext>
          </a:extLst>
        </xdr:cNvPr>
        <xdr:cNvSpPr/>
      </xdr:nvSpPr>
      <xdr:spPr>
        <a:xfrm>
          <a:off x="171627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6FD1CD1C-FD43-4020-AB95-E85AE21E28B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ED2BC5E9-68C4-489F-9CEE-772AC5B7628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D7CF9817-9F04-415C-BF6B-7C37E67700B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C6F89AB9-7103-4B61-9804-54298AA5427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CD7CAEB2-49A1-4ED1-A220-29F993BEA59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851" name="楕円 850">
          <a:extLst>
            <a:ext uri="{FF2B5EF4-FFF2-40B4-BE49-F238E27FC236}">
              <a16:creationId xmlns:a16="http://schemas.microsoft.com/office/drawing/2014/main" id="{DCB150CC-AD16-4671-AF27-59BCA0423026}"/>
            </a:ext>
          </a:extLst>
        </xdr:cNvPr>
        <xdr:cNvSpPr/>
      </xdr:nvSpPr>
      <xdr:spPr>
        <a:xfrm>
          <a:off x="1945894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852" name="【庁舎】&#10;一人当たり面積該当値テキスト">
          <a:extLst>
            <a:ext uri="{FF2B5EF4-FFF2-40B4-BE49-F238E27FC236}">
              <a16:creationId xmlns:a16="http://schemas.microsoft.com/office/drawing/2014/main" id="{7E4B38B5-CFAC-43DE-A1B5-7FE102BB2690}"/>
            </a:ext>
          </a:extLst>
        </xdr:cNvPr>
        <xdr:cNvSpPr txBox="1"/>
      </xdr:nvSpPr>
      <xdr:spPr>
        <a:xfrm>
          <a:off x="1954784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853" name="楕円 852">
          <a:extLst>
            <a:ext uri="{FF2B5EF4-FFF2-40B4-BE49-F238E27FC236}">
              <a16:creationId xmlns:a16="http://schemas.microsoft.com/office/drawing/2014/main" id="{E4FC2268-F886-4621-BD6E-EC8473469C0D}"/>
            </a:ext>
          </a:extLst>
        </xdr:cNvPr>
        <xdr:cNvSpPr/>
      </xdr:nvSpPr>
      <xdr:spPr>
        <a:xfrm>
          <a:off x="18735040" y="1745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854" name="直線コネクタ 853">
          <a:extLst>
            <a:ext uri="{FF2B5EF4-FFF2-40B4-BE49-F238E27FC236}">
              <a16:creationId xmlns:a16="http://schemas.microsoft.com/office/drawing/2014/main" id="{7D88D3AB-A70E-4F10-8F56-375E3CFC4587}"/>
            </a:ext>
          </a:extLst>
        </xdr:cNvPr>
        <xdr:cNvCxnSpPr/>
      </xdr:nvCxnSpPr>
      <xdr:spPr>
        <a:xfrm>
          <a:off x="18778220" y="17503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855" name="楕円 854">
          <a:extLst>
            <a:ext uri="{FF2B5EF4-FFF2-40B4-BE49-F238E27FC236}">
              <a16:creationId xmlns:a16="http://schemas.microsoft.com/office/drawing/2014/main" id="{4477A04F-7EA6-4B6A-821D-EF8651A2187F}"/>
            </a:ext>
          </a:extLst>
        </xdr:cNvPr>
        <xdr:cNvSpPr/>
      </xdr:nvSpPr>
      <xdr:spPr>
        <a:xfrm>
          <a:off x="1793748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68580</xdr:rowOff>
    </xdr:to>
    <xdr:cxnSp macro="">
      <xdr:nvCxnSpPr>
        <xdr:cNvPr id="856" name="直線コネクタ 855">
          <a:extLst>
            <a:ext uri="{FF2B5EF4-FFF2-40B4-BE49-F238E27FC236}">
              <a16:creationId xmlns:a16="http://schemas.microsoft.com/office/drawing/2014/main" id="{22EBB508-2048-4A72-AD0D-2FC76E424606}"/>
            </a:ext>
          </a:extLst>
        </xdr:cNvPr>
        <xdr:cNvCxnSpPr/>
      </xdr:nvCxnSpPr>
      <xdr:spPr>
        <a:xfrm>
          <a:off x="17988280" y="175031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52070</xdr:rowOff>
    </xdr:from>
    <xdr:to>
      <xdr:col>102</xdr:col>
      <xdr:colOff>165100</xdr:colOff>
      <xdr:row>102</xdr:row>
      <xdr:rowOff>153670</xdr:rowOff>
    </xdr:to>
    <xdr:sp macro="" textlink="">
      <xdr:nvSpPr>
        <xdr:cNvPr id="857" name="楕円 856">
          <a:extLst>
            <a:ext uri="{FF2B5EF4-FFF2-40B4-BE49-F238E27FC236}">
              <a16:creationId xmlns:a16="http://schemas.microsoft.com/office/drawing/2014/main" id="{A4B8E550-8824-4AF8-88EC-A88BB3EDD235}"/>
            </a:ext>
          </a:extLst>
        </xdr:cNvPr>
        <xdr:cNvSpPr/>
      </xdr:nvSpPr>
      <xdr:spPr>
        <a:xfrm>
          <a:off x="1716278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102870</xdr:rowOff>
    </xdr:from>
    <xdr:to>
      <xdr:col>107</xdr:col>
      <xdr:colOff>50800</xdr:colOff>
      <xdr:row>104</xdr:row>
      <xdr:rowOff>68580</xdr:rowOff>
    </xdr:to>
    <xdr:cxnSp macro="">
      <xdr:nvCxnSpPr>
        <xdr:cNvPr id="858" name="直線コネクタ 857">
          <a:extLst>
            <a:ext uri="{FF2B5EF4-FFF2-40B4-BE49-F238E27FC236}">
              <a16:creationId xmlns:a16="http://schemas.microsoft.com/office/drawing/2014/main" id="{EEF91925-1964-4F64-BC96-AC0C5E4A325E}"/>
            </a:ext>
          </a:extLst>
        </xdr:cNvPr>
        <xdr:cNvCxnSpPr/>
      </xdr:nvCxnSpPr>
      <xdr:spPr>
        <a:xfrm>
          <a:off x="17213580" y="17202150"/>
          <a:ext cx="7747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a:extLst>
            <a:ext uri="{FF2B5EF4-FFF2-40B4-BE49-F238E27FC236}">
              <a16:creationId xmlns:a16="http://schemas.microsoft.com/office/drawing/2014/main" id="{3E8952C2-DD03-4B22-814F-19EBB691EF23}"/>
            </a:ext>
          </a:extLst>
        </xdr:cNvPr>
        <xdr:cNvSpPr txBox="1"/>
      </xdr:nvSpPr>
      <xdr:spPr>
        <a:xfrm>
          <a:off x="185611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a:extLst>
            <a:ext uri="{FF2B5EF4-FFF2-40B4-BE49-F238E27FC236}">
              <a16:creationId xmlns:a16="http://schemas.microsoft.com/office/drawing/2014/main" id="{621612BE-2123-421B-96AE-6CE2ED05F91F}"/>
            </a:ext>
          </a:extLst>
        </xdr:cNvPr>
        <xdr:cNvSpPr txBox="1"/>
      </xdr:nvSpPr>
      <xdr:spPr>
        <a:xfrm>
          <a:off x="177762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a:extLst>
            <a:ext uri="{FF2B5EF4-FFF2-40B4-BE49-F238E27FC236}">
              <a16:creationId xmlns:a16="http://schemas.microsoft.com/office/drawing/2014/main" id="{58ED8B45-40CE-4F73-962A-A163AF42B3A6}"/>
            </a:ext>
          </a:extLst>
        </xdr:cNvPr>
        <xdr:cNvSpPr txBox="1"/>
      </xdr:nvSpPr>
      <xdr:spPr>
        <a:xfrm>
          <a:off x="1700156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862" name="n_1mainValue【庁舎】&#10;一人当たり面積">
          <a:extLst>
            <a:ext uri="{FF2B5EF4-FFF2-40B4-BE49-F238E27FC236}">
              <a16:creationId xmlns:a16="http://schemas.microsoft.com/office/drawing/2014/main" id="{17F31626-4B46-4E14-AF4F-E1FD705819E8}"/>
            </a:ext>
          </a:extLst>
        </xdr:cNvPr>
        <xdr:cNvSpPr txBox="1"/>
      </xdr:nvSpPr>
      <xdr:spPr>
        <a:xfrm>
          <a:off x="18561127"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863" name="n_2mainValue【庁舎】&#10;一人当たり面積">
          <a:extLst>
            <a:ext uri="{FF2B5EF4-FFF2-40B4-BE49-F238E27FC236}">
              <a16:creationId xmlns:a16="http://schemas.microsoft.com/office/drawing/2014/main" id="{03A7D109-1E66-43DD-9D0C-3CA9A9EFD7DC}"/>
            </a:ext>
          </a:extLst>
        </xdr:cNvPr>
        <xdr:cNvSpPr txBox="1"/>
      </xdr:nvSpPr>
      <xdr:spPr>
        <a:xfrm>
          <a:off x="17776267"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170197</xdr:rowOff>
    </xdr:from>
    <xdr:ext cx="469744" cy="259045"/>
    <xdr:sp macro="" textlink="">
      <xdr:nvSpPr>
        <xdr:cNvPr id="864" name="n_3mainValue【庁舎】&#10;一人当たり面積">
          <a:extLst>
            <a:ext uri="{FF2B5EF4-FFF2-40B4-BE49-F238E27FC236}">
              <a16:creationId xmlns:a16="http://schemas.microsoft.com/office/drawing/2014/main" id="{16BCCE1F-CF4C-47F4-B082-3C85BDE6D2F6}"/>
            </a:ext>
          </a:extLst>
        </xdr:cNvPr>
        <xdr:cNvSpPr txBox="1"/>
      </xdr:nvSpPr>
      <xdr:spPr>
        <a:xfrm>
          <a:off x="1700156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DA3A24C0-B5B3-4D0D-B0F3-57A8CA437A7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78328E-3D13-4630-A76A-950BCEDC0CE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B3CEF949-925C-4FF9-9A35-BA5FA44A43B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特に有形固定資産減価償却率が高くなっている施設は市民会館、一般廃棄物処理施設、消防施設であり、低くなっている施設は図書館、プール、福祉施設、保育センター、保健所、庁舎といった結果である。それぞれの減価償却率の伸び率については類似団体平均と同程度の推移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ず市民会館、一般廃棄物処理施設、消防施設については、現存の殆どが築２０年以上経過しており、既に減価償却を７割ほど終えてしまっている状況のため減価償却率が高くなっているが、各々の施設で適宜建替えや耐震改修、補修等を行っているため、現在の減価償却率は問題ないものと考え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昨年まで減価償却率の高かった体育館、プールについては、平成２９年度中に大規模な体育館を建設、供用開始したため、相対的な減価償却率が減少したものと考える。図書館については、市内６件あるが、内３件は１０年以内に建替えられている状況であり、減価償却率が抑えられている。保健センターも同様に２０００年以降に２件建替えられ、中でも総合保健センターは規模も大きく、減価償却率を下げている要因である。庁舎については、ほぼすべての庁舎が鉄筋コンクリート造であり、耐用年数が５０年となる。その殆どが築２５年以内であり、減価償却率も抑えられているものと考える。それぞれの減価償却率の伸び率については類似団体平均と同程度の推移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公民館の一人当たり面積が減少した要因は、過年度のストック情報分析の際に非対象施設を含んで報告してしまったものである。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前年度と同水準（小数点以下３位まで見ると、前年度と比べ０．００３ポイントの向上）。</a:t>
          </a:r>
        </a:p>
        <a:p>
          <a:r>
            <a:rPr kumimoji="1" lang="ja-JP" altLang="en-US" sz="1300">
              <a:latin typeface="ＭＳ Ｐゴシック" panose="020B0600070205080204" pitchFamily="50" charset="-128"/>
              <a:ea typeface="ＭＳ Ｐゴシック" panose="020B0600070205080204" pitchFamily="50" charset="-128"/>
            </a:rPr>
            <a:t>　地方消費税交付金や市税等の基準財政収入額が増加したことが要因と考えられる。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０５ポイント上回っており、比較的良好な数値ではあるが、今後も徹底した事業の見直しや適正な職員配置等による歳出削減及び市税収入等の確保の強化、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前年度と比べ、０．４ポイントの減少。</a:t>
          </a:r>
        </a:p>
        <a:p>
          <a:r>
            <a:rPr kumimoji="1" lang="ja-JP" altLang="en-US" sz="1300">
              <a:latin typeface="ＭＳ Ｐゴシック" panose="020B0600070205080204" pitchFamily="50" charset="-128"/>
              <a:ea typeface="ＭＳ Ｐゴシック" panose="020B0600070205080204" pitchFamily="50" charset="-128"/>
            </a:rPr>
            <a:t>　くらぶち英語村等新規施設の運営等による物件費の増加、介護保険特別会計等の繰出金の増加、障害者福祉費・児童福祉費を中心とした扶助費の増加等により経常経費充当一般財源が増加したものの、地方消費税交付金及び市税等の増加により経常一般財源収入額がそれ以上に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類似団体と比べると２．２ポイント上回っており、今後も社会保障費の増加が見込まれることから、より一層の歳入確保、経費削減に努める。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123698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86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148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70612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893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116586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6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前年度と比べ２，７０３円の増加。</a:t>
          </a:r>
        </a:p>
        <a:p>
          <a:r>
            <a:rPr kumimoji="1" lang="ja-JP" altLang="en-US" sz="1300">
              <a:latin typeface="ＭＳ Ｐゴシック" panose="020B0600070205080204" pitchFamily="50" charset="-128"/>
              <a:ea typeface="ＭＳ Ｐゴシック" panose="020B0600070205080204" pitchFamily="50" charset="-128"/>
            </a:rPr>
            <a:t>　新規施設の運営に伴う物件費の増加及び住民基本台帳人口の減少（▲３７５人）が要因と考えられる。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類似団体と同水準で比較的良好な数値ではあるが、近年の新規施設の運営費や既存施設の維持管理等が増加傾向にあることから、既存事業の見直しや適正な職員配置等を実施し、より一層の削減に努める。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128095</xdr:rowOff>
    </xdr:from>
    <xdr:to>
      <xdr:col>23</xdr:col>
      <xdr:colOff>133350</xdr:colOff>
      <xdr:row>81</xdr:row>
      <xdr:rowOff>164330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5545"/>
          <a:ext cx="838200" cy="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94379</xdr:rowOff>
    </xdr:from>
    <xdr:to>
      <xdr:col>19</xdr:col>
      <xdr:colOff>133350</xdr:colOff>
      <xdr:row>81</xdr:row>
      <xdr:rowOff>128095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1829"/>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93655</xdr:rowOff>
    </xdr:from>
    <xdr:to>
      <xdr:col>15</xdr:col>
      <xdr:colOff>82550</xdr:colOff>
      <xdr:row>81</xdr:row>
      <xdr:rowOff>94379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110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76738</xdr:rowOff>
    </xdr:from>
    <xdr:to>
      <xdr:col>11</xdr:col>
      <xdr:colOff>31750</xdr:colOff>
      <xdr:row>81</xdr:row>
      <xdr:rowOff>93655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418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113530</xdr:rowOff>
    </xdr:from>
    <xdr:to>
      <xdr:col>23</xdr:col>
      <xdr:colOff>184150</xdr:colOff>
      <xdr:row>82</xdr:row>
      <xdr:rowOff>43680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85607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77295</xdr:rowOff>
    </xdr:from>
    <xdr:to>
      <xdr:col>19</xdr:col>
      <xdr:colOff>184150</xdr:colOff>
      <xdr:row>82</xdr:row>
      <xdr:rowOff>7445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5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43579</xdr:rowOff>
    </xdr:from>
    <xdr:to>
      <xdr:col>15</xdr:col>
      <xdr:colOff>133350</xdr:colOff>
      <xdr:row>81</xdr:row>
      <xdr:rowOff>145179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155356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42855</xdr:rowOff>
    </xdr:from>
    <xdr:to>
      <xdr:col>11</xdr:col>
      <xdr:colOff>82550</xdr:colOff>
      <xdr:row>81</xdr:row>
      <xdr:rowOff>144455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154632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25938</xdr:rowOff>
    </xdr:from>
    <xdr:to>
      <xdr:col>7</xdr:col>
      <xdr:colOff>31750</xdr:colOff>
      <xdr:row>81</xdr:row>
      <xdr:rowOff>127538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137715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前年度と比べ、０．１ポイントの上昇。</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要因は、職員分布が変わったことによる経験年数階層の変動によるものと考えられる。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今後も勤務実績を的確に反映させるなど、給与の適正化に努める。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142875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245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前年度と比べ、０．０２人の減少。</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事務の見直しなどによる総定員の削減を図ったことによるものと考えられる。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類似団体よりも下回っており、比較的良好な数値ではあるが、今後も引き続き職員数の適正化に努める。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57331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088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57331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854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43543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85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43543</xdr:rowOff>
    </xdr:from>
    <xdr:to>
      <xdr:col>68</xdr:col>
      <xdr:colOff>152400</xdr:colOff>
      <xdr:row>61</xdr:row>
      <xdr:rowOff>46990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0199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6531</xdr:rowOff>
    </xdr:from>
    <xdr:to>
      <xdr:col>77</xdr:col>
      <xdr:colOff>95250</xdr:colOff>
      <xdr:row>61</xdr:row>
      <xdr:rowOff>108131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118308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101073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164193</xdr:rowOff>
    </xdr:from>
    <xdr:to>
      <xdr:col>68</xdr:col>
      <xdr:colOff>203200</xdr:colOff>
      <xdr:row>61</xdr:row>
      <xdr:rowOff>94343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104520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前年度に比べ、０．２ポイントの向上。</a:t>
          </a:r>
        </a:p>
        <a:p>
          <a:r>
            <a:rPr kumimoji="1" lang="ja-JP" altLang="en-US" sz="1300">
              <a:latin typeface="ＭＳ Ｐゴシック" panose="020B0600070205080204" pitchFamily="50" charset="-128"/>
              <a:ea typeface="ＭＳ Ｐゴシック" panose="020B0600070205080204" pitchFamily="50" charset="-128"/>
            </a:rPr>
            <a:t>　公営企業債償還（主に公共下水道事業、駐車場事業）に対する繰入金が減少傾向にあることが要因と考えられる。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１ポイント下回っているが、今後、高浜クリーンセンターの建替え等大型の施設整備事業を予定しており、また、臨時財政対策債の発行も継続する見込みであることから、徹底した事業の見直し等を行い適正な市債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209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163322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4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20828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78740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前年度と比べ４．６ポイントの増加。</a:t>
          </a:r>
        </a:p>
        <a:p>
          <a:r>
            <a:rPr kumimoji="1" lang="ja-JP" altLang="en-US" sz="1300">
              <a:latin typeface="ＭＳ Ｐゴシック" panose="020B0600070205080204" pitchFamily="50" charset="-128"/>
              <a:ea typeface="ＭＳ Ｐゴシック" panose="020B0600070205080204" pitchFamily="50" charset="-128"/>
            </a:rPr>
            <a:t>　高崎芸術劇場建設等に伴う地方債現在高の増（＋</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億円）による将来負担額の増加が要因と考えられる。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類似団体と比べると３．１ポイント上回っており、比率が増加傾向にあるため、今後も徹底した事業の見直し等により適正な地方債発行を行い、将来負担額の更なる改善に努める。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15</xdr:row>
      <xdr:rowOff>97324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32075"/>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15</xdr:row>
      <xdr:rowOff>60325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200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39412</xdr:rowOff>
    </xdr:from>
    <xdr:to>
      <xdr:col>72</xdr:col>
      <xdr:colOff>203200</xdr:colOff>
      <xdr:row>15</xdr:row>
      <xdr:rowOff>48260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111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39412</xdr:rowOff>
    </xdr:from>
    <xdr:to>
      <xdr:col>68</xdr:col>
      <xdr:colOff>152400</xdr:colOff>
      <xdr:row>15</xdr:row>
      <xdr:rowOff>84455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1116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46524</xdr:rowOff>
    </xdr:from>
    <xdr:to>
      <xdr:col>81</xdr:col>
      <xdr:colOff>95250</xdr:colOff>
      <xdr:row>15</xdr:row>
      <xdr:rowOff>148124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18601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160062</xdr:rowOff>
    </xdr:from>
    <xdr:to>
      <xdr:col>68</xdr:col>
      <xdr:colOff>203200</xdr:colOff>
      <xdr:row>15</xdr:row>
      <xdr:rowOff>90212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100389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33655</xdr:rowOff>
    </xdr:from>
    <xdr:to>
      <xdr:col>64</xdr:col>
      <xdr:colOff>152400</xdr:colOff>
      <xdr:row>15</xdr:row>
      <xdr:rowOff>135255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145432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類似団体と比べると１．８ポイント低く、前年度と同水準。</a:t>
          </a:r>
        </a:p>
        <a:p>
          <a:r>
            <a:rPr kumimoji="1" lang="ja-JP" altLang="en-US" sz="1300">
              <a:latin typeface="ＭＳ Ｐゴシック" panose="020B0600070205080204" pitchFamily="50" charset="-128"/>
              <a:ea typeface="ＭＳ Ｐゴシック" panose="020B0600070205080204" pitchFamily="50" charset="-128"/>
            </a:rPr>
            <a:t>　退職手当が減少したものの、人事院勧告に基づく月例給・勤勉手当の増加により、結果として微増となった。</a:t>
          </a:r>
        </a:p>
        <a:p>
          <a:r>
            <a:rPr kumimoji="1" lang="ja-JP" altLang="en-US" sz="1300">
              <a:latin typeface="ＭＳ Ｐゴシック" panose="020B0600070205080204" pitchFamily="50" charset="-128"/>
              <a:ea typeface="ＭＳ Ｐゴシック" panose="020B0600070205080204" pitchFamily="50" charset="-128"/>
            </a:rPr>
            <a:t>　今後も引き続き職員数の適正化に努める。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類似団体と比べると１．１ポイント高く、前年度と同水準。</a:t>
          </a:r>
        </a:p>
        <a:p>
          <a:r>
            <a:rPr kumimoji="1" lang="ja-JP" altLang="en-US" sz="1300">
              <a:latin typeface="ＭＳ Ｐゴシック" panose="020B0600070205080204" pitchFamily="50" charset="-128"/>
              <a:ea typeface="ＭＳ Ｐゴシック" panose="020B0600070205080204" pitchFamily="50" charset="-128"/>
            </a:rPr>
            <a:t>　くらぶち英語村等新規施設の運営に伴い物件費の決算額が増加している。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今後も引き続き、事務事業コストの縮減等により、物件費の抑制に努める。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41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類似団体と比べると２．０ポイント低く、前年度と同水準。</a:t>
          </a:r>
        </a:p>
        <a:p>
          <a:r>
            <a:rPr kumimoji="1" lang="ja-JP" altLang="en-US" sz="1300">
              <a:latin typeface="ＭＳ Ｐゴシック" panose="020B0600070205080204" pitchFamily="50" charset="-128"/>
              <a:ea typeface="ＭＳ Ｐゴシック" panose="020B0600070205080204" pitchFamily="50" charset="-128"/>
            </a:rPr>
            <a:t>　障害福祉費及び児童福祉費（保育関連給付費等）の決算額が年々増加しているが、臨時福祉給付金が平成２９年度で終了したため、結果として微増となった。</a:t>
          </a: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扶助費の性質上、今後も増加傾向にあると推測されるため、経費の適正な執行に努める。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類似団体と比べると１．４ポイント低く、前年度より０．２ポイントの増加。</a:t>
          </a:r>
        </a:p>
        <a:p>
          <a:r>
            <a:rPr kumimoji="1" lang="ja-JP" altLang="en-US" sz="1300">
              <a:latin typeface="ＭＳ Ｐゴシック" panose="020B0600070205080204" pitchFamily="50" charset="-128"/>
              <a:ea typeface="ＭＳ Ｐゴシック" panose="020B0600070205080204" pitchFamily="50" charset="-128"/>
            </a:rPr>
            <a:t>　介護保険特別会計等の繰出金の決算額増加が大きな要因と考えられる。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123190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類似団体と比べると６．９ポイント高く、前年度より０．３ポイントの減少。</a:t>
          </a:r>
        </a:p>
        <a:p>
          <a:r>
            <a:rPr kumimoji="1" lang="ja-JP" altLang="en-US" sz="1300">
              <a:latin typeface="ＭＳ Ｐゴシック" panose="020B0600070205080204" pitchFamily="50" charset="-128"/>
              <a:ea typeface="ＭＳ Ｐゴシック" panose="020B0600070205080204" pitchFamily="50" charset="-128"/>
            </a:rPr>
            <a:t>　企業誘致関係経費等の臨時的支出が増加したことが大きな要因と考えられる。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補助金については、必要性や効果について引き続き検証を行い、適切な補助金執行に努める。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4536</xdr:rowOff>
    </xdr:from>
    <xdr:to>
      <xdr:col>82</xdr:col>
      <xdr:colOff>107950</xdr:colOff>
      <xdr:row>40</xdr:row>
      <xdr:rowOff>99785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2386"/>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71862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99785</xdr:rowOff>
    </xdr:from>
    <xdr:to>
      <xdr:col>82</xdr:col>
      <xdr:colOff>196850</xdr:colOff>
      <xdr:row>40</xdr:row>
      <xdr:rowOff>99785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90913</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4536</xdr:rowOff>
    </xdr:from>
    <xdr:to>
      <xdr:col>82</xdr:col>
      <xdr:colOff>196850</xdr:colOff>
      <xdr:row>33</xdr:row>
      <xdr:rowOff>4536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99785</xdr:rowOff>
    </xdr:from>
    <xdr:to>
      <xdr:col>82</xdr:col>
      <xdr:colOff>107950</xdr:colOff>
      <xdr:row>40</xdr:row>
      <xdr:rowOff>132443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957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121557</xdr:rowOff>
    </xdr:from>
    <xdr:to>
      <xdr:col>78</xdr:col>
      <xdr:colOff>69850</xdr:colOff>
      <xdr:row>40</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97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122464</xdr:rowOff>
    </xdr:from>
    <xdr:to>
      <xdr:col>78</xdr:col>
      <xdr:colOff>120650</xdr:colOff>
      <xdr:row>36</xdr:row>
      <xdr:rowOff>52614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78015</xdr:rowOff>
    </xdr:from>
    <xdr:to>
      <xdr:col>73</xdr:col>
      <xdr:colOff>180975</xdr:colOff>
      <xdr:row>40</xdr:row>
      <xdr:rowOff>121557</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936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144236</xdr:rowOff>
    </xdr:from>
    <xdr:to>
      <xdr:col>74</xdr:col>
      <xdr:colOff>31750</xdr:colOff>
      <xdr:row>36</xdr:row>
      <xdr:rowOff>74386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84563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67128</xdr:rowOff>
    </xdr:from>
    <xdr:to>
      <xdr:col>69</xdr:col>
      <xdr:colOff>92075</xdr:colOff>
      <xdr:row>40</xdr:row>
      <xdr:rowOff>78015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925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48985</xdr:rowOff>
    </xdr:from>
    <xdr:to>
      <xdr:col>82</xdr:col>
      <xdr:colOff>158750</xdr:colOff>
      <xdr:row>40</xdr:row>
      <xdr:rowOff>150585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129012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81643</xdr:rowOff>
    </xdr:from>
    <xdr:to>
      <xdr:col>78</xdr:col>
      <xdr:colOff>120650</xdr:colOff>
      <xdr:row>41</xdr:row>
      <xdr:rowOff>11793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168020</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70757</xdr:rowOff>
    </xdr:from>
    <xdr:to>
      <xdr:col>74</xdr:col>
      <xdr:colOff>31750</xdr:colOff>
      <xdr:row>41</xdr:row>
      <xdr:rowOff>907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157134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27215</xdr:rowOff>
    </xdr:from>
    <xdr:to>
      <xdr:col>69</xdr:col>
      <xdr:colOff>142875</xdr:colOff>
      <xdr:row>40</xdr:row>
      <xdr:rowOff>128815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113592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16328</xdr:rowOff>
    </xdr:from>
    <xdr:to>
      <xdr:col>65</xdr:col>
      <xdr:colOff>53975</xdr:colOff>
      <xdr:row>40</xdr:row>
      <xdr:rowOff>117928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102705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類似団体と比べると０．６ポイント低く、前年度より０．３ポイントの減少。</a:t>
          </a:r>
        </a:p>
        <a:p>
          <a:r>
            <a:rPr kumimoji="1" lang="ja-JP" altLang="en-US" sz="1300">
              <a:latin typeface="ＭＳ Ｐゴシック" panose="020B0600070205080204" pitchFamily="50" charset="-128"/>
              <a:ea typeface="ＭＳ Ｐゴシック" panose="020B0600070205080204" pitchFamily="50" charset="-128"/>
            </a:rPr>
            <a:t>　定期償還元金について、臨時財政対策債等が増加しているものの、臨時税収補てん債等の償還終了による減少の方が大きいことが要因と考えられる。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今後、大型の施設整備事業が予定されているため、適正な地方債発行に努める。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123189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92711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類似団体と比べると２．８ポイント高く、前年度と同水準。</a:t>
          </a:r>
        </a:p>
        <a:p>
          <a:r>
            <a:rPr kumimoji="1" lang="ja-JP" altLang="en-US" sz="1300">
              <a:latin typeface="ＭＳ Ｐゴシック" panose="020B0600070205080204" pitchFamily="50" charset="-128"/>
              <a:ea typeface="ＭＳ Ｐゴシック" panose="020B0600070205080204" pitchFamily="50" charset="-128"/>
            </a:rPr>
            <a:t>　扶助費や施設管理等に伴う物件費が今後も増加していくことが見込まれる中、「徹底した事業費の削減」、「重点事業の積極的な推進」、「人件費の圧縮」の３つの柱を基本方針とし、適正な執行に努める。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76708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110998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137912</xdr:rowOff>
    </xdr:from>
    <xdr:to>
      <xdr:col>29</xdr:col>
      <xdr:colOff>127000</xdr:colOff>
      <xdr:row>16</xdr:row>
      <xdr:rowOff>27727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57287"/>
          <a:ext cx="6477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26721</xdr:rowOff>
    </xdr:from>
    <xdr:to>
      <xdr:col>26</xdr:col>
      <xdr:colOff>50800</xdr:colOff>
      <xdr:row>16</xdr:row>
      <xdr:rowOff>27727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17546"/>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26264</xdr:rowOff>
    </xdr:from>
    <xdr:to>
      <xdr:col>22</xdr:col>
      <xdr:colOff>114300</xdr:colOff>
      <xdr:row>16</xdr:row>
      <xdr:rowOff>26721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17089"/>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26264</xdr:rowOff>
    </xdr:from>
    <xdr:to>
      <xdr:col>18</xdr:col>
      <xdr:colOff>177800</xdr:colOff>
      <xdr:row>16</xdr:row>
      <xdr:rowOff>81356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17089"/>
          <a:ext cx="698500" cy="5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87112</xdr:rowOff>
    </xdr:from>
    <xdr:to>
      <xdr:col>29</xdr:col>
      <xdr:colOff>177800</xdr:colOff>
      <xdr:row>16</xdr:row>
      <xdr:rowOff>17262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0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103639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5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148377</xdr:rowOff>
    </xdr:from>
    <xdr:to>
      <xdr:col>26</xdr:col>
      <xdr:colOff>101600</xdr:colOff>
      <xdr:row>16</xdr:row>
      <xdr:rowOff>78527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88704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3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147371</xdr:rowOff>
    </xdr:from>
    <xdr:to>
      <xdr:col>22</xdr:col>
      <xdr:colOff>165100</xdr:colOff>
      <xdr:row>16</xdr:row>
      <xdr:rowOff>77521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87698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146914</xdr:rowOff>
    </xdr:from>
    <xdr:to>
      <xdr:col>19</xdr:col>
      <xdr:colOff>38100</xdr:colOff>
      <xdr:row>16</xdr:row>
      <xdr:rowOff>77064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6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87241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30556</xdr:rowOff>
    </xdr:from>
    <xdr:to>
      <xdr:col>15</xdr:col>
      <xdr:colOff>101600</xdr:colOff>
      <xdr:row>16</xdr:row>
      <xdr:rowOff>132156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142333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340741</xdr:rowOff>
    </xdr:from>
    <xdr:to>
      <xdr:col>29</xdr:col>
      <xdr:colOff>127000</xdr:colOff>
      <xdr:row>36</xdr:row>
      <xdr:rowOff>47539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51091"/>
          <a:ext cx="6477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340741</xdr:rowOff>
    </xdr:from>
    <xdr:to>
      <xdr:col>26</xdr:col>
      <xdr:colOff>50800</xdr:colOff>
      <xdr:row>36</xdr:row>
      <xdr:rowOff>11923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51091"/>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320624</xdr:rowOff>
    </xdr:from>
    <xdr:to>
      <xdr:col>22</xdr:col>
      <xdr:colOff>114300</xdr:colOff>
      <xdr:row>36</xdr:row>
      <xdr:rowOff>11923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30974"/>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320624</xdr:rowOff>
    </xdr:from>
    <xdr:to>
      <xdr:col>18</xdr:col>
      <xdr:colOff>177800</xdr:colOff>
      <xdr:row>35</xdr:row>
      <xdr:rowOff>324602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30974"/>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339639</xdr:rowOff>
    </xdr:from>
    <xdr:to>
      <xdr:col>29</xdr:col>
      <xdr:colOff>177800</xdr:colOff>
      <xdr:row>36</xdr:row>
      <xdr:rowOff>98339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311716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289941</xdr:rowOff>
    </xdr:from>
    <xdr:to>
      <xdr:col>26</xdr:col>
      <xdr:colOff>101600</xdr:colOff>
      <xdr:row>36</xdr:row>
      <xdr:rowOff>48641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58818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69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304023</xdr:rowOff>
    </xdr:from>
    <xdr:to>
      <xdr:col>22</xdr:col>
      <xdr:colOff>165100</xdr:colOff>
      <xdr:row>36</xdr:row>
      <xdr:rowOff>62723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47500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269824</xdr:rowOff>
    </xdr:from>
    <xdr:to>
      <xdr:col>19</xdr:col>
      <xdr:colOff>38100</xdr:colOff>
      <xdr:row>36</xdr:row>
      <xdr:rowOff>28524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38701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273802</xdr:rowOff>
    </xdr:from>
    <xdr:to>
      <xdr:col>15</xdr:col>
      <xdr:colOff>101600</xdr:colOff>
      <xdr:row>36</xdr:row>
      <xdr:rowOff>32502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8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8865</xdr:rowOff>
    </xdr:from>
    <xdr:to>
      <xdr:col>24</xdr:col>
      <xdr:colOff>63500</xdr:colOff>
      <xdr:row>36</xdr:row>
      <xdr:rowOff>28296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106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166027</xdr:rowOff>
    </xdr:from>
    <xdr:to>
      <xdr:col>19</xdr:col>
      <xdr:colOff>177800</xdr:colOff>
      <xdr:row>36</xdr:row>
      <xdr:rowOff>28296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6677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156883</xdr:rowOff>
    </xdr:from>
    <xdr:to>
      <xdr:col>15</xdr:col>
      <xdr:colOff>50800</xdr:colOff>
      <xdr:row>35</xdr:row>
      <xdr:rowOff>166027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76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156883</xdr:rowOff>
    </xdr:from>
    <xdr:to>
      <xdr:col>10</xdr:col>
      <xdr:colOff>114300</xdr:colOff>
      <xdr:row>35</xdr:row>
      <xdr:rowOff>171323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7633"/>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129515</xdr:rowOff>
    </xdr:from>
    <xdr:to>
      <xdr:col>24</xdr:col>
      <xdr:colOff>114300</xdr:colOff>
      <xdr:row>36</xdr:row>
      <xdr:rowOff>59665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148946</xdr:rowOff>
    </xdr:from>
    <xdr:to>
      <xdr:col>20</xdr:col>
      <xdr:colOff>38100</xdr:colOff>
      <xdr:row>36</xdr:row>
      <xdr:rowOff>79096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70223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115227</xdr:rowOff>
    </xdr:from>
    <xdr:to>
      <xdr:col>15</xdr:col>
      <xdr:colOff>101600</xdr:colOff>
      <xdr:row>36</xdr:row>
      <xdr:rowOff>45377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36504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106083</xdr:rowOff>
    </xdr:from>
    <xdr:to>
      <xdr:col>10</xdr:col>
      <xdr:colOff>165100</xdr:colOff>
      <xdr:row>36</xdr:row>
      <xdr:rowOff>36233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27360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120523</xdr:rowOff>
    </xdr:from>
    <xdr:to>
      <xdr:col>6</xdr:col>
      <xdr:colOff>38100</xdr:colOff>
      <xdr:row>36</xdr:row>
      <xdr:rowOff>50673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41800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110604</xdr:rowOff>
    </xdr:from>
    <xdr:to>
      <xdr:col>24</xdr:col>
      <xdr:colOff>63500</xdr:colOff>
      <xdr:row>57</xdr:row>
      <xdr:rowOff>133362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3254"/>
          <a:ext cx="8382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133362</xdr:rowOff>
    </xdr:from>
    <xdr:to>
      <xdr:col>19</xdr:col>
      <xdr:colOff>177800</xdr:colOff>
      <xdr:row>57</xdr:row>
      <xdr:rowOff>160922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6012"/>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160922</xdr:rowOff>
    </xdr:from>
    <xdr:to>
      <xdr:col>15</xdr:col>
      <xdr:colOff>50800</xdr:colOff>
      <xdr:row>57</xdr:row>
      <xdr:rowOff>162319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357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158852</xdr:rowOff>
    </xdr:from>
    <xdr:to>
      <xdr:col>10</xdr:col>
      <xdr:colOff>114300</xdr:colOff>
      <xdr:row>57</xdr:row>
      <xdr:rowOff>162319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150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59804</xdr:rowOff>
    </xdr:from>
    <xdr:to>
      <xdr:col>24</xdr:col>
      <xdr:colOff>114300</xdr:colOff>
      <xdr:row>57</xdr:row>
      <xdr:rowOff>161404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82681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82562</xdr:rowOff>
    </xdr:from>
    <xdr:to>
      <xdr:col>20</xdr:col>
      <xdr:colOff>38100</xdr:colOff>
      <xdr:row>58</xdr:row>
      <xdr:rowOff>12712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110122</xdr:rowOff>
    </xdr:from>
    <xdr:to>
      <xdr:col>15</xdr:col>
      <xdr:colOff>101600</xdr:colOff>
      <xdr:row>58</xdr:row>
      <xdr:rowOff>40272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31399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111519</xdr:rowOff>
    </xdr:from>
    <xdr:to>
      <xdr:col>10</xdr:col>
      <xdr:colOff>165100</xdr:colOff>
      <xdr:row>58</xdr:row>
      <xdr:rowOff>41669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58196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108052</xdr:rowOff>
    </xdr:from>
    <xdr:to>
      <xdr:col>6</xdr:col>
      <xdr:colOff>38100</xdr:colOff>
      <xdr:row>58</xdr:row>
      <xdr:rowOff>38202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54729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50437</xdr:rowOff>
    </xdr:from>
    <xdr:to>
      <xdr:col>24</xdr:col>
      <xdr:colOff>63500</xdr:colOff>
      <xdr:row>77</xdr:row>
      <xdr:rowOff>55880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5208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26271</xdr:rowOff>
    </xdr:from>
    <xdr:to>
      <xdr:col>19</xdr:col>
      <xdr:colOff>177800</xdr:colOff>
      <xdr:row>77</xdr:row>
      <xdr:rowOff>55880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27921"/>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26271</xdr:rowOff>
    </xdr:from>
    <xdr:to>
      <xdr:col>15</xdr:col>
      <xdr:colOff>50800</xdr:colOff>
      <xdr:row>77</xdr:row>
      <xdr:rowOff>46301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27921"/>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46301</xdr:rowOff>
    </xdr:from>
    <xdr:to>
      <xdr:col>10</xdr:col>
      <xdr:colOff>114300</xdr:colOff>
      <xdr:row>77</xdr:row>
      <xdr:rowOff>79394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47951"/>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171087</xdr:rowOff>
    </xdr:from>
    <xdr:to>
      <xdr:col>24</xdr:col>
      <xdr:colOff>114300</xdr:colOff>
      <xdr:row>77</xdr:row>
      <xdr:rowOff>101237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149514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5080</xdr:rowOff>
    </xdr:from>
    <xdr:to>
      <xdr:col>20</xdr:col>
      <xdr:colOff>38100</xdr:colOff>
      <xdr:row>77</xdr:row>
      <xdr:rowOff>106680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97807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146921</xdr:rowOff>
    </xdr:from>
    <xdr:to>
      <xdr:col>15</xdr:col>
      <xdr:colOff>101600</xdr:colOff>
      <xdr:row>77</xdr:row>
      <xdr:rowOff>77071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166951</xdr:rowOff>
    </xdr:from>
    <xdr:to>
      <xdr:col>10</xdr:col>
      <xdr:colOff>165100</xdr:colOff>
      <xdr:row>77</xdr:row>
      <xdr:rowOff>97101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88228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28594</xdr:rowOff>
    </xdr:from>
    <xdr:to>
      <xdr:col>6</xdr:col>
      <xdr:colOff>38100</xdr:colOff>
      <xdr:row>77</xdr:row>
      <xdr:rowOff>130194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121321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2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152755</xdr:rowOff>
    </xdr:from>
    <xdr:to>
      <xdr:col>24</xdr:col>
      <xdr:colOff>63500</xdr:colOff>
      <xdr:row>96</xdr:row>
      <xdr:rowOff>162370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11955"/>
          <a:ext cx="8382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162370</xdr:rowOff>
    </xdr:from>
    <xdr:to>
      <xdr:col>19</xdr:col>
      <xdr:colOff>177800</xdr:colOff>
      <xdr:row>97</xdr:row>
      <xdr:rowOff>3353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21570"/>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3353</xdr:rowOff>
    </xdr:from>
    <xdr:to>
      <xdr:col>15</xdr:col>
      <xdr:colOff>50800</xdr:colOff>
      <xdr:row>97</xdr:row>
      <xdr:rowOff>70929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4003"/>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70929</xdr:rowOff>
    </xdr:from>
    <xdr:to>
      <xdr:col>10</xdr:col>
      <xdr:colOff>114300</xdr:colOff>
      <xdr:row>97</xdr:row>
      <xdr:rowOff>112573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01579"/>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101955</xdr:rowOff>
    </xdr:from>
    <xdr:to>
      <xdr:col>24</xdr:col>
      <xdr:colOff>114300</xdr:colOff>
      <xdr:row>97</xdr:row>
      <xdr:rowOff>32105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80382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111570</xdr:rowOff>
    </xdr:from>
    <xdr:to>
      <xdr:col>20</xdr:col>
      <xdr:colOff>38100</xdr:colOff>
      <xdr:row>97</xdr:row>
      <xdr:rowOff>41720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32847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124003</xdr:rowOff>
    </xdr:from>
    <xdr:to>
      <xdr:col>15</xdr:col>
      <xdr:colOff>101600</xdr:colOff>
      <xdr:row>97</xdr:row>
      <xdr:rowOff>54153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45280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20129</xdr:rowOff>
    </xdr:from>
    <xdr:to>
      <xdr:col>10</xdr:col>
      <xdr:colOff>165100</xdr:colOff>
      <xdr:row>97</xdr:row>
      <xdr:rowOff>121729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112856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61773</xdr:rowOff>
    </xdr:from>
    <xdr:to>
      <xdr:col>6</xdr:col>
      <xdr:colOff>38100</xdr:colOff>
      <xdr:row>97</xdr:row>
      <xdr:rowOff>163373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154500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34830</xdr:rowOff>
    </xdr:from>
    <xdr:to>
      <xdr:col>55</xdr:col>
      <xdr:colOff>0</xdr:colOff>
      <xdr:row>34</xdr:row>
      <xdr:rowOff>35344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864130"/>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11874</xdr:rowOff>
    </xdr:from>
    <xdr:to>
      <xdr:col>50</xdr:col>
      <xdr:colOff>114300</xdr:colOff>
      <xdr:row>34</xdr:row>
      <xdr:rowOff>34830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41174"/>
          <a:ext cx="8890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153797</xdr:rowOff>
    </xdr:from>
    <xdr:to>
      <xdr:col>45</xdr:col>
      <xdr:colOff>177800</xdr:colOff>
      <xdr:row>34</xdr:row>
      <xdr:rowOff>11874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811647"/>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123603</xdr:rowOff>
    </xdr:from>
    <xdr:to>
      <xdr:col>41</xdr:col>
      <xdr:colOff>50800</xdr:colOff>
      <xdr:row>33</xdr:row>
      <xdr:rowOff>153797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781453"/>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155994</xdr:rowOff>
    </xdr:from>
    <xdr:to>
      <xdr:col>55</xdr:col>
      <xdr:colOff>50800</xdr:colOff>
      <xdr:row>34</xdr:row>
      <xdr:rowOff>86144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6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155480</xdr:rowOff>
    </xdr:from>
    <xdr:to>
      <xdr:col>50</xdr:col>
      <xdr:colOff>165100</xdr:colOff>
      <xdr:row>34</xdr:row>
      <xdr:rowOff>85630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102157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5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132524</xdr:rowOff>
    </xdr:from>
    <xdr:to>
      <xdr:col>46</xdr:col>
      <xdr:colOff>38100</xdr:colOff>
      <xdr:row>34</xdr:row>
      <xdr:rowOff>62674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79201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5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102997</xdr:rowOff>
    </xdr:from>
    <xdr:to>
      <xdr:col>41</xdr:col>
      <xdr:colOff>101600</xdr:colOff>
      <xdr:row>34</xdr:row>
      <xdr:rowOff>33147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49674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53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72803</xdr:rowOff>
    </xdr:from>
    <xdr:to>
      <xdr:col>36</xdr:col>
      <xdr:colOff>165100</xdr:colOff>
      <xdr:row>34</xdr:row>
      <xdr:rowOff>2953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7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19480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5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139567</xdr:rowOff>
    </xdr:from>
    <xdr:to>
      <xdr:col>55</xdr:col>
      <xdr:colOff>0</xdr:colOff>
      <xdr:row>53</xdr:row>
      <xdr:rowOff>145053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54967"/>
          <a:ext cx="8382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79331</xdr:rowOff>
    </xdr:from>
    <xdr:to>
      <xdr:col>50</xdr:col>
      <xdr:colOff>114300</xdr:colOff>
      <xdr:row>53</xdr:row>
      <xdr:rowOff>145053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166181"/>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79331</xdr:rowOff>
    </xdr:from>
    <xdr:to>
      <xdr:col>45</xdr:col>
      <xdr:colOff>177800</xdr:colOff>
      <xdr:row>55</xdr:row>
      <xdr:rowOff>22999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166181"/>
          <a:ext cx="889000" cy="28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18961</xdr:rowOff>
    </xdr:from>
    <xdr:to>
      <xdr:col>41</xdr:col>
      <xdr:colOff>50800</xdr:colOff>
      <xdr:row>55</xdr:row>
      <xdr:rowOff>22999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448711"/>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88767</xdr:rowOff>
    </xdr:from>
    <xdr:to>
      <xdr:col>55</xdr:col>
      <xdr:colOff>50800</xdr:colOff>
      <xdr:row>53</xdr:row>
      <xdr:rowOff>18917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111644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5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94253</xdr:rowOff>
    </xdr:from>
    <xdr:to>
      <xdr:col>50</xdr:col>
      <xdr:colOff>165100</xdr:colOff>
      <xdr:row>54</xdr:row>
      <xdr:rowOff>24403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40930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9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28531</xdr:rowOff>
    </xdr:from>
    <xdr:to>
      <xdr:col>46</xdr:col>
      <xdr:colOff>38100</xdr:colOff>
      <xdr:row>53</xdr:row>
      <xdr:rowOff>130131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146658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8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143649</xdr:rowOff>
    </xdr:from>
    <xdr:to>
      <xdr:col>41</xdr:col>
      <xdr:colOff>101600</xdr:colOff>
      <xdr:row>55</xdr:row>
      <xdr:rowOff>73799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90326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139611</xdr:rowOff>
    </xdr:from>
    <xdr:to>
      <xdr:col>36</xdr:col>
      <xdr:colOff>165100</xdr:colOff>
      <xdr:row>55</xdr:row>
      <xdr:rowOff>69761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86288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153089</xdr:rowOff>
    </xdr:from>
    <xdr:to>
      <xdr:col>55</xdr:col>
      <xdr:colOff>0</xdr:colOff>
      <xdr:row>72</xdr:row>
      <xdr:rowOff>42414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154589"/>
          <a:ext cx="838200" cy="2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36275</xdr:rowOff>
    </xdr:from>
    <xdr:to>
      <xdr:col>50</xdr:col>
      <xdr:colOff>114300</xdr:colOff>
      <xdr:row>72</xdr:row>
      <xdr:rowOff>42414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209225"/>
          <a:ext cx="889000" cy="17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36275</xdr:rowOff>
    </xdr:from>
    <xdr:to>
      <xdr:col>45</xdr:col>
      <xdr:colOff>177800</xdr:colOff>
      <xdr:row>74</xdr:row>
      <xdr:rowOff>13284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209225"/>
          <a:ext cx="889000" cy="4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13284</xdr:rowOff>
    </xdr:from>
    <xdr:to>
      <xdr:col>41</xdr:col>
      <xdr:colOff>50800</xdr:colOff>
      <xdr:row>76</xdr:row>
      <xdr:rowOff>97867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700584"/>
          <a:ext cx="889000" cy="4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102289</xdr:rowOff>
    </xdr:from>
    <xdr:to>
      <xdr:col>55</xdr:col>
      <xdr:colOff>50800</xdr:colOff>
      <xdr:row>71</xdr:row>
      <xdr:rowOff>32439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55316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0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163064</xdr:rowOff>
    </xdr:from>
    <xdr:to>
      <xdr:col>50</xdr:col>
      <xdr:colOff>165100</xdr:colOff>
      <xdr:row>72</xdr:row>
      <xdr:rowOff>93214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109741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1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156925</xdr:rowOff>
    </xdr:from>
    <xdr:to>
      <xdr:col>46</xdr:col>
      <xdr:colOff>38100</xdr:colOff>
      <xdr:row>71</xdr:row>
      <xdr:rowOff>87075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1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103602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9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133934</xdr:rowOff>
    </xdr:from>
    <xdr:to>
      <xdr:col>41</xdr:col>
      <xdr:colOff>101600</xdr:colOff>
      <xdr:row>74</xdr:row>
      <xdr:rowOff>64084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6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80611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4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47067</xdr:rowOff>
    </xdr:from>
    <xdr:to>
      <xdr:col>36</xdr:col>
      <xdr:colOff>165100</xdr:colOff>
      <xdr:row>76</xdr:row>
      <xdr:rowOff>148667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139794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85292</xdr:rowOff>
    </xdr:from>
    <xdr:to>
      <xdr:col>55</xdr:col>
      <xdr:colOff>0</xdr:colOff>
      <xdr:row>97</xdr:row>
      <xdr:rowOff>97619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15942"/>
          <a:ext cx="8382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85292</xdr:rowOff>
    </xdr:from>
    <xdr:to>
      <xdr:col>50</xdr:col>
      <xdr:colOff>114300</xdr:colOff>
      <xdr:row>97</xdr:row>
      <xdr:rowOff>90760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15942"/>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90760</xdr:rowOff>
    </xdr:from>
    <xdr:to>
      <xdr:col>45</xdr:col>
      <xdr:colOff>177800</xdr:colOff>
      <xdr:row>97</xdr:row>
      <xdr:rowOff>132595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21410"/>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132480</xdr:rowOff>
    </xdr:from>
    <xdr:to>
      <xdr:col>41</xdr:col>
      <xdr:colOff>50800</xdr:colOff>
      <xdr:row>97</xdr:row>
      <xdr:rowOff>132595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420230"/>
          <a:ext cx="889000" cy="3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46819</xdr:rowOff>
    </xdr:from>
    <xdr:to>
      <xdr:col>55</xdr:col>
      <xdr:colOff>50800</xdr:colOff>
      <xdr:row>97</xdr:row>
      <xdr:rowOff>148419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25246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34492</xdr:rowOff>
    </xdr:from>
    <xdr:to>
      <xdr:col>50</xdr:col>
      <xdr:colOff>165100</xdr:colOff>
      <xdr:row>97</xdr:row>
      <xdr:rowOff>136092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127219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39960</xdr:rowOff>
    </xdr:from>
    <xdr:to>
      <xdr:col>46</xdr:col>
      <xdr:colOff>38100</xdr:colOff>
      <xdr:row>97</xdr:row>
      <xdr:rowOff>141560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132687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81795</xdr:rowOff>
    </xdr:from>
    <xdr:to>
      <xdr:col>41</xdr:col>
      <xdr:colOff>101600</xdr:colOff>
      <xdr:row>98</xdr:row>
      <xdr:rowOff>11945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81680</xdr:rowOff>
    </xdr:from>
    <xdr:to>
      <xdr:col>36</xdr:col>
      <xdr:colOff>165100</xdr:colOff>
      <xdr:row>96</xdr:row>
      <xdr:rowOff>11830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28357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44145</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0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44145</xdr:rowOff>
    </xdr:from>
    <xdr:to>
      <xdr:col>81</xdr:col>
      <xdr:colOff>50800</xdr:colOff>
      <xdr:row>39</xdr:row>
      <xdr:rowOff>44183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730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44183</xdr:rowOff>
    </xdr:from>
    <xdr:to>
      <xdr:col>76</xdr:col>
      <xdr:colOff>114300</xdr:colOff>
      <xdr:row>39</xdr:row>
      <xdr:rowOff>44259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30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40869</xdr:rowOff>
    </xdr:from>
    <xdr:to>
      <xdr:col>71</xdr:col>
      <xdr:colOff>177800</xdr:colOff>
      <xdr:row>39</xdr:row>
      <xdr:rowOff>44259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2741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164795</xdr:rowOff>
    </xdr:from>
    <xdr:to>
      <xdr:col>81</xdr:col>
      <xdr:colOff>101600</xdr:colOff>
      <xdr:row>39</xdr:row>
      <xdr:rowOff>94945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86072</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164833</xdr:rowOff>
    </xdr:from>
    <xdr:to>
      <xdr:col>76</xdr:col>
      <xdr:colOff>165100</xdr:colOff>
      <xdr:row>39</xdr:row>
      <xdr:rowOff>94983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86110</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164909</xdr:rowOff>
    </xdr:from>
    <xdr:to>
      <xdr:col>72</xdr:col>
      <xdr:colOff>38100</xdr:colOff>
      <xdr:row>39</xdr:row>
      <xdr:rowOff>95059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86186</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161519</xdr:rowOff>
    </xdr:from>
    <xdr:to>
      <xdr:col>67</xdr:col>
      <xdr:colOff>101600</xdr:colOff>
      <xdr:row>39</xdr:row>
      <xdr:rowOff>91669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82796</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54346</xdr:rowOff>
    </xdr:from>
    <xdr:to>
      <xdr:col>85</xdr:col>
      <xdr:colOff>127000</xdr:colOff>
      <xdr:row>75</xdr:row>
      <xdr:rowOff>69662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91309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54346</xdr:rowOff>
    </xdr:from>
    <xdr:to>
      <xdr:col>81</xdr:col>
      <xdr:colOff>50800</xdr:colOff>
      <xdr:row>75</xdr:row>
      <xdr:rowOff>80349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13096"/>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80349</xdr:rowOff>
    </xdr:from>
    <xdr:to>
      <xdr:col>76</xdr:col>
      <xdr:colOff>114300</xdr:colOff>
      <xdr:row>75</xdr:row>
      <xdr:rowOff>91180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39099"/>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80521</xdr:rowOff>
    </xdr:from>
    <xdr:to>
      <xdr:col>71</xdr:col>
      <xdr:colOff>177800</xdr:colOff>
      <xdr:row>75</xdr:row>
      <xdr:rowOff>91180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939271"/>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18862</xdr:rowOff>
    </xdr:from>
    <xdr:to>
      <xdr:col>85</xdr:col>
      <xdr:colOff>177800</xdr:colOff>
      <xdr:row>75</xdr:row>
      <xdr:rowOff>120462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168739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3546</xdr:rowOff>
    </xdr:from>
    <xdr:to>
      <xdr:col>81</xdr:col>
      <xdr:colOff>101600</xdr:colOff>
      <xdr:row>75</xdr:row>
      <xdr:rowOff>105146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96273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29549</xdr:rowOff>
    </xdr:from>
    <xdr:to>
      <xdr:col>76</xdr:col>
      <xdr:colOff>165100</xdr:colOff>
      <xdr:row>75</xdr:row>
      <xdr:rowOff>131149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122277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40380</xdr:rowOff>
    </xdr:from>
    <xdr:to>
      <xdr:col>72</xdr:col>
      <xdr:colOff>38100</xdr:colOff>
      <xdr:row>75</xdr:row>
      <xdr:rowOff>141980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133106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29721</xdr:rowOff>
    </xdr:from>
    <xdr:to>
      <xdr:col>67</xdr:col>
      <xdr:colOff>101600</xdr:colOff>
      <xdr:row>75</xdr:row>
      <xdr:rowOff>131321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122448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8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21788</xdr:rowOff>
    </xdr:from>
    <xdr:to>
      <xdr:col>85</xdr:col>
      <xdr:colOff>127000</xdr:colOff>
      <xdr:row>98</xdr:row>
      <xdr:rowOff>35047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23888"/>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12233</xdr:rowOff>
    </xdr:from>
    <xdr:to>
      <xdr:col>81</xdr:col>
      <xdr:colOff>50800</xdr:colOff>
      <xdr:row>98</xdr:row>
      <xdr:rowOff>21788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14333"/>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69931</xdr:rowOff>
    </xdr:from>
    <xdr:to>
      <xdr:col>76</xdr:col>
      <xdr:colOff>114300</xdr:colOff>
      <xdr:row>98</xdr:row>
      <xdr:rowOff>12233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00581"/>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69931</xdr:rowOff>
    </xdr:from>
    <xdr:to>
      <xdr:col>71</xdr:col>
      <xdr:colOff>177800</xdr:colOff>
      <xdr:row>98</xdr:row>
      <xdr:rowOff>81133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00581"/>
          <a:ext cx="889000" cy="18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155697</xdr:rowOff>
    </xdr:from>
    <xdr:to>
      <xdr:col>85</xdr:col>
      <xdr:colOff>177800</xdr:colOff>
      <xdr:row>98</xdr:row>
      <xdr:rowOff>85847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70624</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0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142438</xdr:rowOff>
    </xdr:from>
    <xdr:to>
      <xdr:col>81</xdr:col>
      <xdr:colOff>101600</xdr:colOff>
      <xdr:row>98</xdr:row>
      <xdr:rowOff>72588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63715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132883</xdr:rowOff>
    </xdr:from>
    <xdr:to>
      <xdr:col>76</xdr:col>
      <xdr:colOff>165100</xdr:colOff>
      <xdr:row>98</xdr:row>
      <xdr:rowOff>63033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54160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8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19131</xdr:rowOff>
    </xdr:from>
    <xdr:to>
      <xdr:col>72</xdr:col>
      <xdr:colOff>38100</xdr:colOff>
      <xdr:row>97</xdr:row>
      <xdr:rowOff>120731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111858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7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30333</xdr:rowOff>
    </xdr:from>
    <xdr:to>
      <xdr:col>67</xdr:col>
      <xdr:colOff>101600</xdr:colOff>
      <xdr:row>98</xdr:row>
      <xdr:rowOff>131933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123060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2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79121</xdr:rowOff>
    </xdr:from>
    <xdr:to>
      <xdr:col>116</xdr:col>
      <xdr:colOff>63500</xdr:colOff>
      <xdr:row>39</xdr:row>
      <xdr:rowOff>80754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6567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80754</xdr:rowOff>
    </xdr:from>
    <xdr:to>
      <xdr:col>111</xdr:col>
      <xdr:colOff>177800</xdr:colOff>
      <xdr:row>39</xdr:row>
      <xdr:rowOff>84020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673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81897</xdr:rowOff>
    </xdr:from>
    <xdr:to>
      <xdr:col>107</xdr:col>
      <xdr:colOff>50800</xdr:colOff>
      <xdr:row>39</xdr:row>
      <xdr:rowOff>84020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6844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81897</xdr:rowOff>
    </xdr:from>
    <xdr:to>
      <xdr:col>102</xdr:col>
      <xdr:colOff>114300</xdr:colOff>
      <xdr:row>39</xdr:row>
      <xdr:rowOff>83366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6844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28321</xdr:rowOff>
    </xdr:from>
    <xdr:to>
      <xdr:col>116</xdr:col>
      <xdr:colOff>114300</xdr:colOff>
      <xdr:row>39</xdr:row>
      <xdr:rowOff>129921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114698</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2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29954</xdr:rowOff>
    </xdr:from>
    <xdr:to>
      <xdr:col>112</xdr:col>
      <xdr:colOff>38100</xdr:colOff>
      <xdr:row>39</xdr:row>
      <xdr:rowOff>131554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122681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33220</xdr:rowOff>
    </xdr:from>
    <xdr:to>
      <xdr:col>107</xdr:col>
      <xdr:colOff>101600</xdr:colOff>
      <xdr:row>39</xdr:row>
      <xdr:rowOff>134820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125947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812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31097</xdr:rowOff>
    </xdr:from>
    <xdr:to>
      <xdr:col>102</xdr:col>
      <xdr:colOff>165100</xdr:colOff>
      <xdr:row>39</xdr:row>
      <xdr:rowOff>132697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123824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32566</xdr:rowOff>
    </xdr:from>
    <xdr:to>
      <xdr:col>98</xdr:col>
      <xdr:colOff>38100</xdr:colOff>
      <xdr:row>39</xdr:row>
      <xdr:rowOff>134166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125293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811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43734</xdr:rowOff>
    </xdr:from>
    <xdr:to>
      <xdr:col>116</xdr:col>
      <xdr:colOff>62864</xdr:colOff>
      <xdr:row>58</xdr:row>
      <xdr:rowOff>138260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959134"/>
          <a:ext cx="1269" cy="112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142087</xdr:rowOff>
    </xdr:from>
    <xdr:ext cx="313932"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138260</xdr:rowOff>
    </xdr:from>
    <xdr:to>
      <xdr:col>116</xdr:col>
      <xdr:colOff>152400</xdr:colOff>
      <xdr:row>58</xdr:row>
      <xdr:rowOff>138260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161861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73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43734</xdr:rowOff>
    </xdr:from>
    <xdr:to>
      <xdr:col>116</xdr:col>
      <xdr:colOff>152400</xdr:colOff>
      <xdr:row>52</xdr:row>
      <xdr:rowOff>43734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959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40625</xdr:rowOff>
    </xdr:from>
    <xdr:to>
      <xdr:col>116</xdr:col>
      <xdr:colOff>63500</xdr:colOff>
      <xdr:row>53</xdr:row>
      <xdr:rowOff>158879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127475"/>
          <a:ext cx="838200" cy="1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85729</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5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107302</xdr:rowOff>
    </xdr:from>
    <xdr:to>
      <xdr:col>116</xdr:col>
      <xdr:colOff>114300</xdr:colOff>
      <xdr:row>58</xdr:row>
      <xdr:rowOff>37452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7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110828</xdr:rowOff>
    </xdr:from>
    <xdr:to>
      <xdr:col>111</xdr:col>
      <xdr:colOff>177800</xdr:colOff>
      <xdr:row>53</xdr:row>
      <xdr:rowOff>40625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026228"/>
          <a:ext cx="889000" cy="1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97747</xdr:rowOff>
    </xdr:from>
    <xdr:to>
      <xdr:col>112</xdr:col>
      <xdr:colOff>38100</xdr:colOff>
      <xdr:row>58</xdr:row>
      <xdr:rowOff>27897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7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19024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1923</xdr:rowOff>
    </xdr:from>
    <xdr:to>
      <xdr:col>107</xdr:col>
      <xdr:colOff>50800</xdr:colOff>
      <xdr:row>52</xdr:row>
      <xdr:rowOff>110828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8917323"/>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80167</xdr:rowOff>
    </xdr:from>
    <xdr:to>
      <xdr:col>107</xdr:col>
      <xdr:colOff>101600</xdr:colOff>
      <xdr:row>58</xdr:row>
      <xdr:rowOff>10317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5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4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37836</xdr:rowOff>
    </xdr:from>
    <xdr:to>
      <xdr:col>102</xdr:col>
      <xdr:colOff>114300</xdr:colOff>
      <xdr:row>52</xdr:row>
      <xdr:rowOff>1923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8781786"/>
          <a:ext cx="8890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78864</xdr:rowOff>
    </xdr:from>
    <xdr:to>
      <xdr:col>102</xdr:col>
      <xdr:colOff>165100</xdr:colOff>
      <xdr:row>58</xdr:row>
      <xdr:rowOff>9014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50541</xdr:rowOff>
    </xdr:from>
    <xdr:to>
      <xdr:col>98</xdr:col>
      <xdr:colOff>38100</xdr:colOff>
      <xdr:row>57</xdr:row>
      <xdr:rowOff>152141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143268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108079</xdr:rowOff>
    </xdr:from>
    <xdr:to>
      <xdr:col>116</xdr:col>
      <xdr:colOff>114300</xdr:colOff>
      <xdr:row>54</xdr:row>
      <xdr:rowOff>38229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1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130956</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04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161275</xdr:rowOff>
    </xdr:from>
    <xdr:to>
      <xdr:col>112</xdr:col>
      <xdr:colOff>38100</xdr:colOff>
      <xdr:row>53</xdr:row>
      <xdr:rowOff>91425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0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107952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8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60028</xdr:rowOff>
    </xdr:from>
    <xdr:to>
      <xdr:col>107</xdr:col>
      <xdr:colOff>101600</xdr:colOff>
      <xdr:row>52</xdr:row>
      <xdr:rowOff>161628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89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6705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7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122573</xdr:rowOff>
    </xdr:from>
    <xdr:to>
      <xdr:col>102</xdr:col>
      <xdr:colOff>165100</xdr:colOff>
      <xdr:row>52</xdr:row>
      <xdr:rowOff>52723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8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69250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6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158486</xdr:rowOff>
    </xdr:from>
    <xdr:to>
      <xdr:col>98</xdr:col>
      <xdr:colOff>38100</xdr:colOff>
      <xdr:row>51</xdr:row>
      <xdr:rowOff>88636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7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105163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5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114325</xdr:rowOff>
    </xdr:from>
    <xdr:to>
      <xdr:col>116</xdr:col>
      <xdr:colOff>63500</xdr:colOff>
      <xdr:row>76</xdr:row>
      <xdr:rowOff>142711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44525"/>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142711</xdr:rowOff>
    </xdr:from>
    <xdr:to>
      <xdr:col>111</xdr:col>
      <xdr:colOff>177800</xdr:colOff>
      <xdr:row>76</xdr:row>
      <xdr:rowOff>160274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172911"/>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151358</xdr:rowOff>
    </xdr:from>
    <xdr:to>
      <xdr:col>107</xdr:col>
      <xdr:colOff>50800</xdr:colOff>
      <xdr:row>76</xdr:row>
      <xdr:rowOff>160274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18155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151358</xdr:rowOff>
    </xdr:from>
    <xdr:to>
      <xdr:col>102</xdr:col>
      <xdr:colOff>114300</xdr:colOff>
      <xdr:row>77</xdr:row>
      <xdr:rowOff>60567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81558"/>
          <a:ext cx="889000" cy="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63525</xdr:rowOff>
    </xdr:from>
    <xdr:to>
      <xdr:col>116</xdr:col>
      <xdr:colOff>114300</xdr:colOff>
      <xdr:row>76</xdr:row>
      <xdr:rowOff>165125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41952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91911</xdr:rowOff>
    </xdr:from>
    <xdr:to>
      <xdr:col>112</xdr:col>
      <xdr:colOff>38100</xdr:colOff>
      <xdr:row>77</xdr:row>
      <xdr:rowOff>22061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13188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109474</xdr:rowOff>
    </xdr:from>
    <xdr:to>
      <xdr:col>107</xdr:col>
      <xdr:colOff>101600</xdr:colOff>
      <xdr:row>77</xdr:row>
      <xdr:rowOff>39624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30751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100558</xdr:rowOff>
    </xdr:from>
    <xdr:to>
      <xdr:col>102</xdr:col>
      <xdr:colOff>165100</xdr:colOff>
      <xdr:row>77</xdr:row>
      <xdr:rowOff>30708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21835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9767</xdr:rowOff>
    </xdr:from>
    <xdr:to>
      <xdr:col>98</xdr:col>
      <xdr:colOff>38100</xdr:colOff>
      <xdr:row>77</xdr:row>
      <xdr:rowOff>111367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102494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歳出決算総額は１，６１８億円であり、住民一人当たりのコストは４３２，４６５円となっている。</a:t>
          </a:r>
        </a:p>
        <a:p>
          <a:r>
            <a:rPr kumimoji="1" lang="ja-JP" altLang="en-US" sz="1300">
              <a:latin typeface="ＭＳ Ｐゴシック" panose="020B0600070205080204" pitchFamily="50" charset="-128"/>
              <a:ea typeface="ＭＳ Ｐゴシック" panose="020B0600070205080204" pitchFamily="50" charset="-128"/>
            </a:rPr>
            <a:t>　性質別毎に類似団体と比較すると、補助費等、普通建設事業、貸付金が高い水準となっている。</a:t>
          </a:r>
        </a:p>
        <a:p>
          <a:r>
            <a:rPr kumimoji="1" lang="ja-JP" altLang="en-US" sz="1300">
              <a:latin typeface="ＭＳ Ｐゴシック" panose="020B0600070205080204" pitchFamily="50" charset="-128"/>
              <a:ea typeface="ＭＳ Ｐゴシック" panose="020B0600070205080204" pitchFamily="50" charset="-128"/>
            </a:rPr>
            <a:t>　高い水準の要因として、補助費等については、消防業務を一部事務組合で実施していることによる負担金の支出や、企業誘致の促進、市内企業の定着を図るための奨励金等の商工関連施策によるもの、普通建設事業については、平成２８年度に着工した高崎芸術劇場及び高崎駅西口・東口ペデストリアンデッキ整備によるもの、貸付金については、預託金等により事業者の経営安定や成長・発展を金融面から支援する施策によるものであり、いずれも本市の産業振興及び都市基盤整備への取組みが特色として表れている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374,168
368,735
459.16
166,754,214
161,814,693
4,296,575
82,656,615
148,612,607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105410</xdr:rowOff>
    </xdr:from>
    <xdr:to>
      <xdr:col>24</xdr:col>
      <xdr:colOff>63500</xdr:colOff>
      <xdr:row>35</xdr:row>
      <xdr:rowOff>129358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06160"/>
          <a:ext cx="8382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105410</xdr:rowOff>
    </xdr:from>
    <xdr:to>
      <xdr:col>19</xdr:col>
      <xdr:colOff>177800</xdr:colOff>
      <xdr:row>35</xdr:row>
      <xdr:rowOff>120650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06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138611</xdr:rowOff>
    </xdr:from>
    <xdr:to>
      <xdr:col>15</xdr:col>
      <xdr:colOff>50800</xdr:colOff>
      <xdr:row>35</xdr:row>
      <xdr:rowOff>120650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67911"/>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138611</xdr:rowOff>
    </xdr:from>
    <xdr:to>
      <xdr:col>10</xdr:col>
      <xdr:colOff>114300</xdr:colOff>
      <xdr:row>34</xdr:row>
      <xdr:rowOff>150586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7911"/>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78558</xdr:rowOff>
    </xdr:from>
    <xdr:to>
      <xdr:col>24</xdr:col>
      <xdr:colOff>114300</xdr:colOff>
      <xdr:row>36</xdr:row>
      <xdr:rowOff>8708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56985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54610</xdr:rowOff>
    </xdr:from>
    <xdr:to>
      <xdr:col>20</xdr:col>
      <xdr:colOff>38100</xdr:colOff>
      <xdr:row>35</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69850</xdr:rowOff>
    </xdr:from>
    <xdr:to>
      <xdr:col>15</xdr:col>
      <xdr:colOff>101600</xdr:colOff>
      <xdr:row>36</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162577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87811</xdr:rowOff>
    </xdr:from>
    <xdr:to>
      <xdr:col>10</xdr:col>
      <xdr:colOff>165100</xdr:colOff>
      <xdr:row>35</xdr:row>
      <xdr:rowOff>17961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99786</xdr:rowOff>
    </xdr:from>
    <xdr:to>
      <xdr:col>6</xdr:col>
      <xdr:colOff>38100</xdr:colOff>
      <xdr:row>35</xdr:row>
      <xdr:rowOff>29936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21063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30909</xdr:rowOff>
    </xdr:from>
    <xdr:to>
      <xdr:col>24</xdr:col>
      <xdr:colOff>63500</xdr:colOff>
      <xdr:row>54</xdr:row>
      <xdr:rowOff>81613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17759"/>
          <a:ext cx="838200" cy="2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81613</xdr:rowOff>
    </xdr:from>
    <xdr:to>
      <xdr:col>19</xdr:col>
      <xdr:colOff>177800</xdr:colOff>
      <xdr:row>56</xdr:row>
      <xdr:rowOff>50409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39913"/>
          <a:ext cx="889000" cy="3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50409</xdr:rowOff>
    </xdr:from>
    <xdr:to>
      <xdr:col>15</xdr:col>
      <xdr:colOff>50800</xdr:colOff>
      <xdr:row>56</xdr:row>
      <xdr:rowOff>58707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51609"/>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58707</xdr:rowOff>
    </xdr:from>
    <xdr:to>
      <xdr:col>10</xdr:col>
      <xdr:colOff>114300</xdr:colOff>
      <xdr:row>57</xdr:row>
      <xdr:rowOff>8141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59907"/>
          <a:ext cx="889000" cy="1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151559</xdr:rowOff>
    </xdr:from>
    <xdr:to>
      <xdr:col>24</xdr:col>
      <xdr:colOff>114300</xdr:colOff>
      <xdr:row>53</xdr:row>
      <xdr:rowOff>81709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2986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91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30813</xdr:rowOff>
    </xdr:from>
    <xdr:to>
      <xdr:col>20</xdr:col>
      <xdr:colOff>38100</xdr:colOff>
      <xdr:row>54</xdr:row>
      <xdr:rowOff>132413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148940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0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171059</xdr:rowOff>
    </xdr:from>
    <xdr:to>
      <xdr:col>15</xdr:col>
      <xdr:colOff>101600</xdr:colOff>
      <xdr:row>56</xdr:row>
      <xdr:rowOff>101209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117736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3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7907</xdr:rowOff>
    </xdr:from>
    <xdr:to>
      <xdr:col>10</xdr:col>
      <xdr:colOff>165100</xdr:colOff>
      <xdr:row>56</xdr:row>
      <xdr:rowOff>109507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126034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128791</xdr:rowOff>
    </xdr:from>
    <xdr:to>
      <xdr:col>6</xdr:col>
      <xdr:colOff>38100</xdr:colOff>
      <xdr:row>57</xdr:row>
      <xdr:rowOff>58941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50068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82181</xdr:rowOff>
    </xdr:from>
    <xdr:to>
      <xdr:col>24</xdr:col>
      <xdr:colOff>63500</xdr:colOff>
      <xdr:row>77</xdr:row>
      <xdr:rowOff>101676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3831"/>
          <a:ext cx="8382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101676</xdr:rowOff>
    </xdr:from>
    <xdr:to>
      <xdr:col>19</xdr:col>
      <xdr:colOff>177800</xdr:colOff>
      <xdr:row>77</xdr:row>
      <xdr:rowOff>138734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3326"/>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138734</xdr:rowOff>
    </xdr:from>
    <xdr:to>
      <xdr:col>15</xdr:col>
      <xdr:colOff>50800</xdr:colOff>
      <xdr:row>78</xdr:row>
      <xdr:rowOff>27432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0384"/>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27432</xdr:rowOff>
    </xdr:from>
    <xdr:to>
      <xdr:col>10</xdr:col>
      <xdr:colOff>114300</xdr:colOff>
      <xdr:row>78</xdr:row>
      <xdr:rowOff>51181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053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31381</xdr:rowOff>
    </xdr:from>
    <xdr:to>
      <xdr:col>24</xdr:col>
      <xdr:colOff>114300</xdr:colOff>
      <xdr:row>77</xdr:row>
      <xdr:rowOff>132981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50876</xdr:rowOff>
    </xdr:from>
    <xdr:to>
      <xdr:col>20</xdr:col>
      <xdr:colOff>38100</xdr:colOff>
      <xdr:row>77</xdr:row>
      <xdr:rowOff>152476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143603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87934</xdr:rowOff>
    </xdr:from>
    <xdr:to>
      <xdr:col>15</xdr:col>
      <xdr:colOff>101600</xdr:colOff>
      <xdr:row>78</xdr:row>
      <xdr:rowOff>18084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148082</xdr:rowOff>
    </xdr:from>
    <xdr:to>
      <xdr:col>10</xdr:col>
      <xdr:colOff>165100</xdr:colOff>
      <xdr:row>78</xdr:row>
      <xdr:rowOff>78232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69359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xdr:rowOff>
    </xdr:from>
    <xdr:to>
      <xdr:col>6</xdr:col>
      <xdr:colOff>38100</xdr:colOff>
      <xdr:row>78</xdr:row>
      <xdr:rowOff>101981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93108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113902</xdr:rowOff>
    </xdr:from>
    <xdr:to>
      <xdr:col>24</xdr:col>
      <xdr:colOff>63500</xdr:colOff>
      <xdr:row>98</xdr:row>
      <xdr:rowOff>134703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16002"/>
          <a:ext cx="8382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118309</xdr:rowOff>
    </xdr:from>
    <xdr:to>
      <xdr:col>19</xdr:col>
      <xdr:colOff>177800</xdr:colOff>
      <xdr:row>98</xdr:row>
      <xdr:rowOff>134703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20409"/>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90486</xdr:rowOff>
    </xdr:from>
    <xdr:to>
      <xdr:col>15</xdr:col>
      <xdr:colOff>50800</xdr:colOff>
      <xdr:row>98</xdr:row>
      <xdr:rowOff>118309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21136"/>
          <a:ext cx="889000" cy="1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90486</xdr:rowOff>
    </xdr:from>
    <xdr:to>
      <xdr:col>10</xdr:col>
      <xdr:colOff>114300</xdr:colOff>
      <xdr:row>98</xdr:row>
      <xdr:rowOff>5611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1136"/>
          <a:ext cx="889000" cy="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63102</xdr:rowOff>
    </xdr:from>
    <xdr:to>
      <xdr:col>24</xdr:col>
      <xdr:colOff>114300</xdr:colOff>
      <xdr:row>98</xdr:row>
      <xdr:rowOff>164702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149479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83903</xdr:rowOff>
    </xdr:from>
    <xdr:to>
      <xdr:col>20</xdr:col>
      <xdr:colOff>38100</xdr:colOff>
      <xdr:row>99</xdr:row>
      <xdr:rowOff>14053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67509</xdr:rowOff>
    </xdr:from>
    <xdr:to>
      <xdr:col>15</xdr:col>
      <xdr:colOff>101600</xdr:colOff>
      <xdr:row>98</xdr:row>
      <xdr:rowOff>169109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160236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39686</xdr:rowOff>
    </xdr:from>
    <xdr:to>
      <xdr:col>10</xdr:col>
      <xdr:colOff>165100</xdr:colOff>
      <xdr:row>97</xdr:row>
      <xdr:rowOff>141286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126261</xdr:rowOff>
    </xdr:from>
    <xdr:to>
      <xdr:col>6</xdr:col>
      <xdr:colOff>38100</xdr:colOff>
      <xdr:row>98</xdr:row>
      <xdr:rowOff>56411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47538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99009</xdr:rowOff>
    </xdr:from>
    <xdr:to>
      <xdr:col>55</xdr:col>
      <xdr:colOff>0</xdr:colOff>
      <xdr:row>37</xdr:row>
      <xdr:rowOff>136957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42659"/>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99009</xdr:rowOff>
    </xdr:from>
    <xdr:to>
      <xdr:col>50</xdr:col>
      <xdr:colOff>114300</xdr:colOff>
      <xdr:row>37</xdr:row>
      <xdr:rowOff>104953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426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37</xdr:row>
      <xdr:rowOff>104953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3077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58319</xdr:rowOff>
    </xdr:from>
    <xdr:to>
      <xdr:col>41</xdr:col>
      <xdr:colOff>50800</xdr:colOff>
      <xdr:row>37</xdr:row>
      <xdr:rowOff>87122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0196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86157</xdr:rowOff>
    </xdr:from>
    <xdr:to>
      <xdr:col>55</xdr:col>
      <xdr:colOff>50800</xdr:colOff>
      <xdr:row>38</xdr:row>
      <xdr:rowOff>16307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0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48209</xdr:rowOff>
    </xdr:from>
    <xdr:to>
      <xdr:col>50</xdr:col>
      <xdr:colOff>165100</xdr:colOff>
      <xdr:row>37</xdr:row>
      <xdr:rowOff>149809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140936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54153</xdr:rowOff>
    </xdr:from>
    <xdr:to>
      <xdr:col>46</xdr:col>
      <xdr:colOff>38100</xdr:colOff>
      <xdr:row>37</xdr:row>
      <xdr:rowOff>155753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146880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36322</xdr:rowOff>
    </xdr:from>
    <xdr:to>
      <xdr:col>41</xdr:col>
      <xdr:colOff>101600</xdr:colOff>
      <xdr:row>37</xdr:row>
      <xdr:rowOff>137922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129049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7519</xdr:rowOff>
    </xdr:from>
    <xdr:to>
      <xdr:col>36</xdr:col>
      <xdr:colOff>165100</xdr:colOff>
      <xdr:row>37</xdr:row>
      <xdr:rowOff>109119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100246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166218</xdr:rowOff>
    </xdr:from>
    <xdr:to>
      <xdr:col>55</xdr:col>
      <xdr:colOff>0</xdr:colOff>
      <xdr:row>56</xdr:row>
      <xdr:rowOff>167498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67418"/>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165395</xdr:rowOff>
    </xdr:from>
    <xdr:to>
      <xdr:col>50</xdr:col>
      <xdr:colOff>114300</xdr:colOff>
      <xdr:row>56</xdr:row>
      <xdr:rowOff>166218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6659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170195</xdr:rowOff>
    </xdr:from>
    <xdr:to>
      <xdr:col>45</xdr:col>
      <xdr:colOff>177800</xdr:colOff>
      <xdr:row>56</xdr:row>
      <xdr:rowOff>165395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99945"/>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170195</xdr:rowOff>
    </xdr:from>
    <xdr:to>
      <xdr:col>41</xdr:col>
      <xdr:colOff>50800</xdr:colOff>
      <xdr:row>56</xdr:row>
      <xdr:rowOff>63164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99945"/>
          <a:ext cx="8890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116698</xdr:rowOff>
    </xdr:from>
    <xdr:to>
      <xdr:col>55</xdr:col>
      <xdr:colOff>50800</xdr:colOff>
      <xdr:row>57</xdr:row>
      <xdr:rowOff>46848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139575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6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115418</xdr:rowOff>
    </xdr:from>
    <xdr:to>
      <xdr:col>50</xdr:col>
      <xdr:colOff>165100</xdr:colOff>
      <xdr:row>57</xdr:row>
      <xdr:rowOff>45568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62095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4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114595</xdr:rowOff>
    </xdr:from>
    <xdr:to>
      <xdr:col>46</xdr:col>
      <xdr:colOff>38100</xdr:colOff>
      <xdr:row>57</xdr:row>
      <xdr:rowOff>44745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61272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4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119395</xdr:rowOff>
    </xdr:from>
    <xdr:to>
      <xdr:col>41</xdr:col>
      <xdr:colOff>101600</xdr:colOff>
      <xdr:row>56</xdr:row>
      <xdr:rowOff>49545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66072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12364</xdr:rowOff>
    </xdr:from>
    <xdr:to>
      <xdr:col>36</xdr:col>
      <xdr:colOff>165100</xdr:colOff>
      <xdr:row>56</xdr:row>
      <xdr:rowOff>113964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130491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3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73429</xdr:rowOff>
    </xdr:from>
    <xdr:to>
      <xdr:col>55</xdr:col>
      <xdr:colOff>0</xdr:colOff>
      <xdr:row>73</xdr:row>
      <xdr:rowOff>14336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417829"/>
          <a:ext cx="8382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117777</xdr:rowOff>
    </xdr:from>
    <xdr:to>
      <xdr:col>50</xdr:col>
      <xdr:colOff>114300</xdr:colOff>
      <xdr:row>72</xdr:row>
      <xdr:rowOff>73429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29072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123606</xdr:rowOff>
    </xdr:from>
    <xdr:to>
      <xdr:col>45</xdr:col>
      <xdr:colOff>177800</xdr:colOff>
      <xdr:row>71</xdr:row>
      <xdr:rowOff>117777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125106"/>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46386</xdr:rowOff>
    </xdr:from>
    <xdr:to>
      <xdr:col>41</xdr:col>
      <xdr:colOff>50800</xdr:colOff>
      <xdr:row>70</xdr:row>
      <xdr:rowOff>123606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047886"/>
          <a:ext cx="889000" cy="7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134986</xdr:rowOff>
    </xdr:from>
    <xdr:to>
      <xdr:col>55</xdr:col>
      <xdr:colOff>50800</xdr:colOff>
      <xdr:row>73</xdr:row>
      <xdr:rowOff>65136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157863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3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22629</xdr:rowOff>
    </xdr:from>
    <xdr:to>
      <xdr:col>50</xdr:col>
      <xdr:colOff>165100</xdr:colOff>
      <xdr:row>72</xdr:row>
      <xdr:rowOff>124229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3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140756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66977</xdr:rowOff>
    </xdr:from>
    <xdr:to>
      <xdr:col>46</xdr:col>
      <xdr:colOff>38100</xdr:colOff>
      <xdr:row>71</xdr:row>
      <xdr:rowOff>168577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2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13654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0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72806</xdr:rowOff>
    </xdr:from>
    <xdr:to>
      <xdr:col>41</xdr:col>
      <xdr:colOff>101600</xdr:colOff>
      <xdr:row>71</xdr:row>
      <xdr:rowOff>2956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0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19483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18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167036</xdr:rowOff>
    </xdr:from>
    <xdr:to>
      <xdr:col>36</xdr:col>
      <xdr:colOff>165100</xdr:colOff>
      <xdr:row>70</xdr:row>
      <xdr:rowOff>97186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19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113713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17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143148</xdr:rowOff>
    </xdr:from>
    <xdr:to>
      <xdr:col>55</xdr:col>
      <xdr:colOff>0</xdr:colOff>
      <xdr:row>95</xdr:row>
      <xdr:rowOff>166408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30898"/>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166408</xdr:rowOff>
    </xdr:from>
    <xdr:to>
      <xdr:col>50</xdr:col>
      <xdr:colOff>114300</xdr:colOff>
      <xdr:row>96</xdr:row>
      <xdr:rowOff>66433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54158"/>
          <a:ext cx="8890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66433</xdr:rowOff>
    </xdr:from>
    <xdr:to>
      <xdr:col>45</xdr:col>
      <xdr:colOff>177800</xdr:colOff>
      <xdr:row>96</xdr:row>
      <xdr:rowOff>144520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25633"/>
          <a:ext cx="889000" cy="7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129490</xdr:rowOff>
    </xdr:from>
    <xdr:to>
      <xdr:col>41</xdr:col>
      <xdr:colOff>50800</xdr:colOff>
      <xdr:row>96</xdr:row>
      <xdr:rowOff>144520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88690"/>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92348</xdr:rowOff>
    </xdr:from>
    <xdr:to>
      <xdr:col>55</xdr:col>
      <xdr:colOff>50800</xdr:colOff>
      <xdr:row>96</xdr:row>
      <xdr:rowOff>22498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115225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115608</xdr:rowOff>
    </xdr:from>
    <xdr:to>
      <xdr:col>50</xdr:col>
      <xdr:colOff>165100</xdr:colOff>
      <xdr:row>96</xdr:row>
      <xdr:rowOff>45758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62285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15633</xdr:rowOff>
    </xdr:from>
    <xdr:to>
      <xdr:col>46</xdr:col>
      <xdr:colOff>38100</xdr:colOff>
      <xdr:row>96</xdr:row>
      <xdr:rowOff>117233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133760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93720</xdr:rowOff>
    </xdr:from>
    <xdr:to>
      <xdr:col>41</xdr:col>
      <xdr:colOff>101600</xdr:colOff>
      <xdr:row>97</xdr:row>
      <xdr:rowOff>23870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78690</xdr:rowOff>
    </xdr:from>
    <xdr:to>
      <xdr:col>36</xdr:col>
      <xdr:colOff>165100</xdr:colOff>
      <xdr:row>97</xdr:row>
      <xdr:rowOff>8840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171417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166152</xdr:rowOff>
    </xdr:from>
    <xdr:to>
      <xdr:col>85</xdr:col>
      <xdr:colOff>127000</xdr:colOff>
      <xdr:row>37</xdr:row>
      <xdr:rowOff>160927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38352"/>
          <a:ext cx="838200" cy="1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160927</xdr:rowOff>
    </xdr:from>
    <xdr:to>
      <xdr:col>81</xdr:col>
      <xdr:colOff>50800</xdr:colOff>
      <xdr:row>38</xdr:row>
      <xdr:rowOff>6350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0457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167241</xdr:rowOff>
    </xdr:from>
    <xdr:to>
      <xdr:col>76</xdr:col>
      <xdr:colOff>114300</xdr:colOff>
      <xdr:row>38</xdr:row>
      <xdr:rowOff>6350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1089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167241</xdr:rowOff>
    </xdr:from>
    <xdr:to>
      <xdr:col>71</xdr:col>
      <xdr:colOff>177800</xdr:colOff>
      <xdr:row>38</xdr:row>
      <xdr:rowOff>77107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0891"/>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115352</xdr:rowOff>
    </xdr:from>
    <xdr:to>
      <xdr:col>85</xdr:col>
      <xdr:colOff>177800</xdr:colOff>
      <xdr:row>37</xdr:row>
      <xdr:rowOff>45502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138229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110127</xdr:rowOff>
    </xdr:from>
    <xdr:to>
      <xdr:col>81</xdr:col>
      <xdr:colOff>101600</xdr:colOff>
      <xdr:row>38</xdr:row>
      <xdr:rowOff>40277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31404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127000</xdr:rowOff>
    </xdr:from>
    <xdr:to>
      <xdr:col>76</xdr:col>
      <xdr:colOff>165100</xdr:colOff>
      <xdr:row>38</xdr:row>
      <xdr:rowOff>57150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48277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116441</xdr:rowOff>
    </xdr:from>
    <xdr:to>
      <xdr:col>72</xdr:col>
      <xdr:colOff>38100</xdr:colOff>
      <xdr:row>38</xdr:row>
      <xdr:rowOff>46591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37718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26307</xdr:rowOff>
    </xdr:from>
    <xdr:to>
      <xdr:col>67</xdr:col>
      <xdr:colOff>101600</xdr:colOff>
      <xdr:row>38</xdr:row>
      <xdr:rowOff>127907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119034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119191</xdr:rowOff>
    </xdr:from>
    <xdr:to>
      <xdr:col>85</xdr:col>
      <xdr:colOff>127000</xdr:colOff>
      <xdr:row>54</xdr:row>
      <xdr:rowOff>10671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06041"/>
          <a:ext cx="8382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111778</xdr:rowOff>
    </xdr:from>
    <xdr:to>
      <xdr:col>81</xdr:col>
      <xdr:colOff>50800</xdr:colOff>
      <xdr:row>53</xdr:row>
      <xdr:rowOff>119191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512828"/>
          <a:ext cx="889000" cy="69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111778</xdr:rowOff>
    </xdr:from>
    <xdr:to>
      <xdr:col>76</xdr:col>
      <xdr:colOff>114300</xdr:colOff>
      <xdr:row>53</xdr:row>
      <xdr:rowOff>60899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512828"/>
          <a:ext cx="889000" cy="6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47346</xdr:rowOff>
    </xdr:from>
    <xdr:to>
      <xdr:col>71</xdr:col>
      <xdr:colOff>177800</xdr:colOff>
      <xdr:row>53</xdr:row>
      <xdr:rowOff>60899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962746"/>
          <a:ext cx="889000" cy="18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131321</xdr:rowOff>
    </xdr:from>
    <xdr:to>
      <xdr:col>85</xdr:col>
      <xdr:colOff>177800</xdr:colOff>
      <xdr:row>54</xdr:row>
      <xdr:rowOff>61471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154198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68391</xdr:rowOff>
    </xdr:from>
    <xdr:to>
      <xdr:col>81</xdr:col>
      <xdr:colOff>101600</xdr:colOff>
      <xdr:row>53</xdr:row>
      <xdr:rowOff>169991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1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15068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9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60978</xdr:rowOff>
    </xdr:from>
    <xdr:to>
      <xdr:col>76</xdr:col>
      <xdr:colOff>165100</xdr:colOff>
      <xdr:row>49</xdr:row>
      <xdr:rowOff>162578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4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7655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2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10099</xdr:rowOff>
    </xdr:from>
    <xdr:to>
      <xdr:col>72</xdr:col>
      <xdr:colOff>38100</xdr:colOff>
      <xdr:row>53</xdr:row>
      <xdr:rowOff>111699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0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128226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87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167996</xdr:rowOff>
    </xdr:from>
    <xdr:to>
      <xdr:col>67</xdr:col>
      <xdr:colOff>101600</xdr:colOff>
      <xdr:row>52</xdr:row>
      <xdr:rowOff>98146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9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114673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6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44145</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8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44145</xdr:rowOff>
    </xdr:from>
    <xdr:to>
      <xdr:col>81</xdr:col>
      <xdr:colOff>50800</xdr:colOff>
      <xdr:row>79</xdr:row>
      <xdr:rowOff>44183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88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44183</xdr:rowOff>
    </xdr:from>
    <xdr:to>
      <xdr:col>76</xdr:col>
      <xdr:colOff>114300</xdr:colOff>
      <xdr:row>79</xdr:row>
      <xdr:rowOff>44259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88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40869</xdr:rowOff>
    </xdr:from>
    <xdr:to>
      <xdr:col>71</xdr:col>
      <xdr:colOff>177800</xdr:colOff>
      <xdr:row>79</xdr:row>
      <xdr:rowOff>44259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541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164795</xdr:rowOff>
    </xdr:from>
    <xdr:to>
      <xdr:col>81</xdr:col>
      <xdr:colOff>101600</xdr:colOff>
      <xdr:row>79</xdr:row>
      <xdr:rowOff>94945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86072</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164833</xdr:rowOff>
    </xdr:from>
    <xdr:to>
      <xdr:col>76</xdr:col>
      <xdr:colOff>165100</xdr:colOff>
      <xdr:row>79</xdr:row>
      <xdr:rowOff>94983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86110</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164909</xdr:rowOff>
    </xdr:from>
    <xdr:to>
      <xdr:col>72</xdr:col>
      <xdr:colOff>38100</xdr:colOff>
      <xdr:row>79</xdr:row>
      <xdr:rowOff>95059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86186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161519</xdr:rowOff>
    </xdr:from>
    <xdr:to>
      <xdr:col>67</xdr:col>
      <xdr:colOff>101600</xdr:colOff>
      <xdr:row>79</xdr:row>
      <xdr:rowOff>91669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82796</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627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54347</xdr:rowOff>
    </xdr:from>
    <xdr:to>
      <xdr:col>85</xdr:col>
      <xdr:colOff>127000</xdr:colOff>
      <xdr:row>95</xdr:row>
      <xdr:rowOff>69662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42097"/>
          <a:ext cx="8382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54347</xdr:rowOff>
    </xdr:from>
    <xdr:to>
      <xdr:col>81</xdr:col>
      <xdr:colOff>50800</xdr:colOff>
      <xdr:row>95</xdr:row>
      <xdr:rowOff>80350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42097"/>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80350</xdr:rowOff>
    </xdr:from>
    <xdr:to>
      <xdr:col>76</xdr:col>
      <xdr:colOff>114300</xdr:colOff>
      <xdr:row>95</xdr:row>
      <xdr:rowOff>91179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368100"/>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80521</xdr:rowOff>
    </xdr:from>
    <xdr:to>
      <xdr:col>71</xdr:col>
      <xdr:colOff>177800</xdr:colOff>
      <xdr:row>95</xdr:row>
      <xdr:rowOff>91179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368271"/>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18862</xdr:rowOff>
    </xdr:from>
    <xdr:to>
      <xdr:col>85</xdr:col>
      <xdr:colOff>177800</xdr:colOff>
      <xdr:row>95</xdr:row>
      <xdr:rowOff>120462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168739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3547</xdr:rowOff>
    </xdr:from>
    <xdr:to>
      <xdr:col>81</xdr:col>
      <xdr:colOff>101600</xdr:colOff>
      <xdr:row>95</xdr:row>
      <xdr:rowOff>105147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96274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29550</xdr:rowOff>
    </xdr:from>
    <xdr:to>
      <xdr:col>76</xdr:col>
      <xdr:colOff>165100</xdr:colOff>
      <xdr:row>95</xdr:row>
      <xdr:rowOff>131150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122277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40379</xdr:rowOff>
    </xdr:from>
    <xdr:to>
      <xdr:col>72</xdr:col>
      <xdr:colOff>38100</xdr:colOff>
      <xdr:row>95</xdr:row>
      <xdr:rowOff>141979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133106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29721</xdr:rowOff>
    </xdr:from>
    <xdr:to>
      <xdr:col>67</xdr:col>
      <xdr:colOff>101600</xdr:colOff>
      <xdr:row>95</xdr:row>
      <xdr:rowOff>131321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122448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4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歳出決算総額は１，６１８億円であり、住民一人当たりのコストは４３２，４６５円となっている。</a:t>
          </a:r>
        </a:p>
        <a:p>
          <a:r>
            <a:rPr kumimoji="1" lang="ja-JP" altLang="en-US" sz="1300">
              <a:latin typeface="ＭＳ Ｐゴシック" panose="020B0600070205080204" pitchFamily="50" charset="-128"/>
              <a:ea typeface="ＭＳ Ｐゴシック" panose="020B0600070205080204" pitchFamily="50" charset="-128"/>
            </a:rPr>
            <a:t>　目的別毎に類似団体と比較すると、総務費、商工費、教育費が高い水準となっている。</a:t>
          </a:r>
        </a:p>
        <a:p>
          <a:r>
            <a:rPr kumimoji="1" lang="ja-JP" altLang="en-US" sz="1300">
              <a:latin typeface="ＭＳ Ｐゴシック" panose="020B0600070205080204" pitchFamily="50" charset="-128"/>
              <a:ea typeface="ＭＳ Ｐゴシック" panose="020B0600070205080204" pitchFamily="50" charset="-128"/>
            </a:rPr>
            <a:t>　高い水準の要因として、総務費については、高崎芸術劇場の建設によるもの、商工費については、企業誘致の促進、市内企業の定着を図るための奨励金や、預託金等により事業者の経営安定や成長・発展を金融面から支援する施策によるもの、教育費は学校校舎建設事業による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前年度と比べ、形式収支は２億円減少したものの、高崎芸術劇場の建設が進んだことで翌年度に繰り越すべき財源が５．３億円減少したため実質収支額は０．３９ポイントの増となり、それに伴い実質単年度収支額も０．５２ポイントの増となった。</a:t>
          </a:r>
        </a:p>
        <a:p>
          <a:r>
            <a:rPr kumimoji="1" lang="ja-JP" altLang="en-US" sz="1250">
              <a:latin typeface="ＭＳ ゴシック" pitchFamily="49" charset="-128"/>
              <a:ea typeface="ＭＳ ゴシック" pitchFamily="49" charset="-128"/>
            </a:rPr>
            <a:t>　財政調整基金残高は前年に比べると６．４億円減少しているが、これは普通交付税の合併算定替による特例措置分の縮減が進行していることが影響していると考えられる。実質収支比率については５．２ポイントと概ね適正な比率を維持してい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a:t>
          </a:r>
        </a:p>
        <a:p>
          <a:r>
            <a:rPr kumimoji="1" lang="ja-JP" altLang="en-US" sz="1400">
              <a:latin typeface="ＭＳ ゴシック" pitchFamily="49" charset="-128"/>
              <a:ea typeface="ＭＳ ゴシック" pitchFamily="49" charset="-128"/>
            </a:rPr>
            <a:t>　一般会計は、前年度と比べ０．３９ポイント黒字額比率が増加している。これは、市税等の伸びにより標準財政規模が増加した一方で、前年度と比べ形式収支は２億円減少したものの、高崎芸術劇場の建設が進んだことで翌年度に繰り越すべき財源が５．３億円減少したため実質収支額が増加したこと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国民健康保険事業特別会計は、前年度と比べ２．５４ポイント黒字額比率が減少している。これは、前年度繰越金及び基金繰入金の減少により実質収支が減少したことが要因と考えられる。</a:t>
          </a:r>
        </a:p>
        <a:p>
          <a:r>
            <a:rPr kumimoji="1" lang="ja-JP" altLang="en-US" sz="1400">
              <a:latin typeface="ＭＳ ゴシック" pitchFamily="49" charset="-128"/>
              <a:ea typeface="ＭＳ ゴシック" pitchFamily="49" charset="-128"/>
            </a:rPr>
            <a:t>　今後、普通交付税の合併算定替による特例措置分の終了や大型の施設整備事業が予定されていることから、より一層の安定した財政運営に努める。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70" zoomScaleNormal="7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166754214</v>
      </c>
      <c r="BO4" s="461"/>
      <c r="BP4" s="461"/>
      <c r="BQ4" s="461"/>
      <c r="BR4" s="461"/>
      <c r="BS4" s="461"/>
      <c r="BT4" s="461"/>
      <c r="BU4" s="462"/>
      <c r="BV4" s="460">
        <v>164450254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161814693</v>
      </c>
      <c r="BO5" s="466"/>
      <c r="BP5" s="466"/>
      <c r="BQ5" s="466"/>
      <c r="BR5" s="466"/>
      <c r="BS5" s="466"/>
      <c r="BT5" s="466"/>
      <c r="BU5" s="467"/>
      <c r="BV5" s="465">
        <v>159310714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94.8</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4939521</v>
      </c>
      <c r="BO6" s="466"/>
      <c r="BP6" s="466"/>
      <c r="BQ6" s="466"/>
      <c r="BR6" s="466"/>
      <c r="BS6" s="466"/>
      <c r="BT6" s="466"/>
      <c r="BU6" s="467"/>
      <c r="BV6" s="465">
        <v>5139540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100.1</v>
      </c>
      <c r="CU6" s="616"/>
      <c r="CV6" s="616"/>
      <c r="CW6" s="616"/>
      <c r="CX6" s="616"/>
      <c r="CY6" s="616"/>
      <c r="CZ6" s="616"/>
      <c r="DA6" s="617"/>
      <c r="DB6" s="615">
        <v>100.7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642946</v>
      </c>
      <c r="BO7" s="466"/>
      <c r="BP7" s="466"/>
      <c r="BQ7" s="466"/>
      <c r="BR7" s="466"/>
      <c r="BS7" s="466"/>
      <c r="BT7" s="466"/>
      <c r="BU7" s="467"/>
      <c r="BV7" s="465">
        <v>1172377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82656615</v>
      </c>
      <c r="CU7" s="466"/>
      <c r="CV7" s="466"/>
      <c r="CW7" s="466"/>
      <c r="CX7" s="466"/>
      <c r="CY7" s="466"/>
      <c r="CZ7" s="466"/>
      <c r="DA7" s="467"/>
      <c r="DB7" s="465">
        <v>82416869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4296575</v>
      </c>
      <c r="BO8" s="466"/>
      <c r="BP8" s="466"/>
      <c r="BQ8" s="466"/>
      <c r="BR8" s="466"/>
      <c r="BS8" s="466"/>
      <c r="BT8" s="466"/>
      <c r="BU8" s="467"/>
      <c r="BV8" s="465">
        <v>3967163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0.85</v>
      </c>
      <c r="CU8" s="579"/>
      <c r="CV8" s="579"/>
      <c r="CW8" s="579"/>
      <c r="CX8" s="579"/>
      <c r="CY8" s="579"/>
      <c r="CZ8" s="579"/>
      <c r="DA8" s="580"/>
      <c r="DB8" s="578">
        <v>0.85</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370884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329412</v>
      </c>
      <c r="BO9" s="466"/>
      <c r="BP9" s="466"/>
      <c r="BQ9" s="466"/>
      <c r="BR9" s="466"/>
      <c r="BS9" s="466"/>
      <c r="BT9" s="466"/>
      <c r="BU9" s="467"/>
      <c r="BV9" s="465">
        <v>11024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13.7</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371302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9422</v>
      </c>
      <c r="BO10" s="466"/>
      <c r="BP10" s="466"/>
      <c r="BQ10" s="466"/>
      <c r="BR10" s="466"/>
      <c r="BS10" s="466"/>
      <c r="BT10" s="466"/>
      <c r="BU10" s="467"/>
      <c r="BV10" s="465">
        <v>9191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374168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104</v>
      </c>
      <c r="AV12" s="523"/>
      <c r="AW12" s="523"/>
      <c r="AX12" s="523"/>
      <c r="AY12" s="445" t="s">
        <v>133</v>
      </c>
      <c r="AZ12" s="446"/>
      <c r="BA12" s="446"/>
      <c r="BB12" s="446"/>
      <c r="BC12" s="446"/>
      <c r="BD12" s="446"/>
      <c r="BE12" s="446"/>
      <c r="BF12" s="446"/>
      <c r="BG12" s="446"/>
      <c r="BH12" s="446"/>
      <c r="BI12" s="446"/>
      <c r="BJ12" s="446"/>
      <c r="BK12" s="446"/>
      <c r="BL12" s="446"/>
      <c r="BM12" s="447"/>
      <c r="BN12" s="465">
        <v>3749068</v>
      </c>
      <c r="BO12" s="466"/>
      <c r="BP12" s="466"/>
      <c r="BQ12" s="466"/>
      <c r="BR12" s="466"/>
      <c r="BS12" s="466"/>
      <c r="BT12" s="466"/>
      <c r="BU12" s="467"/>
      <c r="BV12" s="465">
        <v>3853456</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368735</v>
      </c>
      <c r="S13" s="569"/>
      <c r="T13" s="569"/>
      <c r="U13" s="569"/>
      <c r="V13" s="570"/>
      <c r="W13" s="556" t="s">
        <v>138</v>
      </c>
      <c r="X13" s="478"/>
      <c r="Y13" s="478"/>
      <c r="Z13" s="478"/>
      <c r="AA13" s="478"/>
      <c r="AB13" s="479"/>
      <c r="AC13" s="441">
        <v>5025</v>
      </c>
      <c r="AD13" s="442"/>
      <c r="AE13" s="442"/>
      <c r="AF13" s="442"/>
      <c r="AG13" s="443"/>
      <c r="AH13" s="441">
        <v>5386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-3410234</v>
      </c>
      <c r="BO13" s="466"/>
      <c r="BP13" s="466"/>
      <c r="BQ13" s="466"/>
      <c r="BR13" s="466"/>
      <c r="BS13" s="466"/>
      <c r="BT13" s="466"/>
      <c r="BU13" s="467"/>
      <c r="BV13" s="465">
        <v>-3833241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5.8</v>
      </c>
      <c r="CU13" s="436"/>
      <c r="CV13" s="436"/>
      <c r="CW13" s="436"/>
      <c r="CX13" s="436"/>
      <c r="CY13" s="436"/>
      <c r="CZ13" s="436"/>
      <c r="DA13" s="437"/>
      <c r="DB13" s="435">
        <v>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374543</v>
      </c>
      <c r="S14" s="569"/>
      <c r="T14" s="569"/>
      <c r="U14" s="569"/>
      <c r="V14" s="570"/>
      <c r="W14" s="571"/>
      <c r="X14" s="481"/>
      <c r="Y14" s="481"/>
      <c r="Z14" s="481"/>
      <c r="AA14" s="481"/>
      <c r="AB14" s="482"/>
      <c r="AC14" s="561">
        <v>2.9</v>
      </c>
      <c r="AD14" s="562"/>
      <c r="AE14" s="562"/>
      <c r="AF14" s="562"/>
      <c r="AG14" s="563"/>
      <c r="AH14" s="561">
        <v>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37.1</v>
      </c>
      <c r="CU14" s="573"/>
      <c r="CV14" s="573"/>
      <c r="CW14" s="573"/>
      <c r="CX14" s="573"/>
      <c r="CY14" s="573"/>
      <c r="CZ14" s="573"/>
      <c r="DA14" s="574"/>
      <c r="DB14" s="572">
        <v>32.5</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369448</v>
      </c>
      <c r="S15" s="569"/>
      <c r="T15" s="569"/>
      <c r="U15" s="569"/>
      <c r="V15" s="570"/>
      <c r="W15" s="556" t="s">
        <v>146</v>
      </c>
      <c r="X15" s="478"/>
      <c r="Y15" s="478"/>
      <c r="Z15" s="478"/>
      <c r="AA15" s="478"/>
      <c r="AB15" s="479"/>
      <c r="AC15" s="441">
        <v>47889</v>
      </c>
      <c r="AD15" s="442"/>
      <c r="AE15" s="442"/>
      <c r="AF15" s="442"/>
      <c r="AG15" s="443"/>
      <c r="AH15" s="441">
        <v>46746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51625121</v>
      </c>
      <c r="BO15" s="461"/>
      <c r="BP15" s="461"/>
      <c r="BQ15" s="461"/>
      <c r="BR15" s="461"/>
      <c r="BS15" s="461"/>
      <c r="BT15" s="461"/>
      <c r="BU15" s="462"/>
      <c r="BV15" s="460">
        <v>50745674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123</v>
      </c>
      <c r="S16" s="554"/>
      <c r="T16" s="554"/>
      <c r="U16" s="554"/>
      <c r="V16" s="555"/>
      <c r="W16" s="571"/>
      <c r="X16" s="481"/>
      <c r="Y16" s="481"/>
      <c r="Z16" s="481"/>
      <c r="AA16" s="481"/>
      <c r="AB16" s="482"/>
      <c r="AC16" s="561">
        <v>27.8</v>
      </c>
      <c r="AD16" s="562"/>
      <c r="AE16" s="562"/>
      <c r="AF16" s="562"/>
      <c r="AG16" s="563"/>
      <c r="AH16" s="561">
        <v>28</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59847098</v>
      </c>
      <c r="BO16" s="466"/>
      <c r="BP16" s="466"/>
      <c r="BQ16" s="466"/>
      <c r="BR16" s="466"/>
      <c r="BS16" s="466"/>
      <c r="BT16" s="466"/>
      <c r="BU16" s="467"/>
      <c r="BV16" s="465">
        <v>59353939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119159</v>
      </c>
      <c r="AD17" s="442"/>
      <c r="AE17" s="442"/>
      <c r="AF17" s="442"/>
      <c r="AG17" s="443"/>
      <c r="AH17" s="441">
        <v>114535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66457177</v>
      </c>
      <c r="BO17" s="466"/>
      <c r="BP17" s="466"/>
      <c r="BQ17" s="466"/>
      <c r="BR17" s="466"/>
      <c r="BS17" s="466"/>
      <c r="BT17" s="466"/>
      <c r="BU17" s="467"/>
      <c r="BV17" s="465">
        <v>65328588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459.16</v>
      </c>
      <c r="M18" s="530"/>
      <c r="N18" s="530"/>
      <c r="O18" s="530"/>
      <c r="P18" s="530"/>
      <c r="Q18" s="530"/>
      <c r="R18" s="531"/>
      <c r="S18" s="531"/>
      <c r="T18" s="531"/>
      <c r="U18" s="531"/>
      <c r="V18" s="532"/>
      <c r="W18" s="546"/>
      <c r="X18" s="547"/>
      <c r="Y18" s="547"/>
      <c r="Z18" s="547"/>
      <c r="AA18" s="547"/>
      <c r="AB18" s="557"/>
      <c r="AC18" s="429">
        <v>69.2</v>
      </c>
      <c r="AD18" s="430"/>
      <c r="AE18" s="430"/>
      <c r="AF18" s="430"/>
      <c r="AG18" s="533"/>
      <c r="AH18" s="429">
        <v>68.7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80784333</v>
      </c>
      <c r="BO18" s="466"/>
      <c r="BP18" s="466"/>
      <c r="BQ18" s="466"/>
      <c r="BR18" s="466"/>
      <c r="BS18" s="466"/>
      <c r="BT18" s="466"/>
      <c r="BU18" s="467"/>
      <c r="BV18" s="465">
        <v>80430702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808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97636981</v>
      </c>
      <c r="BO19" s="466"/>
      <c r="BP19" s="466"/>
      <c r="BQ19" s="466"/>
      <c r="BR19" s="466"/>
      <c r="BS19" s="466"/>
      <c r="BT19" s="466"/>
      <c r="BU19" s="467"/>
      <c r="BV19" s="465">
        <v>96604844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150180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148612607</v>
      </c>
      <c r="BO23" s="466"/>
      <c r="BP23" s="466"/>
      <c r="BQ23" s="466"/>
      <c r="BR23" s="466"/>
      <c r="BS23" s="466"/>
      <c r="BT23" s="466"/>
      <c r="BU23" s="467"/>
      <c r="BV23" s="465">
        <v>143458256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11000</v>
      </c>
      <c r="R24" s="442"/>
      <c r="S24" s="442"/>
      <c r="T24" s="442"/>
      <c r="U24" s="442"/>
      <c r="V24" s="443"/>
      <c r="W24" s="507"/>
      <c r="X24" s="498"/>
      <c r="Y24" s="499"/>
      <c r="Z24" s="438" t="s">
        <v>169</v>
      </c>
      <c r="AA24" s="439"/>
      <c r="AB24" s="439"/>
      <c r="AC24" s="439"/>
      <c r="AD24" s="439"/>
      <c r="AE24" s="439"/>
      <c r="AF24" s="439"/>
      <c r="AG24" s="440"/>
      <c r="AH24" s="441">
        <v>2009</v>
      </c>
      <c r="AI24" s="442"/>
      <c r="AJ24" s="442"/>
      <c r="AK24" s="442"/>
      <c r="AL24" s="443"/>
      <c r="AM24" s="441">
        <v>6418755</v>
      </c>
      <c r="AN24" s="442"/>
      <c r="AO24" s="442"/>
      <c r="AP24" s="442"/>
      <c r="AQ24" s="442"/>
      <c r="AR24" s="443"/>
      <c r="AS24" s="441">
        <v>3195</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102315531</v>
      </c>
      <c r="BO24" s="466"/>
      <c r="BP24" s="466"/>
      <c r="BQ24" s="466"/>
      <c r="BR24" s="466"/>
      <c r="BS24" s="466"/>
      <c r="BT24" s="466"/>
      <c r="BU24" s="467"/>
      <c r="BV24" s="465">
        <v>98495254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2</v>
      </c>
      <c r="M25" s="442"/>
      <c r="N25" s="442"/>
      <c r="O25" s="442"/>
      <c r="P25" s="443"/>
      <c r="Q25" s="441">
        <v>8800</v>
      </c>
      <c r="R25" s="442"/>
      <c r="S25" s="442"/>
      <c r="T25" s="442"/>
      <c r="U25" s="442"/>
      <c r="V25" s="443"/>
      <c r="W25" s="507"/>
      <c r="X25" s="498"/>
      <c r="Y25" s="499"/>
      <c r="Z25" s="438" t="s">
        <v>172</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24743318</v>
      </c>
      <c r="BO25" s="461"/>
      <c r="BP25" s="461"/>
      <c r="BQ25" s="461"/>
      <c r="BR25" s="461"/>
      <c r="BS25" s="461"/>
      <c r="BT25" s="461"/>
      <c r="BU25" s="462"/>
      <c r="BV25" s="460">
        <v>14963003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174</v>
      </c>
      <c r="F26" s="439"/>
      <c r="G26" s="439"/>
      <c r="H26" s="439"/>
      <c r="I26" s="439"/>
      <c r="J26" s="439"/>
      <c r="K26" s="440"/>
      <c r="L26" s="441">
        <v>1</v>
      </c>
      <c r="M26" s="442"/>
      <c r="N26" s="442"/>
      <c r="O26" s="442"/>
      <c r="P26" s="443"/>
      <c r="Q26" s="441">
        <v>7600</v>
      </c>
      <c r="R26" s="442"/>
      <c r="S26" s="442"/>
      <c r="T26" s="442"/>
      <c r="U26" s="442"/>
      <c r="V26" s="443"/>
      <c r="W26" s="507"/>
      <c r="X26" s="498"/>
      <c r="Y26" s="499"/>
      <c r="Z26" s="438" t="s">
        <v>175</v>
      </c>
      <c r="AA26" s="520"/>
      <c r="AB26" s="520"/>
      <c r="AC26" s="520"/>
      <c r="AD26" s="520"/>
      <c r="AE26" s="520"/>
      <c r="AF26" s="520"/>
      <c r="AG26" s="521"/>
      <c r="AH26" s="441">
        <v>133</v>
      </c>
      <c r="AI26" s="442"/>
      <c r="AJ26" s="442"/>
      <c r="AK26" s="442"/>
      <c r="AL26" s="443"/>
      <c r="AM26" s="441">
        <v>405118</v>
      </c>
      <c r="AN26" s="442"/>
      <c r="AO26" s="442"/>
      <c r="AP26" s="442"/>
      <c r="AQ26" s="442"/>
      <c r="AR26" s="443"/>
      <c r="AS26" s="441">
        <v>3046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177</v>
      </c>
      <c r="F27" s="439"/>
      <c r="G27" s="439"/>
      <c r="H27" s="439"/>
      <c r="I27" s="439"/>
      <c r="J27" s="439"/>
      <c r="K27" s="440"/>
      <c r="L27" s="441">
        <v>1</v>
      </c>
      <c r="M27" s="442"/>
      <c r="N27" s="442"/>
      <c r="O27" s="442"/>
      <c r="P27" s="443"/>
      <c r="Q27" s="441">
        <v>6350</v>
      </c>
      <c r="R27" s="442"/>
      <c r="S27" s="442"/>
      <c r="T27" s="442"/>
      <c r="U27" s="442"/>
      <c r="V27" s="443"/>
      <c r="W27" s="507"/>
      <c r="X27" s="498"/>
      <c r="Y27" s="499"/>
      <c r="Z27" s="438" t="s">
        <v>178</v>
      </c>
      <c r="AA27" s="439"/>
      <c r="AB27" s="439"/>
      <c r="AC27" s="439"/>
      <c r="AD27" s="439"/>
      <c r="AE27" s="439"/>
      <c r="AF27" s="439"/>
      <c r="AG27" s="440"/>
      <c r="AH27" s="441">
        <v>114</v>
      </c>
      <c r="AI27" s="442"/>
      <c r="AJ27" s="442"/>
      <c r="AK27" s="442"/>
      <c r="AL27" s="443"/>
      <c r="AM27" s="441">
        <v>415115</v>
      </c>
      <c r="AN27" s="442"/>
      <c r="AO27" s="442"/>
      <c r="AP27" s="442"/>
      <c r="AQ27" s="442"/>
      <c r="AR27" s="443"/>
      <c r="AS27" s="441">
        <v>3641</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1598259</v>
      </c>
      <c r="BO27" s="469"/>
      <c r="BP27" s="469"/>
      <c r="BQ27" s="469"/>
      <c r="BR27" s="469"/>
      <c r="BS27" s="469"/>
      <c r="BT27" s="469"/>
      <c r="BU27" s="470"/>
      <c r="BV27" s="468">
        <v>1697573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180</v>
      </c>
      <c r="F28" s="439"/>
      <c r="G28" s="439"/>
      <c r="H28" s="439"/>
      <c r="I28" s="439"/>
      <c r="J28" s="439"/>
      <c r="K28" s="440"/>
      <c r="L28" s="441">
        <v>1</v>
      </c>
      <c r="M28" s="442"/>
      <c r="N28" s="442"/>
      <c r="O28" s="442"/>
      <c r="P28" s="443"/>
      <c r="Q28" s="441">
        <v>6050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6630353</v>
      </c>
      <c r="BO28" s="461"/>
      <c r="BP28" s="461"/>
      <c r="BQ28" s="461"/>
      <c r="BR28" s="461"/>
      <c r="BS28" s="461"/>
      <c r="BT28" s="461"/>
      <c r="BU28" s="462"/>
      <c r="BV28" s="460">
        <v>7269999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183</v>
      </c>
      <c r="F29" s="439"/>
      <c r="G29" s="439"/>
      <c r="H29" s="439"/>
      <c r="I29" s="439"/>
      <c r="J29" s="439"/>
      <c r="K29" s="440"/>
      <c r="L29" s="441">
        <v>36</v>
      </c>
      <c r="M29" s="442"/>
      <c r="N29" s="442"/>
      <c r="O29" s="442"/>
      <c r="P29" s="443"/>
      <c r="Q29" s="441">
        <v>5700</v>
      </c>
      <c r="R29" s="442"/>
      <c r="S29" s="442"/>
      <c r="T29" s="442"/>
      <c r="U29" s="442"/>
      <c r="V29" s="443"/>
      <c r="W29" s="508"/>
      <c r="X29" s="509"/>
      <c r="Y29" s="510"/>
      <c r="Z29" s="438" t="s">
        <v>184</v>
      </c>
      <c r="AA29" s="439"/>
      <c r="AB29" s="439"/>
      <c r="AC29" s="439"/>
      <c r="AD29" s="439"/>
      <c r="AE29" s="439"/>
      <c r="AF29" s="439"/>
      <c r="AG29" s="440"/>
      <c r="AH29" s="441">
        <v>2123</v>
      </c>
      <c r="AI29" s="442"/>
      <c r="AJ29" s="442"/>
      <c r="AK29" s="442"/>
      <c r="AL29" s="443"/>
      <c r="AM29" s="441">
        <v>6833870</v>
      </c>
      <c r="AN29" s="442"/>
      <c r="AO29" s="442"/>
      <c r="AP29" s="442"/>
      <c r="AQ29" s="442"/>
      <c r="AR29" s="443"/>
      <c r="AS29" s="441">
        <v>3219</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1148690</v>
      </c>
      <c r="BO29" s="466"/>
      <c r="BP29" s="466"/>
      <c r="BQ29" s="466"/>
      <c r="BR29" s="466"/>
      <c r="BS29" s="466"/>
      <c r="BT29" s="466"/>
      <c r="BU29" s="467"/>
      <c r="BV29" s="465">
        <v>1348656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7663724</v>
      </c>
      <c r="BO30" s="469"/>
      <c r="BP30" s="469"/>
      <c r="BQ30" s="469"/>
      <c r="BR30" s="469"/>
      <c r="BS30" s="469"/>
      <c r="BT30" s="469"/>
      <c r="BU30" s="470"/>
      <c r="BV30" s="468">
        <v>8860802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高崎工業団地造成組合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高崎市土地開発公社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母子父子寡婦福祉資金貸付事業特別会計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牛伏ドリームセンター事業特別会計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高崎市・安中市消防組合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高崎市都市整備公社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土地取得事業特別会計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群馬県市町村会館管理組合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高崎環境保全社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群馬県市町村総合事務組合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高崎市総合卸売市場</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群馬県後期高齢者医療広域連合（一般会計）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高崎財団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群馬県後期高齢者医療広域連合（事業会計）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新高崎リバーパーク</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多野藤岡広域市町村圏振興整備組合</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倉渕ふるさと公社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多野藤岡医療事務市町村組合（病院事業）</v>
      </c>
      <c r="BZ41" s="423"/>
      <c r="CA41" s="423"/>
      <c r="CB41" s="423"/>
      <c r="CC41" s="423"/>
      <c r="CD41" s="423"/>
      <c r="CE41" s="423"/>
      <c r="CF41" s="423"/>
      <c r="CG41" s="423"/>
      <c r="CH41" s="423"/>
      <c r="CI41" s="423"/>
      <c r="CJ41" s="423"/>
      <c r="CK41" s="423"/>
      <c r="CL41" s="423"/>
      <c r="CM41" s="423"/>
      <c r="CN41" s="213"/>
      <c r="CO41" s="424">
        <f t="shared" si="3"/>
        <v>28</v>
      </c>
      <c r="CP41" s="424"/>
      <c r="CQ41" s="423" t="str">
        <f>IF('各会計、関係団体の財政状況及び健全化判断比率'!BS14="","",'各会計、関係団体の財政状況及び健全化判断比率'!BS14)</f>
        <v>相間川温泉</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多野藤岡医療事務市町村組合（老健事業）</v>
      </c>
      <c r="BZ42" s="423"/>
      <c r="CA42" s="423"/>
      <c r="CB42" s="423"/>
      <c r="CC42" s="423"/>
      <c r="CD42" s="423"/>
      <c r="CE42" s="423"/>
      <c r="CF42" s="423"/>
      <c r="CG42" s="423"/>
      <c r="CH42" s="423"/>
      <c r="CI42" s="423"/>
      <c r="CJ42" s="423"/>
      <c r="CK42" s="423"/>
      <c r="CL42" s="423"/>
      <c r="CM42" s="423"/>
      <c r="CN42" s="213"/>
      <c r="CO42" s="424">
        <f t="shared" si="3"/>
        <v>29</v>
      </c>
      <c r="CP42" s="424"/>
      <c r="CQ42" s="423" t="str">
        <f>IF('各会計、関係団体の財政状況及び健全化判断比率'!BS15="","",'各会計、関係団体の財政状況及び健全化判断比率'!BS15)</f>
        <v>榛名湖温泉ゆうすげ</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30</v>
      </c>
      <c r="CP43" s="424"/>
      <c r="CQ43" s="423" t="str">
        <f>IF('各会計、関係団体の財政状況及び健全化判断比率'!BS16="","",'各会計、関係団体の財政状況及び健全化判断比率'!BS16)</f>
        <v>公立大学法人高崎経済大学</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6ScBtGWBcrGZOROX0I0ee8C9x5ty49P8isdYgPG5mzc6mdQIuM1CQBxmtE9Kv1wMvXlb11gWPpHLNQbTlhZVsw==" saltValue="xWRKYa0gWyXDaUkkrTTq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37" sqref="J37"/>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4" t="s">
        <v>576</v>
      </c>
      <c r="D34" s="1244"/>
      <c r="E34" s="1245"/>
      <c r="F34" s="32">
        <v>4.8099999999999996</v>
      </c>
      <c r="G34" s="33">
        <v>5.52</v>
      </c>
      <c r="H34" s="33">
        <v>6.21</v>
      </c>
      <c r="I34" s="33">
        <v>6.57</v>
      </c>
      <c r="J34" s="34">
        <v>7.49</v>
      </c>
      <c r="K34" s="22"/>
      <c r="L34" s="22"/>
      <c r="M34" s="22"/>
      <c r="N34" s="22"/>
      <c r="O34" s="22"/>
      <c r="P34" s="22"/>
    </row>
    <row r="35" spans="1:16" ht="39" customHeight="1" x14ac:dyDescent="0.2">
      <c r="A35" s="22"/>
      <c r="B35" s="35"/>
      <c r="C35" s="1238" t="s">
        <v>577</v>
      </c>
      <c r="D35" s="1239"/>
      <c r="E35" s="1240"/>
      <c r="F35" s="36">
        <v>4.9000000000000004</v>
      </c>
      <c r="G35" s="37">
        <v>5.2</v>
      </c>
      <c r="H35" s="37">
        <v>6.07</v>
      </c>
      <c r="I35" s="37">
        <v>6.49</v>
      </c>
      <c r="J35" s="38">
        <v>7.1</v>
      </c>
      <c r="K35" s="22"/>
      <c r="L35" s="22"/>
      <c r="M35" s="22"/>
      <c r="N35" s="22"/>
      <c r="O35" s="22"/>
      <c r="P35" s="22"/>
    </row>
    <row r="36" spans="1:16" ht="39" customHeight="1" x14ac:dyDescent="0.2">
      <c r="A36" s="22"/>
      <c r="B36" s="35"/>
      <c r="C36" s="1238" t="s">
        <v>578</v>
      </c>
      <c r="D36" s="1239"/>
      <c r="E36" s="1240"/>
      <c r="F36" s="36">
        <v>6.3</v>
      </c>
      <c r="G36" s="37">
        <v>7.13</v>
      </c>
      <c r="H36" s="37">
        <v>4.8099999999999996</v>
      </c>
      <c r="I36" s="37">
        <v>4.7699999999999996</v>
      </c>
      <c r="J36" s="38">
        <v>5.16</v>
      </c>
      <c r="K36" s="22"/>
      <c r="L36" s="22"/>
      <c r="M36" s="22"/>
      <c r="N36" s="22"/>
      <c r="O36" s="22"/>
      <c r="P36" s="22"/>
    </row>
    <row r="37" spans="1:16" ht="39" customHeight="1" x14ac:dyDescent="0.2">
      <c r="A37" s="22"/>
      <c r="B37" s="35"/>
      <c r="C37" s="1238" t="s">
        <v>579</v>
      </c>
      <c r="D37" s="1239"/>
      <c r="E37" s="1240"/>
      <c r="F37" s="36">
        <v>1.42</v>
      </c>
      <c r="G37" s="37">
        <v>1.41</v>
      </c>
      <c r="H37" s="37">
        <v>2.2599999999999998</v>
      </c>
      <c r="I37" s="37">
        <v>3.27</v>
      </c>
      <c r="J37" s="38">
        <v>0.73</v>
      </c>
      <c r="K37" s="22"/>
      <c r="L37" s="22"/>
      <c r="M37" s="22"/>
      <c r="N37" s="22"/>
      <c r="O37" s="22"/>
      <c r="P37" s="22"/>
    </row>
    <row r="38" spans="1:16" ht="39" customHeight="1" x14ac:dyDescent="0.2">
      <c r="A38" s="22"/>
      <c r="B38" s="35"/>
      <c r="C38" s="1238" t="s">
        <v>580</v>
      </c>
      <c r="D38" s="1239"/>
      <c r="E38" s="1240"/>
      <c r="F38" s="36">
        <v>0.23</v>
      </c>
      <c r="G38" s="37">
        <v>1.07</v>
      </c>
      <c r="H38" s="37">
        <v>0.97</v>
      </c>
      <c r="I38" s="37">
        <v>1.05</v>
      </c>
      <c r="J38" s="38">
        <v>0.71</v>
      </c>
      <c r="K38" s="22"/>
      <c r="L38" s="22"/>
      <c r="M38" s="22"/>
      <c r="N38" s="22"/>
      <c r="O38" s="22"/>
      <c r="P38" s="22"/>
    </row>
    <row r="39" spans="1:16" ht="39" customHeight="1" x14ac:dyDescent="0.2">
      <c r="A39" s="22"/>
      <c r="B39" s="35"/>
      <c r="C39" s="1238" t="s">
        <v>581</v>
      </c>
      <c r="D39" s="1239"/>
      <c r="E39" s="1240"/>
      <c r="F39" s="36">
        <v>0.04</v>
      </c>
      <c r="G39" s="37">
        <v>0.04</v>
      </c>
      <c r="H39" s="37">
        <v>0.04</v>
      </c>
      <c r="I39" s="37">
        <v>0.05</v>
      </c>
      <c r="J39" s="38">
        <v>0.05</v>
      </c>
      <c r="K39" s="22"/>
      <c r="L39" s="22"/>
      <c r="M39" s="22"/>
      <c r="N39" s="22"/>
      <c r="O39" s="22"/>
      <c r="P39" s="22"/>
    </row>
    <row r="40" spans="1:16" ht="39" customHeight="1" x14ac:dyDescent="0.2">
      <c r="A40" s="22"/>
      <c r="B40" s="35"/>
      <c r="C40" s="1238" t="s">
        <v>582</v>
      </c>
      <c r="D40" s="1239"/>
      <c r="E40" s="1240"/>
      <c r="F40" s="36">
        <v>0.03</v>
      </c>
      <c r="G40" s="37">
        <v>0.03</v>
      </c>
      <c r="H40" s="37">
        <v>0.02</v>
      </c>
      <c r="I40" s="37">
        <v>0.04</v>
      </c>
      <c r="J40" s="38">
        <v>0.03</v>
      </c>
      <c r="K40" s="22"/>
      <c r="L40" s="22"/>
      <c r="M40" s="22"/>
      <c r="N40" s="22"/>
      <c r="O40" s="22"/>
      <c r="P40" s="22"/>
    </row>
    <row r="41" spans="1:16" ht="39" customHeight="1" x14ac:dyDescent="0.2">
      <c r="A41" s="22"/>
      <c r="B41" s="35"/>
      <c r="C41" s="1238" t="s">
        <v>583</v>
      </c>
      <c r="D41" s="1239"/>
      <c r="E41" s="1240"/>
      <c r="F41" s="36">
        <v>0</v>
      </c>
      <c r="G41" s="37">
        <v>0</v>
      </c>
      <c r="H41" s="37">
        <v>0.01</v>
      </c>
      <c r="I41" s="37">
        <v>0.01</v>
      </c>
      <c r="J41" s="38">
        <v>0.01</v>
      </c>
      <c r="K41" s="22"/>
      <c r="L41" s="22"/>
      <c r="M41" s="22"/>
      <c r="N41" s="22"/>
      <c r="O41" s="22"/>
      <c r="P41" s="22"/>
    </row>
    <row r="42" spans="1:16" ht="39" customHeight="1" x14ac:dyDescent="0.2">
      <c r="A42" s="22"/>
      <c r="B42" s="39"/>
      <c r="C42" s="1238" t="s">
        <v>584</v>
      </c>
      <c r="D42" s="1239"/>
      <c r="E42" s="1240"/>
      <c r="F42" s="36" t="s">
        <v>525</v>
      </c>
      <c r="G42" s="37" t="s">
        <v>525</v>
      </c>
      <c r="H42" s="37" t="s">
        <v>525</v>
      </c>
      <c r="I42" s="37" t="s">
        <v>525</v>
      </c>
      <c r="J42" s="38" t="s">
        <v>525</v>
      </c>
      <c r="K42" s="22"/>
      <c r="L42" s="22"/>
      <c r="M42" s="22"/>
      <c r="N42" s="22"/>
      <c r="O42" s="22"/>
      <c r="P42" s="22"/>
    </row>
    <row r="43" spans="1:16" ht="39" customHeight="1" thickBot="1" x14ac:dyDescent="0.25">
      <c r="A43" s="22"/>
      <c r="B43" s="40"/>
      <c r="C43" s="1241" t="s">
        <v>585</v>
      </c>
      <c r="D43" s="1242"/>
      <c r="E43" s="1243"/>
      <c r="F43" s="41">
        <v>0.01</v>
      </c>
      <c r="G43" s="42">
        <v>0.01</v>
      </c>
      <c r="H43" s="42">
        <v>0.01</v>
      </c>
      <c r="I43" s="42">
        <v>0.05</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53Z92zHtnq6kxZqTB58FLvsQL/gok36168oJyN92ltvUQ7kfCjwI6SkEOO5pYg9uxNdsFmMiTa59kw49MMuA==" saltValue="1R3A8rnRM9qS0w2YRJzC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K57" sqref="K5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13533</v>
      </c>
      <c r="L45" s="60">
        <v>13400</v>
      </c>
      <c r="M45" s="60">
        <v>13536</v>
      </c>
      <c r="N45" s="60">
        <v>13848</v>
      </c>
      <c r="O45" s="61">
        <v>13629</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2">
      <c r="A48" s="48"/>
      <c r="B48" s="1266"/>
      <c r="C48" s="1267"/>
      <c r="D48" s="62"/>
      <c r="E48" s="1248" t="s">
        <v>14</v>
      </c>
      <c r="F48" s="1248"/>
      <c r="G48" s="1248"/>
      <c r="H48" s="1248"/>
      <c r="I48" s="1248"/>
      <c r="J48" s="1249"/>
      <c r="K48" s="63">
        <v>3093</v>
      </c>
      <c r="L48" s="64">
        <v>2988</v>
      </c>
      <c r="M48" s="64">
        <v>2759</v>
      </c>
      <c r="N48" s="64">
        <v>2503</v>
      </c>
      <c r="O48" s="65">
        <v>2330</v>
      </c>
      <c r="P48" s="48"/>
      <c r="Q48" s="48"/>
      <c r="R48" s="48"/>
      <c r="S48" s="48"/>
      <c r="T48" s="48"/>
      <c r="U48" s="48"/>
    </row>
    <row r="49" spans="1:21" ht="30.75" customHeight="1" x14ac:dyDescent="0.2">
      <c r="A49" s="48"/>
      <c r="B49" s="1266"/>
      <c r="C49" s="1267"/>
      <c r="D49" s="62"/>
      <c r="E49" s="1248" t="s">
        <v>15</v>
      </c>
      <c r="F49" s="1248"/>
      <c r="G49" s="1248"/>
      <c r="H49" s="1248"/>
      <c r="I49" s="1248"/>
      <c r="J49" s="1249"/>
      <c r="K49" s="63">
        <v>198</v>
      </c>
      <c r="L49" s="64">
        <v>205</v>
      </c>
      <c r="M49" s="64">
        <v>189</v>
      </c>
      <c r="N49" s="64">
        <v>235</v>
      </c>
      <c r="O49" s="65">
        <v>268</v>
      </c>
      <c r="P49" s="48"/>
      <c r="Q49" s="48"/>
      <c r="R49" s="48"/>
      <c r="S49" s="48"/>
      <c r="T49" s="48"/>
      <c r="U49" s="48"/>
    </row>
    <row r="50" spans="1:21" ht="30.75" customHeight="1" x14ac:dyDescent="0.2">
      <c r="A50" s="48"/>
      <c r="B50" s="1266"/>
      <c r="C50" s="1267"/>
      <c r="D50" s="62"/>
      <c r="E50" s="1248" t="s">
        <v>16</v>
      </c>
      <c r="F50" s="1248"/>
      <c r="G50" s="1248"/>
      <c r="H50" s="1248"/>
      <c r="I50" s="1248"/>
      <c r="J50" s="1249"/>
      <c r="K50" s="63" t="s">
        <v>525</v>
      </c>
      <c r="L50" s="64" t="s">
        <v>525</v>
      </c>
      <c r="M50" s="64" t="s">
        <v>525</v>
      </c>
      <c r="N50" s="64" t="s">
        <v>525</v>
      </c>
      <c r="O50" s="65" t="s">
        <v>525</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525</v>
      </c>
      <c r="L51" s="64" t="s">
        <v>525</v>
      </c>
      <c r="M51" s="64">
        <v>1</v>
      </c>
      <c r="N51" s="64">
        <v>0</v>
      </c>
      <c r="O51" s="65">
        <v>0</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12346</v>
      </c>
      <c r="L52" s="64">
        <v>12082</v>
      </c>
      <c r="M52" s="64">
        <v>12256</v>
      </c>
      <c r="N52" s="64">
        <v>12251</v>
      </c>
      <c r="O52" s="65">
        <v>12303</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4478</v>
      </c>
      <c r="L53" s="69">
        <v>4511</v>
      </c>
      <c r="M53" s="69">
        <v>4229</v>
      </c>
      <c r="N53" s="69">
        <v>4335</v>
      </c>
      <c r="O53" s="70">
        <v>3924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626</v>
      </c>
      <c r="L57" s="83" t="s">
        <v>626</v>
      </c>
      <c r="M57" s="83" t="s">
        <v>626</v>
      </c>
      <c r="N57" s="83" t="s">
        <v>626</v>
      </c>
      <c r="O57" s="84" t="s">
        <v>626</v>
      </c>
    </row>
    <row r="58" spans="1:21" ht="31.5" customHeight="1" thickBot="1" x14ac:dyDescent="0.25">
      <c r="B58" s="1256"/>
      <c r="C58" s="1257"/>
      <c r="D58" s="1261" t="s">
        <v>26</v>
      </c>
      <c r="E58" s="1262"/>
      <c r="F58" s="1262"/>
      <c r="G58" s="1262"/>
      <c r="H58" s="1262"/>
      <c r="I58" s="1262"/>
      <c r="J58" s="1263"/>
      <c r="K58" s="85" t="s">
        <v>627</v>
      </c>
      <c r="L58" s="86" t="s">
        <v>626</v>
      </c>
      <c r="M58" s="86" t="s">
        <v>626</v>
      </c>
      <c r="N58" s="86" t="s">
        <v>626</v>
      </c>
      <c r="O58" s="87" t="s">
        <v>626</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kvpXJspTP8oODlrDrUIi4tMeFAYYHrCSoWsljzkFR92q4CKlDQB7C5Nrb1MQShe3Af/nd8xu5yrrKCvfK5Xw==" saltValue="La5oo5CdFtGsdl5qWukJ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566</v>
      </c>
      <c r="J40" s="99" t="s">
        <v>567</v>
      </c>
      <c r="K40" s="99" t="s">
        <v>568</v>
      </c>
      <c r="L40" s="99" t="s">
        <v>569</v>
      </c>
      <c r="M40" s="100" t="s">
        <v>570</v>
      </c>
    </row>
    <row r="41" spans="2:13" ht="27.75" customHeight="1" x14ac:dyDescent="0.2">
      <c r="B41" s="1284" t="s">
        <v>29</v>
      </c>
      <c r="C41" s="1285"/>
      <c r="D41" s="101"/>
      <c r="E41" s="1286" t="s">
        <v>30</v>
      </c>
      <c r="F41" s="1286"/>
      <c r="G41" s="1286"/>
      <c r="H41" s="1287"/>
      <c r="I41" s="102">
        <v>135587</v>
      </c>
      <c r="J41" s="103">
        <v>136578</v>
      </c>
      <c r="K41" s="103">
        <v>141517</v>
      </c>
      <c r="L41" s="103">
        <v>143678</v>
      </c>
      <c r="M41" s="104">
        <v>148832</v>
      </c>
    </row>
    <row r="42" spans="2:13" ht="27.75" customHeight="1" x14ac:dyDescent="0.2">
      <c r="B42" s="1274"/>
      <c r="C42" s="1275"/>
      <c r="D42" s="105"/>
      <c r="E42" s="1278" t="s">
        <v>31</v>
      </c>
      <c r="F42" s="1278"/>
      <c r="G42" s="1278"/>
      <c r="H42" s="1279"/>
      <c r="I42" s="106" t="s">
        <v>525</v>
      </c>
      <c r="J42" s="107" t="s">
        <v>525</v>
      </c>
      <c r="K42" s="107" t="s">
        <v>525</v>
      </c>
      <c r="L42" s="107" t="s">
        <v>525</v>
      </c>
      <c r="M42" s="108" t="s">
        <v>525</v>
      </c>
    </row>
    <row r="43" spans="2:13" ht="27.75" customHeight="1" x14ac:dyDescent="0.2">
      <c r="B43" s="1274"/>
      <c r="C43" s="1275"/>
      <c r="D43" s="105"/>
      <c r="E43" s="1278" t="s">
        <v>32</v>
      </c>
      <c r="F43" s="1278"/>
      <c r="G43" s="1278"/>
      <c r="H43" s="1279"/>
      <c r="I43" s="106">
        <v>30684</v>
      </c>
      <c r="J43" s="107">
        <v>28802</v>
      </c>
      <c r="K43" s="107">
        <v>26895</v>
      </c>
      <c r="L43" s="107">
        <v>25624</v>
      </c>
      <c r="M43" s="108">
        <v>24256</v>
      </c>
    </row>
    <row r="44" spans="2:13" ht="27.75" customHeight="1" x14ac:dyDescent="0.2">
      <c r="B44" s="1274"/>
      <c r="C44" s="1275"/>
      <c r="D44" s="105"/>
      <c r="E44" s="1278" t="s">
        <v>33</v>
      </c>
      <c r="F44" s="1278"/>
      <c r="G44" s="1278"/>
      <c r="H44" s="1279"/>
      <c r="I44" s="106">
        <v>1618</v>
      </c>
      <c r="J44" s="107">
        <v>1844</v>
      </c>
      <c r="K44" s="107">
        <v>1841</v>
      </c>
      <c r="L44" s="107">
        <v>2122</v>
      </c>
      <c r="M44" s="108">
        <v>2004</v>
      </c>
    </row>
    <row r="45" spans="2:13" ht="27.75" customHeight="1" x14ac:dyDescent="0.2">
      <c r="B45" s="1274"/>
      <c r="C45" s="1275"/>
      <c r="D45" s="105"/>
      <c r="E45" s="1278" t="s">
        <v>34</v>
      </c>
      <c r="F45" s="1278"/>
      <c r="G45" s="1278"/>
      <c r="H45" s="1279"/>
      <c r="I45" s="106">
        <v>15701</v>
      </c>
      <c r="J45" s="107">
        <v>15680</v>
      </c>
      <c r="K45" s="107">
        <v>15206</v>
      </c>
      <c r="L45" s="107">
        <v>14681</v>
      </c>
      <c r="M45" s="108">
        <v>14766</v>
      </c>
    </row>
    <row r="46" spans="2:13" ht="27.75" customHeight="1" x14ac:dyDescent="0.2">
      <c r="B46" s="1274"/>
      <c r="C46" s="1275"/>
      <c r="D46" s="109"/>
      <c r="E46" s="1278" t="s">
        <v>35</v>
      </c>
      <c r="F46" s="1278"/>
      <c r="G46" s="1278"/>
      <c r="H46" s="1279"/>
      <c r="I46" s="106">
        <v>225</v>
      </c>
      <c r="J46" s="107">
        <v>233</v>
      </c>
      <c r="K46" s="107">
        <v>348</v>
      </c>
      <c r="L46" s="107">
        <v>273</v>
      </c>
      <c r="M46" s="108">
        <v>240</v>
      </c>
    </row>
    <row r="47" spans="2:13" ht="27.75" customHeight="1" x14ac:dyDescent="0.2">
      <c r="B47" s="1274"/>
      <c r="C47" s="1275"/>
      <c r="D47" s="110"/>
      <c r="E47" s="1288" t="s">
        <v>36</v>
      </c>
      <c r="F47" s="1289"/>
      <c r="G47" s="1289"/>
      <c r="H47" s="1290"/>
      <c r="I47" s="106" t="s">
        <v>525</v>
      </c>
      <c r="J47" s="107" t="s">
        <v>525</v>
      </c>
      <c r="K47" s="107" t="s">
        <v>525</v>
      </c>
      <c r="L47" s="107" t="s">
        <v>525</v>
      </c>
      <c r="M47" s="108" t="s">
        <v>525</v>
      </c>
    </row>
    <row r="48" spans="2:13" ht="27.75" customHeight="1" x14ac:dyDescent="0.2">
      <c r="B48" s="1274"/>
      <c r="C48" s="1275"/>
      <c r="D48" s="105"/>
      <c r="E48" s="1278" t="s">
        <v>37</v>
      </c>
      <c r="F48" s="1278"/>
      <c r="G48" s="1278"/>
      <c r="H48" s="1279"/>
      <c r="I48" s="106" t="s">
        <v>525</v>
      </c>
      <c r="J48" s="107" t="s">
        <v>525</v>
      </c>
      <c r="K48" s="107" t="s">
        <v>525</v>
      </c>
      <c r="L48" s="107" t="s">
        <v>525</v>
      </c>
      <c r="M48" s="108" t="s">
        <v>525</v>
      </c>
    </row>
    <row r="49" spans="2:13" ht="27.75" customHeight="1" x14ac:dyDescent="0.2">
      <c r="B49" s="1276"/>
      <c r="C49" s="1277"/>
      <c r="D49" s="105"/>
      <c r="E49" s="1278" t="s">
        <v>38</v>
      </c>
      <c r="F49" s="1278"/>
      <c r="G49" s="1278"/>
      <c r="H49" s="1279"/>
      <c r="I49" s="106" t="s">
        <v>525</v>
      </c>
      <c r="J49" s="107" t="s">
        <v>525</v>
      </c>
      <c r="K49" s="107" t="s">
        <v>525</v>
      </c>
      <c r="L49" s="107" t="s">
        <v>525</v>
      </c>
      <c r="M49" s="108" t="s">
        <v>525</v>
      </c>
    </row>
    <row r="50" spans="2:13" ht="27.75" customHeight="1" x14ac:dyDescent="0.2">
      <c r="B50" s="1272" t="s">
        <v>39</v>
      </c>
      <c r="C50" s="1273"/>
      <c r="D50" s="111"/>
      <c r="E50" s="1278" t="s">
        <v>40</v>
      </c>
      <c r="F50" s="1278"/>
      <c r="G50" s="1278"/>
      <c r="H50" s="1279"/>
      <c r="I50" s="106">
        <v>19391</v>
      </c>
      <c r="J50" s="107">
        <v>21566</v>
      </c>
      <c r="K50" s="107">
        <v>21407</v>
      </c>
      <c r="L50" s="107">
        <v>20044</v>
      </c>
      <c r="M50" s="108">
        <v>20987</v>
      </c>
    </row>
    <row r="51" spans="2:13" ht="27.75" customHeight="1" x14ac:dyDescent="0.2">
      <c r="B51" s="1274"/>
      <c r="C51" s="1275"/>
      <c r="D51" s="105"/>
      <c r="E51" s="1278" t="s">
        <v>41</v>
      </c>
      <c r="F51" s="1278"/>
      <c r="G51" s="1278"/>
      <c r="H51" s="1279"/>
      <c r="I51" s="106">
        <v>15796</v>
      </c>
      <c r="J51" s="107">
        <v>15517</v>
      </c>
      <c r="K51" s="107">
        <v>15527</v>
      </c>
      <c r="L51" s="107">
        <v>16730</v>
      </c>
      <c r="M51" s="108">
        <v>15776</v>
      </c>
    </row>
    <row r="52" spans="2:13" ht="27.75" customHeight="1" x14ac:dyDescent="0.2">
      <c r="B52" s="1276"/>
      <c r="C52" s="1277"/>
      <c r="D52" s="105"/>
      <c r="E52" s="1278" t="s">
        <v>42</v>
      </c>
      <c r="F52" s="1278"/>
      <c r="G52" s="1278"/>
      <c r="H52" s="1279"/>
      <c r="I52" s="106">
        <v>122879</v>
      </c>
      <c r="J52" s="107">
        <v>124544</v>
      </c>
      <c r="K52" s="107">
        <v>126735</v>
      </c>
      <c r="L52" s="107">
        <v>126198</v>
      </c>
      <c r="M52" s="108">
        <v>126580</v>
      </c>
    </row>
    <row r="53" spans="2:13" ht="27.75" customHeight="1" thickBot="1" x14ac:dyDescent="0.25">
      <c r="B53" s="1280" t="s">
        <v>43</v>
      </c>
      <c r="C53" s="1281"/>
      <c r="D53" s="112"/>
      <c r="E53" s="1282" t="s">
        <v>44</v>
      </c>
      <c r="F53" s="1282"/>
      <c r="G53" s="1282"/>
      <c r="H53" s="1283"/>
      <c r="I53" s="113">
        <v>25748</v>
      </c>
      <c r="J53" s="114">
        <v>21511</v>
      </c>
      <c r="K53" s="114">
        <v>22138</v>
      </c>
      <c r="L53" s="114">
        <v>23406</v>
      </c>
      <c r="M53" s="115">
        <v>26755</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y0ZfJLBceviVZLF4GAcS7/Ws0RSE85Zs+S4jr8QMGrzcn/8+4W2F2WnyLFBFzB4j+4oJGbgzkEsYrUbPteesw==" saltValue="5mS0wY8TqU30v77mF++C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58" sqref="C58:E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568</v>
      </c>
      <c r="G54" s="124" t="s">
        <v>569</v>
      </c>
      <c r="H54" s="125" t="s">
        <v>570</v>
      </c>
    </row>
    <row r="55" spans="2:8" ht="52.5" customHeight="1" x14ac:dyDescent="0.2">
      <c r="B55" s="126"/>
      <c r="C55" s="1299" t="s">
        <v>47</v>
      </c>
      <c r="D55" s="1299"/>
      <c r="E55" s="1300"/>
      <c r="F55" s="127">
        <v>8114</v>
      </c>
      <c r="G55" s="127">
        <v>7270</v>
      </c>
      <c r="H55" s="128">
        <v>6630</v>
      </c>
    </row>
    <row r="56" spans="2:8" ht="52.5" customHeight="1" x14ac:dyDescent="0.2">
      <c r="B56" s="129"/>
      <c r="C56" s="1301" t="s">
        <v>48</v>
      </c>
      <c r="D56" s="1301"/>
      <c r="E56" s="1302"/>
      <c r="F56" s="130">
        <v>1449</v>
      </c>
      <c r="G56" s="130">
        <v>1349</v>
      </c>
      <c r="H56" s="131">
        <v>1149</v>
      </c>
    </row>
    <row r="57" spans="2:8" ht="53.25" customHeight="1" x14ac:dyDescent="0.2">
      <c r="B57" s="129"/>
      <c r="C57" s="1303" t="s">
        <v>49</v>
      </c>
      <c r="D57" s="1303"/>
      <c r="E57" s="1304"/>
      <c r="F57" s="132">
        <v>10014</v>
      </c>
      <c r="G57" s="132">
        <v>8861</v>
      </c>
      <c r="H57" s="133">
        <v>7664</v>
      </c>
    </row>
    <row r="58" spans="2:8" ht="45.75" customHeight="1" x14ac:dyDescent="0.2">
      <c r="B58" s="134"/>
      <c r="C58" s="1291" t="s">
        <v>591</v>
      </c>
      <c r="D58" s="1292"/>
      <c r="E58" s="1293"/>
      <c r="F58" s="135">
        <v>3386</v>
      </c>
      <c r="G58" s="135">
        <v>2586</v>
      </c>
      <c r="H58" s="136">
        <v>2021</v>
      </c>
    </row>
    <row r="59" spans="2:8" ht="45.75" customHeight="1" x14ac:dyDescent="0.2">
      <c r="B59" s="134"/>
      <c r="C59" s="1291" t="s">
        <v>592</v>
      </c>
      <c r="D59" s="1292"/>
      <c r="E59" s="1293"/>
      <c r="F59" s="135">
        <v>1429</v>
      </c>
      <c r="G59" s="135">
        <v>1631</v>
      </c>
      <c r="H59" s="136">
        <v>1632</v>
      </c>
    </row>
    <row r="60" spans="2:8" ht="45.75" customHeight="1" x14ac:dyDescent="0.2">
      <c r="B60" s="134"/>
      <c r="C60" s="1291" t="s">
        <v>593</v>
      </c>
      <c r="D60" s="1292"/>
      <c r="E60" s="1293"/>
      <c r="F60" s="135">
        <v>1945</v>
      </c>
      <c r="G60" s="135">
        <v>1635</v>
      </c>
      <c r="H60" s="136">
        <v>1315</v>
      </c>
    </row>
    <row r="61" spans="2:8" ht="45.75" customHeight="1" x14ac:dyDescent="0.2">
      <c r="B61" s="134"/>
      <c r="C61" s="1291" t="s">
        <v>594</v>
      </c>
      <c r="D61" s="1292"/>
      <c r="E61" s="1293"/>
      <c r="F61" s="135">
        <v>856</v>
      </c>
      <c r="G61" s="135">
        <v>847</v>
      </c>
      <c r="H61" s="136">
        <v>836</v>
      </c>
    </row>
    <row r="62" spans="2:8" ht="45.75" customHeight="1" thickBot="1" x14ac:dyDescent="0.25">
      <c r="B62" s="137"/>
      <c r="C62" s="1294" t="s">
        <v>595</v>
      </c>
      <c r="D62" s="1295"/>
      <c r="E62" s="1296"/>
      <c r="F62" s="138">
        <v>317</v>
      </c>
      <c r="G62" s="138">
        <v>345</v>
      </c>
      <c r="H62" s="139">
        <v>353</v>
      </c>
    </row>
    <row r="63" spans="2:8" ht="52.5" customHeight="1" thickBot="1" x14ac:dyDescent="0.25">
      <c r="B63" s="140"/>
      <c r="C63" s="1297" t="s">
        <v>50</v>
      </c>
      <c r="D63" s="1297"/>
      <c r="E63" s="1298"/>
      <c r="F63" s="141">
        <v>19576</v>
      </c>
      <c r="G63" s="141">
        <v>17479</v>
      </c>
      <c r="H63" s="142">
        <v>15443</v>
      </c>
    </row>
    <row r="64" spans="2:8" ht="15" customHeight="1" x14ac:dyDescent="0.2"/>
    <row r="65" ht="0" hidden="1" customHeight="1" x14ac:dyDescent="0.2"/>
    <row r="66" ht="0" hidden="1" customHeight="1" x14ac:dyDescent="0.2"/>
  </sheetData>
  <sheetProtection algorithmName="SHA-512" hashValue="KyJPHcZQXA+Kop7ee6DJ+3MRKC+hEb21Bl/c5/i4Q/V3y0xW7gIE7v2+dwrHJPx5m5trG97LhoHNSsSb/k9BTw==" saltValue="prS4xMA2YL2ubUfEr1kA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629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630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631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632</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566</v>
      </c>
      <c r="BQ50" s="1311"/>
      <c r="BR50" s="1311"/>
      <c r="BS50" s="1311"/>
      <c r="BT50" s="1311"/>
      <c r="BU50" s="1311"/>
      <c r="BV50" s="1311"/>
      <c r="BW50" s="1311"/>
      <c r="BX50" s="1311" t="s">
        <v>567</v>
      </c>
      <c r="BY50" s="1311"/>
      <c r="BZ50" s="1311"/>
      <c r="CA50" s="1311"/>
      <c r="CB50" s="1311"/>
      <c r="CC50" s="1311"/>
      <c r="CD50" s="1311"/>
      <c r="CE50" s="1311"/>
      <c r="CF50" s="1311" t="s">
        <v>568</v>
      </c>
      <c r="CG50" s="1311"/>
      <c r="CH50" s="1311"/>
      <c r="CI50" s="1311"/>
      <c r="CJ50" s="1311"/>
      <c r="CK50" s="1311"/>
      <c r="CL50" s="1311"/>
      <c r="CM50" s="1311"/>
      <c r="CN50" s="1311" t="s">
        <v>569</v>
      </c>
      <c r="CO50" s="1311"/>
      <c r="CP50" s="1311"/>
      <c r="CQ50" s="1311"/>
      <c r="CR50" s="1311"/>
      <c r="CS50" s="1311"/>
      <c r="CT50" s="1311"/>
      <c r="CU50" s="1311"/>
      <c r="CV50" s="1311" t="s">
        <v>570</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633</v>
      </c>
      <c r="AO51" s="1310"/>
      <c r="AP51" s="1310"/>
      <c r="AQ51" s="1310"/>
      <c r="AR51" s="1310"/>
      <c r="AS51" s="1310"/>
      <c r="AT51" s="1310"/>
      <c r="AU51" s="1310"/>
      <c r="AV51" s="1310"/>
      <c r="AW51" s="1310"/>
      <c r="AX51" s="1310"/>
      <c r="AY51" s="1310"/>
      <c r="AZ51" s="1310"/>
      <c r="BA51" s="1310"/>
      <c r="BB51" s="1310" t="s">
        <v>634</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29.9</v>
      </c>
      <c r="BY51" s="1307"/>
      <c r="BZ51" s="1307"/>
      <c r="CA51" s="1307"/>
      <c r="CB51" s="1307"/>
      <c r="CC51" s="1307"/>
      <c r="CD51" s="1307"/>
      <c r="CE51" s="1307"/>
      <c r="CF51" s="1307">
        <v>31</v>
      </c>
      <c r="CG51" s="1307"/>
      <c r="CH51" s="1307"/>
      <c r="CI51" s="1307"/>
      <c r="CJ51" s="1307"/>
      <c r="CK51" s="1307"/>
      <c r="CL51" s="1307"/>
      <c r="CM51" s="1307"/>
      <c r="CN51" s="1307">
        <v>32.5</v>
      </c>
      <c r="CO51" s="1307"/>
      <c r="CP51" s="1307"/>
      <c r="CQ51" s="1307"/>
      <c r="CR51" s="1307"/>
      <c r="CS51" s="1307"/>
      <c r="CT51" s="1307"/>
      <c r="CU51" s="1307"/>
      <c r="CV51" s="1307">
        <v>37.1</v>
      </c>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635</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54.2</v>
      </c>
      <c r="BY53" s="1307"/>
      <c r="BZ53" s="1307"/>
      <c r="CA53" s="1307"/>
      <c r="CB53" s="1307"/>
      <c r="CC53" s="1307"/>
      <c r="CD53" s="1307"/>
      <c r="CE53" s="1307"/>
      <c r="CF53" s="1307">
        <v>54.5</v>
      </c>
      <c r="CG53" s="1307"/>
      <c r="CH53" s="1307"/>
      <c r="CI53" s="1307"/>
      <c r="CJ53" s="1307"/>
      <c r="CK53" s="1307"/>
      <c r="CL53" s="1307"/>
      <c r="CM53" s="1307"/>
      <c r="CN53" s="1307">
        <v>55.9</v>
      </c>
      <c r="CO53" s="1307"/>
      <c r="CP53" s="1307"/>
      <c r="CQ53" s="1307"/>
      <c r="CR53" s="1307"/>
      <c r="CS53" s="1307"/>
      <c r="CT53" s="1307"/>
      <c r="CU53" s="1307"/>
      <c r="CV53" s="1307">
        <v>57.2</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637</v>
      </c>
      <c r="AO55" s="1311"/>
      <c r="AP55" s="1311"/>
      <c r="AQ55" s="1311"/>
      <c r="AR55" s="1311"/>
      <c r="AS55" s="1311"/>
      <c r="AT55" s="1311"/>
      <c r="AU55" s="1311"/>
      <c r="AV55" s="1311"/>
      <c r="AW55" s="1311"/>
      <c r="AX55" s="1311"/>
      <c r="AY55" s="1311"/>
      <c r="AZ55" s="1311"/>
      <c r="BA55" s="1311"/>
      <c r="BB55" s="1310" t="s">
        <v>638</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635</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639</v>
      </c>
    </row>
    <row r="64" spans="1:109" ht="13.2" x14ac:dyDescent="0.2">
      <c r="B64" s="394"/>
      <c r="G64" s="401"/>
      <c r="I64" s="414"/>
      <c r="J64" s="414"/>
      <c r="K64" s="414"/>
      <c r="L64" s="414"/>
      <c r="M64" s="414"/>
      <c r="N64" s="415"/>
      <c r="AM64" s="401"/>
      <c r="AN64" s="401" t="s">
        <v>630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13" t="s">
        <v>640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632</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566</v>
      </c>
      <c r="BQ72" s="1311"/>
      <c r="BR72" s="1311"/>
      <c r="BS72" s="1311"/>
      <c r="BT72" s="1311"/>
      <c r="BU72" s="1311"/>
      <c r="BV72" s="1311"/>
      <c r="BW72" s="1311"/>
      <c r="BX72" s="1311" t="s">
        <v>567</v>
      </c>
      <c r="BY72" s="1311"/>
      <c r="BZ72" s="1311"/>
      <c r="CA72" s="1311"/>
      <c r="CB72" s="1311"/>
      <c r="CC72" s="1311"/>
      <c r="CD72" s="1311"/>
      <c r="CE72" s="1311"/>
      <c r="CF72" s="1311" t="s">
        <v>568</v>
      </c>
      <c r="CG72" s="1311"/>
      <c r="CH72" s="1311"/>
      <c r="CI72" s="1311"/>
      <c r="CJ72" s="1311"/>
      <c r="CK72" s="1311"/>
      <c r="CL72" s="1311"/>
      <c r="CM72" s="1311"/>
      <c r="CN72" s="1311" t="s">
        <v>569</v>
      </c>
      <c r="CO72" s="1311"/>
      <c r="CP72" s="1311"/>
      <c r="CQ72" s="1311"/>
      <c r="CR72" s="1311"/>
      <c r="CS72" s="1311"/>
      <c r="CT72" s="1311"/>
      <c r="CU72" s="1311"/>
      <c r="CV72" s="1311" t="s">
        <v>570</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633</v>
      </c>
      <c r="AO73" s="1310"/>
      <c r="AP73" s="1310"/>
      <c r="AQ73" s="1310"/>
      <c r="AR73" s="1310"/>
      <c r="AS73" s="1310"/>
      <c r="AT73" s="1310"/>
      <c r="AU73" s="1310"/>
      <c r="AV73" s="1310"/>
      <c r="AW73" s="1310"/>
      <c r="AX73" s="1310"/>
      <c r="AY73" s="1310"/>
      <c r="AZ73" s="1310"/>
      <c r="BA73" s="1310"/>
      <c r="BB73" s="1310" t="s">
        <v>634</v>
      </c>
      <c r="BC73" s="1310"/>
      <c r="BD73" s="1310"/>
      <c r="BE73" s="1310"/>
      <c r="BF73" s="1310"/>
      <c r="BG73" s="1310"/>
      <c r="BH73" s="1310"/>
      <c r="BI73" s="1310"/>
      <c r="BJ73" s="1310"/>
      <c r="BK73" s="1310"/>
      <c r="BL73" s="1310"/>
      <c r="BM73" s="1310"/>
      <c r="BN73" s="1310"/>
      <c r="BO73" s="1310"/>
      <c r="BP73" s="1307">
        <v>35.5</v>
      </c>
      <c r="BQ73" s="1307"/>
      <c r="BR73" s="1307"/>
      <c r="BS73" s="1307"/>
      <c r="BT73" s="1307"/>
      <c r="BU73" s="1307"/>
      <c r="BV73" s="1307"/>
      <c r="BW73" s="1307"/>
      <c r="BX73" s="1307">
        <v>29.9</v>
      </c>
      <c r="BY73" s="1307"/>
      <c r="BZ73" s="1307"/>
      <c r="CA73" s="1307"/>
      <c r="CB73" s="1307"/>
      <c r="CC73" s="1307"/>
      <c r="CD73" s="1307"/>
      <c r="CE73" s="1307"/>
      <c r="CF73" s="1307">
        <v>31</v>
      </c>
      <c r="CG73" s="1307"/>
      <c r="CH73" s="1307"/>
      <c r="CI73" s="1307"/>
      <c r="CJ73" s="1307"/>
      <c r="CK73" s="1307"/>
      <c r="CL73" s="1307"/>
      <c r="CM73" s="1307"/>
      <c r="CN73" s="1307">
        <v>32.5</v>
      </c>
      <c r="CO73" s="1307"/>
      <c r="CP73" s="1307"/>
      <c r="CQ73" s="1307"/>
      <c r="CR73" s="1307"/>
      <c r="CS73" s="1307"/>
      <c r="CT73" s="1307"/>
      <c r="CU73" s="1307"/>
      <c r="CV73" s="1307">
        <v>37.1</v>
      </c>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641</v>
      </c>
      <c r="BC75" s="1310"/>
      <c r="BD75" s="1310"/>
      <c r="BE75" s="1310"/>
      <c r="BF75" s="1310"/>
      <c r="BG75" s="1310"/>
      <c r="BH75" s="1310"/>
      <c r="BI75" s="1310"/>
      <c r="BJ75" s="1310"/>
      <c r="BK75" s="1310"/>
      <c r="BL75" s="1310"/>
      <c r="BM75" s="1310"/>
      <c r="BN75" s="1310"/>
      <c r="BO75" s="1310"/>
      <c r="BP75" s="1307">
        <v>7</v>
      </c>
      <c r="BQ75" s="1307"/>
      <c r="BR75" s="1307"/>
      <c r="BS75" s="1307"/>
      <c r="BT75" s="1307"/>
      <c r="BU75" s="1307"/>
      <c r="BV75" s="1307"/>
      <c r="BW75" s="1307"/>
      <c r="BX75" s="1307">
        <v>6.4</v>
      </c>
      <c r="BY75" s="1307"/>
      <c r="BZ75" s="1307"/>
      <c r="CA75" s="1307"/>
      <c r="CB75" s="1307"/>
      <c r="CC75" s="1307"/>
      <c r="CD75" s="1307"/>
      <c r="CE75" s="1307"/>
      <c r="CF75" s="1307">
        <v>6.1</v>
      </c>
      <c r="CG75" s="1307"/>
      <c r="CH75" s="1307"/>
      <c r="CI75" s="1307"/>
      <c r="CJ75" s="1307"/>
      <c r="CK75" s="1307"/>
      <c r="CL75" s="1307"/>
      <c r="CM75" s="1307"/>
      <c r="CN75" s="1307">
        <v>6</v>
      </c>
      <c r="CO75" s="1307"/>
      <c r="CP75" s="1307"/>
      <c r="CQ75" s="1307"/>
      <c r="CR75" s="1307"/>
      <c r="CS75" s="1307"/>
      <c r="CT75" s="1307"/>
      <c r="CU75" s="1307"/>
      <c r="CV75" s="1307">
        <v>5.8</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636</v>
      </c>
      <c r="AO77" s="1311"/>
      <c r="AP77" s="1311"/>
      <c r="AQ77" s="1311"/>
      <c r="AR77" s="1311"/>
      <c r="AS77" s="1311"/>
      <c r="AT77" s="1311"/>
      <c r="AU77" s="1311"/>
      <c r="AV77" s="1311"/>
      <c r="AW77" s="1311"/>
      <c r="AX77" s="1311"/>
      <c r="AY77" s="1311"/>
      <c r="AZ77" s="1311"/>
      <c r="BA77" s="1311"/>
      <c r="BB77" s="1310" t="s">
        <v>634</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641</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sHaQP+kggydNfJfvHbMr8SBGPpjqfNgs58i/8GVyeiLbm2QiAgnRMCaTFbcm2j2esbhbdHXNyv6QJ5bfOcl0A==" saltValue="ZEOu01EX8rvnN4UFYyhG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abSelected="1"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j1ukTK96CQAvnfXAN4ey2buQL7apmnoCzOLa2JYA+T141VdtNUfJ8R1w51iNS1LqlTnsPyW3ARW9h45mu6aTw==" saltValue="HknZl1/Te+1IAeTQIVedY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39495-B0D8-42A2-8A6E-FB1B8F79B96A}">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LaeWzj+RdtNWIzn0FrE+hHDolg0naDkmnzE55a0Dfxnp2QLpNwDWLowi4DkUqyI0OWvpYVuDwJaxoNBDqWnVQ==" saltValue="+0wttdqzQvxsejsT06L5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563</v>
      </c>
      <c r="G2" s="156"/>
      <c r="H2" s="157"/>
    </row>
    <row r="3" spans="1:8" x14ac:dyDescent="0.2">
      <c r="A3" s="153" t="s">
        <v>556</v>
      </c>
      <c r="B3" s="158"/>
      <c r="C3" s="159"/>
      <c r="D3" s="160">
        <v>57338</v>
      </c>
      <c r="E3" s="161"/>
      <c r="F3" s="162">
        <v>51613</v>
      </c>
      <c r="G3" s="163"/>
      <c r="H3" s="164"/>
    </row>
    <row r="4" spans="1:8" x14ac:dyDescent="0.2">
      <c r="A4" s="165"/>
      <c r="B4" s="166"/>
      <c r="C4" s="167"/>
      <c r="D4" s="168">
        <v>38002</v>
      </c>
      <c r="E4" s="169"/>
      <c r="F4" s="170">
        <v>25872</v>
      </c>
      <c r="G4" s="171"/>
      <c r="H4" s="172"/>
    </row>
    <row r="5" spans="1:8" x14ac:dyDescent="0.2">
      <c r="A5" s="153" t="s">
        <v>558</v>
      </c>
      <c r="B5" s="158"/>
      <c r="C5" s="159"/>
      <c r="D5" s="160">
        <v>57126</v>
      </c>
      <c r="E5" s="161"/>
      <c r="F5" s="162">
        <v>50880</v>
      </c>
      <c r="G5" s="163"/>
      <c r="H5" s="164"/>
    </row>
    <row r="6" spans="1:8" x14ac:dyDescent="0.2">
      <c r="A6" s="165"/>
      <c r="B6" s="166"/>
      <c r="C6" s="167"/>
      <c r="D6" s="168">
        <v>32967</v>
      </c>
      <c r="E6" s="169"/>
      <c r="F6" s="170">
        <v>27819</v>
      </c>
      <c r="G6" s="171"/>
      <c r="H6" s="172"/>
    </row>
    <row r="7" spans="1:8" x14ac:dyDescent="0.2">
      <c r="A7" s="153" t="s">
        <v>559</v>
      </c>
      <c r="B7" s="158"/>
      <c r="C7" s="159"/>
      <c r="D7" s="160">
        <v>72169</v>
      </c>
      <c r="E7" s="161"/>
      <c r="F7" s="162">
        <v>46395</v>
      </c>
      <c r="G7" s="163"/>
      <c r="H7" s="164"/>
    </row>
    <row r="8" spans="1:8" x14ac:dyDescent="0.2">
      <c r="A8" s="165"/>
      <c r="B8" s="166"/>
      <c r="C8" s="167"/>
      <c r="D8" s="168">
        <v>47137</v>
      </c>
      <c r="E8" s="169"/>
      <c r="F8" s="170">
        <v>26304</v>
      </c>
      <c r="G8" s="171"/>
      <c r="H8" s="172"/>
    </row>
    <row r="9" spans="1:8" x14ac:dyDescent="0.2">
      <c r="A9" s="153" t="s">
        <v>560</v>
      </c>
      <c r="B9" s="158"/>
      <c r="C9" s="159"/>
      <c r="D9" s="160">
        <v>68719</v>
      </c>
      <c r="E9" s="161"/>
      <c r="F9" s="162">
        <v>48088</v>
      </c>
      <c r="G9" s="163"/>
      <c r="H9" s="164"/>
    </row>
    <row r="10" spans="1:8" x14ac:dyDescent="0.2">
      <c r="A10" s="165"/>
      <c r="B10" s="166"/>
      <c r="C10" s="167"/>
      <c r="D10" s="168">
        <v>32183</v>
      </c>
      <c r="E10" s="169"/>
      <c r="F10" s="170">
        <v>25183</v>
      </c>
      <c r="G10" s="171"/>
      <c r="H10" s="172"/>
    </row>
    <row r="11" spans="1:8" x14ac:dyDescent="0.2">
      <c r="A11" s="153" t="s">
        <v>561</v>
      </c>
      <c r="B11" s="158"/>
      <c r="C11" s="159"/>
      <c r="D11" s="160">
        <v>78007</v>
      </c>
      <c r="E11" s="161"/>
      <c r="F11" s="162">
        <v>46457</v>
      </c>
      <c r="G11" s="163"/>
      <c r="H11" s="164"/>
    </row>
    <row r="12" spans="1:8" x14ac:dyDescent="0.2">
      <c r="A12" s="165"/>
      <c r="B12" s="166"/>
      <c r="C12" s="173"/>
      <c r="D12" s="168">
        <v>37417</v>
      </c>
      <c r="E12" s="169"/>
      <c r="F12" s="170">
        <v>24020</v>
      </c>
      <c r="G12" s="171"/>
      <c r="H12" s="172"/>
    </row>
    <row r="13" spans="1:8" x14ac:dyDescent="0.2">
      <c r="A13" s="153"/>
      <c r="B13" s="158"/>
      <c r="C13" s="174"/>
      <c r="D13" s="175">
        <v>66672</v>
      </c>
      <c r="E13" s="176"/>
      <c r="F13" s="177">
        <v>48687</v>
      </c>
      <c r="G13" s="178"/>
      <c r="H13" s="164"/>
    </row>
    <row r="14" spans="1:8" x14ac:dyDescent="0.2">
      <c r="A14" s="165"/>
      <c r="B14" s="166"/>
      <c r="C14" s="167"/>
      <c r="D14" s="168">
        <v>37541</v>
      </c>
      <c r="E14" s="169"/>
      <c r="F14" s="170">
        <v>25840</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6.35</v>
      </c>
      <c r="C19" s="179">
        <f>ROUND(VALUE(SUBSTITUTE(実質収支比率等に係る経年分析!G$48,"▲","-")),2)</f>
        <v>7.17</v>
      </c>
      <c r="D19" s="179">
        <f>ROUND(VALUE(SUBSTITUTE(実質収支比率等に係る経年分析!H$48,"▲","-")),2)</f>
        <v>4.8499999999999996</v>
      </c>
      <c r="E19" s="179">
        <f>ROUND(VALUE(SUBSTITUTE(実質収支比率等に係る経年分析!I$48,"▲","-")),2)</f>
        <v>4.8099999999999996</v>
      </c>
      <c r="F19" s="179">
        <f>ROUND(VALUE(SUBSTITUTE(実質収支比率等に係る経年分析!J$48,"▲","-")),2)</f>
        <v>5.2</v>
      </c>
    </row>
    <row r="20" spans="1:11" x14ac:dyDescent="0.2">
      <c r="A20" s="179" t="s">
        <v>54</v>
      </c>
      <c r="B20" s="179">
        <f>ROUND(VALUE(SUBSTITUTE(実質収支比率等に係る経年分析!F$47,"▲","-")),2)</f>
        <v>5.86</v>
      </c>
      <c r="C20" s="179">
        <f>ROUND(VALUE(SUBSTITUTE(実質収支比率等に係る経年分析!G$47,"▲","-")),2)</f>
        <v>8.9499999999999993</v>
      </c>
      <c r="D20" s="179">
        <f>ROUND(VALUE(SUBSTITUTE(実質収支比率等に係る経年分析!H$47,"▲","-")),2)</f>
        <v>9.94</v>
      </c>
      <c r="E20" s="179">
        <f>ROUND(VALUE(SUBSTITUTE(実質収支比率等に係る経年分析!I$47,"▲","-")),2)</f>
        <v>8.82</v>
      </c>
      <c r="F20" s="179">
        <f>ROUND(VALUE(SUBSTITUTE(実質収支比率等に係る経年分析!J$47,"▲","-")),2)</f>
        <v>8.02</v>
      </c>
    </row>
    <row r="21" spans="1:11" x14ac:dyDescent="0.2">
      <c r="A21" s="179" t="s">
        <v>55</v>
      </c>
      <c r="B21" s="179">
        <f>IF(ISNUMBER(VALUE(SUBSTITUTE(実質収支比率等に係る経年分析!F$49,"▲","-"))),ROUND(VALUE(SUBSTITUTE(実質収支比率等に係る経年分析!F$49,"▲","-")),2),NA())</f>
        <v>-5.85</v>
      </c>
      <c r="C21" s="179">
        <f>IF(ISNUMBER(VALUE(SUBSTITUTE(実質収支比率等に係る経年分析!G$49,"▲","-"))),ROUND(VALUE(SUBSTITUTE(実質収支比率等に係る経年分析!G$49,"▲","-")),2),NA())</f>
        <v>-0.61</v>
      </c>
      <c r="D21" s="179">
        <f>IF(ISNUMBER(VALUE(SUBSTITUTE(実質収支比率等に係る経年分析!H$49,"▲","-"))),ROUND(VALUE(SUBSTITUTE(実質収支比率等に係る経年分析!H$49,"▲","-")),2),NA())</f>
        <v>-6.43</v>
      </c>
      <c r="E21" s="179">
        <f>IF(ISNUMBER(VALUE(SUBSTITUTE(実質収支比率等に係る経年分析!I$49,"▲","-"))),ROUND(VALUE(SUBSTITUTE(実質収支比率等に係る経年分析!I$49,"▲","-")),2),NA())</f>
        <v>-4.6500000000000004</v>
      </c>
      <c r="F21" s="179">
        <f>IF(ISNUMBER(VALUE(SUBSTITUTE(実質収支比率等に係る経年分析!J$49,"▲","-"))),ROUND(VALUE(SUBSTITUTE(実質収支比率等に係る経年分析!J$49,"▲","-")),2),NA())</f>
        <v>-4.13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牛伏ドリームセンター事業特別会計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母子父子寡婦福祉資金貸付事業特別会計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2.2599999999999998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4.8099999999999996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4.7699999999999996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5.16</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v>
      </c>
    </row>
    <row r="36" spans="1:16" x14ac:dyDescent="0.2">
      <c r="A36" s="180" t="str">
        <f>IF(連結実質赤字比率に係る赤字・黒字の構成分析!C$34="",NA(),連結実質赤字比率に係る赤字・黒字の構成分析!C$34)</f>
        <v>公共下水道事業会計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4.8099999999999996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7.49</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12346</v>
      </c>
      <c r="E42" s="181"/>
      <c r="F42" s="181"/>
      <c r="G42" s="181">
        <f>'実質公債費比率（分子）の構造'!L$52</f>
        <v>12082</v>
      </c>
      <c r="H42" s="181"/>
      <c r="I42" s="181"/>
      <c r="J42" s="181">
        <f>'実質公債費比率（分子）の構造'!M$52</f>
        <v>12256</v>
      </c>
      <c r="K42" s="181"/>
      <c r="L42" s="181"/>
      <c r="M42" s="181">
        <f>'実質公債費比率（分子）の構造'!N$52</f>
        <v>12251</v>
      </c>
      <c r="N42" s="181"/>
      <c r="O42" s="181"/>
      <c r="P42" s="181">
        <f>'実質公債費比率（分子）の構造'!O$52</f>
        <v>12303</v>
      </c>
    </row>
    <row r="43" spans="1:16" x14ac:dyDescent="0.2">
      <c r="A43" s="181" t="s">
        <v>63</v>
      </c>
      <c r="B43" s="181" t="str">
        <f>'実質公債費比率（分子）の構造'!K$51</f>
        <v>-</v>
      </c>
      <c r="C43" s="181"/>
      <c r="D43" s="181"/>
      <c r="E43" s="181" t="str">
        <f>'実質公債費比率（分子）の構造'!L$51</f>
        <v>-</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198</v>
      </c>
      <c r="C45" s="181"/>
      <c r="D45" s="181"/>
      <c r="E45" s="181">
        <f>'実質公債費比率（分子）の構造'!L$49</f>
        <v>205</v>
      </c>
      <c r="F45" s="181"/>
      <c r="G45" s="181"/>
      <c r="H45" s="181">
        <f>'実質公債費比率（分子）の構造'!M$49</f>
        <v>189</v>
      </c>
      <c r="I45" s="181"/>
      <c r="J45" s="181"/>
      <c r="K45" s="181">
        <f>'実質公債費比率（分子）の構造'!N$49</f>
        <v>235</v>
      </c>
      <c r="L45" s="181"/>
      <c r="M45" s="181"/>
      <c r="N45" s="181">
        <f>'実質公債費比率（分子）の構造'!O$49</f>
        <v>268</v>
      </c>
      <c r="O45" s="181"/>
      <c r="P45" s="181"/>
    </row>
    <row r="46" spans="1:16" x14ac:dyDescent="0.2">
      <c r="A46" s="181" t="s">
        <v>66</v>
      </c>
      <c r="B46" s="181">
        <f>'実質公債費比率（分子）の構造'!K$48</f>
        <v>3093</v>
      </c>
      <c r="C46" s="181"/>
      <c r="D46" s="181"/>
      <c r="E46" s="181">
        <f>'実質公債費比率（分子）の構造'!L$48</f>
        <v>2988</v>
      </c>
      <c r="F46" s="181"/>
      <c r="G46" s="181"/>
      <c r="H46" s="181">
        <f>'実質公債費比率（分子）の構造'!M$48</f>
        <v>2759</v>
      </c>
      <c r="I46" s="181"/>
      <c r="J46" s="181"/>
      <c r="K46" s="181">
        <f>'実質公債費比率（分子）の構造'!N$48</f>
        <v>2503</v>
      </c>
      <c r="L46" s="181"/>
      <c r="M46" s="181"/>
      <c r="N46" s="181">
        <f>'実質公債費比率（分子）の構造'!O$48</f>
        <v>2330</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13533</v>
      </c>
      <c r="C49" s="181"/>
      <c r="D49" s="181"/>
      <c r="E49" s="181">
        <f>'実質公債費比率（分子）の構造'!L$45</f>
        <v>13400</v>
      </c>
      <c r="F49" s="181"/>
      <c r="G49" s="181"/>
      <c r="H49" s="181">
        <f>'実質公債費比率（分子）の構造'!M$45</f>
        <v>13536</v>
      </c>
      <c r="I49" s="181"/>
      <c r="J49" s="181"/>
      <c r="K49" s="181">
        <f>'実質公債費比率（分子）の構造'!N$45</f>
        <v>13848</v>
      </c>
      <c r="L49" s="181"/>
      <c r="M49" s="181"/>
      <c r="N49" s="181">
        <f>'実質公債費比率（分子）の構造'!O$45</f>
        <v>13629</v>
      </c>
      <c r="O49" s="181"/>
      <c r="P49" s="181"/>
    </row>
    <row r="50" spans="1:16" x14ac:dyDescent="0.2">
      <c r="A50" s="181" t="s">
        <v>70</v>
      </c>
      <c r="B50" s="181" t="e">
        <f>NA()</f>
        <v>#N/A</v>
      </c>
      <c r="C50" s="181">
        <f>IF(ISNUMBER('実質公債費比率（分子）の構造'!K$53),'実質公債費比率（分子）の構造'!K$53,NA())</f>
        <v>4478</v>
      </c>
      <c r="D50" s="181" t="e">
        <f>NA()</f>
        <v>#N/A</v>
      </c>
      <c r="E50" s="181" t="e">
        <f>NA()</f>
        <v>#N/A</v>
      </c>
      <c r="F50" s="181">
        <f>IF(ISNUMBER('実質公債費比率（分子）の構造'!L$53),'実質公債費比率（分子）の構造'!L$53,NA())</f>
        <v>4511</v>
      </c>
      <c r="G50" s="181" t="e">
        <f>NA()</f>
        <v>#N/A</v>
      </c>
      <c r="H50" s="181" t="e">
        <f>NA()</f>
        <v>#N/A</v>
      </c>
      <c r="I50" s="181">
        <f>IF(ISNUMBER('実質公債費比率（分子）の構造'!M$53),'実質公債費比率（分子）の構造'!M$53,NA())</f>
        <v>4229</v>
      </c>
      <c r="J50" s="181" t="e">
        <f>NA()</f>
        <v>#N/A</v>
      </c>
      <c r="K50" s="181" t="e">
        <f>NA()</f>
        <v>#N/A</v>
      </c>
      <c r="L50" s="181">
        <f>IF(ISNUMBER('実質公債費比率（分子）の構造'!N$53),'実質公債費比率（分子）の構造'!N$53,NA())</f>
        <v>4335</v>
      </c>
      <c r="M50" s="181" t="e">
        <f>NA()</f>
        <v>#N/A</v>
      </c>
      <c r="N50" s="181" t="e">
        <f>NA()</f>
        <v>#N/A</v>
      </c>
      <c r="O50" s="181">
        <f>IF(ISNUMBER('実質公債費比率（分子）の構造'!O$53),'実質公債費比率（分子）の構造'!O$53,NA())</f>
        <v>3924</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122879</v>
      </c>
      <c r="E56" s="180"/>
      <c r="F56" s="180"/>
      <c r="G56" s="180">
        <f>'将来負担比率（分子）の構造'!J$52</f>
        <v>124544</v>
      </c>
      <c r="H56" s="180"/>
      <c r="I56" s="180"/>
      <c r="J56" s="180">
        <f>'将来負担比率（分子）の構造'!K$52</f>
        <v>126735</v>
      </c>
      <c r="K56" s="180"/>
      <c r="L56" s="180"/>
      <c r="M56" s="180">
        <f>'将来負担比率（分子）の構造'!L$52</f>
        <v>126198</v>
      </c>
      <c r="N56" s="180"/>
      <c r="O56" s="180"/>
      <c r="P56" s="180">
        <f>'将来負担比率（分子）の構造'!M$52</f>
        <v>126580</v>
      </c>
    </row>
    <row r="57" spans="1:16" x14ac:dyDescent="0.2">
      <c r="A57" s="180" t="s">
        <v>41</v>
      </c>
      <c r="B57" s="180"/>
      <c r="C57" s="180"/>
      <c r="D57" s="180">
        <f>'将来負担比率（分子）の構造'!I$51</f>
        <v>15796</v>
      </c>
      <c r="E57" s="180"/>
      <c r="F57" s="180"/>
      <c r="G57" s="180">
        <f>'将来負担比率（分子）の構造'!J$51</f>
        <v>15517</v>
      </c>
      <c r="H57" s="180"/>
      <c r="I57" s="180"/>
      <c r="J57" s="180">
        <f>'将来負担比率（分子）の構造'!K$51</f>
        <v>15527</v>
      </c>
      <c r="K57" s="180"/>
      <c r="L57" s="180"/>
      <c r="M57" s="180">
        <f>'将来負担比率（分子）の構造'!L$51</f>
        <v>16730</v>
      </c>
      <c r="N57" s="180"/>
      <c r="O57" s="180"/>
      <c r="P57" s="180">
        <f>'将来負担比率（分子）の構造'!M$51</f>
        <v>15776</v>
      </c>
    </row>
    <row r="58" spans="1:16" x14ac:dyDescent="0.2">
      <c r="A58" s="180" t="s">
        <v>40</v>
      </c>
      <c r="B58" s="180"/>
      <c r="C58" s="180"/>
      <c r="D58" s="180">
        <f>'将来負担比率（分子）の構造'!I$50</f>
        <v>19391</v>
      </c>
      <c r="E58" s="180"/>
      <c r="F58" s="180"/>
      <c r="G58" s="180">
        <f>'将来負担比率（分子）の構造'!J$50</f>
        <v>21566</v>
      </c>
      <c r="H58" s="180"/>
      <c r="I58" s="180"/>
      <c r="J58" s="180">
        <f>'将来負担比率（分子）の構造'!K$50</f>
        <v>21407</v>
      </c>
      <c r="K58" s="180"/>
      <c r="L58" s="180"/>
      <c r="M58" s="180">
        <f>'将来負担比率（分子）の構造'!L$50</f>
        <v>20044</v>
      </c>
      <c r="N58" s="180"/>
      <c r="O58" s="180"/>
      <c r="P58" s="180">
        <f>'将来負担比率（分子）の構造'!M$50</f>
        <v>20987</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225</v>
      </c>
      <c r="C61" s="180"/>
      <c r="D61" s="180"/>
      <c r="E61" s="180">
        <f>'将来負担比率（分子）の構造'!J$46</f>
        <v>233</v>
      </c>
      <c r="F61" s="180"/>
      <c r="G61" s="180"/>
      <c r="H61" s="180">
        <f>'将来負担比率（分子）の構造'!K$46</f>
        <v>348</v>
      </c>
      <c r="I61" s="180"/>
      <c r="J61" s="180"/>
      <c r="K61" s="180">
        <f>'将来負担比率（分子）の構造'!L$46</f>
        <v>273</v>
      </c>
      <c r="L61" s="180"/>
      <c r="M61" s="180"/>
      <c r="N61" s="180">
        <f>'将来負担比率（分子）の構造'!M$46</f>
        <v>240</v>
      </c>
      <c r="O61" s="180"/>
      <c r="P61" s="180"/>
    </row>
    <row r="62" spans="1:16" x14ac:dyDescent="0.2">
      <c r="A62" s="180" t="s">
        <v>34</v>
      </c>
      <c r="B62" s="180">
        <f>'将来負担比率（分子）の構造'!I$45</f>
        <v>15701</v>
      </c>
      <c r="C62" s="180"/>
      <c r="D62" s="180"/>
      <c r="E62" s="180">
        <f>'将来負担比率（分子）の構造'!J$45</f>
        <v>15680</v>
      </c>
      <c r="F62" s="180"/>
      <c r="G62" s="180"/>
      <c r="H62" s="180">
        <f>'将来負担比率（分子）の構造'!K$45</f>
        <v>15206</v>
      </c>
      <c r="I62" s="180"/>
      <c r="J62" s="180"/>
      <c r="K62" s="180">
        <f>'将来負担比率（分子）の構造'!L$45</f>
        <v>14681</v>
      </c>
      <c r="L62" s="180"/>
      <c r="M62" s="180"/>
      <c r="N62" s="180">
        <f>'将来負担比率（分子）の構造'!M$45</f>
        <v>14766</v>
      </c>
      <c r="O62" s="180"/>
      <c r="P62" s="180"/>
    </row>
    <row r="63" spans="1:16" x14ac:dyDescent="0.2">
      <c r="A63" s="180" t="s">
        <v>33</v>
      </c>
      <c r="B63" s="180">
        <f>'将来負担比率（分子）の構造'!I$44</f>
        <v>1618</v>
      </c>
      <c r="C63" s="180"/>
      <c r="D63" s="180"/>
      <c r="E63" s="180">
        <f>'将来負担比率（分子）の構造'!J$44</f>
        <v>1844</v>
      </c>
      <c r="F63" s="180"/>
      <c r="G63" s="180"/>
      <c r="H63" s="180">
        <f>'将来負担比率（分子）の構造'!K$44</f>
        <v>1841</v>
      </c>
      <c r="I63" s="180"/>
      <c r="J63" s="180"/>
      <c r="K63" s="180">
        <f>'将来負担比率（分子）の構造'!L$44</f>
        <v>2122</v>
      </c>
      <c r="L63" s="180"/>
      <c r="M63" s="180"/>
      <c r="N63" s="180">
        <f>'将来負担比率（分子）の構造'!M$44</f>
        <v>2004</v>
      </c>
      <c r="O63" s="180"/>
      <c r="P63" s="180"/>
    </row>
    <row r="64" spans="1:16" x14ac:dyDescent="0.2">
      <c r="A64" s="180" t="s">
        <v>32</v>
      </c>
      <c r="B64" s="180">
        <f>'将来負担比率（分子）の構造'!I$43</f>
        <v>30684</v>
      </c>
      <c r="C64" s="180"/>
      <c r="D64" s="180"/>
      <c r="E64" s="180">
        <f>'将来負担比率（分子）の構造'!J$43</f>
        <v>28802</v>
      </c>
      <c r="F64" s="180"/>
      <c r="G64" s="180"/>
      <c r="H64" s="180">
        <f>'将来負担比率（分子）の構造'!K$43</f>
        <v>26895</v>
      </c>
      <c r="I64" s="180"/>
      <c r="J64" s="180"/>
      <c r="K64" s="180">
        <f>'将来負担比率（分子）の構造'!L$43</f>
        <v>25624</v>
      </c>
      <c r="L64" s="180"/>
      <c r="M64" s="180"/>
      <c r="N64" s="180">
        <f>'将来負担比率（分子）の構造'!M$43</f>
        <v>24256</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135587</v>
      </c>
      <c r="C66" s="180"/>
      <c r="D66" s="180"/>
      <c r="E66" s="180">
        <f>'将来負担比率（分子）の構造'!J$41</f>
        <v>136578</v>
      </c>
      <c r="F66" s="180"/>
      <c r="G66" s="180"/>
      <c r="H66" s="180">
        <f>'将来負担比率（分子）の構造'!K$41</f>
        <v>141517</v>
      </c>
      <c r="I66" s="180"/>
      <c r="J66" s="180"/>
      <c r="K66" s="180">
        <f>'将来負担比率（分子）の構造'!L$41</f>
        <v>143678</v>
      </c>
      <c r="L66" s="180"/>
      <c r="M66" s="180"/>
      <c r="N66" s="180">
        <f>'将来負担比率（分子）の構造'!M$41</f>
        <v>148832</v>
      </c>
      <c r="O66" s="180"/>
      <c r="P66" s="180"/>
    </row>
    <row r="67" spans="1:16" x14ac:dyDescent="0.2">
      <c r="A67" s="180" t="s">
        <v>74</v>
      </c>
      <c r="B67" s="180" t="e">
        <f>NA()</f>
        <v>#N/A</v>
      </c>
      <c r="C67" s="180">
        <f>IF(ISNUMBER('将来負担比率（分子）の構造'!I$53), IF('将来負担比率（分子）の構造'!I$53 &lt; 0, 0, '将来負担比率（分子）の構造'!I$53), NA())</f>
        <v>25748</v>
      </c>
      <c r="D67" s="180" t="e">
        <f>NA()</f>
        <v>#N/A</v>
      </c>
      <c r="E67" s="180" t="e">
        <f>NA()</f>
        <v>#N/A</v>
      </c>
      <c r="F67" s="180">
        <f>IF(ISNUMBER('将来負担比率（分子）の構造'!J$53), IF('将来負担比率（分子）の構造'!J$53 &lt; 0, 0, '将来負担比率（分子）の構造'!J$53), NA())</f>
        <v>21511</v>
      </c>
      <c r="G67" s="180" t="e">
        <f>NA()</f>
        <v>#N/A</v>
      </c>
      <c r="H67" s="180" t="e">
        <f>NA()</f>
        <v>#N/A</v>
      </c>
      <c r="I67" s="180">
        <f>IF(ISNUMBER('将来負担比率（分子）の構造'!K$53), IF('将来負担比率（分子）の構造'!K$53 &lt; 0, 0, '将来負担比率（分子）の構造'!K$53), NA())</f>
        <v>22138</v>
      </c>
      <c r="J67" s="180" t="e">
        <f>NA()</f>
        <v>#N/A</v>
      </c>
      <c r="K67" s="180" t="e">
        <f>NA()</f>
        <v>#N/A</v>
      </c>
      <c r="L67" s="180">
        <f>IF(ISNUMBER('将来負担比率（分子）の構造'!L$53), IF('将来負担比率（分子）の構造'!L$53 &lt; 0, 0, '将来負担比率（分子）の構造'!L$53), NA())</f>
        <v>23406</v>
      </c>
      <c r="M67" s="180" t="e">
        <f>NA()</f>
        <v>#N/A</v>
      </c>
      <c r="N67" s="180" t="e">
        <f>NA()</f>
        <v>#N/A</v>
      </c>
      <c r="O67" s="180">
        <f>IF(ISNUMBER('将来負担比率（分子）の構造'!M$53), IF('将来負担比率（分子）の構造'!M$53 &lt; 0, 0, '将来負担比率（分子）の構造'!M$53), NA())</f>
        <v>26755</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8114</v>
      </c>
      <c r="C72" s="184">
        <f>基金残高に係る経年分析!G55</f>
        <v>7270</v>
      </c>
      <c r="D72" s="184">
        <f>基金残高に係る経年分析!H55</f>
        <v>6630</v>
      </c>
    </row>
    <row r="73" spans="1:16" x14ac:dyDescent="0.2">
      <c r="A73" s="183" t="s">
        <v>77</v>
      </c>
      <c r="B73" s="184">
        <f>基金残高に係る経年分析!F56</f>
        <v>1449</v>
      </c>
      <c r="C73" s="184">
        <f>基金残高に係る経年分析!G56</f>
        <v>1349</v>
      </c>
      <c r="D73" s="184">
        <f>基金残高に係る経年分析!H56</f>
        <v>1149</v>
      </c>
    </row>
    <row r="74" spans="1:16" x14ac:dyDescent="0.2">
      <c r="A74" s="183" t="s">
        <v>78</v>
      </c>
      <c r="B74" s="184">
        <f>基金残高に係る経年分析!F57</f>
        <v>10014</v>
      </c>
      <c r="C74" s="184">
        <f>基金残高に係る経年分析!G57</f>
        <v>8861</v>
      </c>
      <c r="D74" s="184">
        <f>基金残高に係る経年分析!H57</f>
        <v>7664</v>
      </c>
    </row>
  </sheetData>
  <sheetProtection algorithmName="SHA-512" hashValue="epvR0umlJPlfZ/SE1IgV/fn3C8i1WIf1lBTGBQi/6ydLS/URTSm6MJ7MQGfFwnLJzoEEaFmcjdeHPDC+JiZYNQ==" saltValue="69eOnFPR9mVhyTSVFeBW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0" zoomScaleNormal="7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221</v>
      </c>
      <c r="C5" s="761"/>
      <c r="D5" s="761"/>
      <c r="E5" s="761"/>
      <c r="F5" s="761"/>
      <c r="G5" s="761"/>
      <c r="H5" s="761"/>
      <c r="I5" s="761"/>
      <c r="J5" s="761"/>
      <c r="K5" s="761"/>
      <c r="L5" s="761"/>
      <c r="M5" s="761"/>
      <c r="N5" s="761"/>
      <c r="O5" s="761"/>
      <c r="P5" s="761"/>
      <c r="Q5" s="762"/>
      <c r="R5" s="726">
        <v>61930802</v>
      </c>
      <c r="S5" s="727"/>
      <c r="T5" s="727"/>
      <c r="U5" s="727"/>
      <c r="V5" s="727"/>
      <c r="W5" s="727"/>
      <c r="X5" s="727"/>
      <c r="Y5" s="773"/>
      <c r="Z5" s="791">
        <v>37.1</v>
      </c>
      <c r="AA5" s="791"/>
      <c r="AB5" s="791"/>
      <c r="AC5" s="791"/>
      <c r="AD5" s="792">
        <v>58999984</v>
      </c>
      <c r="AE5" s="792"/>
      <c r="AF5" s="792"/>
      <c r="AG5" s="792"/>
      <c r="AH5" s="792"/>
      <c r="AI5" s="792"/>
      <c r="AJ5" s="792"/>
      <c r="AK5" s="792"/>
      <c r="AL5" s="774">
        <v>73.099999999999994</v>
      </c>
      <c r="AM5" s="743"/>
      <c r="AN5" s="743"/>
      <c r="AO5" s="775"/>
      <c r="AP5" s="760" t="s">
        <v>222</v>
      </c>
      <c r="AQ5" s="761"/>
      <c r="AR5" s="761"/>
      <c r="AS5" s="761"/>
      <c r="AT5" s="761"/>
      <c r="AU5" s="761"/>
      <c r="AV5" s="761"/>
      <c r="AW5" s="761"/>
      <c r="AX5" s="761"/>
      <c r="AY5" s="761"/>
      <c r="AZ5" s="761"/>
      <c r="BA5" s="761"/>
      <c r="BB5" s="761"/>
      <c r="BC5" s="761"/>
      <c r="BD5" s="761"/>
      <c r="BE5" s="761"/>
      <c r="BF5" s="762"/>
      <c r="BG5" s="661">
        <v>56489456</v>
      </c>
      <c r="BH5" s="664"/>
      <c r="BI5" s="664"/>
      <c r="BJ5" s="664"/>
      <c r="BK5" s="664"/>
      <c r="BL5" s="664"/>
      <c r="BM5" s="664"/>
      <c r="BN5" s="665"/>
      <c r="BO5" s="723">
        <v>91.2</v>
      </c>
      <c r="BP5" s="723"/>
      <c r="BQ5" s="723"/>
      <c r="BR5" s="723"/>
      <c r="BS5" s="724">
        <v>1272259</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2">
      <c r="B6" s="658" t="s">
        <v>226</v>
      </c>
      <c r="C6" s="659"/>
      <c r="D6" s="659"/>
      <c r="E6" s="659"/>
      <c r="F6" s="659"/>
      <c r="G6" s="659"/>
      <c r="H6" s="659"/>
      <c r="I6" s="659"/>
      <c r="J6" s="659"/>
      <c r="K6" s="659"/>
      <c r="L6" s="659"/>
      <c r="M6" s="659"/>
      <c r="N6" s="659"/>
      <c r="O6" s="659"/>
      <c r="P6" s="659"/>
      <c r="Q6" s="660"/>
      <c r="R6" s="661">
        <v>1248750</v>
      </c>
      <c r="S6" s="664"/>
      <c r="T6" s="664"/>
      <c r="U6" s="664"/>
      <c r="V6" s="664"/>
      <c r="W6" s="664"/>
      <c r="X6" s="664"/>
      <c r="Y6" s="665"/>
      <c r="Z6" s="723">
        <v>0.7</v>
      </c>
      <c r="AA6" s="723"/>
      <c r="AB6" s="723"/>
      <c r="AC6" s="723"/>
      <c r="AD6" s="724">
        <v>1248750</v>
      </c>
      <c r="AE6" s="724"/>
      <c r="AF6" s="724"/>
      <c r="AG6" s="724"/>
      <c r="AH6" s="724"/>
      <c r="AI6" s="724"/>
      <c r="AJ6" s="724"/>
      <c r="AK6" s="724"/>
      <c r="AL6" s="666">
        <v>1.5</v>
      </c>
      <c r="AM6" s="667"/>
      <c r="AN6" s="667"/>
      <c r="AO6" s="725"/>
      <c r="AP6" s="658" t="s">
        <v>227</v>
      </c>
      <c r="AQ6" s="659"/>
      <c r="AR6" s="659"/>
      <c r="AS6" s="659"/>
      <c r="AT6" s="659"/>
      <c r="AU6" s="659"/>
      <c r="AV6" s="659"/>
      <c r="AW6" s="659"/>
      <c r="AX6" s="659"/>
      <c r="AY6" s="659"/>
      <c r="AZ6" s="659"/>
      <c r="BA6" s="659"/>
      <c r="BB6" s="659"/>
      <c r="BC6" s="659"/>
      <c r="BD6" s="659"/>
      <c r="BE6" s="659"/>
      <c r="BF6" s="660"/>
      <c r="BG6" s="661">
        <v>56489456</v>
      </c>
      <c r="BH6" s="664"/>
      <c r="BI6" s="664"/>
      <c r="BJ6" s="664"/>
      <c r="BK6" s="664"/>
      <c r="BL6" s="664"/>
      <c r="BM6" s="664"/>
      <c r="BN6" s="665"/>
      <c r="BO6" s="723">
        <v>91.2</v>
      </c>
      <c r="BP6" s="723"/>
      <c r="BQ6" s="723"/>
      <c r="BR6" s="723"/>
      <c r="BS6" s="724">
        <v>1272259</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674293</v>
      </c>
      <c r="CS6" s="664"/>
      <c r="CT6" s="664"/>
      <c r="CU6" s="664"/>
      <c r="CV6" s="664"/>
      <c r="CW6" s="664"/>
      <c r="CX6" s="664"/>
      <c r="CY6" s="665"/>
      <c r="CZ6" s="774">
        <v>0.4</v>
      </c>
      <c r="DA6" s="743"/>
      <c r="DB6" s="743"/>
      <c r="DC6" s="777"/>
      <c r="DD6" s="669" t="s">
        <v>229</v>
      </c>
      <c r="DE6" s="664"/>
      <c r="DF6" s="664"/>
      <c r="DG6" s="664"/>
      <c r="DH6" s="664"/>
      <c r="DI6" s="664"/>
      <c r="DJ6" s="664"/>
      <c r="DK6" s="664"/>
      <c r="DL6" s="664"/>
      <c r="DM6" s="664"/>
      <c r="DN6" s="664"/>
      <c r="DO6" s="664"/>
      <c r="DP6" s="665"/>
      <c r="DQ6" s="669">
        <v>674293</v>
      </c>
      <c r="DR6" s="664"/>
      <c r="DS6" s="664"/>
      <c r="DT6" s="664"/>
      <c r="DU6" s="664"/>
      <c r="DV6" s="664"/>
      <c r="DW6" s="664"/>
      <c r="DX6" s="664"/>
      <c r="DY6" s="664"/>
      <c r="DZ6" s="664"/>
      <c r="EA6" s="664"/>
      <c r="EB6" s="664"/>
      <c r="EC6" s="704"/>
    </row>
    <row r="7" spans="2:143" ht="11.25" customHeight="1" x14ac:dyDescent="0.2">
      <c r="B7" s="658" t="s">
        <v>230</v>
      </c>
      <c r="C7" s="659"/>
      <c r="D7" s="659"/>
      <c r="E7" s="659"/>
      <c r="F7" s="659"/>
      <c r="G7" s="659"/>
      <c r="H7" s="659"/>
      <c r="I7" s="659"/>
      <c r="J7" s="659"/>
      <c r="K7" s="659"/>
      <c r="L7" s="659"/>
      <c r="M7" s="659"/>
      <c r="N7" s="659"/>
      <c r="O7" s="659"/>
      <c r="P7" s="659"/>
      <c r="Q7" s="660"/>
      <c r="R7" s="661">
        <v>89354</v>
      </c>
      <c r="S7" s="664"/>
      <c r="T7" s="664"/>
      <c r="U7" s="664"/>
      <c r="V7" s="664"/>
      <c r="W7" s="664"/>
      <c r="X7" s="664"/>
      <c r="Y7" s="665"/>
      <c r="Z7" s="723">
        <v>0.1</v>
      </c>
      <c r="AA7" s="723"/>
      <c r="AB7" s="723"/>
      <c r="AC7" s="723"/>
      <c r="AD7" s="724">
        <v>89354</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28258812</v>
      </c>
      <c r="BH7" s="664"/>
      <c r="BI7" s="664"/>
      <c r="BJ7" s="664"/>
      <c r="BK7" s="664"/>
      <c r="BL7" s="664"/>
      <c r="BM7" s="664"/>
      <c r="BN7" s="665"/>
      <c r="BO7" s="723">
        <v>45.6</v>
      </c>
      <c r="BP7" s="723"/>
      <c r="BQ7" s="723"/>
      <c r="BR7" s="723"/>
      <c r="BS7" s="724">
        <v>1272259</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23295286</v>
      </c>
      <c r="CS7" s="664"/>
      <c r="CT7" s="664"/>
      <c r="CU7" s="664"/>
      <c r="CV7" s="664"/>
      <c r="CW7" s="664"/>
      <c r="CX7" s="664"/>
      <c r="CY7" s="665"/>
      <c r="CZ7" s="723">
        <v>14.4</v>
      </c>
      <c r="DA7" s="723"/>
      <c r="DB7" s="723"/>
      <c r="DC7" s="723"/>
      <c r="DD7" s="669">
        <v>10857520</v>
      </c>
      <c r="DE7" s="664"/>
      <c r="DF7" s="664"/>
      <c r="DG7" s="664"/>
      <c r="DH7" s="664"/>
      <c r="DI7" s="664"/>
      <c r="DJ7" s="664"/>
      <c r="DK7" s="664"/>
      <c r="DL7" s="664"/>
      <c r="DM7" s="664"/>
      <c r="DN7" s="664"/>
      <c r="DO7" s="664"/>
      <c r="DP7" s="665"/>
      <c r="DQ7" s="669">
        <v>11565984</v>
      </c>
      <c r="DR7" s="664"/>
      <c r="DS7" s="664"/>
      <c r="DT7" s="664"/>
      <c r="DU7" s="664"/>
      <c r="DV7" s="664"/>
      <c r="DW7" s="664"/>
      <c r="DX7" s="664"/>
      <c r="DY7" s="664"/>
      <c r="DZ7" s="664"/>
      <c r="EA7" s="664"/>
      <c r="EB7" s="664"/>
      <c r="EC7" s="704"/>
    </row>
    <row r="8" spans="2:143" ht="11.25" customHeight="1" x14ac:dyDescent="0.2">
      <c r="B8" s="658" t="s">
        <v>233</v>
      </c>
      <c r="C8" s="659"/>
      <c r="D8" s="659"/>
      <c r="E8" s="659"/>
      <c r="F8" s="659"/>
      <c r="G8" s="659"/>
      <c r="H8" s="659"/>
      <c r="I8" s="659"/>
      <c r="J8" s="659"/>
      <c r="K8" s="659"/>
      <c r="L8" s="659"/>
      <c r="M8" s="659"/>
      <c r="N8" s="659"/>
      <c r="O8" s="659"/>
      <c r="P8" s="659"/>
      <c r="Q8" s="660"/>
      <c r="R8" s="661">
        <v>194033</v>
      </c>
      <c r="S8" s="664"/>
      <c r="T8" s="664"/>
      <c r="U8" s="664"/>
      <c r="V8" s="664"/>
      <c r="W8" s="664"/>
      <c r="X8" s="664"/>
      <c r="Y8" s="665"/>
      <c r="Z8" s="723">
        <v>0.1</v>
      </c>
      <c r="AA8" s="723"/>
      <c r="AB8" s="723"/>
      <c r="AC8" s="723"/>
      <c r="AD8" s="724">
        <v>194033</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637859</v>
      </c>
      <c r="BH8" s="664"/>
      <c r="BI8" s="664"/>
      <c r="BJ8" s="664"/>
      <c r="BK8" s="664"/>
      <c r="BL8" s="664"/>
      <c r="BM8" s="664"/>
      <c r="BN8" s="665"/>
      <c r="BO8" s="723">
        <v>1</v>
      </c>
      <c r="BP8" s="723"/>
      <c r="BQ8" s="723"/>
      <c r="BR8" s="723"/>
      <c r="BS8" s="669" t="s">
        <v>229</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53890941</v>
      </c>
      <c r="CS8" s="664"/>
      <c r="CT8" s="664"/>
      <c r="CU8" s="664"/>
      <c r="CV8" s="664"/>
      <c r="CW8" s="664"/>
      <c r="CX8" s="664"/>
      <c r="CY8" s="665"/>
      <c r="CZ8" s="723">
        <v>33.299999999999997</v>
      </c>
      <c r="DA8" s="723"/>
      <c r="DB8" s="723"/>
      <c r="DC8" s="723"/>
      <c r="DD8" s="669">
        <v>1946668</v>
      </c>
      <c r="DE8" s="664"/>
      <c r="DF8" s="664"/>
      <c r="DG8" s="664"/>
      <c r="DH8" s="664"/>
      <c r="DI8" s="664"/>
      <c r="DJ8" s="664"/>
      <c r="DK8" s="664"/>
      <c r="DL8" s="664"/>
      <c r="DM8" s="664"/>
      <c r="DN8" s="664"/>
      <c r="DO8" s="664"/>
      <c r="DP8" s="665"/>
      <c r="DQ8" s="669">
        <v>26606139</v>
      </c>
      <c r="DR8" s="664"/>
      <c r="DS8" s="664"/>
      <c r="DT8" s="664"/>
      <c r="DU8" s="664"/>
      <c r="DV8" s="664"/>
      <c r="DW8" s="664"/>
      <c r="DX8" s="664"/>
      <c r="DY8" s="664"/>
      <c r="DZ8" s="664"/>
      <c r="EA8" s="664"/>
      <c r="EB8" s="664"/>
      <c r="EC8" s="704"/>
    </row>
    <row r="9" spans="2:143" ht="11.25" customHeight="1" x14ac:dyDescent="0.2">
      <c r="B9" s="658" t="s">
        <v>236</v>
      </c>
      <c r="C9" s="659"/>
      <c r="D9" s="659"/>
      <c r="E9" s="659"/>
      <c r="F9" s="659"/>
      <c r="G9" s="659"/>
      <c r="H9" s="659"/>
      <c r="I9" s="659"/>
      <c r="J9" s="659"/>
      <c r="K9" s="659"/>
      <c r="L9" s="659"/>
      <c r="M9" s="659"/>
      <c r="N9" s="659"/>
      <c r="O9" s="659"/>
      <c r="P9" s="659"/>
      <c r="Q9" s="660"/>
      <c r="R9" s="661">
        <v>161830</v>
      </c>
      <c r="S9" s="664"/>
      <c r="T9" s="664"/>
      <c r="U9" s="664"/>
      <c r="V9" s="664"/>
      <c r="W9" s="664"/>
      <c r="X9" s="664"/>
      <c r="Y9" s="665"/>
      <c r="Z9" s="723">
        <v>0.1</v>
      </c>
      <c r="AA9" s="723"/>
      <c r="AB9" s="723"/>
      <c r="AC9" s="723"/>
      <c r="AD9" s="724">
        <v>161830</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20986970</v>
      </c>
      <c r="BH9" s="664"/>
      <c r="BI9" s="664"/>
      <c r="BJ9" s="664"/>
      <c r="BK9" s="664"/>
      <c r="BL9" s="664"/>
      <c r="BM9" s="664"/>
      <c r="BN9" s="665"/>
      <c r="BO9" s="723">
        <v>33.9</v>
      </c>
      <c r="BP9" s="723"/>
      <c r="BQ9" s="723"/>
      <c r="BR9" s="723"/>
      <c r="BS9" s="669" t="s">
        <v>238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9275807</v>
      </c>
      <c r="CS9" s="664"/>
      <c r="CT9" s="664"/>
      <c r="CU9" s="664"/>
      <c r="CV9" s="664"/>
      <c r="CW9" s="664"/>
      <c r="CX9" s="664"/>
      <c r="CY9" s="665"/>
      <c r="CZ9" s="723">
        <v>5.7</v>
      </c>
      <c r="DA9" s="723"/>
      <c r="DB9" s="723"/>
      <c r="DC9" s="723"/>
      <c r="DD9" s="669">
        <v>913174</v>
      </c>
      <c r="DE9" s="664"/>
      <c r="DF9" s="664"/>
      <c r="DG9" s="664"/>
      <c r="DH9" s="664"/>
      <c r="DI9" s="664"/>
      <c r="DJ9" s="664"/>
      <c r="DK9" s="664"/>
      <c r="DL9" s="664"/>
      <c r="DM9" s="664"/>
      <c r="DN9" s="664"/>
      <c r="DO9" s="664"/>
      <c r="DP9" s="665"/>
      <c r="DQ9" s="669">
        <v>7937838</v>
      </c>
      <c r="DR9" s="664"/>
      <c r="DS9" s="664"/>
      <c r="DT9" s="664"/>
      <c r="DU9" s="664"/>
      <c r="DV9" s="664"/>
      <c r="DW9" s="664"/>
      <c r="DX9" s="664"/>
      <c r="DY9" s="664"/>
      <c r="DZ9" s="664"/>
      <c r="EA9" s="664"/>
      <c r="EB9" s="664"/>
      <c r="EC9" s="704"/>
    </row>
    <row r="10" spans="2:143" ht="11.25" customHeight="1" x14ac:dyDescent="0.2">
      <c r="B10" s="658" t="s">
        <v>240</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241</v>
      </c>
      <c r="AA10" s="723"/>
      <c r="AB10" s="723"/>
      <c r="AC10" s="723"/>
      <c r="AD10" s="724" t="s">
        <v>229</v>
      </c>
      <c r="AE10" s="724"/>
      <c r="AF10" s="724"/>
      <c r="AG10" s="724"/>
      <c r="AH10" s="724"/>
      <c r="AI10" s="724"/>
      <c r="AJ10" s="724"/>
      <c r="AK10" s="724"/>
      <c r="AL10" s="666" t="s">
        <v>241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1591748</v>
      </c>
      <c r="BH10" s="664"/>
      <c r="BI10" s="664"/>
      <c r="BJ10" s="664"/>
      <c r="BK10" s="664"/>
      <c r="BL10" s="664"/>
      <c r="BM10" s="664"/>
      <c r="BN10" s="665"/>
      <c r="BO10" s="723">
        <v>2.6</v>
      </c>
      <c r="BP10" s="723"/>
      <c r="BQ10" s="723"/>
      <c r="BR10" s="723"/>
      <c r="BS10" s="669">
        <v>266858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142725</v>
      </c>
      <c r="CS10" s="664"/>
      <c r="CT10" s="664"/>
      <c r="CU10" s="664"/>
      <c r="CV10" s="664"/>
      <c r="CW10" s="664"/>
      <c r="CX10" s="664"/>
      <c r="CY10" s="665"/>
      <c r="CZ10" s="723">
        <v>0.1</v>
      </c>
      <c r="DA10" s="723"/>
      <c r="DB10" s="723"/>
      <c r="DC10" s="723"/>
      <c r="DD10" s="669">
        <v>1199</v>
      </c>
      <c r="DE10" s="664"/>
      <c r="DF10" s="664"/>
      <c r="DG10" s="664"/>
      <c r="DH10" s="664"/>
      <c r="DI10" s="664"/>
      <c r="DJ10" s="664"/>
      <c r="DK10" s="664"/>
      <c r="DL10" s="664"/>
      <c r="DM10" s="664"/>
      <c r="DN10" s="664"/>
      <c r="DO10" s="664"/>
      <c r="DP10" s="665"/>
      <c r="DQ10" s="669">
        <v>124810</v>
      </c>
      <c r="DR10" s="664"/>
      <c r="DS10" s="664"/>
      <c r="DT10" s="664"/>
      <c r="DU10" s="664"/>
      <c r="DV10" s="664"/>
      <c r="DW10" s="664"/>
      <c r="DX10" s="664"/>
      <c r="DY10" s="664"/>
      <c r="DZ10" s="664"/>
      <c r="EA10" s="664"/>
      <c r="EB10" s="664"/>
      <c r="EC10" s="704"/>
    </row>
    <row r="11" spans="2:143" ht="11.25" customHeight="1" x14ac:dyDescent="0.2">
      <c r="B11" s="658" t="s">
        <v>244</v>
      </c>
      <c r="C11" s="659"/>
      <c r="D11" s="659"/>
      <c r="E11" s="659"/>
      <c r="F11" s="659"/>
      <c r="G11" s="659"/>
      <c r="H11" s="659"/>
      <c r="I11" s="659"/>
      <c r="J11" s="659"/>
      <c r="K11" s="659"/>
      <c r="L11" s="659"/>
      <c r="M11" s="659"/>
      <c r="N11" s="659"/>
      <c r="O11" s="659"/>
      <c r="P11" s="659"/>
      <c r="Q11" s="660"/>
      <c r="R11" s="661" t="s">
        <v>241</v>
      </c>
      <c r="S11" s="664"/>
      <c r="T11" s="664"/>
      <c r="U11" s="664"/>
      <c r="V11" s="664"/>
      <c r="W11" s="664"/>
      <c r="X11" s="664"/>
      <c r="Y11" s="665"/>
      <c r="Z11" s="723" t="s">
        <v>229</v>
      </c>
      <c r="AA11" s="723"/>
      <c r="AB11" s="723"/>
      <c r="AC11" s="723"/>
      <c r="AD11" s="724" t="s">
        <v>238</v>
      </c>
      <c r="AE11" s="724"/>
      <c r="AF11" s="724"/>
      <c r="AG11" s="724"/>
      <c r="AH11" s="724"/>
      <c r="AI11" s="724"/>
      <c r="AJ11" s="724"/>
      <c r="AK11" s="724"/>
      <c r="AL11" s="666" t="s">
        <v>238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5042235</v>
      </c>
      <c r="BH11" s="664"/>
      <c r="BI11" s="664"/>
      <c r="BJ11" s="664"/>
      <c r="BK11" s="664"/>
      <c r="BL11" s="664"/>
      <c r="BM11" s="664"/>
      <c r="BN11" s="665"/>
      <c r="BO11" s="723">
        <v>8.1</v>
      </c>
      <c r="BP11" s="723"/>
      <c r="BQ11" s="723"/>
      <c r="BR11" s="723"/>
      <c r="BS11" s="669">
        <v>1005401</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2578826</v>
      </c>
      <c r="CS11" s="664"/>
      <c r="CT11" s="664"/>
      <c r="CU11" s="664"/>
      <c r="CV11" s="664"/>
      <c r="CW11" s="664"/>
      <c r="CX11" s="664"/>
      <c r="CY11" s="665"/>
      <c r="CZ11" s="723">
        <v>1.6</v>
      </c>
      <c r="DA11" s="723"/>
      <c r="DB11" s="723"/>
      <c r="DC11" s="723"/>
      <c r="DD11" s="669">
        <v>504428</v>
      </c>
      <c r="DE11" s="664"/>
      <c r="DF11" s="664"/>
      <c r="DG11" s="664"/>
      <c r="DH11" s="664"/>
      <c r="DI11" s="664"/>
      <c r="DJ11" s="664"/>
      <c r="DK11" s="664"/>
      <c r="DL11" s="664"/>
      <c r="DM11" s="664"/>
      <c r="DN11" s="664"/>
      <c r="DO11" s="664"/>
      <c r="DP11" s="665"/>
      <c r="DQ11" s="669">
        <v>1472725</v>
      </c>
      <c r="DR11" s="664"/>
      <c r="DS11" s="664"/>
      <c r="DT11" s="664"/>
      <c r="DU11" s="664"/>
      <c r="DV11" s="664"/>
      <c r="DW11" s="664"/>
      <c r="DX11" s="664"/>
      <c r="DY11" s="664"/>
      <c r="DZ11" s="664"/>
      <c r="EA11" s="664"/>
      <c r="EB11" s="664"/>
      <c r="EC11" s="704"/>
    </row>
    <row r="12" spans="2:143" ht="11.25" customHeight="1" x14ac:dyDescent="0.2">
      <c r="B12" s="658" t="s">
        <v>247</v>
      </c>
      <c r="C12" s="659"/>
      <c r="D12" s="659"/>
      <c r="E12" s="659"/>
      <c r="F12" s="659"/>
      <c r="G12" s="659"/>
      <c r="H12" s="659"/>
      <c r="I12" s="659"/>
      <c r="J12" s="659"/>
      <c r="K12" s="659"/>
      <c r="L12" s="659"/>
      <c r="M12" s="659"/>
      <c r="N12" s="659"/>
      <c r="O12" s="659"/>
      <c r="P12" s="659"/>
      <c r="Q12" s="660"/>
      <c r="R12" s="661">
        <v>7277945</v>
      </c>
      <c r="S12" s="664"/>
      <c r="T12" s="664"/>
      <c r="U12" s="664"/>
      <c r="V12" s="664"/>
      <c r="W12" s="664"/>
      <c r="X12" s="664"/>
      <c r="Y12" s="665"/>
      <c r="Z12" s="723">
        <v>4.4000000000000004</v>
      </c>
      <c r="AA12" s="723"/>
      <c r="AB12" s="723"/>
      <c r="AC12" s="723"/>
      <c r="AD12" s="724">
        <v>7277945</v>
      </c>
      <c r="AE12" s="724"/>
      <c r="AF12" s="724"/>
      <c r="AG12" s="724"/>
      <c r="AH12" s="724"/>
      <c r="AI12" s="724"/>
      <c r="AJ12" s="724"/>
      <c r="AK12" s="724"/>
      <c r="AL12" s="666">
        <v>9</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24948947</v>
      </c>
      <c r="BH12" s="664"/>
      <c r="BI12" s="664"/>
      <c r="BJ12" s="664"/>
      <c r="BK12" s="664"/>
      <c r="BL12" s="664"/>
      <c r="BM12" s="664"/>
      <c r="BN12" s="665"/>
      <c r="BO12" s="723">
        <v>40.299999999999997</v>
      </c>
      <c r="BP12" s="723"/>
      <c r="BQ12" s="723"/>
      <c r="BR12" s="723"/>
      <c r="BS12" s="669" t="s">
        <v>229</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16083282</v>
      </c>
      <c r="CS12" s="664"/>
      <c r="CT12" s="664"/>
      <c r="CU12" s="664"/>
      <c r="CV12" s="664"/>
      <c r="CW12" s="664"/>
      <c r="CX12" s="664"/>
      <c r="CY12" s="665"/>
      <c r="CZ12" s="723">
        <v>9.9</v>
      </c>
      <c r="DA12" s="723"/>
      <c r="DB12" s="723"/>
      <c r="DC12" s="723"/>
      <c r="DD12" s="669">
        <v>597316</v>
      </c>
      <c r="DE12" s="664"/>
      <c r="DF12" s="664"/>
      <c r="DG12" s="664"/>
      <c r="DH12" s="664"/>
      <c r="DI12" s="664"/>
      <c r="DJ12" s="664"/>
      <c r="DK12" s="664"/>
      <c r="DL12" s="664"/>
      <c r="DM12" s="664"/>
      <c r="DN12" s="664"/>
      <c r="DO12" s="664"/>
      <c r="DP12" s="665"/>
      <c r="DQ12" s="669">
        <v>3728827</v>
      </c>
      <c r="DR12" s="664"/>
      <c r="DS12" s="664"/>
      <c r="DT12" s="664"/>
      <c r="DU12" s="664"/>
      <c r="DV12" s="664"/>
      <c r="DW12" s="664"/>
      <c r="DX12" s="664"/>
      <c r="DY12" s="664"/>
      <c r="DZ12" s="664"/>
      <c r="EA12" s="664"/>
      <c r="EB12" s="664"/>
      <c r="EC12" s="704"/>
    </row>
    <row r="13" spans="2:143" ht="11.25" customHeight="1" x14ac:dyDescent="0.2">
      <c r="B13" s="658" t="s">
        <v>250</v>
      </c>
      <c r="C13" s="659"/>
      <c r="D13" s="659"/>
      <c r="E13" s="659"/>
      <c r="F13" s="659"/>
      <c r="G13" s="659"/>
      <c r="H13" s="659"/>
      <c r="I13" s="659"/>
      <c r="J13" s="659"/>
      <c r="K13" s="659"/>
      <c r="L13" s="659"/>
      <c r="M13" s="659"/>
      <c r="N13" s="659"/>
      <c r="O13" s="659"/>
      <c r="P13" s="659"/>
      <c r="Q13" s="660"/>
      <c r="R13" s="661">
        <v>124039</v>
      </c>
      <c r="S13" s="664"/>
      <c r="T13" s="664"/>
      <c r="U13" s="664"/>
      <c r="V13" s="664"/>
      <c r="W13" s="664"/>
      <c r="X13" s="664"/>
      <c r="Y13" s="665"/>
      <c r="Z13" s="723">
        <v>0.1</v>
      </c>
      <c r="AA13" s="723"/>
      <c r="AB13" s="723"/>
      <c r="AC13" s="723"/>
      <c r="AD13" s="724">
        <v>124039</v>
      </c>
      <c r="AE13" s="724"/>
      <c r="AF13" s="724"/>
      <c r="AG13" s="724"/>
      <c r="AH13" s="724"/>
      <c r="AI13" s="724"/>
      <c r="AJ13" s="724"/>
      <c r="AK13" s="724"/>
      <c r="AL13" s="666">
        <v>0.2</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24833147</v>
      </c>
      <c r="BH13" s="664"/>
      <c r="BI13" s="664"/>
      <c r="BJ13" s="664"/>
      <c r="BK13" s="664"/>
      <c r="BL13" s="664"/>
      <c r="BM13" s="664"/>
      <c r="BN13" s="665"/>
      <c r="BO13" s="723">
        <v>40.1</v>
      </c>
      <c r="BP13" s="723"/>
      <c r="BQ13" s="723"/>
      <c r="BR13" s="723"/>
      <c r="BS13" s="669" t="s">
        <v>241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19014751</v>
      </c>
      <c r="CS13" s="664"/>
      <c r="CT13" s="664"/>
      <c r="CU13" s="664"/>
      <c r="CV13" s="664"/>
      <c r="CW13" s="664"/>
      <c r="CX13" s="664"/>
      <c r="CY13" s="665"/>
      <c r="CZ13" s="723">
        <v>11.8</v>
      </c>
      <c r="DA13" s="723"/>
      <c r="DB13" s="723"/>
      <c r="DC13" s="723"/>
      <c r="DD13" s="669">
        <v>10885780</v>
      </c>
      <c r="DE13" s="664"/>
      <c r="DF13" s="664"/>
      <c r="DG13" s="664"/>
      <c r="DH13" s="664"/>
      <c r="DI13" s="664"/>
      <c r="DJ13" s="664"/>
      <c r="DK13" s="664"/>
      <c r="DL13" s="664"/>
      <c r="DM13" s="664"/>
      <c r="DN13" s="664"/>
      <c r="DO13" s="664"/>
      <c r="DP13" s="665"/>
      <c r="DQ13" s="669">
        <v>10002986</v>
      </c>
      <c r="DR13" s="664"/>
      <c r="DS13" s="664"/>
      <c r="DT13" s="664"/>
      <c r="DU13" s="664"/>
      <c r="DV13" s="664"/>
      <c r="DW13" s="664"/>
      <c r="DX13" s="664"/>
      <c r="DY13" s="664"/>
      <c r="DZ13" s="664"/>
      <c r="EA13" s="664"/>
      <c r="EB13" s="664"/>
      <c r="EC13" s="704"/>
    </row>
    <row r="14" spans="2:143" ht="11.25" customHeight="1" x14ac:dyDescent="0.2">
      <c r="B14" s="658" t="s">
        <v>253</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241</v>
      </c>
      <c r="AA14" s="723"/>
      <c r="AB14" s="723"/>
      <c r="AC14" s="723"/>
      <c r="AD14" s="724" t="s">
        <v>229</v>
      </c>
      <c r="AE14" s="724"/>
      <c r="AF14" s="724"/>
      <c r="AG14" s="724"/>
      <c r="AH14" s="724"/>
      <c r="AI14" s="724"/>
      <c r="AJ14" s="724"/>
      <c r="AK14" s="724"/>
      <c r="AL14" s="666" t="s">
        <v>136</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919136</v>
      </c>
      <c r="BH14" s="664"/>
      <c r="BI14" s="664"/>
      <c r="BJ14" s="664"/>
      <c r="BK14" s="664"/>
      <c r="BL14" s="664"/>
      <c r="BM14" s="664"/>
      <c r="BN14" s="665"/>
      <c r="BO14" s="723">
        <v>1.5</v>
      </c>
      <c r="BP14" s="723"/>
      <c r="BQ14" s="723"/>
      <c r="BR14" s="723"/>
      <c r="BS14" s="669" t="s">
        <v>238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4904241</v>
      </c>
      <c r="CS14" s="664"/>
      <c r="CT14" s="664"/>
      <c r="CU14" s="664"/>
      <c r="CV14" s="664"/>
      <c r="CW14" s="664"/>
      <c r="CX14" s="664"/>
      <c r="CY14" s="665"/>
      <c r="CZ14" s="723">
        <v>3</v>
      </c>
      <c r="DA14" s="723"/>
      <c r="DB14" s="723"/>
      <c r="DC14" s="723"/>
      <c r="DD14" s="669">
        <v>632112</v>
      </c>
      <c r="DE14" s="664"/>
      <c r="DF14" s="664"/>
      <c r="DG14" s="664"/>
      <c r="DH14" s="664"/>
      <c r="DI14" s="664"/>
      <c r="DJ14" s="664"/>
      <c r="DK14" s="664"/>
      <c r="DL14" s="664"/>
      <c r="DM14" s="664"/>
      <c r="DN14" s="664"/>
      <c r="DO14" s="664"/>
      <c r="DP14" s="665"/>
      <c r="DQ14" s="669">
        <v>4310366</v>
      </c>
      <c r="DR14" s="664"/>
      <c r="DS14" s="664"/>
      <c r="DT14" s="664"/>
      <c r="DU14" s="664"/>
      <c r="DV14" s="664"/>
      <c r="DW14" s="664"/>
      <c r="DX14" s="664"/>
      <c r="DY14" s="664"/>
      <c r="DZ14" s="664"/>
      <c r="EA14" s="664"/>
      <c r="EB14" s="664"/>
      <c r="EC14" s="704"/>
    </row>
    <row r="15" spans="2:143" ht="11.25" customHeight="1" x14ac:dyDescent="0.2">
      <c r="B15" s="658" t="s">
        <v>256</v>
      </c>
      <c r="C15" s="659"/>
      <c r="D15" s="659"/>
      <c r="E15" s="659"/>
      <c r="F15" s="659"/>
      <c r="G15" s="659"/>
      <c r="H15" s="659"/>
      <c r="I15" s="659"/>
      <c r="J15" s="659"/>
      <c r="K15" s="659"/>
      <c r="L15" s="659"/>
      <c r="M15" s="659"/>
      <c r="N15" s="659"/>
      <c r="O15" s="659"/>
      <c r="P15" s="659"/>
      <c r="Q15" s="660"/>
      <c r="R15" s="661">
        <v>396402</v>
      </c>
      <c r="S15" s="664"/>
      <c r="T15" s="664"/>
      <c r="U15" s="664"/>
      <c r="V15" s="664"/>
      <c r="W15" s="664"/>
      <c r="X15" s="664"/>
      <c r="Y15" s="665"/>
      <c r="Z15" s="723">
        <v>0.2</v>
      </c>
      <c r="AA15" s="723"/>
      <c r="AB15" s="723"/>
      <c r="AC15" s="723"/>
      <c r="AD15" s="724">
        <v>396402</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2362561</v>
      </c>
      <c r="BH15" s="664"/>
      <c r="BI15" s="664"/>
      <c r="BJ15" s="664"/>
      <c r="BK15" s="664"/>
      <c r="BL15" s="664"/>
      <c r="BM15" s="664"/>
      <c r="BN15" s="665"/>
      <c r="BO15" s="723">
        <v>3.8</v>
      </c>
      <c r="BP15" s="723"/>
      <c r="BQ15" s="723"/>
      <c r="BR15" s="723"/>
      <c r="BS15" s="669" t="s">
        <v>136</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18315902</v>
      </c>
      <c r="CS15" s="664"/>
      <c r="CT15" s="664"/>
      <c r="CU15" s="664"/>
      <c r="CV15" s="664"/>
      <c r="CW15" s="664"/>
      <c r="CX15" s="664"/>
      <c r="CY15" s="665"/>
      <c r="CZ15" s="723">
        <v>11.3</v>
      </c>
      <c r="DA15" s="723"/>
      <c r="DB15" s="723"/>
      <c r="DC15" s="723"/>
      <c r="DD15" s="669">
        <v>2849482</v>
      </c>
      <c r="DE15" s="664"/>
      <c r="DF15" s="664"/>
      <c r="DG15" s="664"/>
      <c r="DH15" s="664"/>
      <c r="DI15" s="664"/>
      <c r="DJ15" s="664"/>
      <c r="DK15" s="664"/>
      <c r="DL15" s="664"/>
      <c r="DM15" s="664"/>
      <c r="DN15" s="664"/>
      <c r="DO15" s="664"/>
      <c r="DP15" s="665"/>
      <c r="DQ15" s="669">
        <v>13187494</v>
      </c>
      <c r="DR15" s="664"/>
      <c r="DS15" s="664"/>
      <c r="DT15" s="664"/>
      <c r="DU15" s="664"/>
      <c r="DV15" s="664"/>
      <c r="DW15" s="664"/>
      <c r="DX15" s="664"/>
      <c r="DY15" s="664"/>
      <c r="DZ15" s="664"/>
      <c r="EA15" s="664"/>
      <c r="EB15" s="664"/>
      <c r="EC15" s="704"/>
    </row>
    <row r="16" spans="2:143" ht="11.25" customHeight="1" x14ac:dyDescent="0.2">
      <c r="B16" s="658" t="s">
        <v>259</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238</v>
      </c>
      <c r="AA16" s="723"/>
      <c r="AB16" s="723"/>
      <c r="AC16" s="723"/>
      <c r="AD16" s="724" t="s">
        <v>136</v>
      </c>
      <c r="AE16" s="724"/>
      <c r="AF16" s="724"/>
      <c r="AG16" s="724"/>
      <c r="AH16" s="724"/>
      <c r="AI16" s="724"/>
      <c r="AJ16" s="724"/>
      <c r="AK16" s="724"/>
      <c r="AL16" s="666" t="s">
        <v>136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241</v>
      </c>
      <c r="BP16" s="723"/>
      <c r="BQ16" s="723"/>
      <c r="BR16" s="723"/>
      <c r="BS16" s="669" t="s">
        <v>238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238</v>
      </c>
      <c r="CS16" s="664"/>
      <c r="CT16" s="664"/>
      <c r="CU16" s="664"/>
      <c r="CV16" s="664"/>
      <c r="CW16" s="664"/>
      <c r="CX16" s="664"/>
      <c r="CY16" s="665"/>
      <c r="CZ16" s="723" t="s">
        <v>229</v>
      </c>
      <c r="DA16" s="723"/>
      <c r="DB16" s="723"/>
      <c r="DC16" s="723"/>
      <c r="DD16" s="669" t="s">
        <v>229</v>
      </c>
      <c r="DE16" s="664"/>
      <c r="DF16" s="664"/>
      <c r="DG16" s="664"/>
      <c r="DH16" s="664"/>
      <c r="DI16" s="664"/>
      <c r="DJ16" s="664"/>
      <c r="DK16" s="664"/>
      <c r="DL16" s="664"/>
      <c r="DM16" s="664"/>
      <c r="DN16" s="664"/>
      <c r="DO16" s="664"/>
      <c r="DP16" s="665"/>
      <c r="DQ16" s="669" t="s">
        <v>229</v>
      </c>
      <c r="DR16" s="664"/>
      <c r="DS16" s="664"/>
      <c r="DT16" s="664"/>
      <c r="DU16" s="664"/>
      <c r="DV16" s="664"/>
      <c r="DW16" s="664"/>
      <c r="DX16" s="664"/>
      <c r="DY16" s="664"/>
      <c r="DZ16" s="664"/>
      <c r="EA16" s="664"/>
      <c r="EB16" s="664"/>
      <c r="EC16" s="704"/>
    </row>
    <row r="17" spans="2:133" ht="11.25" customHeight="1" x14ac:dyDescent="0.2">
      <c r="B17" s="658" t="s">
        <v>262</v>
      </c>
      <c r="C17" s="659"/>
      <c r="D17" s="659"/>
      <c r="E17" s="659"/>
      <c r="F17" s="659"/>
      <c r="G17" s="659"/>
      <c r="H17" s="659"/>
      <c r="I17" s="659"/>
      <c r="J17" s="659"/>
      <c r="K17" s="659"/>
      <c r="L17" s="659"/>
      <c r="M17" s="659"/>
      <c r="N17" s="659"/>
      <c r="O17" s="659"/>
      <c r="P17" s="659"/>
      <c r="Q17" s="660"/>
      <c r="R17" s="661">
        <v>317925</v>
      </c>
      <c r="S17" s="664"/>
      <c r="T17" s="664"/>
      <c r="U17" s="664"/>
      <c r="V17" s="664"/>
      <c r="W17" s="664"/>
      <c r="X17" s="664"/>
      <c r="Y17" s="665"/>
      <c r="Z17" s="723">
        <v>0.2</v>
      </c>
      <c r="AA17" s="723"/>
      <c r="AB17" s="723"/>
      <c r="AC17" s="723"/>
      <c r="AD17" s="724">
        <v>317925</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241</v>
      </c>
      <c r="BH17" s="664"/>
      <c r="BI17" s="664"/>
      <c r="BJ17" s="664"/>
      <c r="BK17" s="664"/>
      <c r="BL17" s="664"/>
      <c r="BM17" s="664"/>
      <c r="BN17" s="665"/>
      <c r="BO17" s="723" t="s">
        <v>136</v>
      </c>
      <c r="BP17" s="723"/>
      <c r="BQ17" s="723"/>
      <c r="BR17" s="723"/>
      <c r="BS17" s="669" t="s">
        <v>229</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13638639</v>
      </c>
      <c r="CS17" s="664"/>
      <c r="CT17" s="664"/>
      <c r="CU17" s="664"/>
      <c r="CV17" s="664"/>
      <c r="CW17" s="664"/>
      <c r="CX17" s="664"/>
      <c r="CY17" s="665"/>
      <c r="CZ17" s="723">
        <v>8.4</v>
      </c>
      <c r="DA17" s="723"/>
      <c r="DB17" s="723"/>
      <c r="DC17" s="723"/>
      <c r="DD17" s="669" t="s">
        <v>238</v>
      </c>
      <c r="DE17" s="664"/>
      <c r="DF17" s="664"/>
      <c r="DG17" s="664"/>
      <c r="DH17" s="664"/>
      <c r="DI17" s="664"/>
      <c r="DJ17" s="664"/>
      <c r="DK17" s="664"/>
      <c r="DL17" s="664"/>
      <c r="DM17" s="664"/>
      <c r="DN17" s="664"/>
      <c r="DO17" s="664"/>
      <c r="DP17" s="665"/>
      <c r="DQ17" s="669">
        <v>13329798</v>
      </c>
      <c r="DR17" s="664"/>
      <c r="DS17" s="664"/>
      <c r="DT17" s="664"/>
      <c r="DU17" s="664"/>
      <c r="DV17" s="664"/>
      <c r="DW17" s="664"/>
      <c r="DX17" s="664"/>
      <c r="DY17" s="664"/>
      <c r="DZ17" s="664"/>
      <c r="EA17" s="664"/>
      <c r="EB17" s="664"/>
      <c r="EC17" s="704"/>
    </row>
    <row r="18" spans="2:133" ht="11.25" customHeight="1" x14ac:dyDescent="0.2">
      <c r="B18" s="658" t="s">
        <v>265</v>
      </c>
      <c r="C18" s="659"/>
      <c r="D18" s="659"/>
      <c r="E18" s="659"/>
      <c r="F18" s="659"/>
      <c r="G18" s="659"/>
      <c r="H18" s="659"/>
      <c r="I18" s="659"/>
      <c r="J18" s="659"/>
      <c r="K18" s="659"/>
      <c r="L18" s="659"/>
      <c r="M18" s="659"/>
      <c r="N18" s="659"/>
      <c r="O18" s="659"/>
      <c r="P18" s="659"/>
      <c r="Q18" s="660"/>
      <c r="R18" s="661">
        <v>13347565</v>
      </c>
      <c r="S18" s="664"/>
      <c r="T18" s="664"/>
      <c r="U18" s="664"/>
      <c r="V18" s="664"/>
      <c r="W18" s="664"/>
      <c r="X18" s="664"/>
      <c r="Y18" s="665"/>
      <c r="Z18" s="723">
        <v>8</v>
      </c>
      <c r="AA18" s="723"/>
      <c r="AB18" s="723"/>
      <c r="AC18" s="723"/>
      <c r="AD18" s="724">
        <v>11361349</v>
      </c>
      <c r="AE18" s="724"/>
      <c r="AF18" s="724"/>
      <c r="AG18" s="724"/>
      <c r="AH18" s="724"/>
      <c r="AI18" s="724"/>
      <c r="AJ18" s="724"/>
      <c r="AK18" s="724"/>
      <c r="AL18" s="666">
        <v>14.1</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241</v>
      </c>
      <c r="BP18" s="723"/>
      <c r="BQ18" s="723"/>
      <c r="BR18" s="723"/>
      <c r="BS18" s="669" t="s">
        <v>238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241</v>
      </c>
      <c r="DA18" s="723"/>
      <c r="DB18" s="723"/>
      <c r="DC18" s="723"/>
      <c r="DD18" s="669" t="s">
        <v>229</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2">
      <c r="B19" s="658" t="s">
        <v>268</v>
      </c>
      <c r="C19" s="659"/>
      <c r="D19" s="659"/>
      <c r="E19" s="659"/>
      <c r="F19" s="659"/>
      <c r="G19" s="659"/>
      <c r="H19" s="659"/>
      <c r="I19" s="659"/>
      <c r="J19" s="659"/>
      <c r="K19" s="659"/>
      <c r="L19" s="659"/>
      <c r="M19" s="659"/>
      <c r="N19" s="659"/>
      <c r="O19" s="659"/>
      <c r="P19" s="659"/>
      <c r="Q19" s="660"/>
      <c r="R19" s="661">
        <v>11361349</v>
      </c>
      <c r="S19" s="664"/>
      <c r="T19" s="664"/>
      <c r="U19" s="664"/>
      <c r="V19" s="664"/>
      <c r="W19" s="664"/>
      <c r="X19" s="664"/>
      <c r="Y19" s="665"/>
      <c r="Z19" s="723">
        <v>6.8</v>
      </c>
      <c r="AA19" s="723"/>
      <c r="AB19" s="723"/>
      <c r="AC19" s="723"/>
      <c r="AD19" s="724">
        <v>11361349</v>
      </c>
      <c r="AE19" s="724"/>
      <c r="AF19" s="724"/>
      <c r="AG19" s="724"/>
      <c r="AH19" s="724"/>
      <c r="AI19" s="724"/>
      <c r="AJ19" s="724"/>
      <c r="AK19" s="724"/>
      <c r="AL19" s="666">
        <v>14.1</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5441346</v>
      </c>
      <c r="BH19" s="664"/>
      <c r="BI19" s="664"/>
      <c r="BJ19" s="664"/>
      <c r="BK19" s="664"/>
      <c r="BL19" s="664"/>
      <c r="BM19" s="664"/>
      <c r="BN19" s="665"/>
      <c r="BO19" s="723">
        <v>8.8000000000000007</v>
      </c>
      <c r="BP19" s="723"/>
      <c r="BQ19" s="723"/>
      <c r="BR19" s="723"/>
      <c r="BS19" s="669" t="s">
        <v>229</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238</v>
      </c>
      <c r="DA19" s="723"/>
      <c r="DB19" s="723"/>
      <c r="DC19" s="723"/>
      <c r="DD19" s="669" t="s">
        <v>238</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x14ac:dyDescent="0.2">
      <c r="B20" s="658" t="s">
        <v>271</v>
      </c>
      <c r="C20" s="659"/>
      <c r="D20" s="659"/>
      <c r="E20" s="659"/>
      <c r="F20" s="659"/>
      <c r="G20" s="659"/>
      <c r="H20" s="659"/>
      <c r="I20" s="659"/>
      <c r="J20" s="659"/>
      <c r="K20" s="659"/>
      <c r="L20" s="659"/>
      <c r="M20" s="659"/>
      <c r="N20" s="659"/>
      <c r="O20" s="659"/>
      <c r="P20" s="659"/>
      <c r="Q20" s="660"/>
      <c r="R20" s="661">
        <v>1986050</v>
      </c>
      <c r="S20" s="664"/>
      <c r="T20" s="664"/>
      <c r="U20" s="664"/>
      <c r="V20" s="664"/>
      <c r="W20" s="664"/>
      <c r="X20" s="664"/>
      <c r="Y20" s="665"/>
      <c r="Z20" s="723">
        <v>1.2</v>
      </c>
      <c r="AA20" s="723"/>
      <c r="AB20" s="723"/>
      <c r="AC20" s="723"/>
      <c r="AD20" s="724" t="s">
        <v>229</v>
      </c>
      <c r="AE20" s="724"/>
      <c r="AF20" s="724"/>
      <c r="AG20" s="724"/>
      <c r="AH20" s="724"/>
      <c r="AI20" s="724"/>
      <c r="AJ20" s="724"/>
      <c r="AK20" s="724"/>
      <c r="AL20" s="666" t="s">
        <v>241</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5441346</v>
      </c>
      <c r="BH20" s="664"/>
      <c r="BI20" s="664"/>
      <c r="BJ20" s="664"/>
      <c r="BK20" s="664"/>
      <c r="BL20" s="664"/>
      <c r="BM20" s="664"/>
      <c r="BN20" s="665"/>
      <c r="BO20" s="723">
        <v>8.8000000000000007</v>
      </c>
      <c r="BP20" s="723"/>
      <c r="BQ20" s="723"/>
      <c r="BR20" s="723"/>
      <c r="BS20" s="669" t="s">
        <v>229</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161814693</v>
      </c>
      <c r="CS20" s="664"/>
      <c r="CT20" s="664"/>
      <c r="CU20" s="664"/>
      <c r="CV20" s="664"/>
      <c r="CW20" s="664"/>
      <c r="CX20" s="664"/>
      <c r="CY20" s="665"/>
      <c r="CZ20" s="723">
        <v>100</v>
      </c>
      <c r="DA20" s="723"/>
      <c r="DB20" s="723"/>
      <c r="DC20" s="723"/>
      <c r="DD20" s="669">
        <v>29187679</v>
      </c>
      <c r="DE20" s="664"/>
      <c r="DF20" s="664"/>
      <c r="DG20" s="664"/>
      <c r="DH20" s="664"/>
      <c r="DI20" s="664"/>
      <c r="DJ20" s="664"/>
      <c r="DK20" s="664"/>
      <c r="DL20" s="664"/>
      <c r="DM20" s="664"/>
      <c r="DN20" s="664"/>
      <c r="DO20" s="664"/>
      <c r="DP20" s="665"/>
      <c r="DQ20" s="669">
        <v>92941260</v>
      </c>
      <c r="DR20" s="664"/>
      <c r="DS20" s="664"/>
      <c r="DT20" s="664"/>
      <c r="DU20" s="664"/>
      <c r="DV20" s="664"/>
      <c r="DW20" s="664"/>
      <c r="DX20" s="664"/>
      <c r="DY20" s="664"/>
      <c r="DZ20" s="664"/>
      <c r="EA20" s="664"/>
      <c r="EB20" s="664"/>
      <c r="EC20" s="704"/>
    </row>
    <row r="21" spans="2:133" ht="11.25" customHeight="1" x14ac:dyDescent="0.2">
      <c r="B21" s="658" t="s">
        <v>274</v>
      </c>
      <c r="C21" s="659"/>
      <c r="D21" s="659"/>
      <c r="E21" s="659"/>
      <c r="F21" s="659"/>
      <c r="G21" s="659"/>
      <c r="H21" s="659"/>
      <c r="I21" s="659"/>
      <c r="J21" s="659"/>
      <c r="K21" s="659"/>
      <c r="L21" s="659"/>
      <c r="M21" s="659"/>
      <c r="N21" s="659"/>
      <c r="O21" s="659"/>
      <c r="P21" s="659"/>
      <c r="Q21" s="660"/>
      <c r="R21" s="661">
        <v>166</v>
      </c>
      <c r="S21" s="664"/>
      <c r="T21" s="664"/>
      <c r="U21" s="664"/>
      <c r="V21" s="664"/>
      <c r="W21" s="664"/>
      <c r="X21" s="664"/>
      <c r="Y21" s="665"/>
      <c r="Z21" s="723">
        <v>0</v>
      </c>
      <c r="AA21" s="723"/>
      <c r="AB21" s="723"/>
      <c r="AC21" s="723"/>
      <c r="AD21" s="724" t="s">
        <v>238</v>
      </c>
      <c r="AE21" s="724"/>
      <c r="AF21" s="724"/>
      <c r="AG21" s="724"/>
      <c r="AH21" s="724"/>
      <c r="AI21" s="724"/>
      <c r="AJ21" s="724"/>
      <c r="AK21" s="724"/>
      <c r="AL21" s="666" t="s">
        <v>238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38289</v>
      </c>
      <c r="BH21" s="664"/>
      <c r="BI21" s="664"/>
      <c r="BJ21" s="664"/>
      <c r="BK21" s="664"/>
      <c r="BL21" s="664"/>
      <c r="BM21" s="664"/>
      <c r="BN21" s="665"/>
      <c r="BO21" s="723">
        <v>0.1</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276</v>
      </c>
      <c r="C22" s="659"/>
      <c r="D22" s="659"/>
      <c r="E22" s="659"/>
      <c r="F22" s="659"/>
      <c r="G22" s="659"/>
      <c r="H22" s="659"/>
      <c r="I22" s="659"/>
      <c r="J22" s="659"/>
      <c r="K22" s="659"/>
      <c r="L22" s="659"/>
      <c r="M22" s="659"/>
      <c r="N22" s="659"/>
      <c r="O22" s="659"/>
      <c r="P22" s="659"/>
      <c r="Q22" s="660"/>
      <c r="R22" s="661">
        <v>85088645</v>
      </c>
      <c r="S22" s="664"/>
      <c r="T22" s="664"/>
      <c r="U22" s="664"/>
      <c r="V22" s="664"/>
      <c r="W22" s="664"/>
      <c r="X22" s="664"/>
      <c r="Y22" s="665"/>
      <c r="Z22" s="723">
        <v>51</v>
      </c>
      <c r="AA22" s="723"/>
      <c r="AB22" s="723"/>
      <c r="AC22" s="723"/>
      <c r="AD22" s="724">
        <v>80171611</v>
      </c>
      <c r="AE22" s="724"/>
      <c r="AF22" s="724"/>
      <c r="AG22" s="724"/>
      <c r="AH22" s="724"/>
      <c r="AI22" s="724"/>
      <c r="AJ22" s="724"/>
      <c r="AK22" s="724"/>
      <c r="AL22" s="666">
        <v>99.3</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v>2472239</v>
      </c>
      <c r="BH22" s="664"/>
      <c r="BI22" s="664"/>
      <c r="BJ22" s="664"/>
      <c r="BK22" s="664"/>
      <c r="BL22" s="664"/>
      <c r="BM22" s="664"/>
      <c r="BN22" s="665"/>
      <c r="BO22" s="723">
        <v>4</v>
      </c>
      <c r="BP22" s="723"/>
      <c r="BQ22" s="723"/>
      <c r="BR22" s="723"/>
      <c r="BS22" s="669" t="s">
        <v>238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279</v>
      </c>
      <c r="C23" s="659"/>
      <c r="D23" s="659"/>
      <c r="E23" s="659"/>
      <c r="F23" s="659"/>
      <c r="G23" s="659"/>
      <c r="H23" s="659"/>
      <c r="I23" s="659"/>
      <c r="J23" s="659"/>
      <c r="K23" s="659"/>
      <c r="L23" s="659"/>
      <c r="M23" s="659"/>
      <c r="N23" s="659"/>
      <c r="O23" s="659"/>
      <c r="P23" s="659"/>
      <c r="Q23" s="660"/>
      <c r="R23" s="661">
        <v>79595</v>
      </c>
      <c r="S23" s="664"/>
      <c r="T23" s="664"/>
      <c r="U23" s="664"/>
      <c r="V23" s="664"/>
      <c r="W23" s="664"/>
      <c r="X23" s="664"/>
      <c r="Y23" s="665"/>
      <c r="Z23" s="723">
        <v>0</v>
      </c>
      <c r="AA23" s="723"/>
      <c r="AB23" s="723"/>
      <c r="AC23" s="723"/>
      <c r="AD23" s="724">
        <v>79595</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2930818</v>
      </c>
      <c r="BH23" s="664"/>
      <c r="BI23" s="664"/>
      <c r="BJ23" s="664"/>
      <c r="BK23" s="664"/>
      <c r="BL23" s="664"/>
      <c r="BM23" s="664"/>
      <c r="BN23" s="665"/>
      <c r="BO23" s="723">
        <v>4.7</v>
      </c>
      <c r="BP23" s="723"/>
      <c r="BQ23" s="723"/>
      <c r="BR23" s="723"/>
      <c r="BS23" s="669" t="s">
        <v>238</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2">
      <c r="B24" s="658" t="s">
        <v>286</v>
      </c>
      <c r="C24" s="659"/>
      <c r="D24" s="659"/>
      <c r="E24" s="659"/>
      <c r="F24" s="659"/>
      <c r="G24" s="659"/>
      <c r="H24" s="659"/>
      <c r="I24" s="659"/>
      <c r="J24" s="659"/>
      <c r="K24" s="659"/>
      <c r="L24" s="659"/>
      <c r="M24" s="659"/>
      <c r="N24" s="659"/>
      <c r="O24" s="659"/>
      <c r="P24" s="659"/>
      <c r="Q24" s="660"/>
      <c r="R24" s="661">
        <v>829258</v>
      </c>
      <c r="S24" s="664"/>
      <c r="T24" s="664"/>
      <c r="U24" s="664"/>
      <c r="V24" s="664"/>
      <c r="W24" s="664"/>
      <c r="X24" s="664"/>
      <c r="Y24" s="665"/>
      <c r="Z24" s="723">
        <v>0.5</v>
      </c>
      <c r="AA24" s="723"/>
      <c r="AB24" s="723"/>
      <c r="AC24" s="723"/>
      <c r="AD24" s="724">
        <v>137</v>
      </c>
      <c r="AE24" s="724"/>
      <c r="AF24" s="724"/>
      <c r="AG24" s="724"/>
      <c r="AH24" s="724"/>
      <c r="AI24" s="724"/>
      <c r="AJ24" s="724"/>
      <c r="AK24" s="724"/>
      <c r="AL24" s="666">
        <v>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241</v>
      </c>
      <c r="BP24" s="723"/>
      <c r="BQ24" s="723"/>
      <c r="BR24" s="723"/>
      <c r="BS24" s="669" t="s">
        <v>241</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68419333</v>
      </c>
      <c r="CS24" s="727"/>
      <c r="CT24" s="727"/>
      <c r="CU24" s="727"/>
      <c r="CV24" s="727"/>
      <c r="CW24" s="727"/>
      <c r="CX24" s="727"/>
      <c r="CY24" s="773"/>
      <c r="CZ24" s="774">
        <v>42.3</v>
      </c>
      <c r="DA24" s="743"/>
      <c r="DB24" s="743"/>
      <c r="DC24" s="777"/>
      <c r="DD24" s="772">
        <v>43312355</v>
      </c>
      <c r="DE24" s="727"/>
      <c r="DF24" s="727"/>
      <c r="DG24" s="727"/>
      <c r="DH24" s="727"/>
      <c r="DI24" s="727"/>
      <c r="DJ24" s="727"/>
      <c r="DK24" s="773"/>
      <c r="DL24" s="772">
        <v>43296344</v>
      </c>
      <c r="DM24" s="727"/>
      <c r="DN24" s="727"/>
      <c r="DO24" s="727"/>
      <c r="DP24" s="727"/>
      <c r="DQ24" s="727"/>
      <c r="DR24" s="727"/>
      <c r="DS24" s="727"/>
      <c r="DT24" s="727"/>
      <c r="DU24" s="727"/>
      <c r="DV24" s="773"/>
      <c r="DW24" s="774">
        <v>50.6</v>
      </c>
      <c r="DX24" s="743"/>
      <c r="DY24" s="743"/>
      <c r="DZ24" s="743"/>
      <c r="EA24" s="743"/>
      <c r="EB24" s="743"/>
      <c r="EC24" s="775"/>
    </row>
    <row r="25" spans="2:133" ht="11.25" customHeight="1" x14ac:dyDescent="0.2">
      <c r="B25" s="658" t="s">
        <v>289</v>
      </c>
      <c r="C25" s="659"/>
      <c r="D25" s="659"/>
      <c r="E25" s="659"/>
      <c r="F25" s="659"/>
      <c r="G25" s="659"/>
      <c r="H25" s="659"/>
      <c r="I25" s="659"/>
      <c r="J25" s="659"/>
      <c r="K25" s="659"/>
      <c r="L25" s="659"/>
      <c r="M25" s="659"/>
      <c r="N25" s="659"/>
      <c r="O25" s="659"/>
      <c r="P25" s="659"/>
      <c r="Q25" s="660"/>
      <c r="R25" s="661">
        <v>2101734</v>
      </c>
      <c r="S25" s="664"/>
      <c r="T25" s="664"/>
      <c r="U25" s="664"/>
      <c r="V25" s="664"/>
      <c r="W25" s="664"/>
      <c r="X25" s="664"/>
      <c r="Y25" s="665"/>
      <c r="Z25" s="723">
        <v>1.3</v>
      </c>
      <c r="AA25" s="723"/>
      <c r="AB25" s="723"/>
      <c r="AC25" s="723"/>
      <c r="AD25" s="724">
        <v>134308</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229</v>
      </c>
      <c r="BP25" s="723"/>
      <c r="BQ25" s="723"/>
      <c r="BR25" s="723"/>
      <c r="BS25" s="669" t="s">
        <v>229</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20367647</v>
      </c>
      <c r="CS25" s="662"/>
      <c r="CT25" s="662"/>
      <c r="CU25" s="662"/>
      <c r="CV25" s="662"/>
      <c r="CW25" s="662"/>
      <c r="CX25" s="662"/>
      <c r="CY25" s="663"/>
      <c r="CZ25" s="666">
        <v>12.6</v>
      </c>
      <c r="DA25" s="695"/>
      <c r="DB25" s="695"/>
      <c r="DC25" s="696"/>
      <c r="DD25" s="669">
        <v>18676846</v>
      </c>
      <c r="DE25" s="662"/>
      <c r="DF25" s="662"/>
      <c r="DG25" s="662"/>
      <c r="DH25" s="662"/>
      <c r="DI25" s="662"/>
      <c r="DJ25" s="662"/>
      <c r="DK25" s="663"/>
      <c r="DL25" s="669">
        <v>18665047</v>
      </c>
      <c r="DM25" s="662"/>
      <c r="DN25" s="662"/>
      <c r="DO25" s="662"/>
      <c r="DP25" s="662"/>
      <c r="DQ25" s="662"/>
      <c r="DR25" s="662"/>
      <c r="DS25" s="662"/>
      <c r="DT25" s="662"/>
      <c r="DU25" s="662"/>
      <c r="DV25" s="663"/>
      <c r="DW25" s="666">
        <v>21.8</v>
      </c>
      <c r="DX25" s="695"/>
      <c r="DY25" s="695"/>
      <c r="DZ25" s="695"/>
      <c r="EA25" s="695"/>
      <c r="EB25" s="695"/>
      <c r="EC25" s="697"/>
    </row>
    <row r="26" spans="2:133" ht="11.25" customHeight="1" x14ac:dyDescent="0.2">
      <c r="B26" s="658" t="s">
        <v>292</v>
      </c>
      <c r="C26" s="659"/>
      <c r="D26" s="659"/>
      <c r="E26" s="659"/>
      <c r="F26" s="659"/>
      <c r="G26" s="659"/>
      <c r="H26" s="659"/>
      <c r="I26" s="659"/>
      <c r="J26" s="659"/>
      <c r="K26" s="659"/>
      <c r="L26" s="659"/>
      <c r="M26" s="659"/>
      <c r="N26" s="659"/>
      <c r="O26" s="659"/>
      <c r="P26" s="659"/>
      <c r="Q26" s="660"/>
      <c r="R26" s="661">
        <v>968117</v>
      </c>
      <c r="S26" s="664"/>
      <c r="T26" s="664"/>
      <c r="U26" s="664"/>
      <c r="V26" s="664"/>
      <c r="W26" s="664"/>
      <c r="X26" s="664"/>
      <c r="Y26" s="665"/>
      <c r="Z26" s="723">
        <v>0.6</v>
      </c>
      <c r="AA26" s="723"/>
      <c r="AB26" s="723"/>
      <c r="AC26" s="723"/>
      <c r="AD26" s="724" t="s">
        <v>238</v>
      </c>
      <c r="AE26" s="724"/>
      <c r="AF26" s="724"/>
      <c r="AG26" s="724"/>
      <c r="AH26" s="724"/>
      <c r="AI26" s="724"/>
      <c r="AJ26" s="724"/>
      <c r="AK26" s="724"/>
      <c r="AL26" s="666" t="s">
        <v>136</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229</v>
      </c>
      <c r="BP26" s="723"/>
      <c r="BQ26" s="723"/>
      <c r="BR26" s="723"/>
      <c r="BS26" s="669" t="s">
        <v>241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12871568</v>
      </c>
      <c r="CS26" s="664"/>
      <c r="CT26" s="664"/>
      <c r="CU26" s="664"/>
      <c r="CV26" s="664"/>
      <c r="CW26" s="664"/>
      <c r="CX26" s="664"/>
      <c r="CY26" s="665"/>
      <c r="CZ26" s="666">
        <v>8</v>
      </c>
      <c r="DA26" s="695"/>
      <c r="DB26" s="695"/>
      <c r="DC26" s="696"/>
      <c r="DD26" s="669">
        <v>11314171</v>
      </c>
      <c r="DE26" s="664"/>
      <c r="DF26" s="664"/>
      <c r="DG26" s="664"/>
      <c r="DH26" s="664"/>
      <c r="DI26" s="664"/>
      <c r="DJ26" s="664"/>
      <c r="DK26" s="665"/>
      <c r="DL26" s="669" t="s">
        <v>238</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2">
      <c r="B27" s="658" t="s">
        <v>295</v>
      </c>
      <c r="C27" s="659"/>
      <c r="D27" s="659"/>
      <c r="E27" s="659"/>
      <c r="F27" s="659"/>
      <c r="G27" s="659"/>
      <c r="H27" s="659"/>
      <c r="I27" s="659"/>
      <c r="J27" s="659"/>
      <c r="K27" s="659"/>
      <c r="L27" s="659"/>
      <c r="M27" s="659"/>
      <c r="N27" s="659"/>
      <c r="O27" s="659"/>
      <c r="P27" s="659"/>
      <c r="Q27" s="660"/>
      <c r="R27" s="661">
        <v>23377159</v>
      </c>
      <c r="S27" s="664"/>
      <c r="T27" s="664"/>
      <c r="U27" s="664"/>
      <c r="V27" s="664"/>
      <c r="W27" s="664"/>
      <c r="X27" s="664"/>
      <c r="Y27" s="665"/>
      <c r="Z27" s="723">
        <v>14</v>
      </c>
      <c r="AA27" s="723"/>
      <c r="AB27" s="723"/>
      <c r="AC27" s="723"/>
      <c r="AD27" s="724" t="s">
        <v>238</v>
      </c>
      <c r="AE27" s="724"/>
      <c r="AF27" s="724"/>
      <c r="AG27" s="724"/>
      <c r="AH27" s="724"/>
      <c r="AI27" s="724"/>
      <c r="AJ27" s="724"/>
      <c r="AK27" s="724"/>
      <c r="AL27" s="666" t="s">
        <v>229</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61930802</v>
      </c>
      <c r="BH27" s="664"/>
      <c r="BI27" s="664"/>
      <c r="BJ27" s="664"/>
      <c r="BK27" s="664"/>
      <c r="BL27" s="664"/>
      <c r="BM27" s="664"/>
      <c r="BN27" s="665"/>
      <c r="BO27" s="723">
        <v>100</v>
      </c>
      <c r="BP27" s="723"/>
      <c r="BQ27" s="723"/>
      <c r="BR27" s="723"/>
      <c r="BS27" s="669">
        <v>1272259</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34413047</v>
      </c>
      <c r="CS27" s="662"/>
      <c r="CT27" s="662"/>
      <c r="CU27" s="662"/>
      <c r="CV27" s="662"/>
      <c r="CW27" s="662"/>
      <c r="CX27" s="662"/>
      <c r="CY27" s="663"/>
      <c r="CZ27" s="666">
        <v>21.3</v>
      </c>
      <c r="DA27" s="695"/>
      <c r="DB27" s="695"/>
      <c r="DC27" s="696"/>
      <c r="DD27" s="669">
        <v>11305711</v>
      </c>
      <c r="DE27" s="662"/>
      <c r="DF27" s="662"/>
      <c r="DG27" s="662"/>
      <c r="DH27" s="662"/>
      <c r="DI27" s="662"/>
      <c r="DJ27" s="662"/>
      <c r="DK27" s="663"/>
      <c r="DL27" s="669">
        <v>11301499</v>
      </c>
      <c r="DM27" s="662"/>
      <c r="DN27" s="662"/>
      <c r="DO27" s="662"/>
      <c r="DP27" s="662"/>
      <c r="DQ27" s="662"/>
      <c r="DR27" s="662"/>
      <c r="DS27" s="662"/>
      <c r="DT27" s="662"/>
      <c r="DU27" s="662"/>
      <c r="DV27" s="663"/>
      <c r="DW27" s="666">
        <v>13.2</v>
      </c>
      <c r="DX27" s="695"/>
      <c r="DY27" s="695"/>
      <c r="DZ27" s="695"/>
      <c r="EA27" s="695"/>
      <c r="EB27" s="695"/>
      <c r="EC27" s="697"/>
    </row>
    <row r="28" spans="2:133" ht="11.25" customHeight="1" x14ac:dyDescent="0.2">
      <c r="B28" s="766" t="s">
        <v>298</v>
      </c>
      <c r="C28" s="767"/>
      <c r="D28" s="767"/>
      <c r="E28" s="767"/>
      <c r="F28" s="767"/>
      <c r="G28" s="767"/>
      <c r="H28" s="767"/>
      <c r="I28" s="767"/>
      <c r="J28" s="767"/>
      <c r="K28" s="767"/>
      <c r="L28" s="767"/>
      <c r="M28" s="767"/>
      <c r="N28" s="767"/>
      <c r="O28" s="767"/>
      <c r="P28" s="767"/>
      <c r="Q28" s="768"/>
      <c r="R28" s="661">
        <v>31171</v>
      </c>
      <c r="S28" s="664"/>
      <c r="T28" s="664"/>
      <c r="U28" s="664"/>
      <c r="V28" s="664"/>
      <c r="W28" s="664"/>
      <c r="X28" s="664"/>
      <c r="Y28" s="665"/>
      <c r="Z28" s="723">
        <v>0</v>
      </c>
      <c r="AA28" s="723"/>
      <c r="AB28" s="723"/>
      <c r="AC28" s="723"/>
      <c r="AD28" s="724">
        <v>31171</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13638639</v>
      </c>
      <c r="CS28" s="664"/>
      <c r="CT28" s="664"/>
      <c r="CU28" s="664"/>
      <c r="CV28" s="664"/>
      <c r="CW28" s="664"/>
      <c r="CX28" s="664"/>
      <c r="CY28" s="665"/>
      <c r="CZ28" s="666">
        <v>8.4</v>
      </c>
      <c r="DA28" s="695"/>
      <c r="DB28" s="695"/>
      <c r="DC28" s="696"/>
      <c r="DD28" s="669">
        <v>13329798</v>
      </c>
      <c r="DE28" s="664"/>
      <c r="DF28" s="664"/>
      <c r="DG28" s="664"/>
      <c r="DH28" s="664"/>
      <c r="DI28" s="664"/>
      <c r="DJ28" s="664"/>
      <c r="DK28" s="665"/>
      <c r="DL28" s="669">
        <v>13329798</v>
      </c>
      <c r="DM28" s="664"/>
      <c r="DN28" s="664"/>
      <c r="DO28" s="664"/>
      <c r="DP28" s="664"/>
      <c r="DQ28" s="664"/>
      <c r="DR28" s="664"/>
      <c r="DS28" s="664"/>
      <c r="DT28" s="664"/>
      <c r="DU28" s="664"/>
      <c r="DV28" s="665"/>
      <c r="DW28" s="666">
        <v>15.6</v>
      </c>
      <c r="DX28" s="695"/>
      <c r="DY28" s="695"/>
      <c r="DZ28" s="695"/>
      <c r="EA28" s="695"/>
      <c r="EB28" s="695"/>
      <c r="EC28" s="697"/>
    </row>
    <row r="29" spans="2:133" ht="11.25" customHeight="1" x14ac:dyDescent="0.2">
      <c r="B29" s="658" t="s">
        <v>300</v>
      </c>
      <c r="C29" s="659"/>
      <c r="D29" s="659"/>
      <c r="E29" s="659"/>
      <c r="F29" s="659"/>
      <c r="G29" s="659"/>
      <c r="H29" s="659"/>
      <c r="I29" s="659"/>
      <c r="J29" s="659"/>
      <c r="K29" s="659"/>
      <c r="L29" s="659"/>
      <c r="M29" s="659"/>
      <c r="N29" s="659"/>
      <c r="O29" s="659"/>
      <c r="P29" s="659"/>
      <c r="Q29" s="660"/>
      <c r="R29" s="661">
        <v>10800036</v>
      </c>
      <c r="S29" s="664"/>
      <c r="T29" s="664"/>
      <c r="U29" s="664"/>
      <c r="V29" s="664"/>
      <c r="W29" s="664"/>
      <c r="X29" s="664"/>
      <c r="Y29" s="665"/>
      <c r="Z29" s="723">
        <v>6.5</v>
      </c>
      <c r="AA29" s="723"/>
      <c r="AB29" s="723"/>
      <c r="AC29" s="723"/>
      <c r="AD29" s="724" t="s">
        <v>229</v>
      </c>
      <c r="AE29" s="724"/>
      <c r="AF29" s="724"/>
      <c r="AG29" s="724"/>
      <c r="AH29" s="724"/>
      <c r="AI29" s="724"/>
      <c r="AJ29" s="724"/>
      <c r="AK29" s="724"/>
      <c r="AL29" s="666" t="s">
        <v>229</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13638293</v>
      </c>
      <c r="CS29" s="662"/>
      <c r="CT29" s="662"/>
      <c r="CU29" s="662"/>
      <c r="CV29" s="662"/>
      <c r="CW29" s="662"/>
      <c r="CX29" s="662"/>
      <c r="CY29" s="663"/>
      <c r="CZ29" s="666">
        <v>8.4</v>
      </c>
      <c r="DA29" s="695"/>
      <c r="DB29" s="695"/>
      <c r="DC29" s="696"/>
      <c r="DD29" s="669">
        <v>13329452</v>
      </c>
      <c r="DE29" s="662"/>
      <c r="DF29" s="662"/>
      <c r="DG29" s="662"/>
      <c r="DH29" s="662"/>
      <c r="DI29" s="662"/>
      <c r="DJ29" s="662"/>
      <c r="DK29" s="663"/>
      <c r="DL29" s="669">
        <v>13329452</v>
      </c>
      <c r="DM29" s="662"/>
      <c r="DN29" s="662"/>
      <c r="DO29" s="662"/>
      <c r="DP29" s="662"/>
      <c r="DQ29" s="662"/>
      <c r="DR29" s="662"/>
      <c r="DS29" s="662"/>
      <c r="DT29" s="662"/>
      <c r="DU29" s="662"/>
      <c r="DV29" s="663"/>
      <c r="DW29" s="666">
        <v>15.6</v>
      </c>
      <c r="DX29" s="695"/>
      <c r="DY29" s="695"/>
      <c r="DZ29" s="695"/>
      <c r="EA29" s="695"/>
      <c r="EB29" s="695"/>
      <c r="EC29" s="697"/>
    </row>
    <row r="30" spans="2:133" ht="11.25" customHeight="1" x14ac:dyDescent="0.2">
      <c r="B30" s="658" t="s">
        <v>305</v>
      </c>
      <c r="C30" s="659"/>
      <c r="D30" s="659"/>
      <c r="E30" s="659"/>
      <c r="F30" s="659"/>
      <c r="G30" s="659"/>
      <c r="H30" s="659"/>
      <c r="I30" s="659"/>
      <c r="J30" s="659"/>
      <c r="K30" s="659"/>
      <c r="L30" s="659"/>
      <c r="M30" s="659"/>
      <c r="N30" s="659"/>
      <c r="O30" s="659"/>
      <c r="P30" s="659"/>
      <c r="Q30" s="660"/>
      <c r="R30" s="661">
        <v>233048</v>
      </c>
      <c r="S30" s="664"/>
      <c r="T30" s="664"/>
      <c r="U30" s="664"/>
      <c r="V30" s="664"/>
      <c r="W30" s="664"/>
      <c r="X30" s="664"/>
      <c r="Y30" s="665"/>
      <c r="Z30" s="723">
        <v>0.1</v>
      </c>
      <c r="AA30" s="723"/>
      <c r="AB30" s="723"/>
      <c r="AC30" s="723"/>
      <c r="AD30" s="724">
        <v>148678</v>
      </c>
      <c r="AE30" s="724"/>
      <c r="AF30" s="724"/>
      <c r="AG30" s="724"/>
      <c r="AH30" s="724"/>
      <c r="AI30" s="724"/>
      <c r="AJ30" s="724"/>
      <c r="AK30" s="724"/>
      <c r="AL30" s="666">
        <v>0.2</v>
      </c>
      <c r="AM30" s="667"/>
      <c r="AN30" s="667"/>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99.5</v>
      </c>
      <c r="BH30" s="742"/>
      <c r="BI30" s="742"/>
      <c r="BJ30" s="742"/>
      <c r="BK30" s="742"/>
      <c r="BL30" s="742"/>
      <c r="BM30" s="743">
        <v>97.7</v>
      </c>
      <c r="BN30" s="742"/>
      <c r="BO30" s="742"/>
      <c r="BP30" s="742"/>
      <c r="BQ30" s="744"/>
      <c r="BR30" s="741">
        <v>99.4</v>
      </c>
      <c r="BS30" s="742"/>
      <c r="BT30" s="742"/>
      <c r="BU30" s="742"/>
      <c r="BV30" s="742"/>
      <c r="BW30" s="742"/>
      <c r="BX30" s="743">
        <v>96.9</v>
      </c>
      <c r="BY30" s="742"/>
      <c r="BZ30" s="742"/>
      <c r="CA30" s="742"/>
      <c r="CB30" s="744"/>
      <c r="CD30" s="747"/>
      <c r="CE30" s="748"/>
      <c r="CF30" s="705" t="s">
        <v>308</v>
      </c>
      <c r="CG30" s="702"/>
      <c r="CH30" s="702"/>
      <c r="CI30" s="702"/>
      <c r="CJ30" s="702"/>
      <c r="CK30" s="702"/>
      <c r="CL30" s="702"/>
      <c r="CM30" s="702"/>
      <c r="CN30" s="702"/>
      <c r="CO30" s="702"/>
      <c r="CP30" s="702"/>
      <c r="CQ30" s="703"/>
      <c r="CR30" s="661">
        <v>12460749</v>
      </c>
      <c r="CS30" s="664"/>
      <c r="CT30" s="664"/>
      <c r="CU30" s="664"/>
      <c r="CV30" s="664"/>
      <c r="CW30" s="664"/>
      <c r="CX30" s="664"/>
      <c r="CY30" s="665"/>
      <c r="CZ30" s="666">
        <v>7.7</v>
      </c>
      <c r="DA30" s="695"/>
      <c r="DB30" s="695"/>
      <c r="DC30" s="696"/>
      <c r="DD30" s="669">
        <v>12175049</v>
      </c>
      <c r="DE30" s="664"/>
      <c r="DF30" s="664"/>
      <c r="DG30" s="664"/>
      <c r="DH30" s="664"/>
      <c r="DI30" s="664"/>
      <c r="DJ30" s="664"/>
      <c r="DK30" s="665"/>
      <c r="DL30" s="669">
        <v>12175049</v>
      </c>
      <c r="DM30" s="664"/>
      <c r="DN30" s="664"/>
      <c r="DO30" s="664"/>
      <c r="DP30" s="664"/>
      <c r="DQ30" s="664"/>
      <c r="DR30" s="664"/>
      <c r="DS30" s="664"/>
      <c r="DT30" s="664"/>
      <c r="DU30" s="664"/>
      <c r="DV30" s="665"/>
      <c r="DW30" s="666">
        <v>14.2</v>
      </c>
      <c r="DX30" s="695"/>
      <c r="DY30" s="695"/>
      <c r="DZ30" s="695"/>
      <c r="EA30" s="695"/>
      <c r="EB30" s="695"/>
      <c r="EC30" s="697"/>
    </row>
    <row r="31" spans="2:133" ht="11.25" customHeight="1" x14ac:dyDescent="0.2">
      <c r="B31" s="658" t="s">
        <v>309</v>
      </c>
      <c r="C31" s="659"/>
      <c r="D31" s="659"/>
      <c r="E31" s="659"/>
      <c r="F31" s="659"/>
      <c r="G31" s="659"/>
      <c r="H31" s="659"/>
      <c r="I31" s="659"/>
      <c r="J31" s="659"/>
      <c r="K31" s="659"/>
      <c r="L31" s="659"/>
      <c r="M31" s="659"/>
      <c r="N31" s="659"/>
      <c r="O31" s="659"/>
      <c r="P31" s="659"/>
      <c r="Q31" s="660"/>
      <c r="R31" s="661">
        <v>162882</v>
      </c>
      <c r="S31" s="664"/>
      <c r="T31" s="664"/>
      <c r="U31" s="664"/>
      <c r="V31" s="664"/>
      <c r="W31" s="664"/>
      <c r="X31" s="664"/>
      <c r="Y31" s="665"/>
      <c r="Z31" s="723">
        <v>0.1</v>
      </c>
      <c r="AA31" s="723"/>
      <c r="AB31" s="723"/>
      <c r="AC31" s="723"/>
      <c r="AD31" s="724" t="s">
        <v>229</v>
      </c>
      <c r="AE31" s="724"/>
      <c r="AF31" s="724"/>
      <c r="AG31" s="724"/>
      <c r="AH31" s="724"/>
      <c r="AI31" s="724"/>
      <c r="AJ31" s="724"/>
      <c r="AK31" s="724"/>
      <c r="AL31" s="666" t="s">
        <v>241</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99.3</v>
      </c>
      <c r="BH31" s="662"/>
      <c r="BI31" s="662"/>
      <c r="BJ31" s="662"/>
      <c r="BK31" s="662"/>
      <c r="BL31" s="662"/>
      <c r="BM31" s="667">
        <v>97.4</v>
      </c>
      <c r="BN31" s="740"/>
      <c r="BO31" s="740"/>
      <c r="BP31" s="740"/>
      <c r="BQ31" s="701"/>
      <c r="BR31" s="739">
        <v>99.3</v>
      </c>
      <c r="BS31" s="662"/>
      <c r="BT31" s="662"/>
      <c r="BU31" s="662"/>
      <c r="BV31" s="662"/>
      <c r="BW31" s="662"/>
      <c r="BX31" s="667">
        <v>96.6</v>
      </c>
      <c r="BY31" s="740"/>
      <c r="BZ31" s="740"/>
      <c r="CA31" s="740"/>
      <c r="CB31" s="701"/>
      <c r="CD31" s="747"/>
      <c r="CE31" s="748"/>
      <c r="CF31" s="705" t="s">
        <v>312</v>
      </c>
      <c r="CG31" s="702"/>
      <c r="CH31" s="702"/>
      <c r="CI31" s="702"/>
      <c r="CJ31" s="702"/>
      <c r="CK31" s="702"/>
      <c r="CL31" s="702"/>
      <c r="CM31" s="702"/>
      <c r="CN31" s="702"/>
      <c r="CO31" s="702"/>
      <c r="CP31" s="702"/>
      <c r="CQ31" s="703"/>
      <c r="CR31" s="661">
        <v>1177544</v>
      </c>
      <c r="CS31" s="662"/>
      <c r="CT31" s="662"/>
      <c r="CU31" s="662"/>
      <c r="CV31" s="662"/>
      <c r="CW31" s="662"/>
      <c r="CX31" s="662"/>
      <c r="CY31" s="663"/>
      <c r="CZ31" s="666">
        <v>0.7</v>
      </c>
      <c r="DA31" s="695"/>
      <c r="DB31" s="695"/>
      <c r="DC31" s="696"/>
      <c r="DD31" s="669">
        <v>1154403</v>
      </c>
      <c r="DE31" s="662"/>
      <c r="DF31" s="662"/>
      <c r="DG31" s="662"/>
      <c r="DH31" s="662"/>
      <c r="DI31" s="662"/>
      <c r="DJ31" s="662"/>
      <c r="DK31" s="663"/>
      <c r="DL31" s="669">
        <v>1154403</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2">
      <c r="B32" s="658" t="s">
        <v>313</v>
      </c>
      <c r="C32" s="659"/>
      <c r="D32" s="659"/>
      <c r="E32" s="659"/>
      <c r="F32" s="659"/>
      <c r="G32" s="659"/>
      <c r="H32" s="659"/>
      <c r="I32" s="659"/>
      <c r="J32" s="659"/>
      <c r="K32" s="659"/>
      <c r="L32" s="659"/>
      <c r="M32" s="659"/>
      <c r="N32" s="659"/>
      <c r="O32" s="659"/>
      <c r="P32" s="659"/>
      <c r="Q32" s="660"/>
      <c r="R32" s="661">
        <v>6093728</v>
      </c>
      <c r="S32" s="664"/>
      <c r="T32" s="664"/>
      <c r="U32" s="664"/>
      <c r="V32" s="664"/>
      <c r="W32" s="664"/>
      <c r="X32" s="664"/>
      <c r="Y32" s="665"/>
      <c r="Z32" s="723">
        <v>3.7</v>
      </c>
      <c r="AA32" s="723"/>
      <c r="AB32" s="723"/>
      <c r="AC32" s="723"/>
      <c r="AD32" s="724" t="s">
        <v>229</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97.9</v>
      </c>
      <c r="BN32" s="677"/>
      <c r="BO32" s="677"/>
      <c r="BP32" s="677"/>
      <c r="BQ32" s="714"/>
      <c r="BR32" s="738">
        <v>99.4</v>
      </c>
      <c r="BS32" s="677"/>
      <c r="BT32" s="677"/>
      <c r="BU32" s="677"/>
      <c r="BV32" s="677"/>
      <c r="BW32" s="677"/>
      <c r="BX32" s="721">
        <v>97</v>
      </c>
      <c r="BY32" s="677"/>
      <c r="BZ32" s="677"/>
      <c r="CA32" s="677"/>
      <c r="CB32" s="714"/>
      <c r="CD32" s="749"/>
      <c r="CE32" s="750"/>
      <c r="CF32" s="705" t="s">
        <v>315</v>
      </c>
      <c r="CG32" s="702"/>
      <c r="CH32" s="702"/>
      <c r="CI32" s="702"/>
      <c r="CJ32" s="702"/>
      <c r="CK32" s="702"/>
      <c r="CL32" s="702"/>
      <c r="CM32" s="702"/>
      <c r="CN32" s="702"/>
      <c r="CO32" s="702"/>
      <c r="CP32" s="702"/>
      <c r="CQ32" s="703"/>
      <c r="CR32" s="661">
        <v>346</v>
      </c>
      <c r="CS32" s="664"/>
      <c r="CT32" s="664"/>
      <c r="CU32" s="664"/>
      <c r="CV32" s="664"/>
      <c r="CW32" s="664"/>
      <c r="CX32" s="664"/>
      <c r="CY32" s="665"/>
      <c r="CZ32" s="666">
        <v>0</v>
      </c>
      <c r="DA32" s="695"/>
      <c r="DB32" s="695"/>
      <c r="DC32" s="696"/>
      <c r="DD32" s="669">
        <v>346</v>
      </c>
      <c r="DE32" s="664"/>
      <c r="DF32" s="664"/>
      <c r="DG32" s="664"/>
      <c r="DH32" s="664"/>
      <c r="DI32" s="664"/>
      <c r="DJ32" s="664"/>
      <c r="DK32" s="665"/>
      <c r="DL32" s="669">
        <v>346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316</v>
      </c>
      <c r="C33" s="659"/>
      <c r="D33" s="659"/>
      <c r="E33" s="659"/>
      <c r="F33" s="659"/>
      <c r="G33" s="659"/>
      <c r="H33" s="659"/>
      <c r="I33" s="659"/>
      <c r="J33" s="659"/>
      <c r="K33" s="659"/>
      <c r="L33" s="659"/>
      <c r="M33" s="659"/>
      <c r="N33" s="659"/>
      <c r="O33" s="659"/>
      <c r="P33" s="659"/>
      <c r="Q33" s="660"/>
      <c r="R33" s="661">
        <v>2039540</v>
      </c>
      <c r="S33" s="664"/>
      <c r="T33" s="664"/>
      <c r="U33" s="664"/>
      <c r="V33" s="664"/>
      <c r="W33" s="664"/>
      <c r="X33" s="664"/>
      <c r="Y33" s="665"/>
      <c r="Z33" s="723">
        <v>1.2</v>
      </c>
      <c r="AA33" s="723"/>
      <c r="AB33" s="723"/>
      <c r="AC33" s="723"/>
      <c r="AD33" s="724" t="s">
        <v>241</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64207681</v>
      </c>
      <c r="CS33" s="662"/>
      <c r="CT33" s="662"/>
      <c r="CU33" s="662"/>
      <c r="CV33" s="662"/>
      <c r="CW33" s="662"/>
      <c r="CX33" s="662"/>
      <c r="CY33" s="663"/>
      <c r="CZ33" s="666">
        <v>39.700000000000003</v>
      </c>
      <c r="DA33" s="695"/>
      <c r="DB33" s="695"/>
      <c r="DC33" s="696"/>
      <c r="DD33" s="669">
        <v>42595296</v>
      </c>
      <c r="DE33" s="662"/>
      <c r="DF33" s="662"/>
      <c r="DG33" s="662"/>
      <c r="DH33" s="662"/>
      <c r="DI33" s="662"/>
      <c r="DJ33" s="662"/>
      <c r="DK33" s="663"/>
      <c r="DL33" s="669">
        <v>37487989</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2">
      <c r="B34" s="658" t="s">
        <v>318</v>
      </c>
      <c r="C34" s="659"/>
      <c r="D34" s="659"/>
      <c r="E34" s="659"/>
      <c r="F34" s="659"/>
      <c r="G34" s="659"/>
      <c r="H34" s="659"/>
      <c r="I34" s="659"/>
      <c r="J34" s="659"/>
      <c r="K34" s="659"/>
      <c r="L34" s="659"/>
      <c r="M34" s="659"/>
      <c r="N34" s="659"/>
      <c r="O34" s="659"/>
      <c r="P34" s="659"/>
      <c r="Q34" s="660"/>
      <c r="R34" s="661">
        <v>17334201</v>
      </c>
      <c r="S34" s="664"/>
      <c r="T34" s="664"/>
      <c r="U34" s="664"/>
      <c r="V34" s="664"/>
      <c r="W34" s="664"/>
      <c r="X34" s="664"/>
      <c r="Y34" s="665"/>
      <c r="Z34" s="723">
        <v>10.4</v>
      </c>
      <c r="AA34" s="723"/>
      <c r="AB34" s="723"/>
      <c r="AC34" s="723"/>
      <c r="AD34" s="724">
        <v>142736</v>
      </c>
      <c r="AE34" s="724"/>
      <c r="AF34" s="724"/>
      <c r="AG34" s="724"/>
      <c r="AH34" s="724"/>
      <c r="AI34" s="724"/>
      <c r="AJ34" s="724"/>
      <c r="AK34" s="724"/>
      <c r="AL34" s="666">
        <v>0.2</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19378680</v>
      </c>
      <c r="CS34" s="664"/>
      <c r="CT34" s="664"/>
      <c r="CU34" s="664"/>
      <c r="CV34" s="664"/>
      <c r="CW34" s="664"/>
      <c r="CX34" s="664"/>
      <c r="CY34" s="665"/>
      <c r="CZ34" s="666">
        <v>12</v>
      </c>
      <c r="DA34" s="695"/>
      <c r="DB34" s="695"/>
      <c r="DC34" s="696"/>
      <c r="DD34" s="669">
        <v>15008783</v>
      </c>
      <c r="DE34" s="664"/>
      <c r="DF34" s="664"/>
      <c r="DG34" s="664"/>
      <c r="DH34" s="664"/>
      <c r="DI34" s="664"/>
      <c r="DJ34" s="664"/>
      <c r="DK34" s="665"/>
      <c r="DL34" s="669">
        <v>13849670</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2">
      <c r="B35" s="658" t="s">
        <v>322</v>
      </c>
      <c r="C35" s="659"/>
      <c r="D35" s="659"/>
      <c r="E35" s="659"/>
      <c r="F35" s="659"/>
      <c r="G35" s="659"/>
      <c r="H35" s="659"/>
      <c r="I35" s="659"/>
      <c r="J35" s="659"/>
      <c r="K35" s="659"/>
      <c r="L35" s="659"/>
      <c r="M35" s="659"/>
      <c r="N35" s="659"/>
      <c r="O35" s="659"/>
      <c r="P35" s="659"/>
      <c r="Q35" s="660"/>
      <c r="R35" s="661">
        <v>17615100</v>
      </c>
      <c r="S35" s="664"/>
      <c r="T35" s="664"/>
      <c r="U35" s="664"/>
      <c r="V35" s="664"/>
      <c r="W35" s="664"/>
      <c r="X35" s="664"/>
      <c r="Y35" s="665"/>
      <c r="Z35" s="723">
        <v>10.6</v>
      </c>
      <c r="AA35" s="723"/>
      <c r="AB35" s="723"/>
      <c r="AC35" s="723"/>
      <c r="AD35" s="724" t="s">
        <v>229</v>
      </c>
      <c r="AE35" s="724"/>
      <c r="AF35" s="724"/>
      <c r="AG35" s="724"/>
      <c r="AH35" s="724"/>
      <c r="AI35" s="724"/>
      <c r="AJ35" s="724"/>
      <c r="AK35" s="724"/>
      <c r="AL35" s="666" t="s">
        <v>229</v>
      </c>
      <c r="AM35" s="667"/>
      <c r="AN35" s="667"/>
      <c r="AO35" s="725"/>
      <c r="AP35" s="234"/>
      <c r="AQ35" s="729" t="s">
        <v>323</v>
      </c>
      <c r="AR35" s="730"/>
      <c r="AS35" s="730"/>
      <c r="AT35" s="730"/>
      <c r="AU35" s="730"/>
      <c r="AV35" s="730"/>
      <c r="AW35" s="730"/>
      <c r="AX35" s="730"/>
      <c r="AY35" s="731"/>
      <c r="AZ35" s="726">
        <v>15555835</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606899</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1345041</v>
      </c>
      <c r="CS35" s="662"/>
      <c r="CT35" s="662"/>
      <c r="CU35" s="662"/>
      <c r="CV35" s="662"/>
      <c r="CW35" s="662"/>
      <c r="CX35" s="662"/>
      <c r="CY35" s="663"/>
      <c r="CZ35" s="666">
        <v>0.8</v>
      </c>
      <c r="DA35" s="695"/>
      <c r="DB35" s="695"/>
      <c r="DC35" s="696"/>
      <c r="DD35" s="669">
        <v>936065</v>
      </c>
      <c r="DE35" s="662"/>
      <c r="DF35" s="662"/>
      <c r="DG35" s="662"/>
      <c r="DH35" s="662"/>
      <c r="DI35" s="662"/>
      <c r="DJ35" s="662"/>
      <c r="DK35" s="663"/>
      <c r="DL35" s="669">
        <v>936065</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2">
      <c r="B36" s="658" t="s">
        <v>326</v>
      </c>
      <c r="C36" s="659"/>
      <c r="D36" s="659"/>
      <c r="E36" s="659"/>
      <c r="F36" s="659"/>
      <c r="G36" s="659"/>
      <c r="H36" s="659"/>
      <c r="I36" s="659"/>
      <c r="J36" s="659"/>
      <c r="K36" s="659"/>
      <c r="L36" s="659"/>
      <c r="M36" s="659"/>
      <c r="N36" s="659"/>
      <c r="O36" s="659"/>
      <c r="P36" s="659"/>
      <c r="Q36" s="660"/>
      <c r="R36" s="661" t="s">
        <v>229</v>
      </c>
      <c r="S36" s="664"/>
      <c r="T36" s="664"/>
      <c r="U36" s="664"/>
      <c r="V36" s="664"/>
      <c r="W36" s="664"/>
      <c r="X36" s="664"/>
      <c r="Y36" s="665"/>
      <c r="Z36" s="723" t="s">
        <v>241</v>
      </c>
      <c r="AA36" s="723"/>
      <c r="AB36" s="723"/>
      <c r="AC36" s="723"/>
      <c r="AD36" s="724" t="s">
        <v>241</v>
      </c>
      <c r="AE36" s="724"/>
      <c r="AF36" s="724"/>
      <c r="AG36" s="724"/>
      <c r="AH36" s="724"/>
      <c r="AI36" s="724"/>
      <c r="AJ36" s="724"/>
      <c r="AK36" s="724"/>
      <c r="AL36" s="666" t="s">
        <v>229</v>
      </c>
      <c r="AM36" s="667"/>
      <c r="AN36" s="667"/>
      <c r="AO36" s="725"/>
      <c r="AQ36" s="698" t="s">
        <v>327</v>
      </c>
      <c r="AR36" s="699"/>
      <c r="AS36" s="699"/>
      <c r="AT36" s="699"/>
      <c r="AU36" s="699"/>
      <c r="AV36" s="699"/>
      <c r="AW36" s="699"/>
      <c r="AX36" s="699"/>
      <c r="AY36" s="700"/>
      <c r="AZ36" s="661">
        <v>3679687</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425966</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17016436</v>
      </c>
      <c r="CS36" s="664"/>
      <c r="CT36" s="664"/>
      <c r="CU36" s="664"/>
      <c r="CV36" s="664"/>
      <c r="CW36" s="664"/>
      <c r="CX36" s="664"/>
      <c r="CY36" s="665"/>
      <c r="CZ36" s="666">
        <v>10.5</v>
      </c>
      <c r="DA36" s="695"/>
      <c r="DB36" s="695"/>
      <c r="DC36" s="696"/>
      <c r="DD36" s="669">
        <v>16162705</v>
      </c>
      <c r="DE36" s="664"/>
      <c r="DF36" s="664"/>
      <c r="DG36" s="664"/>
      <c r="DH36" s="664"/>
      <c r="DI36" s="664"/>
      <c r="DJ36" s="664"/>
      <c r="DK36" s="665"/>
      <c r="DL36" s="669">
        <v>13227350</v>
      </c>
      <c r="DM36" s="664"/>
      <c r="DN36" s="664"/>
      <c r="DO36" s="664"/>
      <c r="DP36" s="664"/>
      <c r="DQ36" s="664"/>
      <c r="DR36" s="664"/>
      <c r="DS36" s="664"/>
      <c r="DT36" s="664"/>
      <c r="DU36" s="664"/>
      <c r="DV36" s="665"/>
      <c r="DW36" s="666">
        <v>15.5</v>
      </c>
      <c r="DX36" s="695"/>
      <c r="DY36" s="695"/>
      <c r="DZ36" s="695"/>
      <c r="EA36" s="695"/>
      <c r="EB36" s="695"/>
      <c r="EC36" s="697"/>
    </row>
    <row r="37" spans="2:133" ht="11.25" customHeight="1" x14ac:dyDescent="0.2">
      <c r="B37" s="658" t="s">
        <v>330</v>
      </c>
      <c r="C37" s="659"/>
      <c r="D37" s="659"/>
      <c r="E37" s="659"/>
      <c r="F37" s="659"/>
      <c r="G37" s="659"/>
      <c r="H37" s="659"/>
      <c r="I37" s="659"/>
      <c r="J37" s="659"/>
      <c r="K37" s="659"/>
      <c r="L37" s="659"/>
      <c r="M37" s="659"/>
      <c r="N37" s="659"/>
      <c r="O37" s="659"/>
      <c r="P37" s="659"/>
      <c r="Q37" s="660"/>
      <c r="R37" s="661">
        <v>4838000</v>
      </c>
      <c r="S37" s="664"/>
      <c r="T37" s="664"/>
      <c r="U37" s="664"/>
      <c r="V37" s="664"/>
      <c r="W37" s="664"/>
      <c r="X37" s="664"/>
      <c r="Y37" s="665"/>
      <c r="Z37" s="723">
        <v>2.9</v>
      </c>
      <c r="AA37" s="723"/>
      <c r="AB37" s="723"/>
      <c r="AC37" s="723"/>
      <c r="AD37" s="724" t="s">
        <v>229</v>
      </c>
      <c r="AE37" s="724"/>
      <c r="AF37" s="724"/>
      <c r="AG37" s="724"/>
      <c r="AH37" s="724"/>
      <c r="AI37" s="724"/>
      <c r="AJ37" s="724"/>
      <c r="AK37" s="724"/>
      <c r="AL37" s="666" t="s">
        <v>229</v>
      </c>
      <c r="AM37" s="667"/>
      <c r="AN37" s="667"/>
      <c r="AO37" s="725"/>
      <c r="AQ37" s="698" t="s">
        <v>331</v>
      </c>
      <c r="AR37" s="699"/>
      <c r="AS37" s="699"/>
      <c r="AT37" s="699"/>
      <c r="AU37" s="699"/>
      <c r="AV37" s="699"/>
      <c r="AW37" s="699"/>
      <c r="AX37" s="699"/>
      <c r="AY37" s="700"/>
      <c r="AZ37" s="661">
        <v>107533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50248</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4046230</v>
      </c>
      <c r="CS37" s="662"/>
      <c r="CT37" s="662"/>
      <c r="CU37" s="662"/>
      <c r="CV37" s="662"/>
      <c r="CW37" s="662"/>
      <c r="CX37" s="662"/>
      <c r="CY37" s="663"/>
      <c r="CZ37" s="666">
        <v>2.5</v>
      </c>
      <c r="DA37" s="695"/>
      <c r="DB37" s="695"/>
      <c r="DC37" s="696"/>
      <c r="DD37" s="669">
        <v>4035936</v>
      </c>
      <c r="DE37" s="662"/>
      <c r="DF37" s="662"/>
      <c r="DG37" s="662"/>
      <c r="DH37" s="662"/>
      <c r="DI37" s="662"/>
      <c r="DJ37" s="662"/>
      <c r="DK37" s="663"/>
      <c r="DL37" s="669">
        <v>3987572</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2">
      <c r="B38" s="673" t="s">
        <v>334</v>
      </c>
      <c r="C38" s="674"/>
      <c r="D38" s="674"/>
      <c r="E38" s="674"/>
      <c r="F38" s="674"/>
      <c r="G38" s="674"/>
      <c r="H38" s="674"/>
      <c r="I38" s="674"/>
      <c r="J38" s="674"/>
      <c r="K38" s="674"/>
      <c r="L38" s="674"/>
      <c r="M38" s="674"/>
      <c r="N38" s="674"/>
      <c r="O38" s="674"/>
      <c r="P38" s="674"/>
      <c r="Q38" s="675"/>
      <c r="R38" s="676">
        <v>166754214</v>
      </c>
      <c r="S38" s="713"/>
      <c r="T38" s="713"/>
      <c r="U38" s="713"/>
      <c r="V38" s="713"/>
      <c r="W38" s="713"/>
      <c r="X38" s="713"/>
      <c r="Y38" s="718"/>
      <c r="Z38" s="719">
        <v>100</v>
      </c>
      <c r="AA38" s="719"/>
      <c r="AB38" s="719"/>
      <c r="AC38" s="719"/>
      <c r="AD38" s="720">
        <v>80708236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63084</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80597</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11848492</v>
      </c>
      <c r="CS38" s="664"/>
      <c r="CT38" s="664"/>
      <c r="CU38" s="664"/>
      <c r="CV38" s="664"/>
      <c r="CW38" s="664"/>
      <c r="CX38" s="664"/>
      <c r="CY38" s="665"/>
      <c r="CZ38" s="666">
        <v>7.3</v>
      </c>
      <c r="DA38" s="695"/>
      <c r="DB38" s="695"/>
      <c r="DC38" s="696"/>
      <c r="DD38" s="669">
        <v>9691534</v>
      </c>
      <c r="DE38" s="664"/>
      <c r="DF38" s="664"/>
      <c r="DG38" s="664"/>
      <c r="DH38" s="664"/>
      <c r="DI38" s="664"/>
      <c r="DJ38" s="664"/>
      <c r="DK38" s="665"/>
      <c r="DL38" s="669">
        <v>9419848</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2">
      <c r="AQ39" s="698" t="s">
        <v>338</v>
      </c>
      <c r="AR39" s="699"/>
      <c r="AS39" s="699"/>
      <c r="AT39" s="699"/>
      <c r="AU39" s="699"/>
      <c r="AV39" s="699"/>
      <c r="AW39" s="699"/>
      <c r="AX39" s="699"/>
      <c r="AY39" s="700"/>
      <c r="AZ39" s="661">
        <v>53143</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856477</v>
      </c>
      <c r="CS39" s="662"/>
      <c r="CT39" s="662"/>
      <c r="CU39" s="662"/>
      <c r="CV39" s="662"/>
      <c r="CW39" s="662"/>
      <c r="CX39" s="662"/>
      <c r="CY39" s="663"/>
      <c r="CZ39" s="666">
        <v>0.5</v>
      </c>
      <c r="DA39" s="695"/>
      <c r="DB39" s="695"/>
      <c r="DC39" s="696"/>
      <c r="DD39" s="669">
        <v>708042</v>
      </c>
      <c r="DE39" s="662"/>
      <c r="DF39" s="662"/>
      <c r="DG39" s="662"/>
      <c r="DH39" s="662"/>
      <c r="DI39" s="662"/>
      <c r="DJ39" s="662"/>
      <c r="DK39" s="663"/>
      <c r="DL39" s="669" t="s">
        <v>229</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2">
      <c r="AQ40" s="698" t="s">
        <v>342</v>
      </c>
      <c r="AR40" s="699"/>
      <c r="AS40" s="699"/>
      <c r="AT40" s="699"/>
      <c r="AU40" s="699"/>
      <c r="AV40" s="699"/>
      <c r="AW40" s="699"/>
      <c r="AX40" s="699"/>
      <c r="AY40" s="700"/>
      <c r="AZ40" s="661">
        <v>2638147</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229</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13762555</v>
      </c>
      <c r="CS40" s="664"/>
      <c r="CT40" s="664"/>
      <c r="CU40" s="664"/>
      <c r="CV40" s="664"/>
      <c r="CW40" s="664"/>
      <c r="CX40" s="664"/>
      <c r="CY40" s="665"/>
      <c r="CZ40" s="666">
        <v>8.5</v>
      </c>
      <c r="DA40" s="695"/>
      <c r="DB40" s="695"/>
      <c r="DC40" s="696"/>
      <c r="DD40" s="669">
        <v>88167</v>
      </c>
      <c r="DE40" s="664"/>
      <c r="DF40" s="664"/>
      <c r="DG40" s="664"/>
      <c r="DH40" s="664"/>
      <c r="DI40" s="664"/>
      <c r="DJ40" s="664"/>
      <c r="DK40" s="665"/>
      <c r="DL40" s="669">
        <v>55056</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2">
      <c r="AQ41" s="710" t="s">
        <v>345</v>
      </c>
      <c r="AR41" s="711"/>
      <c r="AS41" s="711"/>
      <c r="AT41" s="711"/>
      <c r="AU41" s="711"/>
      <c r="AV41" s="711"/>
      <c r="AW41" s="711"/>
      <c r="AX41" s="711"/>
      <c r="AY41" s="712"/>
      <c r="AZ41" s="676">
        <v>9014241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301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29187679</v>
      </c>
      <c r="CS42" s="664"/>
      <c r="CT42" s="664"/>
      <c r="CU42" s="664"/>
      <c r="CV42" s="664"/>
      <c r="CW42" s="664"/>
      <c r="CX42" s="664"/>
      <c r="CY42" s="665"/>
      <c r="CZ42" s="666">
        <v>18</v>
      </c>
      <c r="DA42" s="667"/>
      <c r="DB42" s="667"/>
      <c r="DC42" s="668"/>
      <c r="DD42" s="669">
        <v>7033609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831667</v>
      </c>
      <c r="CS43" s="662"/>
      <c r="CT43" s="662"/>
      <c r="CU43" s="662"/>
      <c r="CV43" s="662"/>
      <c r="CW43" s="662"/>
      <c r="CX43" s="662"/>
      <c r="CY43" s="663"/>
      <c r="CZ43" s="666">
        <v>0.5</v>
      </c>
      <c r="DA43" s="695"/>
      <c r="DB43" s="695"/>
      <c r="DC43" s="696"/>
      <c r="DD43" s="669">
        <v>800916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352</v>
      </c>
      <c r="CD44" s="689" t="s">
        <v>303</v>
      </c>
      <c r="CE44" s="690"/>
      <c r="CF44" s="658" t="s">
        <v>353</v>
      </c>
      <c r="CG44" s="659"/>
      <c r="CH44" s="659"/>
      <c r="CI44" s="659"/>
      <c r="CJ44" s="659"/>
      <c r="CK44" s="659"/>
      <c r="CL44" s="659"/>
      <c r="CM44" s="659"/>
      <c r="CN44" s="659"/>
      <c r="CO44" s="659"/>
      <c r="CP44" s="659"/>
      <c r="CQ44" s="660"/>
      <c r="CR44" s="661">
        <v>29187679</v>
      </c>
      <c r="CS44" s="664"/>
      <c r="CT44" s="664"/>
      <c r="CU44" s="664"/>
      <c r="CV44" s="664"/>
      <c r="CW44" s="664"/>
      <c r="CX44" s="664"/>
      <c r="CY44" s="665"/>
      <c r="CZ44" s="666">
        <v>18</v>
      </c>
      <c r="DA44" s="667"/>
      <c r="DB44" s="667"/>
      <c r="DC44" s="668"/>
      <c r="DD44" s="669">
        <v>7033609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354</v>
      </c>
      <c r="CG45" s="659"/>
      <c r="CH45" s="659"/>
      <c r="CI45" s="659"/>
      <c r="CJ45" s="659"/>
      <c r="CK45" s="659"/>
      <c r="CL45" s="659"/>
      <c r="CM45" s="659"/>
      <c r="CN45" s="659"/>
      <c r="CO45" s="659"/>
      <c r="CP45" s="659"/>
      <c r="CQ45" s="660"/>
      <c r="CR45" s="661">
        <v>14624789</v>
      </c>
      <c r="CS45" s="662"/>
      <c r="CT45" s="662"/>
      <c r="CU45" s="662"/>
      <c r="CV45" s="662"/>
      <c r="CW45" s="662"/>
      <c r="CX45" s="662"/>
      <c r="CY45" s="663"/>
      <c r="CZ45" s="666">
        <v>9</v>
      </c>
      <c r="DA45" s="695"/>
      <c r="DB45" s="695"/>
      <c r="DC45" s="696"/>
      <c r="DD45" s="669">
        <v>1184117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355</v>
      </c>
      <c r="CG46" s="659"/>
      <c r="CH46" s="659"/>
      <c r="CI46" s="659"/>
      <c r="CJ46" s="659"/>
      <c r="CK46" s="659"/>
      <c r="CL46" s="659"/>
      <c r="CM46" s="659"/>
      <c r="CN46" s="659"/>
      <c r="CO46" s="659"/>
      <c r="CP46" s="659"/>
      <c r="CQ46" s="660"/>
      <c r="CR46" s="661">
        <v>14000136</v>
      </c>
      <c r="CS46" s="664"/>
      <c r="CT46" s="664"/>
      <c r="CU46" s="664"/>
      <c r="CV46" s="664"/>
      <c r="CW46" s="664"/>
      <c r="CX46" s="664"/>
      <c r="CY46" s="665"/>
      <c r="CZ46" s="666">
        <v>8.6999999999999993</v>
      </c>
      <c r="DA46" s="667"/>
      <c r="DB46" s="667"/>
      <c r="DC46" s="668"/>
      <c r="DD46" s="669">
        <v>5666438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356</v>
      </c>
      <c r="CG47" s="659"/>
      <c r="CH47" s="659"/>
      <c r="CI47" s="659"/>
      <c r="CJ47" s="659"/>
      <c r="CK47" s="659"/>
      <c r="CL47" s="659"/>
      <c r="CM47" s="659"/>
      <c r="CN47" s="659"/>
      <c r="CO47" s="659"/>
      <c r="CP47" s="659"/>
      <c r="CQ47" s="660"/>
      <c r="CR47" s="661" t="s">
        <v>229</v>
      </c>
      <c r="CS47" s="662"/>
      <c r="CT47" s="662"/>
      <c r="CU47" s="662"/>
      <c r="CV47" s="662"/>
      <c r="CW47" s="662"/>
      <c r="CX47" s="662"/>
      <c r="CY47" s="663"/>
      <c r="CZ47" s="666" t="s">
        <v>229</v>
      </c>
      <c r="DA47" s="695"/>
      <c r="DB47" s="695"/>
      <c r="DC47" s="696"/>
      <c r="DD47" s="669" t="s">
        <v>229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357</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358</v>
      </c>
      <c r="CE49" s="674"/>
      <c r="CF49" s="674"/>
      <c r="CG49" s="674"/>
      <c r="CH49" s="674"/>
      <c r="CI49" s="674"/>
      <c r="CJ49" s="674"/>
      <c r="CK49" s="674"/>
      <c r="CL49" s="674"/>
      <c r="CM49" s="674"/>
      <c r="CN49" s="674"/>
      <c r="CO49" s="674"/>
      <c r="CP49" s="674"/>
      <c r="CQ49" s="675"/>
      <c r="CR49" s="676">
        <v>161814693</v>
      </c>
      <c r="CS49" s="677"/>
      <c r="CT49" s="677"/>
      <c r="CU49" s="677"/>
      <c r="CV49" s="677"/>
      <c r="CW49" s="677"/>
      <c r="CX49" s="677"/>
      <c r="CY49" s="678"/>
      <c r="CZ49" s="679">
        <v>100</v>
      </c>
      <c r="DA49" s="680"/>
      <c r="DB49" s="680"/>
      <c r="DC49" s="681"/>
      <c r="DD49" s="682">
        <v>92941260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5dphJFM9gtKibZ9vXTOMQ5l53s2lcTjBU7HRrZITvMNcA4eXjbgv0UD+5HG/v1X1Q9aNO3K6JEAI7LdTXD3yzQ==" saltValue="DsCJ9vZearrDD1mMeZWT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A69" sqref="AA69:AE69"/>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381</v>
      </c>
      <c r="C7" s="1140"/>
      <c r="D7" s="1140"/>
      <c r="E7" s="1140"/>
      <c r="F7" s="1140"/>
      <c r="G7" s="1140"/>
      <c r="H7" s="1140"/>
      <c r="I7" s="1140"/>
      <c r="J7" s="1140"/>
      <c r="K7" s="1140"/>
      <c r="L7" s="1140"/>
      <c r="M7" s="1140"/>
      <c r="N7" s="1140"/>
      <c r="O7" s="1140"/>
      <c r="P7" s="1141"/>
      <c r="Q7" s="1193">
        <v>166720</v>
      </c>
      <c r="R7" s="1194"/>
      <c r="S7" s="1194"/>
      <c r="T7" s="1194"/>
      <c r="U7" s="1194"/>
      <c r="V7" s="1194">
        <v>161807</v>
      </c>
      <c r="W7" s="1194"/>
      <c r="X7" s="1194"/>
      <c r="Y7" s="1194"/>
      <c r="Z7" s="1194"/>
      <c r="AA7" s="1194">
        <v>4913</v>
      </c>
      <c r="AB7" s="1194"/>
      <c r="AC7" s="1194"/>
      <c r="AD7" s="1194"/>
      <c r="AE7" s="1195"/>
      <c r="AF7" s="1196">
        <v>4270</v>
      </c>
      <c r="AG7" s="1197"/>
      <c r="AH7" s="1197"/>
      <c r="AI7" s="1197"/>
      <c r="AJ7" s="1198"/>
      <c r="AK7" s="1180">
        <v>6093</v>
      </c>
      <c r="AL7" s="1181"/>
      <c r="AM7" s="1181"/>
      <c r="AN7" s="1181"/>
      <c r="AO7" s="1181"/>
      <c r="AP7" s="1181">
        <v>148138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613</v>
      </c>
      <c r="BS7" s="1184" t="s">
        <v>614</v>
      </c>
      <c r="BT7" s="1185"/>
      <c r="BU7" s="1185"/>
      <c r="BV7" s="1185"/>
      <c r="BW7" s="1185"/>
      <c r="BX7" s="1185"/>
      <c r="BY7" s="1185"/>
      <c r="BZ7" s="1185"/>
      <c r="CA7" s="1185"/>
      <c r="CB7" s="1185"/>
      <c r="CC7" s="1185"/>
      <c r="CD7" s="1185"/>
      <c r="CE7" s="1185"/>
      <c r="CF7" s="1185"/>
      <c r="CG7" s="1186"/>
      <c r="CH7" s="1177">
        <v>-29</v>
      </c>
      <c r="CI7" s="1178"/>
      <c r="CJ7" s="1178"/>
      <c r="CK7" s="1178"/>
      <c r="CL7" s="1179"/>
      <c r="CM7" s="1177">
        <v>4205</v>
      </c>
      <c r="CN7" s="1178"/>
      <c r="CO7" s="1178"/>
      <c r="CP7" s="1178"/>
      <c r="CQ7" s="1179"/>
      <c r="CR7" s="1177">
        <v>5</v>
      </c>
      <c r="CS7" s="1178"/>
      <c r="CT7" s="1178"/>
      <c r="CU7" s="1178"/>
      <c r="CV7" s="1179"/>
      <c r="CW7" s="1177" t="s">
        <v>624</v>
      </c>
      <c r="CX7" s="1178"/>
      <c r="CY7" s="1178"/>
      <c r="CZ7" s="1178"/>
      <c r="DA7" s="1179"/>
      <c r="DB7" s="1177" t="s">
        <v>624</v>
      </c>
      <c r="DC7" s="1178"/>
      <c r="DD7" s="1178"/>
      <c r="DE7" s="1178"/>
      <c r="DF7" s="1179"/>
      <c r="DG7" s="1177" t="s">
        <v>624</v>
      </c>
      <c r="DH7" s="1178"/>
      <c r="DI7" s="1178"/>
      <c r="DJ7" s="1178"/>
      <c r="DK7" s="1179"/>
      <c r="DL7" s="1177" t="s">
        <v>624</v>
      </c>
      <c r="DM7" s="1178"/>
      <c r="DN7" s="1178"/>
      <c r="DO7" s="1178"/>
      <c r="DP7" s="1179"/>
      <c r="DQ7" s="1177" t="s">
        <v>624</v>
      </c>
      <c r="DR7" s="1178"/>
      <c r="DS7" s="1178"/>
      <c r="DT7" s="1178"/>
      <c r="DU7" s="1179"/>
      <c r="DV7" s="1204"/>
      <c r="DW7" s="1205"/>
      <c r="DX7" s="1205"/>
      <c r="DY7" s="1205"/>
      <c r="DZ7" s="1206"/>
      <c r="EA7" s="254"/>
    </row>
    <row r="8" spans="1:131" s="255" customFormat="1" ht="26.25" customHeight="1" x14ac:dyDescent="0.2">
      <c r="A8" s="261">
        <v>2</v>
      </c>
      <c r="B8" s="1126" t="s">
        <v>382</v>
      </c>
      <c r="C8" s="1127"/>
      <c r="D8" s="1127"/>
      <c r="E8" s="1127"/>
      <c r="F8" s="1127"/>
      <c r="G8" s="1127"/>
      <c r="H8" s="1127"/>
      <c r="I8" s="1127"/>
      <c r="J8" s="1127"/>
      <c r="K8" s="1127"/>
      <c r="L8" s="1127"/>
      <c r="M8" s="1127"/>
      <c r="N8" s="1127"/>
      <c r="O8" s="1127"/>
      <c r="P8" s="1128"/>
      <c r="Q8" s="1132">
        <v>75</v>
      </c>
      <c r="R8" s="1133"/>
      <c r="S8" s="1133"/>
      <c r="T8" s="1133"/>
      <c r="U8" s="1133"/>
      <c r="V8" s="1133">
        <v>49</v>
      </c>
      <c r="W8" s="1133"/>
      <c r="X8" s="1133"/>
      <c r="Y8" s="1133"/>
      <c r="Z8" s="1133"/>
      <c r="AA8" s="1133">
        <v>26</v>
      </c>
      <c r="AB8" s="1133"/>
      <c r="AC8" s="1133"/>
      <c r="AD8" s="1133"/>
      <c r="AE8" s="1134"/>
      <c r="AF8" s="1108">
        <v>26</v>
      </c>
      <c r="AG8" s="1109"/>
      <c r="AH8" s="1109"/>
      <c r="AI8" s="1109"/>
      <c r="AJ8" s="1110"/>
      <c r="AK8" s="1175">
        <v>6</v>
      </c>
      <c r="AL8" s="1176"/>
      <c r="AM8" s="1176"/>
      <c r="AN8" s="1176"/>
      <c r="AO8" s="1176"/>
      <c r="AP8" s="1176">
        <v>219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613</v>
      </c>
      <c r="BS8" s="1103" t="s">
        <v>615</v>
      </c>
      <c r="BT8" s="1104"/>
      <c r="BU8" s="1104"/>
      <c r="BV8" s="1104"/>
      <c r="BW8" s="1104"/>
      <c r="BX8" s="1104"/>
      <c r="BY8" s="1104"/>
      <c r="BZ8" s="1104"/>
      <c r="CA8" s="1104"/>
      <c r="CB8" s="1104"/>
      <c r="CC8" s="1104"/>
      <c r="CD8" s="1104"/>
      <c r="CE8" s="1104"/>
      <c r="CF8" s="1104"/>
      <c r="CG8" s="1105"/>
      <c r="CH8" s="1078">
        <v>107</v>
      </c>
      <c r="CI8" s="1079"/>
      <c r="CJ8" s="1079"/>
      <c r="CK8" s="1079"/>
      <c r="CL8" s="1080"/>
      <c r="CM8" s="1078">
        <v>3123</v>
      </c>
      <c r="CN8" s="1079"/>
      <c r="CO8" s="1079"/>
      <c r="CP8" s="1079"/>
      <c r="CQ8" s="1080"/>
      <c r="CR8" s="1078">
        <v>20</v>
      </c>
      <c r="CS8" s="1079"/>
      <c r="CT8" s="1079"/>
      <c r="CU8" s="1079"/>
      <c r="CV8" s="1080"/>
      <c r="CW8" s="1078" t="s">
        <v>624</v>
      </c>
      <c r="CX8" s="1079"/>
      <c r="CY8" s="1079"/>
      <c r="CZ8" s="1079"/>
      <c r="DA8" s="1080"/>
      <c r="DB8" s="1078">
        <v>1339</v>
      </c>
      <c r="DC8" s="1079"/>
      <c r="DD8" s="1079"/>
      <c r="DE8" s="1079"/>
      <c r="DF8" s="1080"/>
      <c r="DG8" s="1078" t="s">
        <v>624</v>
      </c>
      <c r="DH8" s="1079"/>
      <c r="DI8" s="1079"/>
      <c r="DJ8" s="1079"/>
      <c r="DK8" s="1080"/>
      <c r="DL8" s="1078">
        <v>382</v>
      </c>
      <c r="DM8" s="1079"/>
      <c r="DN8" s="1079"/>
      <c r="DO8" s="1079"/>
      <c r="DP8" s="1080"/>
      <c r="DQ8" s="1078">
        <v>38</v>
      </c>
      <c r="DR8" s="1079"/>
      <c r="DS8" s="1079"/>
      <c r="DT8" s="1079"/>
      <c r="DU8" s="1080"/>
      <c r="DV8" s="1081"/>
      <c r="DW8" s="1082"/>
      <c r="DX8" s="1082"/>
      <c r="DY8" s="1082"/>
      <c r="DZ8" s="1083"/>
      <c r="EA8" s="254"/>
    </row>
    <row r="9" spans="1:131" s="255" customFormat="1" ht="26.25" customHeight="1" x14ac:dyDescent="0.2">
      <c r="A9" s="261">
        <v>3</v>
      </c>
      <c r="B9" s="1126" t="s">
        <v>383</v>
      </c>
      <c r="C9" s="1127"/>
      <c r="D9" s="1127"/>
      <c r="E9" s="1127"/>
      <c r="F9" s="1127"/>
      <c r="G9" s="1127"/>
      <c r="H9" s="1127"/>
      <c r="I9" s="1127"/>
      <c r="J9" s="1127"/>
      <c r="K9" s="1127"/>
      <c r="L9" s="1127"/>
      <c r="M9" s="1127"/>
      <c r="N9" s="1127"/>
      <c r="O9" s="1127"/>
      <c r="P9" s="1128"/>
      <c r="Q9" s="1132">
        <v>542</v>
      </c>
      <c r="R9" s="1133"/>
      <c r="S9" s="1133"/>
      <c r="T9" s="1133"/>
      <c r="U9" s="1133"/>
      <c r="V9" s="1133">
        <v>542</v>
      </c>
      <c r="W9" s="1133"/>
      <c r="X9" s="1133"/>
      <c r="Y9" s="1133"/>
      <c r="Z9" s="1133"/>
      <c r="AA9" s="1133">
        <v>0</v>
      </c>
      <c r="AB9" s="1133"/>
      <c r="AC9" s="1133"/>
      <c r="AD9" s="1133"/>
      <c r="AE9" s="1134"/>
      <c r="AF9" s="1108">
        <v>0</v>
      </c>
      <c r="AG9" s="1109"/>
      <c r="AH9" s="1109"/>
      <c r="AI9" s="1109"/>
      <c r="AJ9" s="1110"/>
      <c r="AK9" s="1175">
        <v>542</v>
      </c>
      <c r="AL9" s="1176"/>
      <c r="AM9" s="1176"/>
      <c r="AN9" s="1176"/>
      <c r="AO9" s="1176"/>
      <c r="AP9" s="1176">
        <v>475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616</v>
      </c>
      <c r="BT9" s="1104"/>
      <c r="BU9" s="1104"/>
      <c r="BV9" s="1104"/>
      <c r="BW9" s="1104"/>
      <c r="BX9" s="1104"/>
      <c r="BY9" s="1104"/>
      <c r="BZ9" s="1104"/>
      <c r="CA9" s="1104"/>
      <c r="CB9" s="1104"/>
      <c r="CC9" s="1104"/>
      <c r="CD9" s="1104"/>
      <c r="CE9" s="1104"/>
      <c r="CF9" s="1104"/>
      <c r="CG9" s="1105"/>
      <c r="CH9" s="1078">
        <v>14</v>
      </c>
      <c r="CI9" s="1079"/>
      <c r="CJ9" s="1079"/>
      <c r="CK9" s="1079"/>
      <c r="CL9" s="1080"/>
      <c r="CM9" s="1078">
        <v>374</v>
      </c>
      <c r="CN9" s="1079"/>
      <c r="CO9" s="1079"/>
      <c r="CP9" s="1079"/>
      <c r="CQ9" s="1080"/>
      <c r="CR9" s="1078">
        <v>8</v>
      </c>
      <c r="CS9" s="1079"/>
      <c r="CT9" s="1079"/>
      <c r="CU9" s="1079"/>
      <c r="CV9" s="1080"/>
      <c r="CW9" s="1078">
        <v>2</v>
      </c>
      <c r="CX9" s="1079"/>
      <c r="CY9" s="1079"/>
      <c r="CZ9" s="1079"/>
      <c r="DA9" s="1080"/>
      <c r="DB9" s="1078" t="s">
        <v>624</v>
      </c>
      <c r="DC9" s="1079"/>
      <c r="DD9" s="1079"/>
      <c r="DE9" s="1079"/>
      <c r="DF9" s="1080"/>
      <c r="DG9" s="1078" t="s">
        <v>624</v>
      </c>
      <c r="DH9" s="1079"/>
      <c r="DI9" s="1079"/>
      <c r="DJ9" s="1079"/>
      <c r="DK9" s="1080"/>
      <c r="DL9" s="1078" t="s">
        <v>624</v>
      </c>
      <c r="DM9" s="1079"/>
      <c r="DN9" s="1079"/>
      <c r="DO9" s="1079"/>
      <c r="DP9" s="1080"/>
      <c r="DQ9" s="1078" t="s">
        <v>624</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617</v>
      </c>
      <c r="BT10" s="1104"/>
      <c r="BU10" s="1104"/>
      <c r="BV10" s="1104"/>
      <c r="BW10" s="1104"/>
      <c r="BX10" s="1104"/>
      <c r="BY10" s="1104"/>
      <c r="BZ10" s="1104"/>
      <c r="CA10" s="1104"/>
      <c r="CB10" s="1104"/>
      <c r="CC10" s="1104"/>
      <c r="CD10" s="1104"/>
      <c r="CE10" s="1104"/>
      <c r="CF10" s="1104"/>
      <c r="CG10" s="1105"/>
      <c r="CH10" s="1078">
        <v>-11</v>
      </c>
      <c r="CI10" s="1079"/>
      <c r="CJ10" s="1079"/>
      <c r="CK10" s="1079"/>
      <c r="CL10" s="1080"/>
      <c r="CM10" s="1078">
        <v>578</v>
      </c>
      <c r="CN10" s="1079"/>
      <c r="CO10" s="1079"/>
      <c r="CP10" s="1079"/>
      <c r="CQ10" s="1080"/>
      <c r="CR10" s="1078">
        <v>210</v>
      </c>
      <c r="CS10" s="1079"/>
      <c r="CT10" s="1079"/>
      <c r="CU10" s="1079"/>
      <c r="CV10" s="1080"/>
      <c r="CW10" s="1078">
        <v>17</v>
      </c>
      <c r="CX10" s="1079"/>
      <c r="CY10" s="1079"/>
      <c r="CZ10" s="1079"/>
      <c r="DA10" s="1080"/>
      <c r="DB10" s="1078" t="s">
        <v>624</v>
      </c>
      <c r="DC10" s="1079"/>
      <c r="DD10" s="1079"/>
      <c r="DE10" s="1079"/>
      <c r="DF10" s="1080"/>
      <c r="DG10" s="1078" t="s">
        <v>624</v>
      </c>
      <c r="DH10" s="1079"/>
      <c r="DI10" s="1079"/>
      <c r="DJ10" s="1079"/>
      <c r="DK10" s="1080"/>
      <c r="DL10" s="1078" t="s">
        <v>624</v>
      </c>
      <c r="DM10" s="1079"/>
      <c r="DN10" s="1079"/>
      <c r="DO10" s="1079"/>
      <c r="DP10" s="1080"/>
      <c r="DQ10" s="1078" t="s">
        <v>624</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618</v>
      </c>
      <c r="BT11" s="1104"/>
      <c r="BU11" s="1104"/>
      <c r="BV11" s="1104"/>
      <c r="BW11" s="1104"/>
      <c r="BX11" s="1104"/>
      <c r="BY11" s="1104"/>
      <c r="BZ11" s="1104"/>
      <c r="CA11" s="1104"/>
      <c r="CB11" s="1104"/>
      <c r="CC11" s="1104"/>
      <c r="CD11" s="1104"/>
      <c r="CE11" s="1104"/>
      <c r="CF11" s="1104"/>
      <c r="CG11" s="1105"/>
      <c r="CH11" s="1078">
        <v>-11</v>
      </c>
      <c r="CI11" s="1079"/>
      <c r="CJ11" s="1079"/>
      <c r="CK11" s="1079"/>
      <c r="CL11" s="1080"/>
      <c r="CM11" s="1078">
        <v>107</v>
      </c>
      <c r="CN11" s="1079"/>
      <c r="CO11" s="1079"/>
      <c r="CP11" s="1079"/>
      <c r="CQ11" s="1080"/>
      <c r="CR11" s="1078">
        <v>20</v>
      </c>
      <c r="CS11" s="1079"/>
      <c r="CT11" s="1079"/>
      <c r="CU11" s="1079"/>
      <c r="CV11" s="1080"/>
      <c r="CW11" s="1078">
        <v>814</v>
      </c>
      <c r="CX11" s="1079"/>
      <c r="CY11" s="1079"/>
      <c r="CZ11" s="1079"/>
      <c r="DA11" s="1080"/>
      <c r="DB11" s="1078" t="s">
        <v>624</v>
      </c>
      <c r="DC11" s="1079"/>
      <c r="DD11" s="1079"/>
      <c r="DE11" s="1079"/>
      <c r="DF11" s="1080"/>
      <c r="DG11" s="1078" t="s">
        <v>624</v>
      </c>
      <c r="DH11" s="1079"/>
      <c r="DI11" s="1079"/>
      <c r="DJ11" s="1079"/>
      <c r="DK11" s="1080"/>
      <c r="DL11" s="1078" t="s">
        <v>624</v>
      </c>
      <c r="DM11" s="1079"/>
      <c r="DN11" s="1079"/>
      <c r="DO11" s="1079"/>
      <c r="DP11" s="1080"/>
      <c r="DQ11" s="1078" t="s">
        <v>624</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619</v>
      </c>
      <c r="BT12" s="1104"/>
      <c r="BU12" s="1104"/>
      <c r="BV12" s="1104"/>
      <c r="BW12" s="1104"/>
      <c r="BX12" s="1104"/>
      <c r="BY12" s="1104"/>
      <c r="BZ12" s="1104"/>
      <c r="CA12" s="1104"/>
      <c r="CB12" s="1104"/>
      <c r="CC12" s="1104"/>
      <c r="CD12" s="1104"/>
      <c r="CE12" s="1104"/>
      <c r="CF12" s="1104"/>
      <c r="CG12" s="1105"/>
      <c r="CH12" s="1078">
        <v>-4</v>
      </c>
      <c r="CI12" s="1079"/>
      <c r="CJ12" s="1079"/>
      <c r="CK12" s="1079"/>
      <c r="CL12" s="1080"/>
      <c r="CM12" s="1078">
        <v>10</v>
      </c>
      <c r="CN12" s="1079"/>
      <c r="CO12" s="1079"/>
      <c r="CP12" s="1079"/>
      <c r="CQ12" s="1080"/>
      <c r="CR12" s="1078">
        <v>3</v>
      </c>
      <c r="CS12" s="1079"/>
      <c r="CT12" s="1079"/>
      <c r="CU12" s="1079"/>
      <c r="CV12" s="1080"/>
      <c r="CW12" s="1078" t="s">
        <v>624</v>
      </c>
      <c r="CX12" s="1079"/>
      <c r="CY12" s="1079"/>
      <c r="CZ12" s="1079"/>
      <c r="DA12" s="1080"/>
      <c r="DB12" s="1078" t="s">
        <v>624</v>
      </c>
      <c r="DC12" s="1079"/>
      <c r="DD12" s="1079"/>
      <c r="DE12" s="1079"/>
      <c r="DF12" s="1080"/>
      <c r="DG12" s="1078" t="s">
        <v>624</v>
      </c>
      <c r="DH12" s="1079"/>
      <c r="DI12" s="1079"/>
      <c r="DJ12" s="1079"/>
      <c r="DK12" s="1080"/>
      <c r="DL12" s="1078" t="s">
        <v>624</v>
      </c>
      <c r="DM12" s="1079"/>
      <c r="DN12" s="1079"/>
      <c r="DO12" s="1079"/>
      <c r="DP12" s="1080"/>
      <c r="DQ12" s="1078" t="s">
        <v>624</v>
      </c>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620</v>
      </c>
      <c r="BT13" s="1104"/>
      <c r="BU13" s="1104"/>
      <c r="BV13" s="1104"/>
      <c r="BW13" s="1104"/>
      <c r="BX13" s="1104"/>
      <c r="BY13" s="1104"/>
      <c r="BZ13" s="1104"/>
      <c r="CA13" s="1104"/>
      <c r="CB13" s="1104"/>
      <c r="CC13" s="1104"/>
      <c r="CD13" s="1104"/>
      <c r="CE13" s="1104"/>
      <c r="CF13" s="1104"/>
      <c r="CG13" s="1105"/>
      <c r="CH13" s="1078">
        <v>-5</v>
      </c>
      <c r="CI13" s="1079"/>
      <c r="CJ13" s="1079"/>
      <c r="CK13" s="1079"/>
      <c r="CL13" s="1080"/>
      <c r="CM13" s="1078">
        <v>20</v>
      </c>
      <c r="CN13" s="1079"/>
      <c r="CO13" s="1079"/>
      <c r="CP13" s="1079"/>
      <c r="CQ13" s="1080"/>
      <c r="CR13" s="1078">
        <v>20</v>
      </c>
      <c r="CS13" s="1079"/>
      <c r="CT13" s="1079"/>
      <c r="CU13" s="1079"/>
      <c r="CV13" s="1080"/>
      <c r="CW13" s="1078" t="s">
        <v>624</v>
      </c>
      <c r="CX13" s="1079"/>
      <c r="CY13" s="1079"/>
      <c r="CZ13" s="1079"/>
      <c r="DA13" s="1080"/>
      <c r="DB13" s="1078" t="s">
        <v>624</v>
      </c>
      <c r="DC13" s="1079"/>
      <c r="DD13" s="1079"/>
      <c r="DE13" s="1079"/>
      <c r="DF13" s="1080"/>
      <c r="DG13" s="1078" t="s">
        <v>624</v>
      </c>
      <c r="DH13" s="1079"/>
      <c r="DI13" s="1079"/>
      <c r="DJ13" s="1079"/>
      <c r="DK13" s="1080"/>
      <c r="DL13" s="1078" t="s">
        <v>624</v>
      </c>
      <c r="DM13" s="1079"/>
      <c r="DN13" s="1079"/>
      <c r="DO13" s="1079"/>
      <c r="DP13" s="1080"/>
      <c r="DQ13" s="1078" t="s">
        <v>624</v>
      </c>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621</v>
      </c>
      <c r="BT14" s="1104"/>
      <c r="BU14" s="1104"/>
      <c r="BV14" s="1104"/>
      <c r="BW14" s="1104"/>
      <c r="BX14" s="1104"/>
      <c r="BY14" s="1104"/>
      <c r="BZ14" s="1104"/>
      <c r="CA14" s="1104"/>
      <c r="CB14" s="1104"/>
      <c r="CC14" s="1104"/>
      <c r="CD14" s="1104"/>
      <c r="CE14" s="1104"/>
      <c r="CF14" s="1104"/>
      <c r="CG14" s="1105"/>
      <c r="CH14" s="1078">
        <v>5</v>
      </c>
      <c r="CI14" s="1079"/>
      <c r="CJ14" s="1079"/>
      <c r="CK14" s="1079"/>
      <c r="CL14" s="1080"/>
      <c r="CM14" s="1078">
        <v>2</v>
      </c>
      <c r="CN14" s="1079"/>
      <c r="CO14" s="1079"/>
      <c r="CP14" s="1079"/>
      <c r="CQ14" s="1080"/>
      <c r="CR14" s="1078">
        <v>9</v>
      </c>
      <c r="CS14" s="1079"/>
      <c r="CT14" s="1079"/>
      <c r="CU14" s="1079"/>
      <c r="CV14" s="1080"/>
      <c r="CW14" s="1078">
        <v>1</v>
      </c>
      <c r="CX14" s="1079"/>
      <c r="CY14" s="1079"/>
      <c r="CZ14" s="1079"/>
      <c r="DA14" s="1080"/>
      <c r="DB14" s="1078" t="s">
        <v>624</v>
      </c>
      <c r="DC14" s="1079"/>
      <c r="DD14" s="1079"/>
      <c r="DE14" s="1079"/>
      <c r="DF14" s="1080"/>
      <c r="DG14" s="1078" t="s">
        <v>624</v>
      </c>
      <c r="DH14" s="1079"/>
      <c r="DI14" s="1079"/>
      <c r="DJ14" s="1079"/>
      <c r="DK14" s="1080"/>
      <c r="DL14" s="1078" t="s">
        <v>624</v>
      </c>
      <c r="DM14" s="1079"/>
      <c r="DN14" s="1079"/>
      <c r="DO14" s="1079"/>
      <c r="DP14" s="1080"/>
      <c r="DQ14" s="1078" t="s">
        <v>624</v>
      </c>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622</v>
      </c>
      <c r="BT15" s="1104"/>
      <c r="BU15" s="1104"/>
      <c r="BV15" s="1104"/>
      <c r="BW15" s="1104"/>
      <c r="BX15" s="1104"/>
      <c r="BY15" s="1104"/>
      <c r="BZ15" s="1104"/>
      <c r="CA15" s="1104"/>
      <c r="CB15" s="1104"/>
      <c r="CC15" s="1104"/>
      <c r="CD15" s="1104"/>
      <c r="CE15" s="1104"/>
      <c r="CF15" s="1104"/>
      <c r="CG15" s="1105"/>
      <c r="CH15" s="1078">
        <v>-24</v>
      </c>
      <c r="CI15" s="1079"/>
      <c r="CJ15" s="1079"/>
      <c r="CK15" s="1079"/>
      <c r="CL15" s="1080"/>
      <c r="CM15" s="1078">
        <v>-13</v>
      </c>
      <c r="CN15" s="1079"/>
      <c r="CO15" s="1079"/>
      <c r="CP15" s="1079"/>
      <c r="CQ15" s="1080"/>
      <c r="CR15" s="1078">
        <v>30</v>
      </c>
      <c r="CS15" s="1079"/>
      <c r="CT15" s="1079"/>
      <c r="CU15" s="1079"/>
      <c r="CV15" s="1080"/>
      <c r="CW15" s="1078" t="s">
        <v>624</v>
      </c>
      <c r="CX15" s="1079"/>
      <c r="CY15" s="1079"/>
      <c r="CZ15" s="1079"/>
      <c r="DA15" s="1080"/>
      <c r="DB15" s="1078" t="s">
        <v>624</v>
      </c>
      <c r="DC15" s="1079"/>
      <c r="DD15" s="1079"/>
      <c r="DE15" s="1079"/>
      <c r="DF15" s="1080"/>
      <c r="DG15" s="1078" t="s">
        <v>624</v>
      </c>
      <c r="DH15" s="1079"/>
      <c r="DI15" s="1079"/>
      <c r="DJ15" s="1079"/>
      <c r="DK15" s="1080"/>
      <c r="DL15" s="1078" t="s">
        <v>624</v>
      </c>
      <c r="DM15" s="1079"/>
      <c r="DN15" s="1079"/>
      <c r="DO15" s="1079"/>
      <c r="DP15" s="1080"/>
      <c r="DQ15" s="1078" t="s">
        <v>624</v>
      </c>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623</v>
      </c>
      <c r="BT16" s="1104"/>
      <c r="BU16" s="1104"/>
      <c r="BV16" s="1104"/>
      <c r="BW16" s="1104"/>
      <c r="BX16" s="1104"/>
      <c r="BY16" s="1104"/>
      <c r="BZ16" s="1104"/>
      <c r="CA16" s="1104"/>
      <c r="CB16" s="1104"/>
      <c r="CC16" s="1104"/>
      <c r="CD16" s="1104"/>
      <c r="CE16" s="1104"/>
      <c r="CF16" s="1104"/>
      <c r="CG16" s="1105"/>
      <c r="CH16" s="1078">
        <v>8</v>
      </c>
      <c r="CI16" s="1079"/>
      <c r="CJ16" s="1079"/>
      <c r="CK16" s="1079"/>
      <c r="CL16" s="1080"/>
      <c r="CM16" s="1078">
        <v>4887</v>
      </c>
      <c r="CN16" s="1079"/>
      <c r="CO16" s="1079"/>
      <c r="CP16" s="1079"/>
      <c r="CQ16" s="1080"/>
      <c r="CR16" s="1078">
        <v>5755</v>
      </c>
      <c r="CS16" s="1079"/>
      <c r="CT16" s="1079"/>
      <c r="CU16" s="1079"/>
      <c r="CV16" s="1080"/>
      <c r="CW16" s="1078">
        <v>119</v>
      </c>
      <c r="CX16" s="1079"/>
      <c r="CY16" s="1079"/>
      <c r="CZ16" s="1079"/>
      <c r="DA16" s="1080"/>
      <c r="DB16" s="1078" t="s">
        <v>624</v>
      </c>
      <c r="DC16" s="1079"/>
      <c r="DD16" s="1079"/>
      <c r="DE16" s="1079"/>
      <c r="DF16" s="1080"/>
      <c r="DG16" s="1078" t="s">
        <v>624</v>
      </c>
      <c r="DH16" s="1079"/>
      <c r="DI16" s="1079"/>
      <c r="DJ16" s="1079"/>
      <c r="DK16" s="1080"/>
      <c r="DL16" s="1078" t="s">
        <v>624</v>
      </c>
      <c r="DM16" s="1079"/>
      <c r="DN16" s="1079"/>
      <c r="DO16" s="1079"/>
      <c r="DP16" s="1080"/>
      <c r="DQ16" s="1078" t="s">
        <v>624</v>
      </c>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166754</v>
      </c>
      <c r="R23" s="1158"/>
      <c r="S23" s="1158"/>
      <c r="T23" s="1158"/>
      <c r="U23" s="1158"/>
      <c r="V23" s="1158">
        <v>161815</v>
      </c>
      <c r="W23" s="1158"/>
      <c r="X23" s="1158"/>
      <c r="Y23" s="1158"/>
      <c r="Z23" s="1158"/>
      <c r="AA23" s="1158">
        <v>4940</v>
      </c>
      <c r="AB23" s="1158"/>
      <c r="AC23" s="1158"/>
      <c r="AD23" s="1158"/>
      <c r="AE23" s="1159"/>
      <c r="AF23" s="1160">
        <v>4297</v>
      </c>
      <c r="AG23" s="1158"/>
      <c r="AH23" s="1158"/>
      <c r="AI23" s="1158"/>
      <c r="AJ23" s="1161"/>
      <c r="AK23" s="1162"/>
      <c r="AL23" s="1163"/>
      <c r="AM23" s="1163"/>
      <c r="AN23" s="1163"/>
      <c r="AO23" s="1163"/>
      <c r="AP23" s="1158">
        <v>148832</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398</v>
      </c>
      <c r="C28" s="1140"/>
      <c r="D28" s="1140"/>
      <c r="E28" s="1140"/>
      <c r="F28" s="1140"/>
      <c r="G28" s="1140"/>
      <c r="H28" s="1140"/>
      <c r="I28" s="1140"/>
      <c r="J28" s="1140"/>
      <c r="K28" s="1140"/>
      <c r="L28" s="1140"/>
      <c r="M28" s="1140"/>
      <c r="N28" s="1140"/>
      <c r="O28" s="1140"/>
      <c r="P28" s="1141"/>
      <c r="Q28" s="1142">
        <v>36554</v>
      </c>
      <c r="R28" s="1143"/>
      <c r="S28" s="1143"/>
      <c r="T28" s="1143"/>
      <c r="U28" s="1143"/>
      <c r="V28" s="1143">
        <v>35947</v>
      </c>
      <c r="W28" s="1143"/>
      <c r="X28" s="1143"/>
      <c r="Y28" s="1143"/>
      <c r="Z28" s="1143"/>
      <c r="AA28" s="1143">
        <v>607</v>
      </c>
      <c r="AB28" s="1143"/>
      <c r="AC28" s="1143"/>
      <c r="AD28" s="1143"/>
      <c r="AE28" s="1144"/>
      <c r="AF28" s="1145">
        <v>607</v>
      </c>
      <c r="AG28" s="1143"/>
      <c r="AH28" s="1143"/>
      <c r="AI28" s="1143"/>
      <c r="AJ28" s="1146"/>
      <c r="AK28" s="1147">
        <v>2668</v>
      </c>
      <c r="AL28" s="1135"/>
      <c r="AM28" s="1135"/>
      <c r="AN28" s="1135"/>
      <c r="AO28" s="1135"/>
      <c r="AP28" s="1135" t="s">
        <v>597</v>
      </c>
      <c r="AQ28" s="1135"/>
      <c r="AR28" s="1135"/>
      <c r="AS28" s="1135"/>
      <c r="AT28" s="1135"/>
      <c r="AU28" s="1135" t="s">
        <v>596</v>
      </c>
      <c r="AV28" s="1135"/>
      <c r="AW28" s="1135"/>
      <c r="AX28" s="1135"/>
      <c r="AY28" s="1135"/>
      <c r="AZ28" s="1136" t="s">
        <v>598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399</v>
      </c>
      <c r="C29" s="1127"/>
      <c r="D29" s="1127"/>
      <c r="E29" s="1127"/>
      <c r="F29" s="1127"/>
      <c r="G29" s="1127"/>
      <c r="H29" s="1127"/>
      <c r="I29" s="1127"/>
      <c r="J29" s="1127"/>
      <c r="K29" s="1127"/>
      <c r="L29" s="1127"/>
      <c r="M29" s="1127"/>
      <c r="N29" s="1127"/>
      <c r="O29" s="1127"/>
      <c r="P29" s="1128"/>
      <c r="Q29" s="1132">
        <v>33989</v>
      </c>
      <c r="R29" s="1133"/>
      <c r="S29" s="1133"/>
      <c r="T29" s="1133"/>
      <c r="U29" s="1133"/>
      <c r="V29" s="1133">
        <v>33396</v>
      </c>
      <c r="W29" s="1133"/>
      <c r="X29" s="1133"/>
      <c r="Y29" s="1133"/>
      <c r="Z29" s="1133"/>
      <c r="AA29" s="1133">
        <v>592</v>
      </c>
      <c r="AB29" s="1133"/>
      <c r="AC29" s="1133"/>
      <c r="AD29" s="1133"/>
      <c r="AE29" s="1134"/>
      <c r="AF29" s="1108">
        <v>592</v>
      </c>
      <c r="AG29" s="1109"/>
      <c r="AH29" s="1109"/>
      <c r="AI29" s="1109"/>
      <c r="AJ29" s="1110"/>
      <c r="AK29" s="1069">
        <v>5252</v>
      </c>
      <c r="AL29" s="1060"/>
      <c r="AM29" s="1060"/>
      <c r="AN29" s="1060"/>
      <c r="AO29" s="1060"/>
      <c r="AP29" s="1060" t="s">
        <v>596</v>
      </c>
      <c r="AQ29" s="1060"/>
      <c r="AR29" s="1060"/>
      <c r="AS29" s="1060"/>
      <c r="AT29" s="1060"/>
      <c r="AU29" s="1060" t="s">
        <v>596</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400</v>
      </c>
      <c r="C30" s="1127"/>
      <c r="D30" s="1127"/>
      <c r="E30" s="1127"/>
      <c r="F30" s="1127"/>
      <c r="G30" s="1127"/>
      <c r="H30" s="1127"/>
      <c r="I30" s="1127"/>
      <c r="J30" s="1127"/>
      <c r="K30" s="1127"/>
      <c r="L30" s="1127"/>
      <c r="M30" s="1127"/>
      <c r="N30" s="1127"/>
      <c r="O30" s="1127"/>
      <c r="P30" s="1128"/>
      <c r="Q30" s="1132">
        <v>4635</v>
      </c>
      <c r="R30" s="1133"/>
      <c r="S30" s="1133"/>
      <c r="T30" s="1133"/>
      <c r="U30" s="1133"/>
      <c r="V30" s="1133">
        <v>4588</v>
      </c>
      <c r="W30" s="1133"/>
      <c r="X30" s="1133"/>
      <c r="Y30" s="1133"/>
      <c r="Z30" s="1133"/>
      <c r="AA30" s="1133">
        <v>47</v>
      </c>
      <c r="AB30" s="1133"/>
      <c r="AC30" s="1133"/>
      <c r="AD30" s="1133"/>
      <c r="AE30" s="1134"/>
      <c r="AF30" s="1108">
        <v>47</v>
      </c>
      <c r="AG30" s="1109"/>
      <c r="AH30" s="1109"/>
      <c r="AI30" s="1109"/>
      <c r="AJ30" s="1110"/>
      <c r="AK30" s="1069">
        <v>905</v>
      </c>
      <c r="AL30" s="1060"/>
      <c r="AM30" s="1060"/>
      <c r="AN30" s="1060"/>
      <c r="AO30" s="1060"/>
      <c r="AP30" s="1060" t="s">
        <v>596</v>
      </c>
      <c r="AQ30" s="1060"/>
      <c r="AR30" s="1060"/>
      <c r="AS30" s="1060"/>
      <c r="AT30" s="1060"/>
      <c r="AU30" s="1060" t="s">
        <v>596</v>
      </c>
      <c r="AV30" s="1060"/>
      <c r="AW30" s="1060"/>
      <c r="AX30" s="1060"/>
      <c r="AY30" s="1060"/>
      <c r="AZ30" s="1131" t="s">
        <v>596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401</v>
      </c>
      <c r="C31" s="1127"/>
      <c r="D31" s="1127"/>
      <c r="E31" s="1127"/>
      <c r="F31" s="1127"/>
      <c r="G31" s="1127"/>
      <c r="H31" s="1127"/>
      <c r="I31" s="1127"/>
      <c r="J31" s="1127"/>
      <c r="K31" s="1127"/>
      <c r="L31" s="1127"/>
      <c r="M31" s="1127"/>
      <c r="N31" s="1127"/>
      <c r="O31" s="1127"/>
      <c r="P31" s="1128"/>
      <c r="Q31" s="1132">
        <v>239</v>
      </c>
      <c r="R31" s="1133"/>
      <c r="S31" s="1133"/>
      <c r="T31" s="1133"/>
      <c r="U31" s="1133"/>
      <c r="V31" s="1133">
        <v>239</v>
      </c>
      <c r="W31" s="1133"/>
      <c r="X31" s="1133"/>
      <c r="Y31" s="1133"/>
      <c r="Z31" s="1133"/>
      <c r="AA31" s="1133">
        <v>0</v>
      </c>
      <c r="AB31" s="1133"/>
      <c r="AC31" s="1133"/>
      <c r="AD31" s="1133"/>
      <c r="AE31" s="1134"/>
      <c r="AF31" s="1108">
        <v>0</v>
      </c>
      <c r="AG31" s="1109"/>
      <c r="AH31" s="1109"/>
      <c r="AI31" s="1109"/>
      <c r="AJ31" s="1110"/>
      <c r="AK31" s="1069">
        <v>108</v>
      </c>
      <c r="AL31" s="1060"/>
      <c r="AM31" s="1060"/>
      <c r="AN31" s="1060"/>
      <c r="AO31" s="1060"/>
      <c r="AP31" s="1060">
        <v>54</v>
      </c>
      <c r="AQ31" s="1060"/>
      <c r="AR31" s="1060"/>
      <c r="AS31" s="1060"/>
      <c r="AT31" s="1060"/>
      <c r="AU31" s="1060" t="s">
        <v>596</v>
      </c>
      <c r="AV31" s="1060"/>
      <c r="AW31" s="1060"/>
      <c r="AX31" s="1060"/>
      <c r="AY31" s="1060"/>
      <c r="AZ31" s="1131" t="s">
        <v>596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402</v>
      </c>
      <c r="C32" s="1127"/>
      <c r="D32" s="1127"/>
      <c r="E32" s="1127"/>
      <c r="F32" s="1127"/>
      <c r="G32" s="1127"/>
      <c r="H32" s="1127"/>
      <c r="I32" s="1127"/>
      <c r="J32" s="1127"/>
      <c r="K32" s="1127"/>
      <c r="L32" s="1127"/>
      <c r="M32" s="1127"/>
      <c r="N32" s="1127"/>
      <c r="O32" s="1127"/>
      <c r="P32" s="1128"/>
      <c r="Q32" s="1132">
        <v>6929</v>
      </c>
      <c r="R32" s="1133"/>
      <c r="S32" s="1133"/>
      <c r="T32" s="1133"/>
      <c r="U32" s="1133"/>
      <c r="V32" s="1133">
        <v>6098</v>
      </c>
      <c r="W32" s="1133"/>
      <c r="X32" s="1133"/>
      <c r="Y32" s="1133"/>
      <c r="Z32" s="1133"/>
      <c r="AA32" s="1133">
        <v>831</v>
      </c>
      <c r="AB32" s="1133"/>
      <c r="AC32" s="1133"/>
      <c r="AD32" s="1133"/>
      <c r="AE32" s="1134"/>
      <c r="AF32" s="1108">
        <v>5874</v>
      </c>
      <c r="AG32" s="1109"/>
      <c r="AH32" s="1109"/>
      <c r="AI32" s="1109"/>
      <c r="AJ32" s="1110"/>
      <c r="AK32" s="1069">
        <v>97</v>
      </c>
      <c r="AL32" s="1060"/>
      <c r="AM32" s="1060"/>
      <c r="AN32" s="1060"/>
      <c r="AO32" s="1060"/>
      <c r="AP32" s="1060">
        <v>22549</v>
      </c>
      <c r="AQ32" s="1060"/>
      <c r="AR32" s="1060"/>
      <c r="AS32" s="1060"/>
      <c r="AT32" s="1060"/>
      <c r="AU32" s="1060">
        <v>293</v>
      </c>
      <c r="AV32" s="1060"/>
      <c r="AW32" s="1060"/>
      <c r="AX32" s="1060"/>
      <c r="AY32" s="1060"/>
      <c r="AZ32" s="1131" t="s">
        <v>596</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404</v>
      </c>
      <c r="C33" s="1127"/>
      <c r="D33" s="1127"/>
      <c r="E33" s="1127"/>
      <c r="F33" s="1127"/>
      <c r="G33" s="1127"/>
      <c r="H33" s="1127"/>
      <c r="I33" s="1127"/>
      <c r="J33" s="1127"/>
      <c r="K33" s="1127"/>
      <c r="L33" s="1127"/>
      <c r="M33" s="1127"/>
      <c r="N33" s="1127"/>
      <c r="O33" s="1127"/>
      <c r="P33" s="1128"/>
      <c r="Q33" s="1132">
        <v>8750</v>
      </c>
      <c r="R33" s="1133"/>
      <c r="S33" s="1133"/>
      <c r="T33" s="1133"/>
      <c r="U33" s="1133"/>
      <c r="V33" s="1133">
        <v>6902</v>
      </c>
      <c r="W33" s="1133"/>
      <c r="X33" s="1133"/>
      <c r="Y33" s="1133"/>
      <c r="Z33" s="1133"/>
      <c r="AA33" s="1133">
        <v>1848</v>
      </c>
      <c r="AB33" s="1133"/>
      <c r="AC33" s="1133"/>
      <c r="AD33" s="1133"/>
      <c r="AE33" s="1134"/>
      <c r="AF33" s="1108">
        <v>6194</v>
      </c>
      <c r="AG33" s="1109"/>
      <c r="AH33" s="1109"/>
      <c r="AI33" s="1109"/>
      <c r="AJ33" s="1110"/>
      <c r="AK33" s="1069">
        <v>3572</v>
      </c>
      <c r="AL33" s="1060"/>
      <c r="AM33" s="1060"/>
      <c r="AN33" s="1060"/>
      <c r="AO33" s="1060"/>
      <c r="AP33" s="1060">
        <v>42342</v>
      </c>
      <c r="AQ33" s="1060"/>
      <c r="AR33" s="1060"/>
      <c r="AS33" s="1060"/>
      <c r="AT33" s="1060"/>
      <c r="AU33" s="1060">
        <v>23584</v>
      </c>
      <c r="AV33" s="1060"/>
      <c r="AW33" s="1060"/>
      <c r="AX33" s="1060"/>
      <c r="AY33" s="1060"/>
      <c r="AZ33" s="1131" t="s">
        <v>596</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406</v>
      </c>
      <c r="C34" s="1127"/>
      <c r="D34" s="1127"/>
      <c r="E34" s="1127"/>
      <c r="F34" s="1127"/>
      <c r="G34" s="1127"/>
      <c r="H34" s="1127"/>
      <c r="I34" s="1127"/>
      <c r="J34" s="1127"/>
      <c r="K34" s="1127"/>
      <c r="L34" s="1127"/>
      <c r="M34" s="1127"/>
      <c r="N34" s="1127"/>
      <c r="O34" s="1127"/>
      <c r="P34" s="1128"/>
      <c r="Q34" s="1132">
        <v>159</v>
      </c>
      <c r="R34" s="1133"/>
      <c r="S34" s="1133"/>
      <c r="T34" s="1133"/>
      <c r="U34" s="1133"/>
      <c r="V34" s="1133">
        <v>158</v>
      </c>
      <c r="W34" s="1133"/>
      <c r="X34" s="1133"/>
      <c r="Y34" s="1133"/>
      <c r="Z34" s="1133"/>
      <c r="AA34" s="1133">
        <v>1</v>
      </c>
      <c r="AB34" s="1133"/>
      <c r="AC34" s="1133"/>
      <c r="AD34" s="1133"/>
      <c r="AE34" s="1134"/>
      <c r="AF34" s="1108">
        <v>1</v>
      </c>
      <c r="AG34" s="1109"/>
      <c r="AH34" s="1109"/>
      <c r="AI34" s="1109"/>
      <c r="AJ34" s="1110"/>
      <c r="AK34" s="1069">
        <v>109</v>
      </c>
      <c r="AL34" s="1060"/>
      <c r="AM34" s="1060"/>
      <c r="AN34" s="1060"/>
      <c r="AO34" s="1060"/>
      <c r="AP34" s="1060">
        <v>350</v>
      </c>
      <c r="AQ34" s="1060"/>
      <c r="AR34" s="1060"/>
      <c r="AS34" s="1060"/>
      <c r="AT34" s="1060"/>
      <c r="AU34" s="1060">
        <v>350</v>
      </c>
      <c r="AV34" s="1060"/>
      <c r="AW34" s="1060"/>
      <c r="AX34" s="1060"/>
      <c r="AY34" s="1060"/>
      <c r="AZ34" s="1131" t="s">
        <v>596</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408</v>
      </c>
      <c r="C35" s="1127"/>
      <c r="D35" s="1127"/>
      <c r="E35" s="1127"/>
      <c r="F35" s="1127"/>
      <c r="G35" s="1127"/>
      <c r="H35" s="1127"/>
      <c r="I35" s="1127"/>
      <c r="J35" s="1127"/>
      <c r="K35" s="1127"/>
      <c r="L35" s="1127"/>
      <c r="M35" s="1127"/>
      <c r="N35" s="1127"/>
      <c r="O35" s="1127"/>
      <c r="P35" s="1128"/>
      <c r="Q35" s="1132">
        <v>126</v>
      </c>
      <c r="R35" s="1133"/>
      <c r="S35" s="1133"/>
      <c r="T35" s="1133"/>
      <c r="U35" s="1133"/>
      <c r="V35" s="1133">
        <v>112</v>
      </c>
      <c r="W35" s="1133"/>
      <c r="X35" s="1133"/>
      <c r="Y35" s="1133"/>
      <c r="Z35" s="1133"/>
      <c r="AA35" s="1133">
        <v>14</v>
      </c>
      <c r="AB35" s="1133"/>
      <c r="AC35" s="1133"/>
      <c r="AD35" s="1133"/>
      <c r="AE35" s="1134"/>
      <c r="AF35" s="1108">
        <v>14</v>
      </c>
      <c r="AG35" s="1109"/>
      <c r="AH35" s="1109"/>
      <c r="AI35" s="1109"/>
      <c r="AJ35" s="1110"/>
      <c r="AK35" s="1069">
        <v>53</v>
      </c>
      <c r="AL35" s="1060"/>
      <c r="AM35" s="1060"/>
      <c r="AN35" s="1060"/>
      <c r="AO35" s="1060"/>
      <c r="AP35" s="1060" t="s">
        <v>596</v>
      </c>
      <c r="AQ35" s="1060"/>
      <c r="AR35" s="1060"/>
      <c r="AS35" s="1060"/>
      <c r="AT35" s="1060"/>
      <c r="AU35" s="1060" t="s">
        <v>596</v>
      </c>
      <c r="AV35" s="1060"/>
      <c r="AW35" s="1060"/>
      <c r="AX35" s="1060"/>
      <c r="AY35" s="1060"/>
      <c r="AZ35" s="1131" t="s">
        <v>596</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13329</v>
      </c>
      <c r="AG63" s="1048"/>
      <c r="AH63" s="1048"/>
      <c r="AI63" s="1048"/>
      <c r="AJ63" s="1119"/>
      <c r="AK63" s="1120"/>
      <c r="AL63" s="1052"/>
      <c r="AM63" s="1052"/>
      <c r="AN63" s="1052"/>
      <c r="AO63" s="1052"/>
      <c r="AP63" s="1048">
        <v>65295</v>
      </c>
      <c r="AQ63" s="1048"/>
      <c r="AR63" s="1048"/>
      <c r="AS63" s="1048"/>
      <c r="AT63" s="1048"/>
      <c r="AU63" s="1048">
        <v>24227</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599</v>
      </c>
      <c r="C68" s="1075"/>
      <c r="D68" s="1075"/>
      <c r="E68" s="1075"/>
      <c r="F68" s="1075"/>
      <c r="G68" s="1075"/>
      <c r="H68" s="1075"/>
      <c r="I68" s="1075"/>
      <c r="J68" s="1075"/>
      <c r="K68" s="1075"/>
      <c r="L68" s="1075"/>
      <c r="M68" s="1075"/>
      <c r="N68" s="1075"/>
      <c r="O68" s="1075"/>
      <c r="P68" s="1076"/>
      <c r="Q68" s="1077">
        <v>7835</v>
      </c>
      <c r="R68" s="1071"/>
      <c r="S68" s="1071"/>
      <c r="T68" s="1071"/>
      <c r="U68" s="1071"/>
      <c r="V68" s="1071">
        <v>7180</v>
      </c>
      <c r="W68" s="1071"/>
      <c r="X68" s="1071"/>
      <c r="Y68" s="1071"/>
      <c r="Z68" s="1071"/>
      <c r="AA68" s="1071">
        <v>654</v>
      </c>
      <c r="AB68" s="1071"/>
      <c r="AC68" s="1071"/>
      <c r="AD68" s="1071"/>
      <c r="AE68" s="1071"/>
      <c r="AF68" s="1071" t="s">
        <v>596</v>
      </c>
      <c r="AG68" s="1071"/>
      <c r="AH68" s="1071"/>
      <c r="AI68" s="1071"/>
      <c r="AJ68" s="1071"/>
      <c r="AK68" s="1071" t="s">
        <v>608</v>
      </c>
      <c r="AL68" s="1071"/>
      <c r="AM68" s="1071"/>
      <c r="AN68" s="1071"/>
      <c r="AO68" s="1071"/>
      <c r="AP68" s="1071">
        <v>11778</v>
      </c>
      <c r="AQ68" s="1071"/>
      <c r="AR68" s="1071"/>
      <c r="AS68" s="1071"/>
      <c r="AT68" s="1071"/>
      <c r="AU68" s="1071" t="s">
        <v>596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600</v>
      </c>
      <c r="C69" s="1064"/>
      <c r="D69" s="1064"/>
      <c r="E69" s="1064"/>
      <c r="F69" s="1064"/>
      <c r="G69" s="1064"/>
      <c r="H69" s="1064"/>
      <c r="I69" s="1064"/>
      <c r="J69" s="1064"/>
      <c r="K69" s="1064"/>
      <c r="L69" s="1064"/>
      <c r="M69" s="1064"/>
      <c r="N69" s="1064"/>
      <c r="O69" s="1064"/>
      <c r="P69" s="1065"/>
      <c r="Q69" s="1066">
        <v>4855</v>
      </c>
      <c r="R69" s="1060"/>
      <c r="S69" s="1060"/>
      <c r="T69" s="1060"/>
      <c r="U69" s="1060"/>
      <c r="V69" s="1060">
        <v>4804</v>
      </c>
      <c r="W69" s="1060"/>
      <c r="X69" s="1060"/>
      <c r="Y69" s="1060"/>
      <c r="Z69" s="1060"/>
      <c r="AA69" s="1060">
        <v>51</v>
      </c>
      <c r="AB69" s="1060"/>
      <c r="AC69" s="1060"/>
      <c r="AD69" s="1060"/>
      <c r="AE69" s="1060"/>
      <c r="AF69" s="1060">
        <v>51</v>
      </c>
      <c r="AG69" s="1060"/>
      <c r="AH69" s="1060"/>
      <c r="AI69" s="1060"/>
      <c r="AJ69" s="1060"/>
      <c r="AK69" s="1060">
        <v>141</v>
      </c>
      <c r="AL69" s="1060"/>
      <c r="AM69" s="1060"/>
      <c r="AN69" s="1060"/>
      <c r="AO69" s="1060"/>
      <c r="AP69" s="1060">
        <v>1601</v>
      </c>
      <c r="AQ69" s="1060"/>
      <c r="AR69" s="1060"/>
      <c r="AS69" s="1060"/>
      <c r="AT69" s="1060"/>
      <c r="AU69" s="1060">
        <v>1326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601</v>
      </c>
      <c r="C70" s="1064"/>
      <c r="D70" s="1064"/>
      <c r="E70" s="1064"/>
      <c r="F70" s="1064"/>
      <c r="G70" s="1064"/>
      <c r="H70" s="1064"/>
      <c r="I70" s="1064"/>
      <c r="J70" s="1064"/>
      <c r="K70" s="1064"/>
      <c r="L70" s="1064"/>
      <c r="M70" s="1064"/>
      <c r="N70" s="1064"/>
      <c r="O70" s="1064"/>
      <c r="P70" s="1065"/>
      <c r="Q70" s="1066">
        <v>167</v>
      </c>
      <c r="R70" s="1060"/>
      <c r="S70" s="1060"/>
      <c r="T70" s="1060"/>
      <c r="U70" s="1060"/>
      <c r="V70" s="1060">
        <v>140</v>
      </c>
      <c r="W70" s="1060"/>
      <c r="X70" s="1060"/>
      <c r="Y70" s="1060"/>
      <c r="Z70" s="1060"/>
      <c r="AA70" s="1060">
        <v>27</v>
      </c>
      <c r="AB70" s="1060"/>
      <c r="AC70" s="1060"/>
      <c r="AD70" s="1060"/>
      <c r="AE70" s="1060"/>
      <c r="AF70" s="1060">
        <v>27</v>
      </c>
      <c r="AG70" s="1060"/>
      <c r="AH70" s="1060"/>
      <c r="AI70" s="1060"/>
      <c r="AJ70" s="1060"/>
      <c r="AK70" s="1060">
        <v>23</v>
      </c>
      <c r="AL70" s="1060"/>
      <c r="AM70" s="1060"/>
      <c r="AN70" s="1060"/>
      <c r="AO70" s="1060"/>
      <c r="AP70" s="1060" t="s">
        <v>610</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602</v>
      </c>
      <c r="C71" s="1064"/>
      <c r="D71" s="1064"/>
      <c r="E71" s="1064"/>
      <c r="F71" s="1064"/>
      <c r="G71" s="1064"/>
      <c r="H71" s="1064"/>
      <c r="I71" s="1064"/>
      <c r="J71" s="1064"/>
      <c r="K71" s="1064"/>
      <c r="L71" s="1064"/>
      <c r="M71" s="1064"/>
      <c r="N71" s="1064"/>
      <c r="O71" s="1064"/>
      <c r="P71" s="1065"/>
      <c r="Q71" s="1066">
        <v>6833</v>
      </c>
      <c r="R71" s="1060"/>
      <c r="S71" s="1060"/>
      <c r="T71" s="1060"/>
      <c r="U71" s="1060"/>
      <c r="V71" s="1060">
        <v>5904</v>
      </c>
      <c r="W71" s="1060"/>
      <c r="X71" s="1060"/>
      <c r="Y71" s="1060"/>
      <c r="Z71" s="1060"/>
      <c r="AA71" s="1060">
        <v>929</v>
      </c>
      <c r="AB71" s="1060"/>
      <c r="AC71" s="1060"/>
      <c r="AD71" s="1060"/>
      <c r="AE71" s="1060"/>
      <c r="AF71" s="1060">
        <v>929</v>
      </c>
      <c r="AG71" s="1060"/>
      <c r="AH71" s="1060"/>
      <c r="AI71" s="1060"/>
      <c r="AJ71" s="1060"/>
      <c r="AK71" s="1060">
        <v>830</v>
      </c>
      <c r="AL71" s="1060"/>
      <c r="AM71" s="1060"/>
      <c r="AN71" s="1060"/>
      <c r="AO71" s="1060"/>
      <c r="AP71" s="1060" t="s">
        <v>596</v>
      </c>
      <c r="AQ71" s="1060"/>
      <c r="AR71" s="1060"/>
      <c r="AS71" s="1060"/>
      <c r="AT71" s="1060"/>
      <c r="AU71" s="1060" t="s">
        <v>609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603</v>
      </c>
      <c r="C72" s="1064"/>
      <c r="D72" s="1064"/>
      <c r="E72" s="1064"/>
      <c r="F72" s="1064"/>
      <c r="G72" s="1064"/>
      <c r="H72" s="1064"/>
      <c r="I72" s="1064"/>
      <c r="J72" s="1064"/>
      <c r="K72" s="1064"/>
      <c r="L72" s="1064"/>
      <c r="M72" s="1064"/>
      <c r="N72" s="1064"/>
      <c r="O72" s="1064"/>
      <c r="P72" s="1065"/>
      <c r="Q72" s="1066">
        <v>94</v>
      </c>
      <c r="R72" s="1060"/>
      <c r="S72" s="1060"/>
      <c r="T72" s="1060"/>
      <c r="U72" s="1060"/>
      <c r="V72" s="1060">
        <v>86</v>
      </c>
      <c r="W72" s="1060"/>
      <c r="X72" s="1060"/>
      <c r="Y72" s="1060"/>
      <c r="Z72" s="1060"/>
      <c r="AA72" s="1060">
        <v>8</v>
      </c>
      <c r="AB72" s="1060"/>
      <c r="AC72" s="1060"/>
      <c r="AD72" s="1060"/>
      <c r="AE72" s="1060"/>
      <c r="AF72" s="1060">
        <v>8</v>
      </c>
      <c r="AG72" s="1060"/>
      <c r="AH72" s="1060"/>
      <c r="AI72" s="1060"/>
      <c r="AJ72" s="1060"/>
      <c r="AK72" s="1060">
        <v>9</v>
      </c>
      <c r="AL72" s="1060"/>
      <c r="AM72" s="1060"/>
      <c r="AN72" s="1060"/>
      <c r="AO72" s="1060"/>
      <c r="AP72" s="1060" t="s">
        <v>597</v>
      </c>
      <c r="AQ72" s="1060"/>
      <c r="AR72" s="1060"/>
      <c r="AS72" s="1060"/>
      <c r="AT72" s="1060"/>
      <c r="AU72" s="1060" t="s">
        <v>597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604</v>
      </c>
      <c r="C73" s="1064"/>
      <c r="D73" s="1064"/>
      <c r="E73" s="1064"/>
      <c r="F73" s="1064"/>
      <c r="G73" s="1064"/>
      <c r="H73" s="1064"/>
      <c r="I73" s="1064"/>
      <c r="J73" s="1064"/>
      <c r="K73" s="1064"/>
      <c r="L73" s="1064"/>
      <c r="M73" s="1064"/>
      <c r="N73" s="1064"/>
      <c r="O73" s="1064"/>
      <c r="P73" s="1065"/>
      <c r="Q73" s="1066">
        <v>237427</v>
      </c>
      <c r="R73" s="1060"/>
      <c r="S73" s="1060"/>
      <c r="T73" s="1060"/>
      <c r="U73" s="1060"/>
      <c r="V73" s="1060">
        <v>231302</v>
      </c>
      <c r="W73" s="1060"/>
      <c r="X73" s="1060"/>
      <c r="Y73" s="1060"/>
      <c r="Z73" s="1060"/>
      <c r="AA73" s="1060">
        <v>6125</v>
      </c>
      <c r="AB73" s="1060"/>
      <c r="AC73" s="1060"/>
      <c r="AD73" s="1060"/>
      <c r="AE73" s="1060"/>
      <c r="AF73" s="1060">
        <v>6125</v>
      </c>
      <c r="AG73" s="1060"/>
      <c r="AH73" s="1060"/>
      <c r="AI73" s="1060"/>
      <c r="AJ73" s="1060"/>
      <c r="AK73" s="1060">
        <v>1029</v>
      </c>
      <c r="AL73" s="1060"/>
      <c r="AM73" s="1060"/>
      <c r="AN73" s="1060"/>
      <c r="AO73" s="1060"/>
      <c r="AP73" s="1060" t="s">
        <v>596</v>
      </c>
      <c r="AQ73" s="1060"/>
      <c r="AR73" s="1060"/>
      <c r="AS73" s="1060"/>
      <c r="AT73" s="1060"/>
      <c r="AU73" s="1060" t="s">
        <v>596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605</v>
      </c>
      <c r="C74" s="1064"/>
      <c r="D74" s="1064"/>
      <c r="E74" s="1064"/>
      <c r="F74" s="1064"/>
      <c r="G74" s="1064"/>
      <c r="H74" s="1064"/>
      <c r="I74" s="1064"/>
      <c r="J74" s="1064"/>
      <c r="K74" s="1064"/>
      <c r="L74" s="1064"/>
      <c r="M74" s="1064"/>
      <c r="N74" s="1064"/>
      <c r="O74" s="1064"/>
      <c r="P74" s="1065"/>
      <c r="Q74" s="1066">
        <v>1901</v>
      </c>
      <c r="R74" s="1060"/>
      <c r="S74" s="1060"/>
      <c r="T74" s="1060"/>
      <c r="U74" s="1060"/>
      <c r="V74" s="1060">
        <v>1876</v>
      </c>
      <c r="W74" s="1060"/>
      <c r="X74" s="1060"/>
      <c r="Y74" s="1060"/>
      <c r="Z74" s="1060"/>
      <c r="AA74" s="1060">
        <v>25</v>
      </c>
      <c r="AB74" s="1060"/>
      <c r="AC74" s="1060"/>
      <c r="AD74" s="1060"/>
      <c r="AE74" s="1060"/>
      <c r="AF74" s="1060">
        <v>25</v>
      </c>
      <c r="AG74" s="1060"/>
      <c r="AH74" s="1060"/>
      <c r="AI74" s="1060"/>
      <c r="AJ74" s="1060"/>
      <c r="AK74" s="1060">
        <v>20</v>
      </c>
      <c r="AL74" s="1060"/>
      <c r="AM74" s="1060"/>
      <c r="AN74" s="1060"/>
      <c r="AO74" s="1060"/>
      <c r="AP74" s="1060">
        <v>453</v>
      </c>
      <c r="AQ74" s="1060"/>
      <c r="AR74" s="1060"/>
      <c r="AS74" s="1060"/>
      <c r="AT74" s="1060"/>
      <c r="AU74" s="1060">
        <v>118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606</v>
      </c>
      <c r="C75" s="1064"/>
      <c r="D75" s="1064"/>
      <c r="E75" s="1064"/>
      <c r="F75" s="1064"/>
      <c r="G75" s="1064"/>
      <c r="H75" s="1064"/>
      <c r="I75" s="1064"/>
      <c r="J75" s="1064"/>
      <c r="K75" s="1064"/>
      <c r="L75" s="1064"/>
      <c r="M75" s="1064"/>
      <c r="N75" s="1064"/>
      <c r="O75" s="1064"/>
      <c r="P75" s="1065"/>
      <c r="Q75" s="1060">
        <v>11146</v>
      </c>
      <c r="R75" s="1060"/>
      <c r="S75" s="1060"/>
      <c r="T75" s="1060"/>
      <c r="U75" s="1060"/>
      <c r="V75" s="1060">
        <v>11321</v>
      </c>
      <c r="W75" s="1060"/>
      <c r="X75" s="1060"/>
      <c r="Y75" s="1060"/>
      <c r="Z75" s="1060"/>
      <c r="AA75" s="1060">
        <v>-175</v>
      </c>
      <c r="AB75" s="1060"/>
      <c r="AC75" s="1060"/>
      <c r="AD75" s="1060"/>
      <c r="AE75" s="1060"/>
      <c r="AF75" s="1070">
        <v>5041</v>
      </c>
      <c r="AG75" s="1068"/>
      <c r="AH75" s="1068"/>
      <c r="AI75" s="1068"/>
      <c r="AJ75" s="1069"/>
      <c r="AK75" s="1060" t="s">
        <v>611</v>
      </c>
      <c r="AL75" s="1060"/>
      <c r="AM75" s="1060"/>
      <c r="AN75" s="1060"/>
      <c r="AO75" s="1060"/>
      <c r="AP75" s="1070">
        <v>16432</v>
      </c>
      <c r="AQ75" s="1068"/>
      <c r="AR75" s="1068"/>
      <c r="AS75" s="1068"/>
      <c r="AT75" s="1069"/>
      <c r="AU75" s="1070">
        <v>560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607</v>
      </c>
      <c r="C76" s="1064"/>
      <c r="D76" s="1064"/>
      <c r="E76" s="1064"/>
      <c r="F76" s="1064"/>
      <c r="G76" s="1064"/>
      <c r="H76" s="1064"/>
      <c r="I76" s="1064"/>
      <c r="J76" s="1064"/>
      <c r="K76" s="1064"/>
      <c r="L76" s="1064"/>
      <c r="M76" s="1064"/>
      <c r="N76" s="1064"/>
      <c r="O76" s="1064"/>
      <c r="P76" s="1065"/>
      <c r="Q76" s="1060">
        <v>452</v>
      </c>
      <c r="R76" s="1060"/>
      <c r="S76" s="1060"/>
      <c r="T76" s="1060"/>
      <c r="U76" s="1060"/>
      <c r="V76" s="1060">
        <v>486</v>
      </c>
      <c r="W76" s="1060"/>
      <c r="X76" s="1060"/>
      <c r="Y76" s="1060"/>
      <c r="Z76" s="1060"/>
      <c r="AA76" s="1060">
        <v>-35</v>
      </c>
      <c r="AB76" s="1060"/>
      <c r="AC76" s="1060"/>
      <c r="AD76" s="1060"/>
      <c r="AE76" s="1060"/>
      <c r="AF76" s="1070">
        <v>506</v>
      </c>
      <c r="AG76" s="1068"/>
      <c r="AH76" s="1068"/>
      <c r="AI76" s="1068"/>
      <c r="AJ76" s="1069"/>
      <c r="AK76" s="1060" t="s">
        <v>612</v>
      </c>
      <c r="AL76" s="1060"/>
      <c r="AM76" s="1060"/>
      <c r="AN76" s="1060"/>
      <c r="AO76" s="1060"/>
      <c r="AP76" s="1070" t="s">
        <v>596</v>
      </c>
      <c r="AQ76" s="1068"/>
      <c r="AR76" s="1068"/>
      <c r="AS76" s="1068"/>
      <c r="AT76" s="1069"/>
      <c r="AU76" s="1070" t="s">
        <v>596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12712</v>
      </c>
      <c r="AG88" s="1048"/>
      <c r="AH88" s="1048"/>
      <c r="AI88" s="1048"/>
      <c r="AJ88" s="1048"/>
      <c r="AK88" s="1052"/>
      <c r="AL88" s="1052"/>
      <c r="AM88" s="1052"/>
      <c r="AN88" s="1052"/>
      <c r="AO88" s="1052"/>
      <c r="AP88" s="1048">
        <v>30264</v>
      </c>
      <c r="AQ88" s="1048"/>
      <c r="AR88" s="1048"/>
      <c r="AS88" s="1048"/>
      <c r="AT88" s="1048"/>
      <c r="AU88" s="1048">
        <v>2004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6080</v>
      </c>
      <c r="CS102" s="1040"/>
      <c r="CT102" s="1040"/>
      <c r="CU102" s="1040"/>
      <c r="CV102" s="1041"/>
      <c r="CW102" s="1039">
        <v>953</v>
      </c>
      <c r="CX102" s="1040"/>
      <c r="CY102" s="1040"/>
      <c r="CZ102" s="1040"/>
      <c r="DA102" s="1041"/>
      <c r="DB102" s="1039">
        <v>1339</v>
      </c>
      <c r="DC102" s="1040"/>
      <c r="DD102" s="1040"/>
      <c r="DE102" s="1040"/>
      <c r="DF102" s="1041"/>
      <c r="DG102" s="1039" t="s">
        <v>625</v>
      </c>
      <c r="DH102" s="1040"/>
      <c r="DI102" s="1040"/>
      <c r="DJ102" s="1040"/>
      <c r="DK102" s="1041"/>
      <c r="DL102" s="1039">
        <v>382</v>
      </c>
      <c r="DM102" s="1040"/>
      <c r="DN102" s="1040"/>
      <c r="DO102" s="1040"/>
      <c r="DP102" s="1041"/>
      <c r="DQ102" s="1039">
        <v>38</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302</v>
      </c>
      <c r="AG109" s="983"/>
      <c r="AH109" s="983"/>
      <c r="AI109" s="983"/>
      <c r="AJ109" s="984"/>
      <c r="AK109" s="985" t="s">
        <v>301</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302</v>
      </c>
      <c r="BW109" s="983"/>
      <c r="BX109" s="983"/>
      <c r="BY109" s="983"/>
      <c r="BZ109" s="984"/>
      <c r="CA109" s="985" t="s">
        <v>301</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302</v>
      </c>
      <c r="DM109" s="983"/>
      <c r="DN109" s="983"/>
      <c r="DO109" s="983"/>
      <c r="DP109" s="984"/>
      <c r="DQ109" s="985" t="s">
        <v>301</v>
      </c>
      <c r="DR109" s="983"/>
      <c r="DS109" s="983"/>
      <c r="DT109" s="983"/>
      <c r="DU109" s="984"/>
      <c r="DV109" s="985" t="s">
        <v>432</v>
      </c>
      <c r="DW109" s="983"/>
      <c r="DX109" s="983"/>
      <c r="DY109" s="983"/>
      <c r="DZ109" s="1014"/>
    </row>
    <row r="110" spans="1:131" s="246" customFormat="1" ht="26.25" customHeight="1" x14ac:dyDescent="0.2">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13536031</v>
      </c>
      <c r="AB110" s="976"/>
      <c r="AC110" s="976"/>
      <c r="AD110" s="976"/>
      <c r="AE110" s="977"/>
      <c r="AF110" s="978">
        <v>13847865</v>
      </c>
      <c r="AG110" s="976"/>
      <c r="AH110" s="976"/>
      <c r="AI110" s="976"/>
      <c r="AJ110" s="977"/>
      <c r="AK110" s="978">
        <v>13629023</v>
      </c>
      <c r="AL110" s="976"/>
      <c r="AM110" s="976"/>
      <c r="AN110" s="976"/>
      <c r="AO110" s="977"/>
      <c r="AP110" s="979">
        <v>18.899999999999999</v>
      </c>
      <c r="AQ110" s="980"/>
      <c r="AR110" s="980"/>
      <c r="AS110" s="980"/>
      <c r="AT110" s="981"/>
      <c r="AU110" s="1015" t="s">
        <v>72</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141516894</v>
      </c>
      <c r="BR110" s="923"/>
      <c r="BS110" s="923"/>
      <c r="BT110" s="923"/>
      <c r="BU110" s="923"/>
      <c r="BV110" s="923">
        <v>143677556</v>
      </c>
      <c r="BW110" s="923"/>
      <c r="BX110" s="923"/>
      <c r="BY110" s="923"/>
      <c r="BZ110" s="923"/>
      <c r="CA110" s="923">
        <v>148831907</v>
      </c>
      <c r="CB110" s="923"/>
      <c r="CC110" s="923"/>
      <c r="CD110" s="923"/>
      <c r="CE110" s="923"/>
      <c r="CF110" s="947">
        <v>206.8</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439</v>
      </c>
      <c r="DM110" s="923"/>
      <c r="DN110" s="923"/>
      <c r="DO110" s="923"/>
      <c r="DP110" s="923"/>
      <c r="DQ110" s="923" t="s">
        <v>438</v>
      </c>
      <c r="DR110" s="923"/>
      <c r="DS110" s="923"/>
      <c r="DT110" s="923"/>
      <c r="DU110" s="923"/>
      <c r="DV110" s="924" t="s">
        <v>439</v>
      </c>
      <c r="DW110" s="924"/>
      <c r="DX110" s="924"/>
      <c r="DY110" s="924"/>
      <c r="DZ110" s="925"/>
    </row>
    <row r="111" spans="1:131" s="246" customFormat="1" ht="26.25" customHeight="1" x14ac:dyDescent="0.2">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438</v>
      </c>
      <c r="AG111" s="1004"/>
      <c r="AH111" s="1004"/>
      <c r="AI111" s="1004"/>
      <c r="AJ111" s="1005"/>
      <c r="AK111" s="1006" t="s">
        <v>439</v>
      </c>
      <c r="AL111" s="1004"/>
      <c r="AM111" s="1004"/>
      <c r="AN111" s="1004"/>
      <c r="AO111" s="1005"/>
      <c r="AP111" s="1007" t="s">
        <v>438</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438</v>
      </c>
      <c r="BW111" s="895"/>
      <c r="BX111" s="895"/>
      <c r="BY111" s="895"/>
      <c r="BZ111" s="895"/>
      <c r="CA111" s="895" t="s">
        <v>438</v>
      </c>
      <c r="CB111" s="895"/>
      <c r="CC111" s="895"/>
      <c r="CD111" s="895"/>
      <c r="CE111" s="895"/>
      <c r="CF111" s="956" t="s">
        <v>438</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438</v>
      </c>
      <c r="DM111" s="895"/>
      <c r="DN111" s="895"/>
      <c r="DO111" s="895"/>
      <c r="DP111" s="895"/>
      <c r="DQ111" s="895" t="s">
        <v>438</v>
      </c>
      <c r="DR111" s="895"/>
      <c r="DS111" s="895"/>
      <c r="DT111" s="895"/>
      <c r="DU111" s="895"/>
      <c r="DV111" s="872" t="s">
        <v>438</v>
      </c>
      <c r="DW111" s="872"/>
      <c r="DX111" s="872"/>
      <c r="DY111" s="872"/>
      <c r="DZ111" s="873"/>
    </row>
    <row r="112" spans="1:131" s="246" customFormat="1" ht="26.25" customHeight="1" x14ac:dyDescent="0.2">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446</v>
      </c>
      <c r="AG112" s="858"/>
      <c r="AH112" s="858"/>
      <c r="AI112" s="858"/>
      <c r="AJ112" s="859"/>
      <c r="AK112" s="860" t="s">
        <v>445</v>
      </c>
      <c r="AL112" s="858"/>
      <c r="AM112" s="858"/>
      <c r="AN112" s="858"/>
      <c r="AO112" s="859"/>
      <c r="AP112" s="905" t="s">
        <v>387</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26894884</v>
      </c>
      <c r="BR112" s="895"/>
      <c r="BS112" s="895"/>
      <c r="BT112" s="895"/>
      <c r="BU112" s="895"/>
      <c r="BV112" s="895">
        <v>25624215</v>
      </c>
      <c r="BW112" s="895"/>
      <c r="BX112" s="895"/>
      <c r="BY112" s="895"/>
      <c r="BZ112" s="895"/>
      <c r="CA112" s="895">
        <v>24255526</v>
      </c>
      <c r="CB112" s="895"/>
      <c r="CC112" s="895"/>
      <c r="CD112" s="895"/>
      <c r="CE112" s="895"/>
      <c r="CF112" s="956">
        <v>33.700000000000003</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450</v>
      </c>
      <c r="DM112" s="895"/>
      <c r="DN112" s="895"/>
      <c r="DO112" s="895"/>
      <c r="DP112" s="895"/>
      <c r="DQ112" s="895" t="s">
        <v>439</v>
      </c>
      <c r="DR112" s="895"/>
      <c r="DS112" s="895"/>
      <c r="DT112" s="895"/>
      <c r="DU112" s="895"/>
      <c r="DV112" s="872" t="s">
        <v>451</v>
      </c>
      <c r="DW112" s="872"/>
      <c r="DX112" s="872"/>
      <c r="DY112" s="872"/>
      <c r="DZ112" s="873"/>
    </row>
    <row r="113" spans="1:130" s="246" customFormat="1" ht="26.25" customHeight="1" x14ac:dyDescent="0.2">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2759284</v>
      </c>
      <c r="AB113" s="1004"/>
      <c r="AC113" s="1004"/>
      <c r="AD113" s="1004"/>
      <c r="AE113" s="1005"/>
      <c r="AF113" s="1006">
        <v>2503493</v>
      </c>
      <c r="AG113" s="1004"/>
      <c r="AH113" s="1004"/>
      <c r="AI113" s="1004"/>
      <c r="AJ113" s="1005"/>
      <c r="AK113" s="1006">
        <v>2330293</v>
      </c>
      <c r="AL113" s="1004"/>
      <c r="AM113" s="1004"/>
      <c r="AN113" s="1004"/>
      <c r="AO113" s="1005"/>
      <c r="AP113" s="1007">
        <v>3.2</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1841294</v>
      </c>
      <c r="BR113" s="895"/>
      <c r="BS113" s="895"/>
      <c r="BT113" s="895"/>
      <c r="BU113" s="895"/>
      <c r="BV113" s="895">
        <v>2122388</v>
      </c>
      <c r="BW113" s="895"/>
      <c r="BX113" s="895"/>
      <c r="BY113" s="895"/>
      <c r="BZ113" s="895"/>
      <c r="CA113" s="895">
        <v>2004084</v>
      </c>
      <c r="CB113" s="895"/>
      <c r="CC113" s="895"/>
      <c r="CD113" s="895"/>
      <c r="CE113" s="895"/>
      <c r="CF113" s="956">
        <v>2.8</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445</v>
      </c>
      <c r="DM113" s="858"/>
      <c r="DN113" s="858"/>
      <c r="DO113" s="858"/>
      <c r="DP113" s="859"/>
      <c r="DQ113" s="860" t="s">
        <v>455</v>
      </c>
      <c r="DR113" s="858"/>
      <c r="DS113" s="858"/>
      <c r="DT113" s="858"/>
      <c r="DU113" s="859"/>
      <c r="DV113" s="905" t="s">
        <v>456</v>
      </c>
      <c r="DW113" s="906"/>
      <c r="DX113" s="906"/>
      <c r="DY113" s="906"/>
      <c r="DZ113" s="907"/>
    </row>
    <row r="114" spans="1:130" s="246" customFormat="1" ht="26.25" customHeight="1" x14ac:dyDescent="0.2">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188619</v>
      </c>
      <c r="AB114" s="858"/>
      <c r="AC114" s="858"/>
      <c r="AD114" s="858"/>
      <c r="AE114" s="859"/>
      <c r="AF114" s="860">
        <v>234801</v>
      </c>
      <c r="AG114" s="858"/>
      <c r="AH114" s="858"/>
      <c r="AI114" s="858"/>
      <c r="AJ114" s="859"/>
      <c r="AK114" s="860">
        <v>267586</v>
      </c>
      <c r="AL114" s="858"/>
      <c r="AM114" s="858"/>
      <c r="AN114" s="858"/>
      <c r="AO114" s="859"/>
      <c r="AP114" s="905">
        <v>0.4</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15205944</v>
      </c>
      <c r="BR114" s="895"/>
      <c r="BS114" s="895"/>
      <c r="BT114" s="895"/>
      <c r="BU114" s="895"/>
      <c r="BV114" s="895">
        <v>14680826</v>
      </c>
      <c r="BW114" s="895"/>
      <c r="BX114" s="895"/>
      <c r="BY114" s="895"/>
      <c r="BZ114" s="895"/>
      <c r="CA114" s="895">
        <v>14765927</v>
      </c>
      <c r="CB114" s="895"/>
      <c r="CC114" s="895"/>
      <c r="CD114" s="895"/>
      <c r="CE114" s="895"/>
      <c r="CF114" s="956">
        <v>20.5</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446</v>
      </c>
      <c r="DM114" s="858"/>
      <c r="DN114" s="858"/>
      <c r="DO114" s="858"/>
      <c r="DP114" s="859"/>
      <c r="DQ114" s="860" t="s">
        <v>460</v>
      </c>
      <c r="DR114" s="858"/>
      <c r="DS114" s="858"/>
      <c r="DT114" s="858"/>
      <c r="DU114" s="859"/>
      <c r="DV114" s="905" t="s">
        <v>439</v>
      </c>
      <c r="DW114" s="906"/>
      <c r="DX114" s="906"/>
      <c r="DY114" s="906"/>
      <c r="DZ114" s="907"/>
    </row>
    <row r="115" spans="1:130" s="246" customFormat="1" ht="26.25" customHeight="1" x14ac:dyDescent="0.2">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439</v>
      </c>
      <c r="AB115" s="1004"/>
      <c r="AC115" s="1004"/>
      <c r="AD115" s="1004"/>
      <c r="AE115" s="1005"/>
      <c r="AF115" s="1006" t="s">
        <v>439</v>
      </c>
      <c r="AG115" s="1004"/>
      <c r="AH115" s="1004"/>
      <c r="AI115" s="1004"/>
      <c r="AJ115" s="1005"/>
      <c r="AK115" s="1006" t="s">
        <v>446</v>
      </c>
      <c r="AL115" s="1004"/>
      <c r="AM115" s="1004"/>
      <c r="AN115" s="1004"/>
      <c r="AO115" s="1005"/>
      <c r="AP115" s="1007" t="s">
        <v>439</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v>348003</v>
      </c>
      <c r="BR115" s="895"/>
      <c r="BS115" s="895"/>
      <c r="BT115" s="895"/>
      <c r="BU115" s="895"/>
      <c r="BV115" s="895">
        <v>273002</v>
      </c>
      <c r="BW115" s="895"/>
      <c r="BX115" s="895"/>
      <c r="BY115" s="895"/>
      <c r="BZ115" s="895"/>
      <c r="CA115" s="895">
        <v>239649</v>
      </c>
      <c r="CB115" s="895"/>
      <c r="CC115" s="895"/>
      <c r="CD115" s="895"/>
      <c r="CE115" s="895"/>
      <c r="CF115" s="956">
        <v>0.3</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450</v>
      </c>
      <c r="DH115" s="858"/>
      <c r="DI115" s="858"/>
      <c r="DJ115" s="858"/>
      <c r="DK115" s="859"/>
      <c r="DL115" s="860" t="s">
        <v>445</v>
      </c>
      <c r="DM115" s="858"/>
      <c r="DN115" s="858"/>
      <c r="DO115" s="858"/>
      <c r="DP115" s="859"/>
      <c r="DQ115" s="860" t="s">
        <v>446</v>
      </c>
      <c r="DR115" s="858"/>
      <c r="DS115" s="858"/>
      <c r="DT115" s="858"/>
      <c r="DU115" s="859"/>
      <c r="DV115" s="905" t="s">
        <v>387</v>
      </c>
      <c r="DW115" s="906"/>
      <c r="DX115" s="906"/>
      <c r="DY115" s="906"/>
      <c r="DZ115" s="907"/>
    </row>
    <row r="116" spans="1:130" s="246" customFormat="1" ht="26.25" customHeight="1" x14ac:dyDescent="0.2">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664</v>
      </c>
      <c r="AB116" s="858"/>
      <c r="AC116" s="858"/>
      <c r="AD116" s="858"/>
      <c r="AE116" s="859"/>
      <c r="AF116" s="860">
        <v>161</v>
      </c>
      <c r="AG116" s="858"/>
      <c r="AH116" s="858"/>
      <c r="AI116" s="858"/>
      <c r="AJ116" s="859"/>
      <c r="AK116" s="860">
        <v>128</v>
      </c>
      <c r="AL116" s="858"/>
      <c r="AM116" s="858"/>
      <c r="AN116" s="858"/>
      <c r="AO116" s="859"/>
      <c r="AP116" s="905">
        <v>0</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229</v>
      </c>
      <c r="CB116" s="895"/>
      <c r="CC116" s="895"/>
      <c r="CD116" s="895"/>
      <c r="CE116" s="895"/>
      <c r="CF116" s="956" t="s">
        <v>445</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387</v>
      </c>
      <c r="DM116" s="858"/>
      <c r="DN116" s="858"/>
      <c r="DO116" s="858"/>
      <c r="DP116" s="859"/>
      <c r="DQ116" s="860" t="s">
        <v>446</v>
      </c>
      <c r="DR116" s="858"/>
      <c r="DS116" s="858"/>
      <c r="DT116" s="858"/>
      <c r="DU116" s="859"/>
      <c r="DV116" s="905" t="s">
        <v>460</v>
      </c>
      <c r="DW116" s="906"/>
      <c r="DX116" s="906"/>
      <c r="DY116" s="906"/>
      <c r="DZ116" s="907"/>
    </row>
    <row r="117" spans="1:130" s="246" customFormat="1" ht="26.25" customHeight="1" x14ac:dyDescent="0.2">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16484598</v>
      </c>
      <c r="AB117" s="990"/>
      <c r="AC117" s="990"/>
      <c r="AD117" s="990"/>
      <c r="AE117" s="991"/>
      <c r="AF117" s="992">
        <v>16586320</v>
      </c>
      <c r="AG117" s="990"/>
      <c r="AH117" s="990"/>
      <c r="AI117" s="990"/>
      <c r="AJ117" s="991"/>
      <c r="AK117" s="992">
        <v>16227030</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439</v>
      </c>
      <c r="BW117" s="895"/>
      <c r="BX117" s="895"/>
      <c r="BY117" s="895"/>
      <c r="BZ117" s="895"/>
      <c r="CA117" s="895" t="s">
        <v>387</v>
      </c>
      <c r="CB117" s="895"/>
      <c r="CC117" s="895"/>
      <c r="CD117" s="895"/>
      <c r="CE117" s="895"/>
      <c r="CF117" s="956" t="s">
        <v>445</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439</v>
      </c>
      <c r="DM117" s="858"/>
      <c r="DN117" s="858"/>
      <c r="DO117" s="858"/>
      <c r="DP117" s="859"/>
      <c r="DQ117" s="860" t="s">
        <v>446</v>
      </c>
      <c r="DR117" s="858"/>
      <c r="DS117" s="858"/>
      <c r="DT117" s="858"/>
      <c r="DU117" s="859"/>
      <c r="DV117" s="905" t="s">
        <v>446</v>
      </c>
      <c r="DW117" s="906"/>
      <c r="DX117" s="906"/>
      <c r="DY117" s="906"/>
      <c r="DZ117" s="907"/>
    </row>
    <row r="118" spans="1:130" s="246" customFormat="1" ht="26.25" customHeight="1" x14ac:dyDescent="0.2">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302</v>
      </c>
      <c r="AG118" s="983"/>
      <c r="AH118" s="983"/>
      <c r="AI118" s="983"/>
      <c r="AJ118" s="984"/>
      <c r="AK118" s="985" t="s">
        <v>301</v>
      </c>
      <c r="AL118" s="983"/>
      <c r="AM118" s="983"/>
      <c r="AN118" s="983"/>
      <c r="AO118" s="984"/>
      <c r="AP118" s="986" t="s">
        <v>432</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455</v>
      </c>
      <c r="BR118" s="926"/>
      <c r="BS118" s="926"/>
      <c r="BT118" s="926"/>
      <c r="BU118" s="926"/>
      <c r="BV118" s="926" t="s">
        <v>456</v>
      </c>
      <c r="BW118" s="926"/>
      <c r="BX118" s="926"/>
      <c r="BY118" s="926"/>
      <c r="BZ118" s="926"/>
      <c r="CA118" s="926" t="s">
        <v>471</v>
      </c>
      <c r="CB118" s="926"/>
      <c r="CC118" s="926"/>
      <c r="CD118" s="926"/>
      <c r="CE118" s="926"/>
      <c r="CF118" s="956" t="s">
        <v>445</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445</v>
      </c>
      <c r="DH118" s="858"/>
      <c r="DI118" s="858"/>
      <c r="DJ118" s="858"/>
      <c r="DK118" s="859"/>
      <c r="DL118" s="860" t="s">
        <v>446</v>
      </c>
      <c r="DM118" s="858"/>
      <c r="DN118" s="858"/>
      <c r="DO118" s="858"/>
      <c r="DP118" s="859"/>
      <c r="DQ118" s="860" t="s">
        <v>387</v>
      </c>
      <c r="DR118" s="858"/>
      <c r="DS118" s="858"/>
      <c r="DT118" s="858"/>
      <c r="DU118" s="859"/>
      <c r="DV118" s="905" t="s">
        <v>445</v>
      </c>
      <c r="DW118" s="906"/>
      <c r="DX118" s="906"/>
      <c r="DY118" s="906"/>
      <c r="DZ118" s="907"/>
    </row>
    <row r="119" spans="1:130" s="246" customFormat="1" ht="26.25" customHeight="1" x14ac:dyDescent="0.2">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471</v>
      </c>
      <c r="AB119" s="976"/>
      <c r="AC119" s="976"/>
      <c r="AD119" s="976"/>
      <c r="AE119" s="977"/>
      <c r="AF119" s="978" t="s">
        <v>473</v>
      </c>
      <c r="AG119" s="976"/>
      <c r="AH119" s="976"/>
      <c r="AI119" s="976"/>
      <c r="AJ119" s="977"/>
      <c r="AK119" s="978" t="s">
        <v>387</v>
      </c>
      <c r="AL119" s="976"/>
      <c r="AM119" s="976"/>
      <c r="AN119" s="976"/>
      <c r="AO119" s="977"/>
      <c r="AP119" s="979" t="s">
        <v>439</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474</v>
      </c>
      <c r="BP119" s="959"/>
      <c r="BQ119" s="963">
        <v>185807019</v>
      </c>
      <c r="BR119" s="926"/>
      <c r="BS119" s="926"/>
      <c r="BT119" s="926"/>
      <c r="BU119" s="926"/>
      <c r="BV119" s="926">
        <v>186377987</v>
      </c>
      <c r="BW119" s="926"/>
      <c r="BX119" s="926"/>
      <c r="BY119" s="926"/>
      <c r="BZ119" s="926"/>
      <c r="CA119" s="926">
        <v>190097093</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439</v>
      </c>
      <c r="DM119" s="841"/>
      <c r="DN119" s="841"/>
      <c r="DO119" s="841"/>
      <c r="DP119" s="842"/>
      <c r="DQ119" s="843" t="s">
        <v>449</v>
      </c>
      <c r="DR119" s="841"/>
      <c r="DS119" s="841"/>
      <c r="DT119" s="841"/>
      <c r="DU119" s="842"/>
      <c r="DV119" s="929" t="s">
        <v>387</v>
      </c>
      <c r="DW119" s="930"/>
      <c r="DX119" s="930"/>
      <c r="DY119" s="930"/>
      <c r="DZ119" s="931"/>
    </row>
    <row r="120" spans="1:130" s="246" customFormat="1" ht="26.25" customHeight="1" x14ac:dyDescent="0.2">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449</v>
      </c>
      <c r="AG120" s="858"/>
      <c r="AH120" s="858"/>
      <c r="AI120" s="858"/>
      <c r="AJ120" s="859"/>
      <c r="AK120" s="860" t="s">
        <v>450</v>
      </c>
      <c r="AL120" s="858"/>
      <c r="AM120" s="858"/>
      <c r="AN120" s="858"/>
      <c r="AO120" s="859"/>
      <c r="AP120" s="905" t="s">
        <v>229</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21407479</v>
      </c>
      <c r="BR120" s="923"/>
      <c r="BS120" s="923"/>
      <c r="BT120" s="923"/>
      <c r="BU120" s="923"/>
      <c r="BV120" s="923">
        <v>20043917</v>
      </c>
      <c r="BW120" s="923"/>
      <c r="BX120" s="923"/>
      <c r="BY120" s="923"/>
      <c r="BZ120" s="923"/>
      <c r="CA120" s="923">
        <v>20986612</v>
      </c>
      <c r="CB120" s="923"/>
      <c r="CC120" s="923"/>
      <c r="CD120" s="923"/>
      <c r="CE120" s="923"/>
      <c r="CF120" s="947">
        <v>29.2</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25579051</v>
      </c>
      <c r="DH120" s="923"/>
      <c r="DI120" s="923"/>
      <c r="DJ120" s="923"/>
      <c r="DK120" s="923"/>
      <c r="DL120" s="923">
        <v>24639049</v>
      </c>
      <c r="DM120" s="923"/>
      <c r="DN120" s="923"/>
      <c r="DO120" s="923"/>
      <c r="DP120" s="923"/>
      <c r="DQ120" s="923">
        <v>23584416</v>
      </c>
      <c r="DR120" s="923"/>
      <c r="DS120" s="923"/>
      <c r="DT120" s="923"/>
      <c r="DU120" s="923"/>
      <c r="DV120" s="924">
        <v>32.799999999999997</v>
      </c>
      <c r="DW120" s="924"/>
      <c r="DX120" s="924"/>
      <c r="DY120" s="924"/>
      <c r="DZ120" s="925"/>
    </row>
    <row r="121" spans="1:130" s="246" customFormat="1" ht="26.25" customHeight="1" x14ac:dyDescent="0.2">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445</v>
      </c>
      <c r="AB121" s="858"/>
      <c r="AC121" s="858"/>
      <c r="AD121" s="858"/>
      <c r="AE121" s="859"/>
      <c r="AF121" s="860" t="s">
        <v>473</v>
      </c>
      <c r="AG121" s="858"/>
      <c r="AH121" s="858"/>
      <c r="AI121" s="858"/>
      <c r="AJ121" s="859"/>
      <c r="AK121" s="860" t="s">
        <v>387</v>
      </c>
      <c r="AL121" s="858"/>
      <c r="AM121" s="858"/>
      <c r="AN121" s="858"/>
      <c r="AO121" s="859"/>
      <c r="AP121" s="905" t="s">
        <v>387</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15527014</v>
      </c>
      <c r="BR121" s="895"/>
      <c r="BS121" s="895"/>
      <c r="BT121" s="895"/>
      <c r="BU121" s="895"/>
      <c r="BV121" s="895">
        <v>16730099</v>
      </c>
      <c r="BW121" s="895"/>
      <c r="BX121" s="895"/>
      <c r="BY121" s="895"/>
      <c r="BZ121" s="895"/>
      <c r="CA121" s="895">
        <v>15775882</v>
      </c>
      <c r="CB121" s="895"/>
      <c r="CC121" s="895"/>
      <c r="CD121" s="895"/>
      <c r="CE121" s="895"/>
      <c r="CF121" s="956">
        <v>21.9</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474220</v>
      </c>
      <c r="DH121" s="895"/>
      <c r="DI121" s="895"/>
      <c r="DJ121" s="895"/>
      <c r="DK121" s="895"/>
      <c r="DL121" s="895">
        <v>411905</v>
      </c>
      <c r="DM121" s="895"/>
      <c r="DN121" s="895"/>
      <c r="DO121" s="895"/>
      <c r="DP121" s="895"/>
      <c r="DQ121" s="895">
        <v>349877</v>
      </c>
      <c r="DR121" s="895"/>
      <c r="DS121" s="895"/>
      <c r="DT121" s="895"/>
      <c r="DU121" s="895"/>
      <c r="DV121" s="872">
        <v>0.5</v>
      </c>
      <c r="DW121" s="872"/>
      <c r="DX121" s="872"/>
      <c r="DY121" s="872"/>
      <c r="DZ121" s="873"/>
    </row>
    <row r="122" spans="1:130" s="246" customFormat="1" ht="26.25" customHeight="1" x14ac:dyDescent="0.2">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446</v>
      </c>
      <c r="AG122" s="858"/>
      <c r="AH122" s="858"/>
      <c r="AI122" s="858"/>
      <c r="AJ122" s="859"/>
      <c r="AK122" s="860" t="s">
        <v>445</v>
      </c>
      <c r="AL122" s="858"/>
      <c r="AM122" s="858"/>
      <c r="AN122" s="858"/>
      <c r="AO122" s="859"/>
      <c r="AP122" s="905" t="s">
        <v>445</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126735009</v>
      </c>
      <c r="BR122" s="926"/>
      <c r="BS122" s="926"/>
      <c r="BT122" s="926"/>
      <c r="BU122" s="926"/>
      <c r="BV122" s="926">
        <v>126197961</v>
      </c>
      <c r="BW122" s="926"/>
      <c r="BX122" s="926"/>
      <c r="BY122" s="926"/>
      <c r="BZ122" s="926"/>
      <c r="CA122" s="926">
        <v>126579536</v>
      </c>
      <c r="CB122" s="926"/>
      <c r="CC122" s="926"/>
      <c r="CD122" s="926"/>
      <c r="CE122" s="926"/>
      <c r="CF122" s="927">
        <v>175.9</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283991</v>
      </c>
      <c r="DH122" s="895"/>
      <c r="DI122" s="895"/>
      <c r="DJ122" s="895"/>
      <c r="DK122" s="895"/>
      <c r="DL122" s="895">
        <v>253297</v>
      </c>
      <c r="DM122" s="895"/>
      <c r="DN122" s="895"/>
      <c r="DO122" s="895"/>
      <c r="DP122" s="895"/>
      <c r="DQ122" s="895">
        <v>293139</v>
      </c>
      <c r="DR122" s="895"/>
      <c r="DS122" s="895"/>
      <c r="DT122" s="895"/>
      <c r="DU122" s="895"/>
      <c r="DV122" s="872">
        <v>0.4</v>
      </c>
      <c r="DW122" s="872"/>
      <c r="DX122" s="872"/>
      <c r="DY122" s="872"/>
      <c r="DZ122" s="873"/>
    </row>
    <row r="123" spans="1:130" s="246" customFormat="1" ht="26.25" customHeight="1" x14ac:dyDescent="0.2">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387</v>
      </c>
      <c r="AG123" s="858"/>
      <c r="AH123" s="858"/>
      <c r="AI123" s="858"/>
      <c r="AJ123" s="859"/>
      <c r="AK123" s="860" t="s">
        <v>229</v>
      </c>
      <c r="AL123" s="858"/>
      <c r="AM123" s="858"/>
      <c r="AN123" s="858"/>
      <c r="AO123" s="859"/>
      <c r="AP123" s="905" t="s">
        <v>445</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485</v>
      </c>
      <c r="BP123" s="959"/>
      <c r="BQ123" s="913">
        <v>163669502</v>
      </c>
      <c r="BR123" s="914"/>
      <c r="BS123" s="914"/>
      <c r="BT123" s="914"/>
      <c r="BU123" s="914"/>
      <c r="BV123" s="914">
        <v>162971977</v>
      </c>
      <c r="BW123" s="914"/>
      <c r="BX123" s="914"/>
      <c r="BY123" s="914"/>
      <c r="BZ123" s="914"/>
      <c r="CA123" s="914">
        <v>163342030</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252971</v>
      </c>
      <c r="DH123" s="858"/>
      <c r="DI123" s="858"/>
      <c r="DJ123" s="858"/>
      <c r="DK123" s="859"/>
      <c r="DL123" s="860">
        <v>113770</v>
      </c>
      <c r="DM123" s="858"/>
      <c r="DN123" s="858"/>
      <c r="DO123" s="858"/>
      <c r="DP123" s="859"/>
      <c r="DQ123" s="860">
        <v>28094</v>
      </c>
      <c r="DR123" s="858"/>
      <c r="DS123" s="858"/>
      <c r="DT123" s="858"/>
      <c r="DU123" s="859"/>
      <c r="DV123" s="905">
        <v>0</v>
      </c>
      <c r="DW123" s="906"/>
      <c r="DX123" s="906"/>
      <c r="DY123" s="906"/>
      <c r="DZ123" s="907"/>
    </row>
    <row r="124" spans="1:130" s="246" customFormat="1" ht="26.25" customHeight="1" thickBot="1" x14ac:dyDescent="0.25">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446</v>
      </c>
      <c r="AB124" s="858"/>
      <c r="AC124" s="858"/>
      <c r="AD124" s="858"/>
      <c r="AE124" s="859"/>
      <c r="AF124" s="860" t="s">
        <v>445</v>
      </c>
      <c r="AG124" s="858"/>
      <c r="AH124" s="858"/>
      <c r="AI124" s="858"/>
      <c r="AJ124" s="859"/>
      <c r="AK124" s="860" t="s">
        <v>445</v>
      </c>
      <c r="AL124" s="858"/>
      <c r="AM124" s="858"/>
      <c r="AN124" s="858"/>
      <c r="AO124" s="859"/>
      <c r="AP124" s="905" t="s">
        <v>450</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31</v>
      </c>
      <c r="BR124" s="912"/>
      <c r="BS124" s="912"/>
      <c r="BT124" s="912"/>
      <c r="BU124" s="912"/>
      <c r="BV124" s="912">
        <v>32.5</v>
      </c>
      <c r="BW124" s="912"/>
      <c r="BX124" s="912"/>
      <c r="BY124" s="912"/>
      <c r="BZ124" s="912"/>
      <c r="CA124" s="912">
        <v>37.1</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304651</v>
      </c>
      <c r="DH124" s="841"/>
      <c r="DI124" s="841"/>
      <c r="DJ124" s="841"/>
      <c r="DK124" s="842"/>
      <c r="DL124" s="843">
        <v>206194</v>
      </c>
      <c r="DM124" s="841"/>
      <c r="DN124" s="841"/>
      <c r="DO124" s="841"/>
      <c r="DP124" s="842"/>
      <c r="DQ124" s="843" t="s">
        <v>387</v>
      </c>
      <c r="DR124" s="841"/>
      <c r="DS124" s="841"/>
      <c r="DT124" s="841"/>
      <c r="DU124" s="842"/>
      <c r="DV124" s="929" t="s">
        <v>445</v>
      </c>
      <c r="DW124" s="930"/>
      <c r="DX124" s="930"/>
      <c r="DY124" s="930"/>
      <c r="DZ124" s="931"/>
    </row>
    <row r="125" spans="1:130" s="246" customFormat="1" ht="26.25" customHeight="1" x14ac:dyDescent="0.2">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445</v>
      </c>
      <c r="AB125" s="858"/>
      <c r="AC125" s="858"/>
      <c r="AD125" s="858"/>
      <c r="AE125" s="859"/>
      <c r="AF125" s="860" t="s">
        <v>439</v>
      </c>
      <c r="AG125" s="858"/>
      <c r="AH125" s="858"/>
      <c r="AI125" s="858"/>
      <c r="AJ125" s="859"/>
      <c r="AK125" s="860" t="s">
        <v>445</v>
      </c>
      <c r="AL125" s="858"/>
      <c r="AM125" s="858"/>
      <c r="AN125" s="858"/>
      <c r="AO125" s="859"/>
      <c r="AP125" s="905" t="s">
        <v>439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445</v>
      </c>
      <c r="DH125" s="923"/>
      <c r="DI125" s="923"/>
      <c r="DJ125" s="923"/>
      <c r="DK125" s="923"/>
      <c r="DL125" s="923" t="s">
        <v>445</v>
      </c>
      <c r="DM125" s="923"/>
      <c r="DN125" s="923"/>
      <c r="DO125" s="923"/>
      <c r="DP125" s="923"/>
      <c r="DQ125" s="923" t="s">
        <v>387</v>
      </c>
      <c r="DR125" s="923"/>
      <c r="DS125" s="923"/>
      <c r="DT125" s="923"/>
      <c r="DU125" s="923"/>
      <c r="DV125" s="924" t="s">
        <v>387</v>
      </c>
      <c r="DW125" s="924"/>
      <c r="DX125" s="924"/>
      <c r="DY125" s="924"/>
      <c r="DZ125" s="925"/>
    </row>
    <row r="126" spans="1:130" s="246" customFormat="1" ht="26.25" customHeight="1" thickBot="1" x14ac:dyDescent="0.25">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387</v>
      </c>
      <c r="AB126" s="858"/>
      <c r="AC126" s="858"/>
      <c r="AD126" s="858"/>
      <c r="AE126" s="859"/>
      <c r="AF126" s="860" t="s">
        <v>387</v>
      </c>
      <c r="AG126" s="858"/>
      <c r="AH126" s="858"/>
      <c r="AI126" s="858"/>
      <c r="AJ126" s="859"/>
      <c r="AK126" s="860" t="s">
        <v>450</v>
      </c>
      <c r="AL126" s="858"/>
      <c r="AM126" s="858"/>
      <c r="AN126" s="858"/>
      <c r="AO126" s="859"/>
      <c r="AP126" s="905" t="s">
        <v>387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460</v>
      </c>
      <c r="DM126" s="895"/>
      <c r="DN126" s="895"/>
      <c r="DO126" s="895"/>
      <c r="DP126" s="895"/>
      <c r="DQ126" s="895" t="s">
        <v>445</v>
      </c>
      <c r="DR126" s="895"/>
      <c r="DS126" s="895"/>
      <c r="DT126" s="895"/>
      <c r="DU126" s="895"/>
      <c r="DV126" s="872" t="s">
        <v>445</v>
      </c>
      <c r="DW126" s="872"/>
      <c r="DX126" s="872"/>
      <c r="DY126" s="872"/>
      <c r="DZ126" s="873"/>
    </row>
    <row r="127" spans="1:130" s="246" customFormat="1" ht="26.25" customHeight="1" x14ac:dyDescent="0.2">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445</v>
      </c>
      <c r="AB127" s="858"/>
      <c r="AC127" s="858"/>
      <c r="AD127" s="858"/>
      <c r="AE127" s="859"/>
      <c r="AF127" s="860" t="s">
        <v>450</v>
      </c>
      <c r="AG127" s="858"/>
      <c r="AH127" s="858"/>
      <c r="AI127" s="858"/>
      <c r="AJ127" s="859"/>
      <c r="AK127" s="860" t="s">
        <v>445</v>
      </c>
      <c r="AL127" s="858"/>
      <c r="AM127" s="858"/>
      <c r="AN127" s="858"/>
      <c r="AO127" s="859"/>
      <c r="AP127" s="905" t="s">
        <v>460</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445</v>
      </c>
      <c r="DH127" s="895"/>
      <c r="DI127" s="895"/>
      <c r="DJ127" s="895"/>
      <c r="DK127" s="895"/>
      <c r="DL127" s="895" t="s">
        <v>445</v>
      </c>
      <c r="DM127" s="895"/>
      <c r="DN127" s="895"/>
      <c r="DO127" s="895"/>
      <c r="DP127" s="895"/>
      <c r="DQ127" s="895" t="s">
        <v>445</v>
      </c>
      <c r="DR127" s="895"/>
      <c r="DS127" s="895"/>
      <c r="DT127" s="895"/>
      <c r="DU127" s="895"/>
      <c r="DV127" s="872" t="s">
        <v>387</v>
      </c>
      <c r="DW127" s="872"/>
      <c r="DX127" s="872"/>
      <c r="DY127" s="872"/>
      <c r="DZ127" s="873"/>
    </row>
    <row r="128" spans="1:130" s="246" customFormat="1" ht="26.25" customHeight="1" thickBot="1" x14ac:dyDescent="0.25">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1904431</v>
      </c>
      <c r="AB128" s="879"/>
      <c r="AC128" s="879"/>
      <c r="AD128" s="879"/>
      <c r="AE128" s="880"/>
      <c r="AF128" s="881">
        <v>1694585</v>
      </c>
      <c r="AG128" s="879"/>
      <c r="AH128" s="879"/>
      <c r="AI128" s="879"/>
      <c r="AJ128" s="880"/>
      <c r="AK128" s="881">
        <v>1617773</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456</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v>348003</v>
      </c>
      <c r="DH128" s="869"/>
      <c r="DI128" s="869"/>
      <c r="DJ128" s="869"/>
      <c r="DK128" s="869"/>
      <c r="DL128" s="869">
        <v>273002</v>
      </c>
      <c r="DM128" s="869"/>
      <c r="DN128" s="869"/>
      <c r="DO128" s="869"/>
      <c r="DP128" s="869"/>
      <c r="DQ128" s="869">
        <v>239649</v>
      </c>
      <c r="DR128" s="869"/>
      <c r="DS128" s="869"/>
      <c r="DT128" s="869"/>
      <c r="DU128" s="869"/>
      <c r="DV128" s="870">
        <v>0.3</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81643724</v>
      </c>
      <c r="AB129" s="858"/>
      <c r="AC129" s="858"/>
      <c r="AD129" s="858"/>
      <c r="AE129" s="859"/>
      <c r="AF129" s="860">
        <v>82416869</v>
      </c>
      <c r="AG129" s="858"/>
      <c r="AH129" s="858"/>
      <c r="AI129" s="858"/>
      <c r="AJ129" s="859"/>
      <c r="AK129" s="860">
        <v>82656615</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456</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10352330</v>
      </c>
      <c r="AB130" s="858"/>
      <c r="AC130" s="858"/>
      <c r="AD130" s="858"/>
      <c r="AE130" s="859"/>
      <c r="AF130" s="860">
        <v>10556390</v>
      </c>
      <c r="AG130" s="858"/>
      <c r="AH130" s="858"/>
      <c r="AI130" s="858"/>
      <c r="AJ130" s="859"/>
      <c r="AK130" s="860">
        <v>10684993</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5.8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71291394</v>
      </c>
      <c r="AB131" s="841"/>
      <c r="AC131" s="841"/>
      <c r="AD131" s="841"/>
      <c r="AE131" s="842"/>
      <c r="AF131" s="843">
        <v>71860479</v>
      </c>
      <c r="AG131" s="841"/>
      <c r="AH131" s="841"/>
      <c r="AI131" s="841"/>
      <c r="AJ131" s="842"/>
      <c r="AK131" s="843">
        <v>71971622</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37.1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5.930360963</v>
      </c>
      <c r="AB132" s="821"/>
      <c r="AC132" s="821"/>
      <c r="AD132" s="821"/>
      <c r="AE132" s="822"/>
      <c r="AF132" s="823">
        <v>6.0330032029999998</v>
      </c>
      <c r="AG132" s="821"/>
      <c r="AH132" s="821"/>
      <c r="AI132" s="821"/>
      <c r="AJ132" s="822"/>
      <c r="AK132" s="823">
        <v>5.4525157149999997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6.1</v>
      </c>
      <c r="AB133" s="800"/>
      <c r="AC133" s="800"/>
      <c r="AD133" s="800"/>
      <c r="AE133" s="801"/>
      <c r="AF133" s="799">
        <v>6</v>
      </c>
      <c r="AG133" s="800"/>
      <c r="AH133" s="800"/>
      <c r="AI133" s="800"/>
      <c r="AJ133" s="801"/>
      <c r="AK133" s="799">
        <v>5.8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OLijmejrebSqfqO+aFPUinCgWBH94OIpwcL3qJ0SoN5S99f8mE3x4ta4bx7X0bXQHF0C8ebUdTH+f85bAQfq1w==" saltValue="AEagNMRksGh2Z8Hdghvw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GfqAf1ZuacMZOYxcPhNHP4fj8/anwqkx6nxDM9IcNBf5z6I1vw6xdeAxwSwtUiOeudK7m9C0A+/GWVPltWpsA==" saltValue="gwgIg5tGqVUtuVYqcNkL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kELEUV8mZ+Wu/df7znkIvTy+8rr1nHGwZ45k/0g5HKfDxcTm2FxWkf+6VoENg6UZvjCSrUY0+TeZPfwWK6A9Q==" saltValue="6rKR7G2YvfBIxKoUkOaY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20367647</v>
      </c>
      <c r="AP9" s="312">
        <v>54434</v>
      </c>
      <c r="AQ9" s="313">
        <v>57923</v>
      </c>
      <c r="AR9" s="314">
        <v>-6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723172</v>
      </c>
      <c r="AP10" s="315">
        <v>1933</v>
      </c>
      <c r="AQ10" s="316">
        <v>2689</v>
      </c>
      <c r="AR10" s="317">
        <v>-28.1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3215811</v>
      </c>
      <c r="AP11" s="315">
        <v>8595</v>
      </c>
      <c r="AQ11" s="316">
        <v>1561</v>
      </c>
      <c r="AR11" s="317">
        <v>450.6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v>14096</v>
      </c>
      <c r="AP12" s="315">
        <v>38</v>
      </c>
      <c r="AQ12" s="316">
        <v>539</v>
      </c>
      <c r="AR12" s="317">
        <v>-92.9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525</v>
      </c>
      <c r="AP13" s="315" t="s">
        <v>525</v>
      </c>
      <c r="AQ13" s="316">
        <v>13</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707706</v>
      </c>
      <c r="AP14" s="315">
        <v>1891</v>
      </c>
      <c r="AQ14" s="316">
        <v>1886</v>
      </c>
      <c r="AR14" s="317">
        <v>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831667</v>
      </c>
      <c r="AP15" s="315">
        <v>2223</v>
      </c>
      <c r="AQ15" s="316">
        <v>1251</v>
      </c>
      <c r="AR15" s="317">
        <v>77.7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-1238863</v>
      </c>
      <c r="AP16" s="315">
        <v>-3311</v>
      </c>
      <c r="AQ16" s="316">
        <v>-4255</v>
      </c>
      <c r="AR16" s="317">
        <v>-22.2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24621236</v>
      </c>
      <c r="AP17" s="315">
        <v>65803</v>
      </c>
      <c r="AQ17" s="316">
        <v>61607</v>
      </c>
      <c r="AR17" s="317">
        <v>6.8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5.67</v>
      </c>
      <c r="AP21" s="328">
        <v>6.25</v>
      </c>
      <c r="AQ21" s="329">
        <v>-0.57999999999999996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99.7</v>
      </c>
      <c r="AP22" s="333">
        <v>100</v>
      </c>
      <c r="AQ22" s="334">
        <v>-0.3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13629023</v>
      </c>
      <c r="AP32" s="342">
        <v>36425</v>
      </c>
      <c r="AQ32" s="343">
        <v>37305</v>
      </c>
      <c r="AR32" s="344">
        <v>-2.4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525</v>
      </c>
      <c r="AP33" s="342" t="s">
        <v>525</v>
      </c>
      <c r="AQ33" s="343">
        <v>4</v>
      </c>
      <c r="AR33" s="344" t="s">
        <v>525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525</v>
      </c>
      <c r="AP34" s="342" t="s">
        <v>525</v>
      </c>
      <c r="AQ34" s="343">
        <v>89</v>
      </c>
      <c r="AR34" s="344" t="s">
        <v>525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2330293</v>
      </c>
      <c r="AP35" s="342">
        <v>6228</v>
      </c>
      <c r="AQ35" s="343">
        <v>9317</v>
      </c>
      <c r="AR35" s="344">
        <v>-33.200000000000003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267586</v>
      </c>
      <c r="AP36" s="342">
        <v>715</v>
      </c>
      <c r="AQ36" s="343">
        <v>337</v>
      </c>
      <c r="AR36" s="344">
        <v>112.2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t="s">
        <v>525</v>
      </c>
      <c r="AP37" s="342" t="s">
        <v>525</v>
      </c>
      <c r="AQ37" s="343">
        <v>969</v>
      </c>
      <c r="AR37" s="344" t="s">
        <v>525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v>128</v>
      </c>
      <c r="AP38" s="345">
        <v>0</v>
      </c>
      <c r="AQ38" s="346">
        <v>1</v>
      </c>
      <c r="AR38" s="334">
        <v>-100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-1617773</v>
      </c>
      <c r="AP39" s="342">
        <v>-4324</v>
      </c>
      <c r="AQ39" s="343">
        <v>-8362</v>
      </c>
      <c r="AR39" s="344">
        <v>-48.3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-10684993</v>
      </c>
      <c r="AP40" s="342">
        <v>-28557</v>
      </c>
      <c r="AQ40" s="343">
        <v>-29125</v>
      </c>
      <c r="AR40" s="344">
        <v>-2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3924264</v>
      </c>
      <c r="AP41" s="342">
        <v>10488</v>
      </c>
      <c r="AQ41" s="343">
        <v>10534</v>
      </c>
      <c r="AR41" s="344">
        <v>-0.4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21521325</v>
      </c>
      <c r="AN51" s="364">
        <v>57338</v>
      </c>
      <c r="AO51" s="365">
        <v>14.6</v>
      </c>
      <c r="AP51" s="366">
        <v>51613</v>
      </c>
      <c r="AQ51" s="367">
        <v>8.3000000000000007</v>
      </c>
      <c r="AR51" s="368">
        <v>6.3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14263827</v>
      </c>
      <c r="AN52" s="372">
        <v>38002</v>
      </c>
      <c r="AO52" s="373">
        <v>-2.2999999999999998</v>
      </c>
      <c r="AP52" s="374">
        <v>25872</v>
      </c>
      <c r="AQ52" s="375">
        <v>10.8</v>
      </c>
      <c r="AR52" s="376">
        <v>-13.1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21450221</v>
      </c>
      <c r="AN53" s="364">
        <v>57126</v>
      </c>
      <c r="AO53" s="365">
        <v>-0.4</v>
      </c>
      <c r="AP53" s="366">
        <v>50880</v>
      </c>
      <c r="AQ53" s="367">
        <v>-1.4</v>
      </c>
      <c r="AR53" s="368">
        <v>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12378761</v>
      </c>
      <c r="AN54" s="372">
        <v>32967</v>
      </c>
      <c r="AO54" s="373">
        <v>-13.2</v>
      </c>
      <c r="AP54" s="374">
        <v>27819</v>
      </c>
      <c r="AQ54" s="375">
        <v>7.5</v>
      </c>
      <c r="AR54" s="376">
        <v>-20.7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27081790</v>
      </c>
      <c r="AN55" s="364">
        <v>72169</v>
      </c>
      <c r="AO55" s="365">
        <v>26.3</v>
      </c>
      <c r="AP55" s="366">
        <v>46395</v>
      </c>
      <c r="AQ55" s="367">
        <v>-8.8000000000000007</v>
      </c>
      <c r="AR55" s="368">
        <v>35.1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17688228</v>
      </c>
      <c r="AN56" s="372">
        <v>47137</v>
      </c>
      <c r="AO56" s="373">
        <v>43</v>
      </c>
      <c r="AP56" s="374">
        <v>26304</v>
      </c>
      <c r="AQ56" s="375">
        <v>-5.4</v>
      </c>
      <c r="AR56" s="376">
        <v>48.4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25738115</v>
      </c>
      <c r="AN57" s="364">
        <v>68719</v>
      </c>
      <c r="AO57" s="365">
        <v>-4.8</v>
      </c>
      <c r="AP57" s="366">
        <v>48088</v>
      </c>
      <c r="AQ57" s="367">
        <v>3.6</v>
      </c>
      <c r="AR57" s="368">
        <v>-8.4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12054099</v>
      </c>
      <c r="AN58" s="372">
        <v>32183</v>
      </c>
      <c r="AO58" s="373">
        <v>-31.7</v>
      </c>
      <c r="AP58" s="374">
        <v>25183</v>
      </c>
      <c r="AQ58" s="375">
        <v>-4.3</v>
      </c>
      <c r="AR58" s="376">
        <v>-27.4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29187679</v>
      </c>
      <c r="AN59" s="364">
        <v>78007</v>
      </c>
      <c r="AO59" s="365">
        <v>13.5</v>
      </c>
      <c r="AP59" s="366">
        <v>46457</v>
      </c>
      <c r="AQ59" s="367">
        <v>-3.4</v>
      </c>
      <c r="AR59" s="368">
        <v>16.899999999999999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14000136</v>
      </c>
      <c r="AN60" s="372">
        <v>37417</v>
      </c>
      <c r="AO60" s="373">
        <v>16.3</v>
      </c>
      <c r="AP60" s="374">
        <v>24020</v>
      </c>
      <c r="AQ60" s="375">
        <v>-4.5999999999999996</v>
      </c>
      <c r="AR60" s="376">
        <v>20.9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24995826</v>
      </c>
      <c r="AN61" s="379">
        <v>66672</v>
      </c>
      <c r="AO61" s="380">
        <v>9.8000000000000007</v>
      </c>
      <c r="AP61" s="381">
        <v>48687</v>
      </c>
      <c r="AQ61" s="382">
        <v>-0.3</v>
      </c>
      <c r="AR61" s="368">
        <v>10.1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14077010</v>
      </c>
      <c r="AN62" s="372">
        <v>37541</v>
      </c>
      <c r="AO62" s="373">
        <v>2.4</v>
      </c>
      <c r="AP62" s="374">
        <v>25840</v>
      </c>
      <c r="AQ62" s="375">
        <v>0.8</v>
      </c>
      <c r="AR62" s="376">
        <v>1.6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hiV9RTJ94NzdNF51UdRU20kI1D+1PWSoJ7aat09QIqvXdtlbfr5j388Pr2W35uazoustIVmQjIfgz+jau/ozqQ==" saltValue="Hrs/d/sy3Azj2VDc/5af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tgnoc8QTr5yHc4yvvKHu8DbtnU0BBfDy79HXA5TpS/sKG6FRLvxik4Ry0QM66clDMl4pMXYszVKtfGTQ+Lk/A==" saltValue="xvqM9RUeSvTqc4P86zW8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6aftKT9nj0eiTW8O6fqRw3WvaSd0borcPS+ar6XGDHnu5GSZS7e96mnPvvua0rIEbAuV86OYzNd+C+7dvdq8Dw==" saltValue="Zwmq9t0DH73bgPGWgyXn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32" t="s">
        <v>3</v>
      </c>
      <c r="D47" s="1232"/>
      <c r="E47" s="1233"/>
      <c r="F47" s="11">
        <v>5.86</v>
      </c>
      <c r="G47" s="12">
        <v>8.9499999999999993</v>
      </c>
      <c r="H47" s="12">
        <v>9.94</v>
      </c>
      <c r="I47" s="12">
        <v>8.82</v>
      </c>
      <c r="J47" s="13">
        <v>8.02</v>
      </c>
    </row>
    <row r="48" spans="2:10" ht="57.75" customHeight="1" x14ac:dyDescent="0.2">
      <c r="B48" s="14"/>
      <c r="C48" s="1234" t="s">
        <v>4</v>
      </c>
      <c r="D48" s="1234"/>
      <c r="E48" s="1235"/>
      <c r="F48" s="15">
        <v>6.35</v>
      </c>
      <c r="G48" s="16">
        <v>7.17</v>
      </c>
      <c r="H48" s="16">
        <v>4.8499999999999996</v>
      </c>
      <c r="I48" s="16">
        <v>4.8099999999999996</v>
      </c>
      <c r="J48" s="17">
        <v>5.2</v>
      </c>
    </row>
    <row r="49" spans="2:10" ht="57.75" customHeight="1" thickBot="1" x14ac:dyDescent="0.25">
      <c r="B49" s="18"/>
      <c r="C49" s="1236" t="s">
        <v>5</v>
      </c>
      <c r="D49" s="1236"/>
      <c r="E49" s="1237"/>
      <c r="F49" s="19" t="s">
        <v>571</v>
      </c>
      <c r="G49" s="20" t="s">
        <v>572</v>
      </c>
      <c r="H49" s="20" t="s">
        <v>573</v>
      </c>
      <c r="I49" s="20" t="s">
        <v>574</v>
      </c>
      <c r="J49" s="21" t="s">
        <v>575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w/NYNVaFlM2OuTZEGWRpWvFcgntyY5TltqvqkdUMnfG6qRifcKjHjLI6Si2dHvtlhkLIl6tyS4Hh5TnmyW5jQ==" saltValue="++zNMOSULebTaxSOHY5j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2020-10-05T07:41:37Z</cp:lastPrinted>
  <dcterms:created xsi:type="dcterms:W3CDTF">2020-02-10T02:55:25Z</dcterms:created>
  <dcterms:modified xsi:type="dcterms:W3CDTF">2020-10-15T06:21:44Z</dcterms:modified>
  <cp:category/>
</cp:coreProperties>
</file>