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matsumura-h\Desktop\新しいフォルダー (2)\"/>
    </mc:Choice>
  </mc:AlternateContent>
  <xr:revisionPtr revIDLastSave="0" documentId="13_ncr:1_{7458F68C-8E53-4910-B536-A5CE2F770976}" xr6:coauthVersionLast="36" xr6:coauthVersionMax="36" xr10:uidLastSave="{00000000-0000-0000-0000-000000000000}"/>
  <bookViews>
    <workbookView xWindow="0" yWindow="0" windowWidth="15360" windowHeight="763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C37" i="10"/>
  <c r="AM36"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AM34" i="10"/>
  <c r="AM35" i="10" s="1"/>
  <c r="BE34" i="10"/>
  <c r="BE35" i="10" s="1"/>
  <c r="BE36" i="10" s="1"/>
  <c r="BW34" i="10" l="1"/>
  <c r="BW35" i="10" s="1"/>
  <c r="BW36" i="10" s="1"/>
  <c r="BW37" i="10" s="1"/>
  <c r="BW38" i="10" s="1"/>
  <c r="BW39" i="10" s="1"/>
  <c r="BW40" i="10" s="1"/>
  <c r="CO34" i="10" l="1"/>
  <c r="CO35" i="10" s="1"/>
  <c r="CO36" i="10" s="1"/>
  <c r="CO37" i="10" s="1"/>
</calcChain>
</file>

<file path=xl/sharedStrings.xml><?xml version="1.0" encoding="utf-8"?>
<sst xmlns="http://schemas.openxmlformats.org/spreadsheetml/2006/main" count="1113" uniqueCount="631">
  <si>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</si>
  <si>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</si>
  <si>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</si>
  <si>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</si>
  <si>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</si>
  <si>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</si>
  <si>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</si>
  <si>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</si>
  <si>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</si>
  <si>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</si>
  <si>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</si>
  <si>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</si>
  <si>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</si>
  <si>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</si>
  <si>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</si>
  <si>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</si>
  <si>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</si>
  <si>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</si>
  <si>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</si>
  <si>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</si>
  <si>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</si>
  <si>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</si>
  <si>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</si>
  <si>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</si>
  <si>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</si>
  <si>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</si>
  <si>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</si>
  <si>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</si>
  <si>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</si>
  <si>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</si>
  <si>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</si>
  <si>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</si>
  <si>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</si>
  <si>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</si>
  <si>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</si>
  <si>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</si>
  <si>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</si>
  <si>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</si>
  <si>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</si>
  <si>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</si>
  <si>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</si>
  <si>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</si>
  <si>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</si>
  <si>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</si>
  <si>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</si>
  <si>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</si>
  <si>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</si>
  <si>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</si>
  <si>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</si>
  <si>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</si>
  <si>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</si>
  <si>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</si>
  <si>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</si>
  <si>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</si>
  <si>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</si>
  <si>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</si>
  <si>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</si>
  <si>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</si>
  <si>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</si>
  <si>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</si>
  <si>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</si>
  <si>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</si>
  <si>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</si>
  <si>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</si>
  <si>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</si>
  <si>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</si>
  <si>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</si>
  <si>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</si>
  <si>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</si>
  <si>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</si>
  <si>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</si>
  <si>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</si>
  <si>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</si>
  <si>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</si>
  <si>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</si>
  <si>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</si>
  <si>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</si>
  <si>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</si>
  <si>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</si>
  <si>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</si>
  <si>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</si>
  <si>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</si>
  <si>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</si>
  <si>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</si>
  <si>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</si>
  <si>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</si>
  <si>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</si>
  <si>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</si>
  <si>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</si>
  <si>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</si>
  <si>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</si>
  <si>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</si>
  <si>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</si>
  <si>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</si>
  <si>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</si>
  <si>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</si>
  <si>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</si>
  <si>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</si>
  <si>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藤岡市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</si>
  <si>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</si>
  <si>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</si>
  <si>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</si>
  <si>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</si>
  <si>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</si>
  <si>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</si>
  <si>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</si>
  <si>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</si>
  <si>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</si>
  <si>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</si>
  <si>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</si>
  <si>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</si>
  <si>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</si>
  <si>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</si>
  <si>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</si>
  <si>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</si>
  <si>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</si>
  <si>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</si>
  <si>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</si>
  <si>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</si>
  <si>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</si>
  <si>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</si>
  <si>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</si>
  <si>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</si>
  <si>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</si>
  <si>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</si>
  <si>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</si>
  <si>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</si>
  <si>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</si>
  <si>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</si>
  <si>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</si>
  <si>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</si>
  <si>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</si>
  <si>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</si>
  <si>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</si>
  <si>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</si>
  <si>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</si>
  <si>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</si>
  <si>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</si>
  <si>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</si>
  <si>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</si>
  <si>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</si>
  <si>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</si>
  <si>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</si>
  <si>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</si>
  <si>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</si>
  <si>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</si>
  <si>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</si>
  <si>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</si>
  <si>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</si>
  <si>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</si>
  <si>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</si>
  <si>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</si>
  <si>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</si>
  <si>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</si>
  <si>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</si>
  <si>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</si>
  <si>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</si>
  <si>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</si>
  <si>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</si>
  <si>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</si>
  <si>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</si>
  <si>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</si>
  <si>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</si>
  <si>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</si>
  <si>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</si>
  <si>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</si>
  <si>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</si>
  <si>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</si>
  <si>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</si>
  <si>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</si>
  <si>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</si>
  <si>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</si>
  <si>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</si>
  <si>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</si>
  <si>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</si>
  <si>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</si>
  <si>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</si>
  <si>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</si>
  <si>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</si>
  <si>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</si>
  <si>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</si>
  <si>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</si>
  <si>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</si>
  <si>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</si>
  <si>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</si>
  <si>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</si>
  <si>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</si>
  <si>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</si>
  <si>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</si>
  <si>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</si>
  <si>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</si>
  <si>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</si>
  <si>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</si>
  <si>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</si>
  <si>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</si>
  <si>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</si>
  <si>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</si>
  <si>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</si>
  <si>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</si>
  <si>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</si>
  <si>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</si>
  <si>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</si>
  <si>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</si>
  <si>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</si>
  <si>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</si>
  <si>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</si>
  <si>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</si>
  <si>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</si>
  <si>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</si>
  <si>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</si>
  <si>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</si>
  <si>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</si>
  <si>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</si>
  <si>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</si>
  <si>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</si>
  <si>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</si>
  <si>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</si>
  <si>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</si>
  <si>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</si>
  <si>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群馬県藤岡市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</si>
  <si>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</si>
  <si>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</si>
  <si>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</si>
  <si>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</si>
  <si>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</si>
  <si>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</si>
  <si>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</si>
  <si>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</si>
  <si>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</si>
  <si>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</si>
  <si>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</si>
  <si>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</si>
  <si>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</si>
  <si>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</si>
  <si>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</si>
  <si>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</si>
  <si>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</si>
  <si>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</si>
  <si>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</si>
  <si>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</si>
  <si>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</si>
  <si>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</si>
  <si>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</si>
  <si>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</si>
  <si>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</si>
  <si>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</si>
  <si>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</si>
  <si>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</si>
  <si>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</si>
  <si>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</si>
  <si>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</si>
  <si>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</si>
  <si>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</si>
  <si>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</si>
  <si>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</si>
  <si>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</si>
  <si>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</si>
  <si>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</si>
  <si>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</si>
  <si>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</si>
  <si>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</si>
  <si>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</si>
  <si>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</si>
  <si>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</si>
  <si>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</si>
  <si>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</si>
  <si>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</si>
  <si>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</si>
  <si>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</si>
  <si>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</si>
  <si>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</si>
  <si>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</si>
  <si>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</si>
  <si>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</si>
  <si>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</si>
  <si>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</si>
  <si>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</si>
  <si>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</si>
  <si>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</si>
  <si>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</si>
  <si>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</si>
  <si>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</si>
  <si>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</si>
  <si>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</si>
  <si>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</si>
  <si>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</si>
  <si>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</si>
  <si>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</si>
  <si>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</si>
  <si>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</si>
  <si>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</si>
  <si>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</si>
  <si>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</si>
  <si>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</si>
  <si>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</si>
  <si>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</si>
  <si>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</si>
  <si>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</si>
  <si>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</si>
  <si>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</si>
  <si>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</si>
  <si>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</si>
  <si>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</si>
  <si>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</si>
  <si>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</si>
  <si>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</si>
  <si>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</si>
  <si>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</si>
  <si>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</si>
  <si>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</si>
  <si>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</si>
  <si>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</si>
  <si>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</si>
  <si>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</si>
  <si>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</si>
  <si>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</si>
  <si>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</si>
  <si>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</si>
  <si>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</si>
  <si>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</si>
  <si>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</si>
  <si>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</si>
  <si>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</si>
  <si>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</si>
  <si>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</si>
  <si>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</si>
  <si>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</si>
  <si>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</si>
  <si>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</si>
  <si>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</si>
  <si>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</si>
  <si>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</si>
  <si>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</si>
  <si>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</si>
  <si>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</si>
  <si>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</si>
  <si>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</si>
  <si>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</si>
  <si>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</si>
  <si>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</si>
  <si>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</si>
  <si>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</si>
  <si>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</si>
  <si>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</si>
  <si>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</si>
  <si>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</si>
  <si>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</si>
  <si>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</si>
  <si>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</si>
  <si>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</si>
  <si>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</si>
  <si>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</si>
  <si>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</si>
  <si>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</si>
  <si>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</si>
  <si>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</si>
  <si>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</si>
  <si>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</si>
  <si>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</si>
  <si>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</si>
  <si>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</si>
  <si>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</si>
  <si>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</si>
  <si>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</si>
  <si>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</si>
  <si>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</si>
  <si>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</si>
  <si>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</si>
  <si>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</si>
  <si>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群馬県藤岡市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</si>
  <si>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</si>
  <si>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</si>
  <si>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</si>
  <si>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</si>
  <si>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</si>
  <si>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</si>
  <si>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</si>
  <si>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</si>
  <si>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</si>
  <si>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</si>
  <si>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</si>
  <si>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</si>
  <si>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</si>
  <si>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</si>
  <si>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</si>
  <si>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</si>
  <si>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</si>
  <si>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</si>
  <si>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</si>
  <si>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</si>
  <si>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</si>
  <si>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</si>
  <si>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</si>
  <si>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</si>
  <si>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</si>
  <si>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</si>
  <si>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</si>
  <si>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</si>
  <si>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</si>
  <si>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</si>
  <si>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</si>
  <si>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</si>
  <si>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</si>
  <si>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</si>
  <si>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</si>
  <si>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</si>
  <si>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</si>
  <si>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</si>
  <si>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介護保険事業勘定特別会計</t>
    <phoneticPr fontId="5"/>
  </si>
  <si>
    <t>介護老人保健施設特別会計</t>
    <phoneticPr fontId="5"/>
  </si>
  <si>
    <t>水道事業会計</t>
    <phoneticPr fontId="5"/>
  </si>
  <si>
    <t>法適用企業</t>
    <phoneticPr fontId="5"/>
  </si>
  <si>
    <t>国民健康保険鬼石病院事業会計</t>
    <phoneticPr fontId="5"/>
  </si>
  <si>
    <t>法適用企業</t>
    <phoneticPr fontId="5"/>
  </si>
  <si>
    <t>下水道事業特別会計</t>
    <phoneticPr fontId="5"/>
  </si>
  <si>
    <t>法非適用企業</t>
    <phoneticPr fontId="5"/>
  </si>
  <si>
    <t>特定地域生活排水処理事業特別会計</t>
    <phoneticPr fontId="5"/>
  </si>
  <si>
    <t>法非適用企業</t>
    <phoneticPr fontId="5"/>
  </si>
  <si>
    <t>簡易水道事業等特別会計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</si>
  <si>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</si>
  <si>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</si>
  <si>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</si>
  <si>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</si>
  <si>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</si>
  <si>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</si>
  <si>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</si>
  <si>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</si>
  <si>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</si>
  <si>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</si>
  <si>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</si>
  <si>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</si>
  <si>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</si>
  <si>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</si>
  <si>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</si>
  <si>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</si>
  <si>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</si>
  <si>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</si>
  <si>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</si>
  <si>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</si>
  <si>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</si>
  <si>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</si>
  <si>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</si>
  <si>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</si>
  <si>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</si>
  <si>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</si>
  <si>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</si>
  <si>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</si>
  <si>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</si>
  <si>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</si>
  <si>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</si>
  <si>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</si>
  <si>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</si>
  <si>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</si>
  <si>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</si>
  <si>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</si>
  <si>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</si>
  <si>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</si>
  <si>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</si>
  <si>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</si>
  <si>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</si>
  <si>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</si>
  <si>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</si>
  <si>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</si>
  <si>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</si>
  <si>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</si>
  <si>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</si>
  <si>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</si>
  <si>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</si>
  <si>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</si>
  <si>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</si>
  <si>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</si>
  <si>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</si>
  <si>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</si>
  <si>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</si>
  <si>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</si>
  <si>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</si>
  <si>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</si>
  <si>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</si>
  <si>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</si>
  <si>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</si>
  <si>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</si>
  <si>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</si>
  <si>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</si>
  <si>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</si>
  <si>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</si>
  <si>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</si>
  <si>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国民健康保険鬼石病院事業会計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</si>
  <si>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</si>
  <si>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簡易水道事業等特別会計</t>
    <phoneticPr fontId="5"/>
  </si>
  <si>
    <t>(Ｆ)</t>
    <phoneticPr fontId="5"/>
  </si>
  <si>
    <t>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</si>
  <si>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</si>
  <si>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</si>
  <si>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</si>
  <si>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</si>
  <si>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</si>
  <si>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</si>
  <si>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</si>
  <si>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</si>
  <si>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</si>
  <si>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</si>
  <si>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</si>
  <si>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</si>
  <si>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</si>
  <si>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</si>
  <si>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</si>
  <si>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</si>
  <si>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</si>
  <si>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</si>
  <si>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</si>
  <si>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</si>
  <si>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</si>
  <si>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</si>
  <si>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</si>
  <si>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</si>
  <si>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</si>
  <si>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</si>
  <si>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</si>
  <si>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</si>
  <si>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</si>
  <si>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</si>
  <si>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</si>
  <si>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</si>
  <si>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</si>
  <si>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</si>
  <si>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</si>
  <si>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</si>
  <si>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</si>
  <si>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</si>
  <si>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</si>
  <si>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</si>
  <si>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</si>
  <si>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</si>
  <si>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</si>
  <si>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</si>
  <si>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</si>
  <si>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</si>
  <si>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</si>
  <si>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</si>
  <si>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</si>
  <si>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</si>
  <si>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</si>
  <si>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</si>
  <si>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</si>
  <si>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</si>
  <si>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</si>
  <si>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</si>
  <si>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</si>
  <si>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</si>
  <si>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</si>
  <si>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</si>
  <si>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</si>
  <si>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</si>
  <si>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</si>
  <si>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</si>
  <si>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</si>
  <si>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</si>
  <si>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</si>
  <si>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</si>
  <si>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</si>
  <si>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</si>
  <si>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</si>
  <si>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</si>
  <si>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</si>
  <si>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</si>
  <si>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</si>
  <si>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</si>
  <si>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</si>
  <si>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</si>
  <si>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</si>
  <si>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</si>
  <si>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</si>
  <si>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</si>
  <si>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</si>
  <si>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</si>
  <si>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3.56</t>
  </si>
  <si>
    <t>▲ 1.88</t>
  </si>
  <si>
    <t>▲ 3.39</t>
  </si>
  <si>
    <t>▲ 1.92</t>
  </si>
  <si>
    <t>▲ 2.24</t>
  </si>
  <si>
    <t>水道事業会計</t>
  </si>
  <si>
    <t>一般会計</t>
  </si>
  <si>
    <t>国民健康保険鬼石病院事業会計</t>
  </si>
  <si>
    <t>介護保険事業勘定特別会計</t>
  </si>
  <si>
    <t>国民健康保険事業勘定特別会計</t>
  </si>
  <si>
    <t>後期高齢者医療特別会計</t>
  </si>
  <si>
    <t>簡易水道事業等特別会計</t>
  </si>
  <si>
    <t>介護老人保健施設特別会計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</si>
  <si>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</si>
  <si>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</si>
  <si>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</si>
  <si>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</si>
  <si>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</si>
  <si>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</si>
  <si>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</si>
  <si>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</si>
  <si>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多野藤岡広域市町村圏振興整備組合</t>
    <rPh sb="0" eb="2">
      <t>タノ</t>
    </rPh>
    <rPh sb="2" eb="4">
      <t>フジオカ</t>
    </rPh>
    <rPh sb="4" eb="6">
      <t>コウイキ</t>
    </rPh>
    <rPh sb="6" eb="9">
      <t>シチョウソン</t>
    </rPh>
    <rPh sb="9" eb="10">
      <t>ケン</t>
    </rPh>
    <rPh sb="10" eb="12">
      <t>シンコウ</t>
    </rPh>
    <rPh sb="12" eb="14">
      <t>セイビ</t>
    </rPh>
    <rPh sb="14" eb="16">
      <t>クミアイ</t>
    </rPh>
    <phoneticPr fontId="2"/>
  </si>
  <si>
    <t>多野藤岡医療事務市町村組合（病院事業会計）</t>
    <rPh sb="0" eb="2">
      <t>タノ</t>
    </rPh>
    <rPh sb="2" eb="4">
      <t>フジオカ</t>
    </rPh>
    <rPh sb="4" eb="6">
      <t>イリョウ</t>
    </rPh>
    <rPh sb="6" eb="8">
      <t>ジム</t>
    </rPh>
    <rPh sb="8" eb="11">
      <t>シチョウソン</t>
    </rPh>
    <rPh sb="11" eb="13">
      <t>クミアイ</t>
    </rPh>
    <rPh sb="14" eb="16">
      <t>ビョウイン</t>
    </rPh>
    <rPh sb="16" eb="18">
      <t>ジギョウ</t>
    </rPh>
    <rPh sb="18" eb="20">
      <t>カイケイ</t>
    </rPh>
    <phoneticPr fontId="2"/>
  </si>
  <si>
    <t>多野藤岡医療事務市町村組合（老健施設会計）</t>
    <rPh sb="0" eb="2">
      <t>タノ</t>
    </rPh>
    <rPh sb="2" eb="4">
      <t>フジオカ</t>
    </rPh>
    <rPh sb="4" eb="6">
      <t>イリョウ</t>
    </rPh>
    <rPh sb="6" eb="8">
      <t>ジム</t>
    </rPh>
    <rPh sb="8" eb="11">
      <t>シチョウソン</t>
    </rPh>
    <rPh sb="11" eb="13">
      <t>クミアイ</t>
    </rPh>
    <rPh sb="14" eb="16">
      <t>ロウケン</t>
    </rPh>
    <rPh sb="16" eb="18">
      <t>シセツ</t>
    </rPh>
    <rPh sb="18" eb="20">
      <t>カイケイ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</si>
  <si>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</si>
  <si>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</si>
  <si>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</si>
  <si>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</si>
  <si>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t>
    <phoneticPr fontId="2"/>
  </si>
  <si>
    <t>藤岡市土地開発公社</t>
    <rPh sb="0" eb="3">
      <t>フジオカシ</t>
    </rPh>
    <rPh sb="3" eb="5">
      <t>トチ</t>
    </rPh>
    <rPh sb="5" eb="7">
      <t>カイハツ</t>
    </rPh>
    <rPh sb="7" eb="9">
      <t>コウシャ</t>
    </rPh>
    <phoneticPr fontId="2"/>
  </si>
  <si>
    <t>藤岡市文化振興事業団</t>
    <rPh sb="0" eb="3">
      <t>フジオカシ</t>
    </rPh>
    <rPh sb="3" eb="5">
      <t>ブンカ</t>
    </rPh>
    <rPh sb="5" eb="7">
      <t>シンコウ</t>
    </rPh>
    <rPh sb="7" eb="10">
      <t>ジギョウダン</t>
    </rPh>
    <phoneticPr fontId="2"/>
  </si>
  <si>
    <t>藤岡クロスパーク</t>
    <rPh sb="0" eb="2">
      <t>フジオカ</t>
    </rPh>
    <phoneticPr fontId="2"/>
  </si>
  <si>
    <t>神流湖整備協会</t>
    <rPh sb="0" eb="2">
      <t>カンナ</t>
    </rPh>
    <rPh sb="2" eb="3">
      <t>コ</t>
    </rPh>
    <rPh sb="3" eb="5">
      <t>セイビ</t>
    </rPh>
    <rPh sb="5" eb="7">
      <t>キョウカイ</t>
    </rPh>
    <phoneticPr fontId="2"/>
  </si>
  <si>
    <t>○</t>
    <phoneticPr fontId="2"/>
  </si>
  <si>
    <t>-</t>
    <phoneticPr fontId="2"/>
  </si>
  <si>
    <t>-</t>
    <phoneticPr fontId="2"/>
  </si>
  <si>
    <t>-</t>
    <phoneticPr fontId="2"/>
  </si>
  <si>
    <t>-</t>
    <phoneticPr fontId="2"/>
  </si>
  <si>
    <t>-</t>
    <phoneticPr fontId="2"/>
  </si>
  <si>
    <t>庁舎建設基金</t>
    <phoneticPr fontId="2"/>
  </si>
  <si>
    <t>高齢者保健福祉基金</t>
    <phoneticPr fontId="2"/>
  </si>
  <si>
    <t>公共施設整備基金</t>
    <rPh sb="0" eb="2">
      <t>コウキョウ</t>
    </rPh>
    <rPh sb="2" eb="4">
      <t>シセツ</t>
    </rPh>
    <rPh sb="4" eb="6">
      <t>セイビ</t>
    </rPh>
    <rPh sb="6" eb="8">
      <t>キキン</t>
    </rPh>
    <phoneticPr fontId="2"/>
  </si>
  <si>
    <t>職員退職手当基金</t>
    <rPh sb="0" eb="2">
      <t>ショクイン</t>
    </rPh>
    <rPh sb="2" eb="4">
      <t>タイショク</t>
    </rPh>
    <rPh sb="4" eb="6">
      <t>テアテ</t>
    </rPh>
    <rPh sb="6" eb="8">
      <t>キキン</t>
    </rPh>
    <phoneticPr fontId="2"/>
  </si>
  <si>
    <t>ふるさと基金</t>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</si>
  <si>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</si>
  <si>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</si>
  <si>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</si>
  <si>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将来負担比率については、分子となる地方債残高や退職手当負担見込額等においてここ数年減少傾向となっており、減少傾向にある。
　一方で、有形固定資産減価償却率は類似団体よりも高く、主な要因としては、公営住宅・保育施設の有形固定資産減価償却率90％以上になっていることが挙げられる。一方で公共施設等総合管理計画に基づき、公共施設等の適正化に取り組んでいるため、類似団体内平均値に年々近づいているため、今後も公共施設等総合管理計画に基づき、公共施設等の適正化に取り組んでいく。
</t>
    <rPh sb="103" eb="107">
      <t>ホイクシセツ</t>
    </rPh>
    <rPh sb="139" eb="141">
      <t>イッポウ</t>
    </rPh>
    <rPh sb="178" eb="180">
      <t>ルイジ</t>
    </rPh>
    <rPh sb="180" eb="182">
      <t>ダンタイ</t>
    </rPh>
    <rPh sb="182" eb="183">
      <t>ナイ</t>
    </rPh>
    <rPh sb="183" eb="186">
      <t>ヘイキンチ</t>
    </rPh>
    <rPh sb="187" eb="189">
      <t>ネンネン</t>
    </rPh>
    <rPh sb="189" eb="190">
      <t>チカ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</si>
  <si>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</si>
  <si>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</si>
  <si>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</si>
  <si>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</si>
  <si>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</si>
  <si>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</si>
  <si>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については、類似団体と比較すると高い状態であるが、市民プール建設事業債や臨時財政対策債等の元金償還が終了となっていることによる元利償還金の減少等により、減少傾向にあるが、公営企業債・組合債の元利償還金に対する繰出金等が今後増加することが想定されるため、より一層の公債費の抑制に努める。　
　将来負担比率については、分子となる地方債残高や退職手当負担見込額等においてここ数年減少傾向となっているため、減少傾向にある。　今後については社会保障関係経費等や、起債の償還年限を10年から15年へと伸ばした影響による地方債残高の増加が見込まれ、基金の取り崩しも必要となることが想定されるため、一般会計及び公営企業会計、組合分も含め、より一層健全な財政運営に努める。</t>
    <rPh sb="1" eb="3">
      <t>ジッシツ</t>
    </rPh>
    <rPh sb="3" eb="5">
      <t>コウサイ</t>
    </rPh>
    <rPh sb="5" eb="7">
      <t>ヒリツ</t>
    </rPh>
    <rPh sb="13" eb="15">
      <t>ルイジ</t>
    </rPh>
    <rPh sb="15" eb="17">
      <t>ダンタイ</t>
    </rPh>
    <rPh sb="18" eb="20">
      <t>ヒカク</t>
    </rPh>
    <rPh sb="23" eb="24">
      <t>タカ</t>
    </rPh>
    <rPh sb="25" eb="27">
      <t>ジョウタイ</t>
    </rPh>
    <rPh sb="32" eb="34">
      <t>シミン</t>
    </rPh>
    <rPh sb="37" eb="39">
      <t>ケンセツ</t>
    </rPh>
    <rPh sb="39" eb="41">
      <t>ジギョウ</t>
    </rPh>
    <rPh sb="41" eb="42">
      <t>サイ</t>
    </rPh>
    <rPh sb="43" eb="45">
      <t>リンジ</t>
    </rPh>
    <rPh sb="45" eb="47">
      <t>ザイセイ</t>
    </rPh>
    <rPh sb="47" eb="49">
      <t>タイサク</t>
    </rPh>
    <rPh sb="49" eb="50">
      <t>サイ</t>
    </rPh>
    <rPh sb="57" eb="59">
      <t>シュウリョウ</t>
    </rPh>
    <rPh sb="76" eb="78">
      <t>ゲンショウ</t>
    </rPh>
    <rPh sb="83" eb="85">
      <t>ゲンショウ</t>
    </rPh>
    <rPh sb="193" eb="195">
      <t>ゲンショウ</t>
    </rPh>
    <rPh sb="195" eb="197">
      <t>ケイコウ</t>
    </rPh>
    <rPh sb="206" eb="208">
      <t>ゲンショウ</t>
    </rPh>
    <rPh sb="208" eb="210">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</si>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</sst>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F35FDE1-27C0-486C-A8FE-6455ED793AF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445A-4289-AD21-05F457085D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58319</c:v>
                </c:pt>
                <c:pt idx="1">
                  <c:v>74156</c:v>
                </c:pt>
                <c:pt idx="2">
                  <c:v>64008</c:v>
                </c:pt>
                <c:pt idx="3">
                  <c:v>56222</c:v>
                </c:pt>
                <c:pt idx="4">
                  <c:v>56134</c:v>
                </c:pt>
              </c:numCache>
            </c:numRef>
          </c:val>
          <c:smooth val="0"/>
          <c:extLst>
            <c:ext xmlns:c16="http://schemas.microsoft.com/office/drawing/2014/chart" uri="{C3380CC4-5D6E-409C-BE32-E72D297353CC}">
              <c16:uniqueId val="{00000001-445A-4289-AD21-05F457085D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4.78</c:v>
                </c:pt>
                <c:pt idx="1">
                  <c:v>4.78</c:v>
                </c:pt>
                <c:pt idx="2">
                  <c:v>3.99</c:v>
                </c:pt>
                <c:pt idx="3">
                  <c:v>4.6900000000000004</c:v>
                </c:pt>
                <c:pt idx="4">
                  <c:v>5.07</c:v>
                </c:pt>
              </c:numCache>
            </c:numRef>
          </c:val>
          <c:extLst>
            <c:ext xmlns:c16="http://schemas.microsoft.com/office/drawing/2014/chart" uri="{C3380CC4-5D6E-409C-BE32-E72D297353CC}">
              <c16:uniqueId val="{00000000-275D-4A68-8094-336C61C5E8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19.72</c:v>
                </c:pt>
                <c:pt idx="1">
                  <c:v>20.18</c:v>
                </c:pt>
                <c:pt idx="2">
                  <c:v>20.239999999999998</c:v>
                </c:pt>
                <c:pt idx="3">
                  <c:v>19.71</c:v>
                </c:pt>
                <c:pt idx="4">
                  <c:v>19.09</c:v>
                </c:pt>
              </c:numCache>
            </c:numRef>
          </c:val>
          <c:extLst>
            <c:ext xmlns:c16="http://schemas.microsoft.com/office/drawing/2014/chart" uri="{C3380CC4-5D6E-409C-BE32-E72D297353CC}">
              <c16:uniqueId val="{00000001-275D-4A68-8094-336C61C5E8D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-3.56</c:v>
                </c:pt>
                <c:pt idx="1">
                  <c:v>-1.88</c:v>
                </c:pt>
                <c:pt idx="2">
                  <c:v>-3.39</c:v>
                </c:pt>
                <c:pt idx="3">
                  <c:v>-1.92</c:v>
                </c:pt>
                <c:pt idx="4">
                  <c:v>-2.2400000000000002</c:v>
                </c:pt>
              </c:numCache>
            </c:numRef>
          </c:val>
          <c:smooth val="0"/>
          <c:extLst>
            <c:ext xmlns:c16="http://schemas.microsoft.com/office/drawing/2014/chart" uri="{C3380CC4-5D6E-409C-BE32-E72D297353CC}">
              <c16:uniqueId val="{00000002-275D-4A68-8094-336C61C5E8D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0.19</c:v>
                </c:pt>
                <c:pt idx="4">
                  <c:v>#N/A</c:v>
                </c:pt>
                <c:pt idx="5">
                  <c:v>0.39</c:v>
                </c:pt>
                <c:pt idx="6">
                  <c:v>#N/A</c:v>
                </c:pt>
                <c:pt idx="7">
                  <c:v>0.05</c:v>
                </c:pt>
                <c:pt idx="8">
                  <c:v>#N/A</c:v>
                </c:pt>
                <c:pt idx="9">
                  <c:v>0.05</c:v>
                </c:pt>
              </c:numCache>
            </c:numRef>
          </c:val>
          <c:extLst>
            <c:ext xmlns:c16="http://schemas.microsoft.com/office/drawing/2014/chart" uri="{C3380CC4-5D6E-409C-BE32-E72D297353CC}">
              <c16:uniqueId val="{00000000-2948-4194-B0E5-0D7B2C8BAC7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48-4194-B0E5-0D7B2C8BAC77}"/>
            </c:ext>
          </c:extLst>
        </c:ser>
        <c:ser>
          <c:idx val="2"/>
          <c:order val="2"/>
          <c:tx>
            <c:strRef>
              <c:f>データシート!$A$29</c:f>
              <c:strCache>
                <c:ptCount val="1"/>
                <c:pt idx="0">
                  <c:v>介護老人保健施設特別会計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c:v>
                </c:pt>
                <c:pt idx="4">
                  <c:v>#N/A</c:v>
                </c:pt>
                <c:pt idx="5">
                  <c:v>0.02</c:v>
                </c:pt>
                <c:pt idx="6">
                  <c:v>#N/A</c:v>
                </c:pt>
                <c:pt idx="7">
                  <c:v>0.01</c:v>
                </c:pt>
                <c:pt idx="8">
                  <c:v>#N/A</c:v>
                </c:pt>
                <c:pt idx="9">
                  <c:v>0.03</c:v>
                </c:pt>
              </c:numCache>
            </c:numRef>
          </c:val>
          <c:extLst>
            <c:ext xmlns:c16="http://schemas.microsoft.com/office/drawing/2014/chart" uri="{C3380CC4-5D6E-409C-BE32-E72D297353CC}">
              <c16:uniqueId val="{00000002-2948-4194-B0E5-0D7B2C8BAC77}"/>
            </c:ext>
          </c:extLst>
        </c:ser>
        <c:ser>
          <c:idx val="3"/>
          <c:order val="3"/>
          <c:tx>
            <c:strRef>
              <c:f>データシート!$A$30</c:f>
              <c:strCache>
                <c:ptCount val="1"/>
                <c:pt idx="0">
                  <c:v>簡易水道事業等特別会計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3-2948-4194-B0E5-0D7B2C8BAC7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0.08</c:v>
                </c:pt>
                <c:pt idx="4">
                  <c:v>#N/A</c:v>
                </c:pt>
                <c:pt idx="5">
                  <c:v>0.19</c:v>
                </c:pt>
                <c:pt idx="6">
                  <c:v>#N/A</c:v>
                </c:pt>
                <c:pt idx="7">
                  <c:v>0.09</c:v>
                </c:pt>
                <c:pt idx="8">
                  <c:v>#N/A</c:v>
                </c:pt>
                <c:pt idx="9">
                  <c:v>0.1</c:v>
                </c:pt>
              </c:numCache>
            </c:numRef>
          </c:val>
          <c:extLst>
            <c:ext xmlns:c16="http://schemas.microsoft.com/office/drawing/2014/chart" uri="{C3380CC4-5D6E-409C-BE32-E72D297353CC}">
              <c16:uniqueId val="{00000004-2948-4194-B0E5-0D7B2C8BAC77}"/>
            </c:ext>
          </c:extLst>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1.44</c:v>
                </c:pt>
                <c:pt idx="2">
                  <c:v>#N/A</c:v>
                </c:pt>
                <c:pt idx="3">
                  <c:v>1.94</c:v>
                </c:pt>
                <c:pt idx="4">
                  <c:v>#N/A</c:v>
                </c:pt>
                <c:pt idx="5">
                  <c:v>2.58</c:v>
                </c:pt>
                <c:pt idx="6">
                  <c:v>#N/A</c:v>
                </c:pt>
                <c:pt idx="7">
                  <c:v>3.31</c:v>
                </c:pt>
                <c:pt idx="8">
                  <c:v>#N/A</c:v>
                </c:pt>
                <c:pt idx="9">
                  <c:v>0.4</c:v>
                </c:pt>
              </c:numCache>
            </c:numRef>
          </c:val>
          <c:extLst>
            <c:ext xmlns:c16="http://schemas.microsoft.com/office/drawing/2014/chart" uri="{C3380CC4-5D6E-409C-BE32-E72D297353CC}">
              <c16:uniqueId val="{00000005-2948-4194-B0E5-0D7B2C8BAC77}"/>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0.92</c:v>
                </c:pt>
                <c:pt idx="2">
                  <c:v>#N/A</c:v>
                </c:pt>
                <c:pt idx="3">
                  <c:v>0.77</c:v>
                </c:pt>
                <c:pt idx="4">
                  <c:v>#N/A</c:v>
                </c:pt>
                <c:pt idx="5">
                  <c:v>0.67</c:v>
                </c:pt>
                <c:pt idx="6">
                  <c:v>#N/A</c:v>
                </c:pt>
                <c:pt idx="7">
                  <c:v>0.47</c:v>
                </c:pt>
                <c:pt idx="8">
                  <c:v>#N/A</c:v>
                </c:pt>
                <c:pt idx="9">
                  <c:v>0.7</c:v>
                </c:pt>
              </c:numCache>
            </c:numRef>
          </c:val>
          <c:extLst>
            <c:ext xmlns:c16="http://schemas.microsoft.com/office/drawing/2014/chart" uri="{C3380CC4-5D6E-409C-BE32-E72D297353CC}">
              <c16:uniqueId val="{00000006-2948-4194-B0E5-0D7B2C8BAC77}"/>
            </c:ext>
          </c:extLst>
        </c:ser>
        <c:ser>
          <c:idx val="7"/>
          <c:order val="7"/>
          <c:tx>
            <c:strRef>
              <c:f>データシート!$A$34</c:f>
              <c:strCache>
                <c:ptCount val="1"/>
                <c:pt idx="0">
                  <c:v>国民健康保険鬼石病院事業会計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4.0599999999999996</c:v>
                </c:pt>
                <c:pt idx="2">
                  <c:v>#N/A</c:v>
                </c:pt>
                <c:pt idx="3">
                  <c:v>3.53</c:v>
                </c:pt>
                <c:pt idx="4">
                  <c:v>#N/A</c:v>
                </c:pt>
                <c:pt idx="5">
                  <c:v>2.86</c:v>
                </c:pt>
                <c:pt idx="6">
                  <c:v>#N/A</c:v>
                </c:pt>
                <c:pt idx="7">
                  <c:v>2.42</c:v>
                </c:pt>
                <c:pt idx="8">
                  <c:v>#N/A</c:v>
                </c:pt>
                <c:pt idx="9">
                  <c:v>2.76</c:v>
                </c:pt>
              </c:numCache>
            </c:numRef>
          </c:val>
          <c:extLst>
            <c:ext xmlns:c16="http://schemas.microsoft.com/office/drawing/2014/chart" uri="{C3380CC4-5D6E-409C-BE32-E72D297353CC}">
              <c16:uniqueId val="{00000007-2948-4194-B0E5-0D7B2C8BAC7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4.71</c:v>
                </c:pt>
                <c:pt idx="2">
                  <c:v>#N/A</c:v>
                </c:pt>
                <c:pt idx="3">
                  <c:v>4.68</c:v>
                </c:pt>
                <c:pt idx="4">
                  <c:v>#N/A</c:v>
                </c:pt>
                <c:pt idx="5">
                  <c:v>3.92</c:v>
                </c:pt>
                <c:pt idx="6">
                  <c:v>#N/A</c:v>
                </c:pt>
                <c:pt idx="7">
                  <c:v>4.66</c:v>
                </c:pt>
                <c:pt idx="8">
                  <c:v>#N/A</c:v>
                </c:pt>
                <c:pt idx="9">
                  <c:v>5.0199999999999996</c:v>
                </c:pt>
              </c:numCache>
            </c:numRef>
          </c:val>
          <c:extLst>
            <c:ext xmlns:c16="http://schemas.microsoft.com/office/drawing/2014/chart" uri="{C3380CC4-5D6E-409C-BE32-E72D297353CC}">
              <c16:uniqueId val="{00000008-2948-4194-B0E5-0D7B2C8BAC7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9.41</c:v>
                </c:pt>
                <c:pt idx="2">
                  <c:v>#N/A</c:v>
                </c:pt>
                <c:pt idx="3">
                  <c:v>10.19</c:v>
                </c:pt>
                <c:pt idx="4">
                  <c:v>#N/A</c:v>
                </c:pt>
                <c:pt idx="5">
                  <c:v>11.45</c:v>
                </c:pt>
                <c:pt idx="6">
                  <c:v>#N/A</c:v>
                </c:pt>
                <c:pt idx="7">
                  <c:v>11.45</c:v>
                </c:pt>
                <c:pt idx="8">
                  <c:v>#N/A</c:v>
                </c:pt>
                <c:pt idx="9">
                  <c:v>12.07</c:v>
                </c:pt>
              </c:numCache>
            </c:numRef>
          </c:val>
          <c:extLst>
            <c:ext xmlns:c16="http://schemas.microsoft.com/office/drawing/2014/chart" uri="{C3380CC4-5D6E-409C-BE32-E72D297353CC}">
              <c16:uniqueId val="{00000009-2948-4194-B0E5-0D7B2C8BAC7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2863</c:v>
                </c:pt>
                <c:pt idx="5">
                  <c:v>2818</c:v>
                </c:pt>
                <c:pt idx="8">
                  <c:v>2886</c:v>
                </c:pt>
                <c:pt idx="11">
                  <c:v>2839</c:v>
                </c:pt>
                <c:pt idx="14">
                  <c:v>2725</c:v>
                </c:pt>
              </c:numCache>
            </c:numRef>
          </c:val>
          <c:extLst>
            <c:ext xmlns:c16="http://schemas.microsoft.com/office/drawing/2014/chart" uri="{C3380CC4-5D6E-409C-BE32-E72D297353CC}">
              <c16:uniqueId val="{00000000-8EE4-4EFC-8E95-F5A604357D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E4-4EFC-8E95-F5A604357D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20</c:v>
                </c:pt>
                <c:pt idx="3">
                  <c:v>20</c:v>
                </c:pt>
                <c:pt idx="6">
                  <c:v>29</c:v>
                </c:pt>
                <c:pt idx="9">
                  <c:v>53</c:v>
                </c:pt>
                <c:pt idx="12">
                  <c:v>0</c:v>
                </c:pt>
              </c:numCache>
            </c:numRef>
          </c:val>
          <c:extLst>
            <c:ext xmlns:c16="http://schemas.microsoft.com/office/drawing/2014/chart" uri="{C3380CC4-5D6E-409C-BE32-E72D297353CC}">
              <c16:uniqueId val="{00000002-8EE4-4EFC-8E95-F5A604357D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544</c:v>
                </c:pt>
                <c:pt idx="3">
                  <c:v>497</c:v>
                </c:pt>
                <c:pt idx="6">
                  <c:v>430</c:v>
                </c:pt>
                <c:pt idx="9">
                  <c:v>517</c:v>
                </c:pt>
                <c:pt idx="12">
                  <c:v>494</c:v>
                </c:pt>
              </c:numCache>
            </c:numRef>
          </c:val>
          <c:extLst>
            <c:ext xmlns:c16="http://schemas.microsoft.com/office/drawing/2014/chart" uri="{C3380CC4-5D6E-409C-BE32-E72D297353CC}">
              <c16:uniqueId val="{00000003-8EE4-4EFC-8E95-F5A604357D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479</c:v>
                </c:pt>
                <c:pt idx="3">
                  <c:v>524</c:v>
                </c:pt>
                <c:pt idx="6">
                  <c:v>514</c:v>
                </c:pt>
                <c:pt idx="9">
                  <c:v>457</c:v>
                </c:pt>
                <c:pt idx="12">
                  <c:v>488</c:v>
                </c:pt>
              </c:numCache>
            </c:numRef>
          </c:val>
          <c:extLst>
            <c:ext xmlns:c16="http://schemas.microsoft.com/office/drawing/2014/chart" uri="{C3380CC4-5D6E-409C-BE32-E72D297353CC}">
              <c16:uniqueId val="{00000004-8EE4-4EFC-8E95-F5A604357D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E4-4EFC-8E95-F5A604357D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E4-4EFC-8E95-F5A604357D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3141</c:v>
                </c:pt>
                <c:pt idx="3">
                  <c:v>3341</c:v>
                </c:pt>
                <c:pt idx="6">
                  <c:v>3390</c:v>
                </c:pt>
                <c:pt idx="9">
                  <c:v>3168</c:v>
                </c:pt>
                <c:pt idx="12">
                  <c:v>2998</c:v>
                </c:pt>
              </c:numCache>
            </c:numRef>
          </c:val>
          <c:extLst>
            <c:ext xmlns:c16="http://schemas.microsoft.com/office/drawing/2014/chart" uri="{C3380CC4-5D6E-409C-BE32-E72D297353CC}">
              <c16:uniqueId val="{00000007-8EE4-4EFC-8E95-F5A604357DA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1321</c:v>
                </c:pt>
                <c:pt idx="2">
                  <c:v>#N/A</c:v>
                </c:pt>
                <c:pt idx="3">
                  <c:v>#N/A</c:v>
                </c:pt>
                <c:pt idx="4">
                  <c:v>1564</c:v>
                </c:pt>
                <c:pt idx="5">
                  <c:v>#N/A</c:v>
                </c:pt>
                <c:pt idx="6">
                  <c:v>#N/A</c:v>
                </c:pt>
                <c:pt idx="7">
                  <c:v>1477</c:v>
                </c:pt>
                <c:pt idx="8">
                  <c:v>#N/A</c:v>
                </c:pt>
                <c:pt idx="9">
                  <c:v>#N/A</c:v>
                </c:pt>
                <c:pt idx="10">
                  <c:v>1356</c:v>
                </c:pt>
                <c:pt idx="11">
                  <c:v>#N/A</c:v>
                </c:pt>
                <c:pt idx="12">
                  <c:v>#N/A</c:v>
                </c:pt>
                <c:pt idx="13">
                  <c:v>1255</c:v>
                </c:pt>
                <c:pt idx="14">
                  <c:v>#N/A</c:v>
                </c:pt>
              </c:numCache>
            </c:numRef>
          </c:val>
          <c:smooth val="0"/>
          <c:extLst>
            <c:ext xmlns:c16="http://schemas.microsoft.com/office/drawing/2014/chart" uri="{C3380CC4-5D6E-409C-BE32-E72D297353CC}">
              <c16:uniqueId val="{00000008-8EE4-4EFC-8E95-F5A604357DA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25139</c:v>
                </c:pt>
                <c:pt idx="5">
                  <c:v>25497</c:v>
                </c:pt>
                <c:pt idx="8">
                  <c:v>25886</c:v>
                </c:pt>
                <c:pt idx="11">
                  <c:v>27576</c:v>
                </c:pt>
                <c:pt idx="14">
                  <c:v>26873</c:v>
                </c:pt>
              </c:numCache>
            </c:numRef>
          </c:val>
          <c:extLst>
            <c:ext xmlns:c16="http://schemas.microsoft.com/office/drawing/2014/chart" uri="{C3380CC4-5D6E-409C-BE32-E72D297353CC}">
              <c16:uniqueId val="{00000000-812E-4C2F-8DCD-CF81A23168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2776</c:v>
                </c:pt>
                <c:pt idx="5">
                  <c:v>2738</c:v>
                </c:pt>
                <c:pt idx="8">
                  <c:v>2724</c:v>
                </c:pt>
                <c:pt idx="11">
                  <c:v>2709</c:v>
                </c:pt>
                <c:pt idx="14">
                  <c:v>2688</c:v>
                </c:pt>
              </c:numCache>
            </c:numRef>
          </c:val>
          <c:extLst>
            <c:ext xmlns:c16="http://schemas.microsoft.com/office/drawing/2014/chart" uri="{C3380CC4-5D6E-409C-BE32-E72D297353CC}">
              <c16:uniqueId val="{00000001-812E-4C2F-8DCD-CF81A23168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6482</c:v>
                </c:pt>
                <c:pt idx="5">
                  <c:v>6353</c:v>
                </c:pt>
                <c:pt idx="8">
                  <c:v>6712</c:v>
                </c:pt>
                <c:pt idx="11">
                  <c:v>6473</c:v>
                </c:pt>
                <c:pt idx="14">
                  <c:v>7234</c:v>
                </c:pt>
              </c:numCache>
            </c:numRef>
          </c:val>
          <c:extLst>
            <c:ext xmlns:c16="http://schemas.microsoft.com/office/drawing/2014/chart" uri="{C3380CC4-5D6E-409C-BE32-E72D297353CC}">
              <c16:uniqueId val="{00000002-812E-4C2F-8DCD-CF81A23168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2E-4C2F-8DCD-CF81A23168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2E-4C2F-8DCD-CF81A23168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15</c:v>
                </c:pt>
                <c:pt idx="12">
                  <c:v>18</c:v>
                </c:pt>
              </c:numCache>
            </c:numRef>
          </c:val>
          <c:extLst>
            <c:ext xmlns:c16="http://schemas.microsoft.com/office/drawing/2014/chart" uri="{C3380CC4-5D6E-409C-BE32-E72D297353CC}">
              <c16:uniqueId val="{00000005-812E-4C2F-8DCD-CF81A23168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3797</c:v>
                </c:pt>
                <c:pt idx="3">
                  <c:v>3431</c:v>
                </c:pt>
                <c:pt idx="6">
                  <c:v>3489</c:v>
                </c:pt>
                <c:pt idx="9">
                  <c:v>3158</c:v>
                </c:pt>
                <c:pt idx="12">
                  <c:v>3042</c:v>
                </c:pt>
              </c:numCache>
            </c:numRef>
          </c:val>
          <c:extLst>
            <c:ext xmlns:c16="http://schemas.microsoft.com/office/drawing/2014/chart" uri="{C3380CC4-5D6E-409C-BE32-E72D297353CC}">
              <c16:uniqueId val="{00000006-812E-4C2F-8DCD-CF81A23168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4595</c:v>
                </c:pt>
                <c:pt idx="3">
                  <c:v>5008</c:v>
                </c:pt>
                <c:pt idx="6">
                  <c:v>4575</c:v>
                </c:pt>
                <c:pt idx="9">
                  <c:v>8566</c:v>
                </c:pt>
                <c:pt idx="12">
                  <c:v>8174</c:v>
                </c:pt>
              </c:numCache>
            </c:numRef>
          </c:val>
          <c:extLst>
            <c:ext xmlns:c16="http://schemas.microsoft.com/office/drawing/2014/chart" uri="{C3380CC4-5D6E-409C-BE32-E72D297353CC}">
              <c16:uniqueId val="{00000007-812E-4C2F-8DCD-CF81A23168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5751</c:v>
                </c:pt>
                <c:pt idx="3">
                  <c:v>5712</c:v>
                </c:pt>
                <c:pt idx="6">
                  <c:v>5499</c:v>
                </c:pt>
                <c:pt idx="9">
                  <c:v>5215</c:v>
                </c:pt>
                <c:pt idx="12">
                  <c:v>4981</c:v>
                </c:pt>
              </c:numCache>
            </c:numRef>
          </c:val>
          <c:extLst>
            <c:ext xmlns:c16="http://schemas.microsoft.com/office/drawing/2014/chart" uri="{C3380CC4-5D6E-409C-BE32-E72D297353CC}">
              <c16:uniqueId val="{00000008-812E-4C2F-8DCD-CF81A23168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60</c:v>
                </c:pt>
                <c:pt idx="3">
                  <c:v>163</c:v>
                </c:pt>
                <c:pt idx="6">
                  <c:v>20</c:v>
                </c:pt>
                <c:pt idx="9">
                  <c:v>0</c:v>
                </c:pt>
                <c:pt idx="12">
                  <c:v>0</c:v>
                </c:pt>
              </c:numCache>
            </c:numRef>
          </c:val>
          <c:extLst>
            <c:ext xmlns:c16="http://schemas.microsoft.com/office/drawing/2014/chart" uri="{C3380CC4-5D6E-409C-BE32-E72D297353CC}">
              <c16:uniqueId val="{00000009-812E-4C2F-8DCD-CF81A23168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22963</c:v>
                </c:pt>
                <c:pt idx="3">
                  <c:v>22807</c:v>
                </c:pt>
                <c:pt idx="6">
                  <c:v>22516</c:v>
                </c:pt>
                <c:pt idx="9">
                  <c:v>22164</c:v>
                </c:pt>
                <c:pt idx="12">
                  <c:v>21797</c:v>
                </c:pt>
              </c:numCache>
            </c:numRef>
          </c:val>
          <c:extLst>
            <c:ext xmlns:c16="http://schemas.microsoft.com/office/drawing/2014/chart" uri="{C3380CC4-5D6E-409C-BE32-E72D297353CC}">
              <c16:uniqueId val="{0000000A-812E-4C2F-8DCD-CF81A23168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2768</c:v>
                </c:pt>
                <c:pt idx="2">
                  <c:v>#N/A</c:v>
                </c:pt>
                <c:pt idx="3">
                  <c:v>#N/A</c:v>
                </c:pt>
                <c:pt idx="4">
                  <c:v>2533</c:v>
                </c:pt>
                <c:pt idx="5">
                  <c:v>#N/A</c:v>
                </c:pt>
                <c:pt idx="6">
                  <c:v>#N/A</c:v>
                </c:pt>
                <c:pt idx="7">
                  <c:v>777</c:v>
                </c:pt>
                <c:pt idx="8">
                  <c:v>#N/A</c:v>
                </c:pt>
                <c:pt idx="9">
                  <c:v>#N/A</c:v>
                </c:pt>
                <c:pt idx="10">
                  <c:v>2361</c:v>
                </c:pt>
                <c:pt idx="11">
                  <c:v>#N/A</c:v>
                </c:pt>
                <c:pt idx="12">
                  <c:v>#N/A</c:v>
                </c:pt>
                <c:pt idx="13">
                  <c:v>1216</c:v>
                </c:pt>
                <c:pt idx="14">
                  <c:v>#N/A</c:v>
                </c:pt>
              </c:numCache>
            </c:numRef>
          </c:val>
          <c:smooth val="0"/>
          <c:extLst>
            <c:ext xmlns:c16="http://schemas.microsoft.com/office/drawing/2014/chart" uri="{C3380CC4-5D6E-409C-BE32-E72D297353CC}">
              <c16:uniqueId val="{0000000B-812E-4C2F-8DCD-CF81A23168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3132</c:v>
                </c:pt>
                <c:pt idx="1">
                  <c:v>3032</c:v>
                </c:pt>
                <c:pt idx="2">
                  <c:v>2932</c:v>
                </c:pt>
              </c:numCache>
            </c:numRef>
          </c:val>
          <c:extLst>
            <c:ext xmlns:c16="http://schemas.microsoft.com/office/drawing/2014/chart" uri="{C3380CC4-5D6E-409C-BE32-E72D297353CC}">
              <c16:uniqueId val="{00000000-21C3-4261-B77F-0734E0CE721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522</c:v>
                </c:pt>
                <c:pt idx="1">
                  <c:v>522</c:v>
                </c:pt>
                <c:pt idx="2">
                  <c:v>522</c:v>
                </c:pt>
              </c:numCache>
            </c:numRef>
          </c:val>
          <c:extLst>
            <c:ext xmlns:c16="http://schemas.microsoft.com/office/drawing/2014/chart" uri="{C3380CC4-5D6E-409C-BE32-E72D297353CC}">
              <c16:uniqueId val="{00000001-21C3-4261-B77F-0734E0CE721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1895</c:v>
                </c:pt>
                <c:pt idx="1">
                  <c:v>1786</c:v>
                </c:pt>
                <c:pt idx="2">
                  <c:v>1855</c:v>
                </c:pt>
              </c:numCache>
            </c:numRef>
          </c:val>
          <c:extLst>
            <c:ext xmlns:c16="http://schemas.microsoft.com/office/drawing/2014/chart" uri="{C3380CC4-5D6E-409C-BE32-E72D297353CC}">
              <c16:uniqueId val="{00000002-21C3-4261-B77F-0734E0CE721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{A70815D3-D794-418B-AF09-942A97B7E915}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534-44FE-BAA4-8B47BF8538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{701672EF-E8C5-4896-8195-CB26ED420921}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34-44FE-BAA4-8B47BF8538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{441A3996-3756-4B8B-BAA9-BE11CFA70955}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34-44FE-BAA4-8B47BF8538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{71167B81-5641-416B-82DC-5B88979BC462}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34-44FE-BAA4-8B47BF8538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{FC88317E-B4ED-46F8-AC29-4809007B472E}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34-44FE-BAA4-8B47BF8538B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{25C674A8-8C8F-4CED-84B6-8B48090F87BC}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534-44FE-BAA4-8B47BF8538B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{8DEB347E-BB1E-4B6A-9E16-06650DD3255B}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534-44FE-BAA4-8B47BF8538B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{B3DB4390-2FC6-4FAC-81F2-14516548A6DD}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534-44FE-BAA4-8B47BF8538B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{E3D46AEA-DC9B-4D7F-A013-C813C396CDAC}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534-44FE-BAA4-8B47BF8538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63.1</c:v>
                </c:pt>
                <c:pt idx="24">
                  <c:v>60.3</c:v>
                </c:pt>
                <c:pt idx="32">
                  <c:v>61.4</c:v>
                </c:pt>
              </c:numCache>
            </c:numRef>
          </c:xVal>
          <c:yVal>
            <c:numRef>
              <c:f>公会計指標分析・財政指標組合せ分析表!$BP$51:$DC$51</c:f>
              <c:numCache>
                <c:formatCode>#,##0.0;"▲ "#,##0.0</c:formatCode>
                <c:ptCount val="40"/>
                <c:pt idx="16">
                  <c:v>6</c:v>
                </c:pt>
                <c:pt idx="24">
                  <c:v>18.3</c:v>
                </c:pt>
                <c:pt idx="32">
                  <c:v>9.4</c:v>
                </c:pt>
              </c:numCache>
            </c:numRef>
          </c:yVal>
          <c:smooth val="0"/>
          <c:extLst>
            <c:ext xmlns:c16="http://schemas.microsoft.com/office/drawing/2014/chart" uri="{C3380CC4-5D6E-409C-BE32-E72D297353CC}">
              <c16:uniqueId val="{00000009-C534-44FE-BAA4-8B47BF8538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{61733A83-AF34-4FE6-9208-8530FFAEFEC2}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534-44FE-BAA4-8B47BF8538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{E7CDE702-05A3-481A-B12C-5D3029E07612}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34-44FE-BAA4-8B47BF8538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{D6D67BD0-B2F9-4E48-A8D7-A900E332154D}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34-44FE-BAA4-8B47BF8538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{95373BA3-01E4-4B5A-B928-BE0B7909DE86}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34-44FE-BAA4-8B47BF8538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{B86AAAD5-8391-4C88-BA11-6F057BEC6460}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34-44FE-BAA4-8B47BF8538B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{B6529478-7D22-46F4-80B6-332D1436B432}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534-44FE-BAA4-8B47BF8538B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{CAD408FC-4EFD-42B4-824C-D3B7936FCEBD}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534-44FE-BAA4-8B47BF8538B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{2534AF76-7CF3-4765-BB4C-09B7FBB78B49}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534-44FE-BAA4-8B47BF8538B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{8C549C31-7B81-42F9-AEB2-96F26E0B9E8B}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534-44FE-BAA4-8B47BF8538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c:ext xmlns:c16="http://schemas.microsoft.com/office/drawing/2014/chart" uri="{C3380CC4-5D6E-409C-BE32-E72D297353CC}">
              <c16:uniqueId val="{00000013-C534-44FE-BAA4-8B47BF8538BA}"/>
            </c:ext>
          </c:extLst>
        </c:ser>
        <c:dLbls>
          <c:showLegendKey val="0"/>
          <c:showVal val="1"/>
          <c:showCatName val="0"/>
          <c:showSerName val="0"/>
          <c:showPercent val="0"/>
          <c:showBubbleSize val="0"/>
        </c:dLbls>
        <c:axId val="46179840"/>
        <c:axId val="46181760"/>
      </c:scatterChart>
      <c:valAx>
        <c:axId val="46179840"/>
        <c:scaling>
          <c:orientation val="minMax"/>
          <c:max val="63.6"/>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{2876EC1B-45C1-4875-B1D9-039A19963D70}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6DF-41D5-9E6B-B5D50774E9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{DFEFDFD1-D925-40F9-9F9F-AB447855FB07}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DF-41D5-9E6B-B5D50774E9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{9DF18EE4-E0BF-4E79-851F-F6BE1BBF4CC0}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DF-41D5-9E6B-B5D50774E9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{9504E5FB-1F6A-423C-BB3D-D7ABD0F1B6F2}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DF-41D5-9E6B-B5D50774E9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{C5C37D0B-5316-4EF3-991B-E21C9605325A}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DF-41D5-9E6B-B5D50774E9E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{48AEF823-41DD-4FAE-AC9B-DD1D83D69212}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6DF-41D5-9E6B-B5D50774E9E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{872FBE4C-9B3F-44BD-AB5D-0EC85062E04C}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6DF-41D5-9E6B-B5D50774E9E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{200BBE05-DCA8-4871-8AD2-F6EB2B19AFA2}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6DF-41D5-9E6B-B5D50774E9E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{760D83C8-F13E-47B4-81FE-F9B4BB5943BE}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6DF-41D5-9E6B-B5D50774E9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11</c:v>
                </c:pt>
                <c:pt idx="16">
                  <c:v>11.2</c:v>
                </c:pt>
                <c:pt idx="24">
                  <c:v>11.3</c:v>
                </c:pt>
                <c:pt idx="32">
                  <c:v>10.5</c:v>
                </c:pt>
              </c:numCache>
            </c:numRef>
          </c:xVal>
          <c:yVal>
            <c:numRef>
              <c:f>公会計指標分析・財政指標組合せ分析表!$BP$73:$DC$73</c:f>
              <c:numCache>
                <c:formatCode>#,##0.0;"▲ "#,##0.0</c:formatCode>
                <c:ptCount val="40"/>
                <c:pt idx="0">
                  <c:v>21.6</c:v>
                </c:pt>
                <c:pt idx="8">
                  <c:v>19.5</c:v>
                </c:pt>
                <c:pt idx="16">
                  <c:v>6</c:v>
                </c:pt>
                <c:pt idx="24">
                  <c:v>18.3</c:v>
                </c:pt>
                <c:pt idx="32">
                  <c:v>9.4</c:v>
                </c:pt>
              </c:numCache>
            </c:numRef>
          </c:yVal>
          <c:smooth val="0"/>
          <c:extLst>
            <c:ext xmlns:c16="http://schemas.microsoft.com/office/drawing/2014/chart" uri="{C3380CC4-5D6E-409C-BE32-E72D297353CC}">
              <c16:uniqueId val="{00000009-C6DF-41D5-9E6B-B5D50774E9E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{C1448F89-55B5-48C4-86D7-545C2B3B0E8E}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6DF-41D5-9E6B-B5D50774E9E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{DA32F4C7-7BBC-492E-B152-93C3EFF7E264}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DF-41D5-9E6B-B5D50774E9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{3C3E5330-4920-4F30-A353-199B940751A4}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DF-41D5-9E6B-B5D50774E9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{45B0DC01-2363-45CE-8CB7-A46B5854FCC8}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DF-41D5-9E6B-B5D50774E9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{CA169BB7-E69A-42CC-8A2D-591F2057B70E}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DF-41D5-9E6B-B5D50774E9E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{BF57E33A-632E-486A-B56B-5028C47419E8}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6DF-41D5-9E6B-B5D50774E9E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{55E007FF-8204-48CB-ADA6-63144ACD4822}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6DF-41D5-9E6B-B5D50774E9E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{734FAF07-17C0-4E2B-BA75-BED8142E5A9C}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6DF-41D5-9E6B-B5D50774E9E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{00B80F8D-73FB-44A9-BBF3-8AD8B323DA43}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6DF-41D5-9E6B-B5D50774E9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C6DF-41D5-9E6B-B5D50774E9E9}"/>
            </c:ext>
          </c:extLst>
        </c:ser>
        <c:dLbls>
          <c:showLegendKey val="0"/>
          <c:showVal val="1"/>
          <c:showCatName val="0"/>
          <c:showSerName val="0"/>
          <c:showPercent val="0"/>
          <c:showBubbleSize val="0"/>
        </c:dLbls>
        <c:axId val="84219776"/>
        <c:axId val="84234240"/>
      </c:scatterChart>
      <c:valAx>
        <c:axId val="84219776"/>
        <c:scaling>
          <c:orientation val="minMax"/>
          <c:max val="11.7"/>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元利償還金においては、合併特例事業債等を活用した小中学校耐震補強大規模改修事業や臨時財政対策債の元金償還が随時開始となったことで、ここ数年は増加傾向となっている。しかし、平成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年度債から償還年数を伸ばしたことによる影響等により、平成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年度からは減少に転じた。</a:t>
          </a:r>
        </a:p>
        <a:p>
          <a:r>
            <a:rPr kumimoji="1" lang="ja-JP" altLang="en-US" sz="1100">
              <a:latin typeface="ＭＳ ゴシック" pitchFamily="49" charset="-128"/>
              <a:ea typeface="ＭＳ ゴシック" pitchFamily="49" charset="-128"/>
            </a:rPr>
            <a:t>　また、当市の地方債借入は交付税措置の高いものを選択していることによって、算入公債費等も同様に伸びていることから、実質の一般財源（分子）は低く抑えられている。</a:t>
          </a:r>
        </a:p>
        <a:p>
          <a:r>
            <a:rPr kumimoji="1" lang="ja-JP" altLang="en-US" sz="1100">
              <a:latin typeface="ＭＳ ゴシック" pitchFamily="49" charset="-128"/>
              <a:ea typeface="ＭＳ ゴシック" pitchFamily="49" charset="-128"/>
            </a:rPr>
            <a:t>　今後においても元利償還金は高い水準で推移することが見込まれるうえ、公営企業債・組合債の元利償還金に対する繰出金等もこの水準を保っていくことが想定されることから、比率としては低く抑えられていながらも、公債費比率の動向に注意し、さらなる健全財政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本市では満期一括償還地方債を採用していない。</a:t>
          </a:r>
          <a:endParaRPr kumimoji="1" lang="en-US" altLang="ja-JP"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地方債残高は、平成</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年度に始まった小中学校耐震補強大規模改修事業等により多額となっているが、ここ数年は減少傾向に転じている。</a:t>
          </a:r>
        </a:p>
        <a:p>
          <a:r>
            <a:rPr kumimoji="1" lang="ja-JP" altLang="en-US" sz="1200">
              <a:latin typeface="ＭＳ ゴシック" pitchFamily="49" charset="-128"/>
              <a:ea typeface="ＭＳ ゴシック" pitchFamily="49" charset="-128"/>
            </a:rPr>
            <a:t>　なお、それらの事業に係る地方債を交付税措置の高い合併特例事業債等で借入していることから、基準財政需要額算入見込額に反映し、分子から控除されるため大幅に将来負担比率を悪化させる大きな原因とはなっていない。</a:t>
          </a:r>
        </a:p>
        <a:p>
          <a:r>
            <a:rPr kumimoji="1" lang="ja-JP" altLang="en-US" sz="1200">
              <a:latin typeface="ＭＳ ゴシック" pitchFamily="49" charset="-128"/>
              <a:ea typeface="ＭＳ ゴシック" pitchFamily="49" charset="-128"/>
            </a:rPr>
            <a:t>　当市の将来負担比率の抑制に寄与しているものとして、出資等をしている土地開発公社、藤岡クロスパークの経営状態が良いため、設立法人等の負債額等負担見込額が小さいことなどが挙げられる。</a:t>
          </a:r>
        </a:p>
        <a:p>
          <a:r>
            <a:rPr kumimoji="1" lang="ja-JP" altLang="en-US" sz="1200">
              <a:latin typeface="ＭＳ ゴシック" pitchFamily="49" charset="-128"/>
              <a:ea typeface="ＭＳ ゴシック" pitchFamily="49" charset="-128"/>
            </a:rPr>
            <a:t>　現在は類似団体と比較して比率が低く抑えられているが、これからも社会保障関係経費等が大きくなり、基金の取り崩しも必要となることから、一般会計及び公営企業会計、組合等も含め、より一層健全な財政運営を行う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群馬県藤岡市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億円取り崩したこと、庁舎建設基金に約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財政調整基金の残高は適当な水準であると考えられることから、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億円前後を維持することとし、その他特定目的基金については適正な事業へ充当を行い、基金の残高が過大とならないよう運用する。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高齢者保健福祉基金：高齢者の保健福祉の向上を図るため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ふるさと基金：生活及び環境に関する事業、健康及び福祉に関する事業、世界遺産高山社跡の保存及び活用に関する事業など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公共施設整備基金：藤岡インターチェンジ西産業団地関連事業の財源として約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庁舎建設基金：予算積立約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ふるさと基金：ふるさと寄附金及び利息により、約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公共施設整備基金：藤岡インターチェンジ西産業団地関連事業の財源として総額</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億円を取り崩す予定であるため、短期的には</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億円程度まで減少見込だが、今後の施設改修に備えて積立を行う必要があると考えられるため、長期的には増加見込</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職員退職手当基金：退職者数のピークを越えたが、次のピークに備えて積立を行う必要があると考えられるため長期的には増加見込</a:t>
          </a: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庁舎建設基金：新庁舎の建設のため、毎年</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億円程度の積立を行い、少なくとも総額</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億円程度までは積立予定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普通交付税の合併算定替の影響等により、財源不足が生じたため。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利子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千円を積立てたことによる増加。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地方債償還のピークは乗り越えたが、繰り上げ償還等に備え、現在の水準で維持していく。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A99B76B-D63D-4EA5-A1B0-D2B7A2920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214A49E-0926-4037-8947-5B621F4A8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7C1FE56-6856-4A86-82AC-C9A245EB521E}"/>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14E17A3-1D09-43C2-9377-D2034FF27CB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5238A72-3B73-40FB-AFBC-A4FE573E59CD}"/>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D2B22C8-2BE1-4FC8-8893-BA98C3473003}"/>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212F820A-3F41-43D5-B991-39BDE1AF9473}"/>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75E3571-E7F8-4CFB-BB90-1515F3A341D9}"/>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89FC43D-9DB3-4FBC-8C30-45C67891FA84}"/>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ABA2227-8E4D-4056-818E-B2F28CDF8555}"/>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0767FE6-BA36-49C2-AB61-C9C09C924F08}"/>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ABBDEBE-A016-44E8-B024-8E58EC621C33}"/>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65,687
64,936
180.29
26,064,079
25,258,305
778,363
15,362,709
21,647,452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297B10C-049F-45CD-A14B-853C8818546D}"/>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F94C2B7-89DC-43B0-8250-2B2172ED2F5C}"/>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9D463F2-EA7A-4E35-A866-9903C5E615E7}"/>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41ABF09D-748F-442E-94F4-48C2FA1E5F7A}"/>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E5224D2-5EE2-46E5-819C-28B000085CB2}"/>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E19CD03-B9F3-4C9F-B8AE-2B5CB68D4D46}"/>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E13AC68-0320-4E84-8E34-6CFAE16EFD05}"/>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196281C-E0E9-41FB-BDF2-9141B3BF1C09}"/>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F954C22-D14C-4E1B-B2A8-840A63304A1C}"/>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57F3C87-7337-4FAB-A64F-73BA8BC71652}"/>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E4087A0-DAFC-49B3-AD7B-DC37D1A72D93}"/>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3CC1E2B-D91E-4431-8D3C-4B5A3B5E4478}"/>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2FE6134-B44B-4197-9111-1F8C929B178D}"/>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FCCD3BB-19D4-4A41-BA9D-0AC4688771EC}"/>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FC9A24A-F399-4A66-888D-FEC59BC32FE3}"/>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DD28D24-345E-4C57-92E7-6FC94101BBBF}"/>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35544CE-E042-45BA-970C-C551A3EF693E}"/>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B36A748E-9503-4582-A0E4-DDC51AB1460E}"/>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1922844D-BCB9-4B02-B882-EC3320981E24}"/>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EB734B33-D386-4E46-A749-C523A782E11C}"/>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81662047-9A07-4B3B-87A2-B7465388257B}"/>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FDFD5D6E-DA90-4335-AF03-909E92975A4F}"/>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94BA4935-DF6C-479B-B0C2-0D33F82B658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D084DDE7-5001-41B1-B2A8-A462980CEB09}"/>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B5F3DB0-3F71-4671-AABC-C083377BE795}"/>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40FCAF6D-F9AB-4DBB-ADEE-3639B4C822E6}"/>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A6804E5C-C327-4358-9743-81E8A9AFB72C}"/>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AE150906-5098-4464-A99E-2689AE363F58}"/>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827B0ABF-5D72-47FE-A9C6-E4FA9906B26A}"/>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2BC4770F-0A5D-45E7-B17F-337882AFC9E4}"/>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97F178FA-A5D5-433E-9B03-2C82CF7118CA}"/>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4C58AFE9-F541-4D84-B117-A621A605A425}"/>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C270E9F-C1CA-48E5-9FF6-C39DF5625C4E}"/>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7E1436C0-B263-400F-B56A-C16B3E87CF95}"/>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当市では、平成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年度は、有形固定資産減価償却率が、類似団体平均と比較すると</a:t>
          </a:r>
          <a:r>
            <a:rPr kumimoji="1" lang="en-US" altLang="ja-JP" sz="1000">
              <a:latin typeface="ＭＳ Ｐゴシック" panose="020B0600070205080204" pitchFamily="50" charset="-128"/>
              <a:ea typeface="ＭＳ Ｐゴシック" panose="020B0600070205080204" pitchFamily="50" charset="-128"/>
            </a:rPr>
            <a:t>5.9</a:t>
          </a:r>
          <a:r>
            <a:rPr kumimoji="1" lang="ja-JP" altLang="en-US" sz="1000">
              <a:latin typeface="ＭＳ Ｐゴシック" panose="020B0600070205080204" pitchFamily="50" charset="-128"/>
              <a:ea typeface="ＭＳ Ｐゴシック" panose="020B0600070205080204" pitchFamily="50" charset="-128"/>
            </a:rPr>
            <a:t>ポイント上回っている状況であったが、平成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年度は</a:t>
          </a:r>
          <a:r>
            <a:rPr kumimoji="1" lang="en-US" altLang="ja-JP" sz="1000">
              <a:latin typeface="ＭＳ Ｐゴシック" panose="020B0600070205080204" pitchFamily="50" charset="-128"/>
              <a:ea typeface="ＭＳ Ｐゴシック" panose="020B0600070205080204" pitchFamily="50" charset="-128"/>
            </a:rPr>
            <a:t>1.5</a:t>
          </a:r>
          <a:r>
            <a:rPr kumimoji="1" lang="ja-JP" altLang="en-US" sz="1000">
              <a:latin typeface="ＭＳ Ｐゴシック" panose="020B0600070205080204" pitchFamily="50" charset="-128"/>
              <a:ea typeface="ＭＳ Ｐゴシック" panose="020B0600070205080204" pitchFamily="50" charset="-128"/>
            </a:rPr>
            <a:t>ポイント上回る状況となり、類似団体平均値に近づいてきている。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今後も公共施設等総合管理計画に基づき、公共施設等の適正化に取り組んでいく。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5A5D258-9584-4D5F-A9F7-CE374D11CE4D}"/>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D97356CC-4C5D-41AF-A749-BF811CBD54EC}"/>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2AC5F260-C344-4CED-BCA7-8D87D2F3A06D}"/>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E73C9945-F413-42EE-B69B-E28F27620F75}"/>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381430A3-F9C0-49F4-A6FC-AD7ECF45891A}"/>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182C04F8-3CFA-4B3B-ACD9-D633A5AE5E98}"/>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201A5D9B-DEEE-4A44-B119-C7E6F4988B33}"/>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CE3FA975-BE82-4972-A855-70903F833637}"/>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2CCD10E3-E580-4ADB-A3C9-1872BE2D5E68}"/>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7E44AF62-18D1-44F3-BE31-C2D3C613A963}"/>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7169796F-0490-40B6-A37B-99C87438BD33}"/>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93BC0095-81CC-49E8-9E21-D44701DE3ECF}"/>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E79AC012-B325-4922-9D64-3580219BF675}"/>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4B592E14-CBA8-408A-B3E1-21DBEAC43D7A}"/>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63BFFEEF-2D30-406D-9DF1-1401648DAB11}"/>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EEC1510F-EE6C-45F5-8B49-836714EACD15}"/>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96DEEE6-82EE-4289-B021-CA511F1E6F2A}"/>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617B1A3D-01F7-4BE4-8843-A2E0C7B1CFDC}"/>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a:extLst>
            <a:ext uri="{FF2B5EF4-FFF2-40B4-BE49-F238E27FC236}">
              <a16:creationId xmlns:a16="http://schemas.microsoft.com/office/drawing/2014/main" id="{D5E647A0-9EA7-49C4-A797-8475116EA0DA}"/>
            </a:ext>
          </a:extLst>
        </xdr:cNvPr>
        <xdr:cNvCxnSpPr/>
      </xdr:nvCxnSpPr>
      <xdr:spPr>
        <a:xfrm flipV="1">
          <a:off x="4206240" y="5323386"/>
          <a:ext cx="1270" cy="1173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a:extLst>
            <a:ext uri="{FF2B5EF4-FFF2-40B4-BE49-F238E27FC236}">
              <a16:creationId xmlns:a16="http://schemas.microsoft.com/office/drawing/2014/main" id="{235BC4BA-476B-4B77-A7D5-626CDDE2DEC6}"/>
            </a:ext>
          </a:extLst>
        </xdr:cNvPr>
        <xdr:cNvSpPr txBox="1"/>
      </xdr:nvSpPr>
      <xdr:spPr>
        <a:xfrm>
          <a:off x="4258945" y="6500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a:extLst>
            <a:ext uri="{FF2B5EF4-FFF2-40B4-BE49-F238E27FC236}">
              <a16:creationId xmlns:a16="http://schemas.microsoft.com/office/drawing/2014/main" id="{73B9F0DF-3336-4F7D-A021-C398BCE18006}"/>
            </a:ext>
          </a:extLst>
        </xdr:cNvPr>
        <xdr:cNvCxnSpPr/>
      </xdr:nvCxnSpPr>
      <xdr:spPr>
        <a:xfrm>
          <a:off x="4119245" y="649650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a:extLst>
            <a:ext uri="{FF2B5EF4-FFF2-40B4-BE49-F238E27FC236}">
              <a16:creationId xmlns:a16="http://schemas.microsoft.com/office/drawing/2014/main" id="{EC8E74F1-D8E0-4C98-9A9D-8C6527BC39BD}"/>
            </a:ext>
          </a:extLst>
        </xdr:cNvPr>
        <xdr:cNvSpPr txBox="1"/>
      </xdr:nvSpPr>
      <xdr:spPr>
        <a:xfrm>
          <a:off x="4258945" y="5106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a:extLst>
            <a:ext uri="{FF2B5EF4-FFF2-40B4-BE49-F238E27FC236}">
              <a16:creationId xmlns:a16="http://schemas.microsoft.com/office/drawing/2014/main" id="{6619D942-9730-4242-9CD3-833CFD981FCA}"/>
            </a:ext>
          </a:extLst>
        </xdr:cNvPr>
        <xdr:cNvCxnSpPr/>
      </xdr:nvCxnSpPr>
      <xdr:spPr>
        <a:xfrm>
          <a:off x="4119245" y="532338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71" name="有形固定資産減価償却率平均値テキスト">
          <a:extLst>
            <a:ext uri="{FF2B5EF4-FFF2-40B4-BE49-F238E27FC236}">
              <a16:creationId xmlns:a16="http://schemas.microsoft.com/office/drawing/2014/main" id="{CE2ED1D8-7EA8-4C87-A637-E06464477007}"/>
            </a:ext>
          </a:extLst>
        </xdr:cNvPr>
        <xdr:cNvSpPr txBox="1"/>
      </xdr:nvSpPr>
      <xdr:spPr>
        <a:xfrm>
          <a:off x="4258945" y="5681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a:extLst>
            <a:ext uri="{FF2B5EF4-FFF2-40B4-BE49-F238E27FC236}">
              <a16:creationId xmlns:a16="http://schemas.microsoft.com/office/drawing/2014/main" id="{C44F5CFA-D758-4350-9DD3-E1716AB8E252}"/>
            </a:ext>
          </a:extLst>
        </xdr:cNvPr>
        <xdr:cNvSpPr/>
      </xdr:nvSpPr>
      <xdr:spPr>
        <a:xfrm>
          <a:off x="4157345" y="5702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a:extLst>
            <a:ext uri="{FF2B5EF4-FFF2-40B4-BE49-F238E27FC236}">
              <a16:creationId xmlns:a16="http://schemas.microsoft.com/office/drawing/2014/main" id="{A708F037-7B75-4EB6-BBA4-EF288A17CFA7}"/>
            </a:ext>
          </a:extLst>
        </xdr:cNvPr>
        <xdr:cNvSpPr/>
      </xdr:nvSpPr>
      <xdr:spPr>
        <a:xfrm>
          <a:off x="3537585" y="5746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a:extLst>
            <a:ext uri="{FF2B5EF4-FFF2-40B4-BE49-F238E27FC236}">
              <a16:creationId xmlns:a16="http://schemas.microsoft.com/office/drawing/2014/main" id="{DFCD4FDE-13DB-40AA-9E51-BBBCD360479F}"/>
            </a:ext>
          </a:extLst>
        </xdr:cNvPr>
        <xdr:cNvSpPr/>
      </xdr:nvSpPr>
      <xdr:spPr>
        <a:xfrm>
          <a:off x="2867025" y="5786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a:extLst>
            <a:ext uri="{FF2B5EF4-FFF2-40B4-BE49-F238E27FC236}">
              <a16:creationId xmlns:a16="http://schemas.microsoft.com/office/drawing/2014/main" id="{D9D10985-AD10-4471-8897-E8B477807517}"/>
            </a:ext>
          </a:extLst>
        </xdr:cNvPr>
        <xdr:cNvSpPr/>
      </xdr:nvSpPr>
      <xdr:spPr>
        <a:xfrm>
          <a:off x="2196465" y="5844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D6532E5-8824-489B-A0B3-158C27EBD378}"/>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1208AF2-51C8-44C5-9328-9B3B6F79FFB2}"/>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A250F6A-74EE-4A1B-BDA5-DDC71898F28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05EB423-E454-4CFF-A53D-C091E2D05F58}"/>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AC7D46B-8388-4D34-918E-34512142481C}"/>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40731</xdr:rowOff>
    </xdr:from>
    <xdr:to>
      <xdr:col>23</xdr:col>
      <xdr:colOff>136525</xdr:colOff>
      <xdr:row>29</xdr:row>
      <xdr:rowOff>142331</xdr:rowOff>
    </xdr:to>
    <xdr:sp macro="" textlink="">
      <xdr:nvSpPr>
        <xdr:cNvPr id="81" name="楕円 80">
          <a:extLst>
            <a:ext uri="{FF2B5EF4-FFF2-40B4-BE49-F238E27FC236}">
              <a16:creationId xmlns:a16="http://schemas.microsoft.com/office/drawing/2014/main" id="{3BE2E7F2-FDD4-4766-88A4-5F6424F8CA40}"/>
            </a:ext>
          </a:extLst>
        </xdr:cNvPr>
        <xdr:cNvSpPr/>
      </xdr:nvSpPr>
      <xdr:spPr>
        <a:xfrm>
          <a:off x="4157345" y="565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63608</xdr:rowOff>
    </xdr:from>
    <xdr:ext cx="405111" cy="259045"/>
    <xdr:sp macro="" textlink="">
      <xdr:nvSpPr>
        <xdr:cNvPr id="82" name="有形固定資産減価償却率該当値テキスト">
          <a:extLst>
            <a:ext uri="{FF2B5EF4-FFF2-40B4-BE49-F238E27FC236}">
              <a16:creationId xmlns:a16="http://schemas.microsoft.com/office/drawing/2014/main" id="{8C88989B-B4E7-4A64-911F-1AC7D3D7CAB5}"/>
            </a:ext>
          </a:extLst>
        </xdr:cNvPr>
        <xdr:cNvSpPr txBox="1"/>
      </xdr:nvSpPr>
      <xdr:spPr>
        <a:xfrm>
          <a:off x="4258945" y="5511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74658</xdr:rowOff>
    </xdr:from>
    <xdr:to>
      <xdr:col>19</xdr:col>
      <xdr:colOff>187325</xdr:colOff>
      <xdr:row>30</xdr:row>
      <xdr:rowOff>4808</xdr:rowOff>
    </xdr:to>
    <xdr:sp macro="" textlink="">
      <xdr:nvSpPr>
        <xdr:cNvPr id="83" name="楕円 82">
          <a:extLst>
            <a:ext uri="{FF2B5EF4-FFF2-40B4-BE49-F238E27FC236}">
              <a16:creationId xmlns:a16="http://schemas.microsoft.com/office/drawing/2014/main" id="{C80DD0E0-8CDB-42CC-AC32-DFB667BE64E1}"/>
            </a:ext>
          </a:extLst>
        </xdr:cNvPr>
        <xdr:cNvSpPr/>
      </xdr:nvSpPr>
      <xdr:spPr>
        <a:xfrm>
          <a:off x="3537585" y="5690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91531</xdr:rowOff>
    </xdr:from>
    <xdr:to>
      <xdr:col>23</xdr:col>
      <xdr:colOff>85725</xdr:colOff>
      <xdr:row>29</xdr:row>
      <xdr:rowOff>125458</xdr:rowOff>
    </xdr:to>
    <xdr:cxnSp macro="">
      <xdr:nvCxnSpPr>
        <xdr:cNvPr id="84" name="直線コネクタ 83">
          <a:extLst>
            <a:ext uri="{FF2B5EF4-FFF2-40B4-BE49-F238E27FC236}">
              <a16:creationId xmlns:a16="http://schemas.microsoft.com/office/drawing/2014/main" id="{5038B661-2DCC-4004-998D-F908329C5D72}"/>
            </a:ext>
          </a:extLst>
        </xdr:cNvPr>
        <xdr:cNvCxnSpPr/>
      </xdr:nvCxnSpPr>
      <xdr:spPr>
        <a:xfrm flipV="1">
          <a:off x="3588385" y="5707471"/>
          <a:ext cx="61976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159748</xdr:rowOff>
    </xdr:from>
    <xdr:to>
      <xdr:col>15</xdr:col>
      <xdr:colOff>187325</xdr:colOff>
      <xdr:row>29</xdr:row>
      <xdr:rowOff>89898</xdr:rowOff>
    </xdr:to>
    <xdr:sp macro="" textlink="">
      <xdr:nvSpPr>
        <xdr:cNvPr id="85" name="楕円 84">
          <a:extLst>
            <a:ext uri="{FF2B5EF4-FFF2-40B4-BE49-F238E27FC236}">
              <a16:creationId xmlns:a16="http://schemas.microsoft.com/office/drawing/2014/main" id="{D47FBE03-27C3-4065-9FA1-76C4C1AA8CBD}"/>
            </a:ext>
          </a:extLst>
        </xdr:cNvPr>
        <xdr:cNvSpPr/>
      </xdr:nvSpPr>
      <xdr:spPr>
        <a:xfrm>
          <a:off x="2867025" y="56080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39098</xdr:rowOff>
    </xdr:from>
    <xdr:to>
      <xdr:col>19</xdr:col>
      <xdr:colOff>136525</xdr:colOff>
      <xdr:row>29</xdr:row>
      <xdr:rowOff>125458</xdr:rowOff>
    </xdr:to>
    <xdr:cxnSp macro="">
      <xdr:nvCxnSpPr>
        <xdr:cNvPr id="86" name="直線コネクタ 85">
          <a:extLst>
            <a:ext uri="{FF2B5EF4-FFF2-40B4-BE49-F238E27FC236}">
              <a16:creationId xmlns:a16="http://schemas.microsoft.com/office/drawing/2014/main" id="{93F6C762-27AE-4731-A8C0-4062EDB91F81}"/>
            </a:ext>
          </a:extLst>
        </xdr:cNvPr>
        <xdr:cNvCxnSpPr/>
      </xdr:nvCxnSpPr>
      <xdr:spPr>
        <a:xfrm>
          <a:off x="2917825" y="5655038"/>
          <a:ext cx="67056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87" name="n_1aveValue有形固定資産減価償却率">
          <a:extLst>
            <a:ext uri="{FF2B5EF4-FFF2-40B4-BE49-F238E27FC236}">
              <a16:creationId xmlns:a16="http://schemas.microsoft.com/office/drawing/2014/main" id="{152B7D7D-8BF2-46ED-B1A3-F6F600DA0F69}"/>
            </a:ext>
          </a:extLst>
        </xdr:cNvPr>
        <xdr:cNvSpPr txBox="1"/>
      </xdr:nvSpPr>
      <xdr:spPr>
        <a:xfrm>
          <a:off x="3395989"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88" name="n_2aveValue有形固定資産減価償却率">
          <a:extLst>
            <a:ext uri="{FF2B5EF4-FFF2-40B4-BE49-F238E27FC236}">
              <a16:creationId xmlns:a16="http://schemas.microsoft.com/office/drawing/2014/main" id="{3FD72E41-41DD-4A38-8480-FC85555EEC94}"/>
            </a:ext>
          </a:extLst>
        </xdr:cNvPr>
        <xdr:cNvSpPr txBox="1"/>
      </xdr:nvSpPr>
      <xdr:spPr>
        <a:xfrm>
          <a:off x="2738129" y="587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a:extLst>
            <a:ext uri="{FF2B5EF4-FFF2-40B4-BE49-F238E27FC236}">
              <a16:creationId xmlns:a16="http://schemas.microsoft.com/office/drawing/2014/main" id="{315CC105-D124-4712-8079-7920147958CD}"/>
            </a:ext>
          </a:extLst>
        </xdr:cNvPr>
        <xdr:cNvSpPr txBox="1"/>
      </xdr:nvSpPr>
      <xdr:spPr>
        <a:xfrm>
          <a:off x="2067569" y="562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21335</xdr:rowOff>
    </xdr:from>
    <xdr:ext cx="405111" cy="259045"/>
    <xdr:sp macro="" textlink="">
      <xdr:nvSpPr>
        <xdr:cNvPr id="90" name="n_1mainValue有形固定資産減価償却率">
          <a:extLst>
            <a:ext uri="{FF2B5EF4-FFF2-40B4-BE49-F238E27FC236}">
              <a16:creationId xmlns:a16="http://schemas.microsoft.com/office/drawing/2014/main" id="{FA521F60-C460-4E34-8137-34BFAEC8F31C}"/>
            </a:ext>
          </a:extLst>
        </xdr:cNvPr>
        <xdr:cNvSpPr txBox="1"/>
      </xdr:nvSpPr>
      <xdr:spPr>
        <a:xfrm>
          <a:off x="3395989" y="546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106425</xdr:rowOff>
    </xdr:from>
    <xdr:ext cx="405111" cy="259045"/>
    <xdr:sp macro="" textlink="">
      <xdr:nvSpPr>
        <xdr:cNvPr id="91" name="n_2mainValue有形固定資産減価償却率">
          <a:extLst>
            <a:ext uri="{FF2B5EF4-FFF2-40B4-BE49-F238E27FC236}">
              <a16:creationId xmlns:a16="http://schemas.microsoft.com/office/drawing/2014/main" id="{9C6E69FE-10B1-455E-89FC-9AB898949747}"/>
            </a:ext>
          </a:extLst>
        </xdr:cNvPr>
        <xdr:cNvSpPr txBox="1"/>
      </xdr:nvSpPr>
      <xdr:spPr>
        <a:xfrm>
          <a:off x="2738129" y="5387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2FB65FE3-6B65-485B-8AE4-0F1A4B21CE8C}"/>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1FFDD2BF-BB13-4B2F-A3D9-FE97153E4DBB}"/>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0CF37B4-7E79-405C-A6EA-7DB9DBF3741F}"/>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620AD66D-E793-4F21-82B0-D8629069284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203281A6-2FD8-4B1F-B0E3-9EBF21F93E24}"/>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885AFDA6-B56E-4C15-8E0C-97963C84D135}"/>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81EC6576-45D3-4F43-9C50-D1E2C7F45214}"/>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857167C6-CD44-4A0E-85FD-A5CC6F02F4FB}"/>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D85EF20D-845B-4101-B3A0-5A665482A63E}"/>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3AFA983F-3496-442E-890D-FFF63E38AA39}"/>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E3A10825-BE9B-484D-9EED-5F8B8B0D889C}"/>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D56DFB0B-2C5F-4C0B-B92B-242E2DBF610C}"/>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CA228527-D08A-4D27-8E21-B5EF2C0E60A0}"/>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年度に完成した公立藤岡総合病院に係る公債費負担額が多額であることが将来負担額の増加に大きな影響を与えているが、地方債残高などは減少となっているため、将来負担額自体は減少傾向にある。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また類似団体と比較して人件費や物件費などが低く抑えられていることが作用して、債務償還可能年数は類似団体と同程度となっていると考えられる。</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年度債から地方債の償還年数を伸ばした影響から、今後も将来負担額が増加することが考えられるため、経常経費の抑制をはじめとしたよりいっそうの健全な財政運営に努める。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FAF1A6E8-1A52-443E-B9E2-161E9B43524E}"/>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30926D70-927B-4AA8-9BBB-09CED8A8AA7B}"/>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F0642458-1688-4A1C-BFBB-5D2F3E67D1A0}"/>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29A0144D-DDA0-4A20-84EC-44D5C9F2E77B}"/>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94FEC236-F29E-4156-B75D-2A1462C2A809}"/>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9BB925DA-55E8-40FC-9CE2-7544DE03F35C}"/>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8AAF882A-C48B-41A1-93AA-B0DC49FCAA60}"/>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866E3E74-D6AC-4304-9D74-CA62DF43C47E}"/>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3F79265E-7A7C-4603-B703-2DA83B464BDF}"/>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8EDF9408-1DF9-4FF6-8825-12CF2784AD48}"/>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93E6FF65-2883-4811-9610-937E4FB5B40B}"/>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5D879609-746E-4A44-B3B3-78906985350A}"/>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72FA943E-E97D-49FA-A2BA-960EE8DF8883}"/>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18498C84-9E92-43E8-88F9-0A9B8D1B59F3}"/>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889C4FC1-C46D-418D-AA43-A3DA678BFFC4}"/>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8EB0C544-2B50-46BC-AE2A-7FF6319B3FFF}"/>
            </a:ext>
          </a:extLst>
        </xdr:cNvPr>
        <xdr:cNvCxnSpPr/>
      </xdr:nvCxnSpPr>
      <xdr:spPr>
        <a:xfrm flipV="1">
          <a:off x="13027660" y="5123822"/>
          <a:ext cx="1269" cy="1481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CB017159-D16C-4AE7-98BF-14D2ECF6732E}"/>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A70F73D9-5C70-4105-9ED9-EB0FB8F5A519}"/>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a:extLst>
            <a:ext uri="{FF2B5EF4-FFF2-40B4-BE49-F238E27FC236}">
              <a16:creationId xmlns:a16="http://schemas.microsoft.com/office/drawing/2014/main" id="{BF18440E-6C80-4B21-8D8C-EDCEFA3B781D}"/>
            </a:ext>
          </a:extLst>
        </xdr:cNvPr>
        <xdr:cNvSpPr txBox="1"/>
      </xdr:nvSpPr>
      <xdr:spPr>
        <a:xfrm>
          <a:off x="13080365" y="49066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a:extLst>
            <a:ext uri="{FF2B5EF4-FFF2-40B4-BE49-F238E27FC236}">
              <a16:creationId xmlns:a16="http://schemas.microsoft.com/office/drawing/2014/main" id="{B1B0D8AA-9A0C-4BF5-A879-162C0941FFED}"/>
            </a:ext>
          </a:extLst>
        </xdr:cNvPr>
        <xdr:cNvCxnSpPr/>
      </xdr:nvCxnSpPr>
      <xdr:spPr>
        <a:xfrm>
          <a:off x="12963525" y="5123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a:extLst>
            <a:ext uri="{FF2B5EF4-FFF2-40B4-BE49-F238E27FC236}">
              <a16:creationId xmlns:a16="http://schemas.microsoft.com/office/drawing/2014/main" id="{4D558221-39D2-4038-AC87-8FC3C8EC7CBF}"/>
            </a:ext>
          </a:extLst>
        </xdr:cNvPr>
        <xdr:cNvSpPr txBox="1"/>
      </xdr:nvSpPr>
      <xdr:spPr>
        <a:xfrm>
          <a:off x="13080365" y="5803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a:extLst>
            <a:ext uri="{FF2B5EF4-FFF2-40B4-BE49-F238E27FC236}">
              <a16:creationId xmlns:a16="http://schemas.microsoft.com/office/drawing/2014/main" id="{649A74C7-484A-4373-9C01-D859FF242EC8}"/>
            </a:ext>
          </a:extLst>
        </xdr:cNvPr>
        <xdr:cNvSpPr/>
      </xdr:nvSpPr>
      <xdr:spPr>
        <a:xfrm>
          <a:off x="13001625" y="58251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a:extLst>
            <a:ext uri="{FF2B5EF4-FFF2-40B4-BE49-F238E27FC236}">
              <a16:creationId xmlns:a16="http://schemas.microsoft.com/office/drawing/2014/main" id="{E21B2058-F456-447D-9900-923E7F0B75BC}"/>
            </a:ext>
          </a:extLst>
        </xdr:cNvPr>
        <xdr:cNvSpPr/>
      </xdr:nvSpPr>
      <xdr:spPr>
        <a:xfrm>
          <a:off x="12359005" y="58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EE14AE2C-939B-4AA0-A9BA-90FA56D7B25E}"/>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4AAA44E0-0884-446F-B7A8-09757DDE5C0D}"/>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E4BD3E38-044D-4189-BFE4-E5D299062A4D}"/>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2A63978D-FE05-489F-82FB-B71B9421C910}"/>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6EB6503D-B887-41C9-896B-78FAE08BB8E1}"/>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4184</xdr:rowOff>
    </xdr:from>
    <xdr:to>
      <xdr:col>76</xdr:col>
      <xdr:colOff>73025</xdr:colOff>
      <xdr:row>30</xdr:row>
      <xdr:rowOff>105784</xdr:rowOff>
    </xdr:to>
    <xdr:sp macro="" textlink="">
      <xdr:nvSpPr>
        <xdr:cNvPr id="133" name="楕円 132">
          <a:extLst>
            <a:ext uri="{FF2B5EF4-FFF2-40B4-BE49-F238E27FC236}">
              <a16:creationId xmlns:a16="http://schemas.microsoft.com/office/drawing/2014/main" id="{CD78E431-9481-4834-A862-41F556C8095D}"/>
            </a:ext>
          </a:extLst>
        </xdr:cNvPr>
        <xdr:cNvSpPr/>
      </xdr:nvSpPr>
      <xdr:spPr>
        <a:xfrm>
          <a:off x="13001625" y="57877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27061</xdr:rowOff>
    </xdr:from>
    <xdr:ext cx="469744" cy="259045"/>
    <xdr:sp macro="" textlink="">
      <xdr:nvSpPr>
        <xdr:cNvPr id="134" name="債務償還比率該当値テキスト">
          <a:extLst>
            <a:ext uri="{FF2B5EF4-FFF2-40B4-BE49-F238E27FC236}">
              <a16:creationId xmlns:a16="http://schemas.microsoft.com/office/drawing/2014/main" id="{AB98C8EA-609D-413A-802C-32E7FB7A3A7A}"/>
            </a:ext>
          </a:extLst>
        </xdr:cNvPr>
        <xdr:cNvSpPr txBox="1"/>
      </xdr:nvSpPr>
      <xdr:spPr>
        <a:xfrm>
          <a:off x="13080365" y="564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151525</xdr:rowOff>
    </xdr:from>
    <xdr:to>
      <xdr:col>72</xdr:col>
      <xdr:colOff>123825</xdr:colOff>
      <xdr:row>30</xdr:row>
      <xdr:rowOff>81675</xdr:rowOff>
    </xdr:to>
    <xdr:sp macro="" textlink="">
      <xdr:nvSpPr>
        <xdr:cNvPr id="135" name="楕円 134">
          <a:extLst>
            <a:ext uri="{FF2B5EF4-FFF2-40B4-BE49-F238E27FC236}">
              <a16:creationId xmlns:a16="http://schemas.microsoft.com/office/drawing/2014/main" id="{143BB417-B0D3-43F4-B409-8D1E2E4FE003}"/>
            </a:ext>
          </a:extLst>
        </xdr:cNvPr>
        <xdr:cNvSpPr/>
      </xdr:nvSpPr>
      <xdr:spPr>
        <a:xfrm>
          <a:off x="12359005" y="5767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30875</xdr:rowOff>
    </xdr:from>
    <xdr:to>
      <xdr:col>76</xdr:col>
      <xdr:colOff>22225</xdr:colOff>
      <xdr:row>30</xdr:row>
      <xdr:rowOff>54984</xdr:rowOff>
    </xdr:to>
    <xdr:cxnSp macro="">
      <xdr:nvCxnSpPr>
        <xdr:cNvPr id="136" name="直線コネクタ 135">
          <a:extLst>
            <a:ext uri="{FF2B5EF4-FFF2-40B4-BE49-F238E27FC236}">
              <a16:creationId xmlns:a16="http://schemas.microsoft.com/office/drawing/2014/main" id="{2F95909D-ED52-4B3D-ACAE-71F2D1126CBF}"/>
            </a:ext>
          </a:extLst>
        </xdr:cNvPr>
        <xdr:cNvCxnSpPr/>
      </xdr:nvCxnSpPr>
      <xdr:spPr>
        <a:xfrm>
          <a:off x="12409805" y="5814455"/>
          <a:ext cx="619760" cy="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a:extLst>
            <a:ext uri="{FF2B5EF4-FFF2-40B4-BE49-F238E27FC236}">
              <a16:creationId xmlns:a16="http://schemas.microsoft.com/office/drawing/2014/main" id="{1BF0546B-25CC-4AF9-91BA-092E42421727}"/>
            </a:ext>
          </a:extLst>
        </xdr:cNvPr>
        <xdr:cNvSpPr txBox="1"/>
      </xdr:nvSpPr>
      <xdr:spPr>
        <a:xfrm>
          <a:off x="12185092" y="589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98202</xdr:rowOff>
    </xdr:from>
    <xdr:ext cx="469744" cy="259045"/>
    <xdr:sp macro="" textlink="">
      <xdr:nvSpPr>
        <xdr:cNvPr id="138" name="n_1mainValue債務償還比率">
          <a:extLst>
            <a:ext uri="{FF2B5EF4-FFF2-40B4-BE49-F238E27FC236}">
              <a16:creationId xmlns:a16="http://schemas.microsoft.com/office/drawing/2014/main" id="{35DCD48C-66C2-4570-9F5C-45DA7297E395}"/>
            </a:ext>
          </a:extLst>
        </xdr:cNvPr>
        <xdr:cNvSpPr txBox="1"/>
      </xdr:nvSpPr>
      <xdr:spPr>
        <a:xfrm>
          <a:off x="12185092" y="554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1AEC4621-3886-4BA8-9FD7-342A56D57597}"/>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AF051192-E6C5-470F-B369-6DED86EB772C}"/>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5A2617F1-6484-427D-882C-80872AC9AF1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91E82CCE-A796-42AF-8897-4705A13C5C37}"/>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C9E4ED34-A622-480F-A3DA-AB3E428FBCFE}"/>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DC177AFC-294C-49A4-8976-80EC5D7B749F}"/>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34C8766-0C22-4116-90C7-55F1CD37865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94E88FD-2133-4F07-8D76-21F4B7E845B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FFD5EDE-F6DF-4B9B-B7E1-2846A5AD6125}"/>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19D290C-935C-41C9-9CE8-1F06810F266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A91E467-C89B-4549-A6D0-E7E161DFE17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E14314B-1FAD-47F7-BF4B-6F7F1CCBAF7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568AB20-DAD3-4955-9D56-0A08C0D8BD7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CB8558C-BA6D-499A-861E-4D450FA5FB5E}"/>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94973C-7D70-4132-8773-5775E475B835}"/>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5A08671-E8EC-4BDA-BDE3-30004773058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65,687
64,936
180.29
26,064,079
25,258,305
778,363
15,362,709
21,647,452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F7BA427-EB1E-4A99-AF8D-16626C0413F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32CC6F1-572E-479E-8C8F-46143C0D95C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9329A9F-6080-4A59-A806-C03768E8C43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9BB81B0-0069-4E1B-B642-1D10D88DDCDC}"/>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57AB904-04B3-4D5A-9BF3-5C9B14F7C744}"/>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6D6B54A-15FE-40BE-9A85-C8B23B0DB99E}"/>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FA05B39-45BE-4677-9E5D-8A4F8A79581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89AE7FB-D91F-422F-ADB1-45BA26EC71B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AB329E-554D-4C03-8303-EDF33D20C85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27E33BA-AE99-4176-966A-DC8F846A153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9B0AFB0-A41B-484B-8BBC-DA7C4FB80F9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4CC4E94-4984-4E33-8998-F3519E5AB724}"/>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149C514-02AF-4606-B2CB-EEA6CE81E2A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E4FBABD-1B4E-4983-8018-152222E479D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0939AF-3233-4E05-8697-5CF59D1A477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741C5AA-BF7F-482F-ACEE-86C9A542F0AD}"/>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144EE43-1E3E-46F0-86A6-4C2EA9CA6C1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42FEEB8-8BA5-4B85-8F89-9AB76AB0848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168D9F-C2AE-4254-8B88-581E81B22CD4}"/>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9B90FCB-B9D7-4166-87F6-4AF840FC996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B2D7D8E-D349-4C09-BB76-51ED2C9D8FB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E3654A9-5E32-4B2E-A099-8F3B06F74C45}"/>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D932E1B-CBD0-4BC6-897A-163F1E90B2B7}"/>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043512A-469A-46D5-BFBE-9CC830D62D62}"/>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2085313-D5D2-4CA3-8735-235D16282C0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66D0718-DF9A-4FED-9771-673D997D636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D6D892B-FA1F-49DE-931F-2E0D3292136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014FFE6-105D-4634-85A6-5CFB03BC11CB}"/>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7C600B4-E4A2-4847-8F9B-1058C563A827}"/>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5CA1CD2-9CEE-434F-AAC3-A3F0C50FE29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14D4F46-B1EE-4785-88F5-0154BAA44F96}"/>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CB87AFD-F682-4F25-8E6B-F1517E79C359}"/>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A7861818-AA6B-4630-8293-D8A50C3A8F50}"/>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8D85E4EC-F4BD-48AF-96D6-77D1886D86B6}"/>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722FE213-F9F8-4AA0-8C8B-F6BBA25FA6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6BB514C6-084A-4ADF-965A-69312F1C684D}"/>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A556EF94-CD0F-44EB-990F-5CCAF8704E85}"/>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F3738EAF-449B-4279-8258-C861B02D00F8}"/>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EDD377C1-EE78-423B-BFFB-4F59E9D9774D}"/>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9C83C0EF-5A34-47A1-8FA2-BC83A6DFADFD}"/>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92A907C-0369-4543-BC89-ABF12C9366BF}"/>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69C66B66-8153-4793-92B7-D26D81DAFC19}"/>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30F06918-5AAF-4F00-BC38-5E3D5B0D3E75}"/>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8D4DFB52-FB57-42D8-9DB8-93FFF35D2B5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id="{C2B6E59F-1092-45E4-90A3-2E3D28398206}"/>
            </a:ext>
          </a:extLst>
        </xdr:cNvPr>
        <xdr:cNvCxnSpPr/>
      </xdr:nvCxnSpPr>
      <xdr:spPr>
        <a:xfrm flipV="1">
          <a:off x="4086225" y="5770245"/>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EBFF41E5-B6A0-4D22-98FE-7C70832139FA}"/>
            </a:ext>
          </a:extLst>
        </xdr:cNvPr>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id="{E40A1395-EB63-4D1C-9613-AACB41AA7D59}"/>
            </a:ext>
          </a:extLst>
        </xdr:cNvPr>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B0847662-A881-44EE-8E1A-7F8EA5769AC1}"/>
            </a:ext>
          </a:extLst>
        </xdr:cNvPr>
        <xdr:cNvSpPr txBox="1"/>
      </xdr:nvSpPr>
      <xdr:spPr>
        <a:xfrm>
          <a:off x="412496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id="{6D6013A8-8C78-4A2D-817D-53B32996FB7D}"/>
            </a:ext>
          </a:extLst>
        </xdr:cNvPr>
        <xdr:cNvCxnSpPr/>
      </xdr:nvCxnSpPr>
      <xdr:spPr>
        <a:xfrm>
          <a:off x="4020820" y="5770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id="{60E032DD-B65B-46A5-971B-76B212377FEA}"/>
            </a:ext>
          </a:extLst>
        </xdr:cNvPr>
        <xdr:cNvSpPr txBox="1"/>
      </xdr:nvSpPr>
      <xdr:spPr>
        <a:xfrm>
          <a:off x="4124960" y="629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15B4FB89-3896-4507-A934-B30311C26BCA}"/>
            </a:ext>
          </a:extLst>
        </xdr:cNvPr>
        <xdr:cNvSpPr/>
      </xdr:nvSpPr>
      <xdr:spPr>
        <a:xfrm>
          <a:off x="403606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id="{638F7A6F-6963-4C9E-A694-D85D7F74DDD0}"/>
            </a:ext>
          </a:extLst>
        </xdr:cNvPr>
        <xdr:cNvSpPr/>
      </xdr:nvSpPr>
      <xdr:spPr>
        <a:xfrm>
          <a:off x="33121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id="{4FCF3ED2-436D-41C9-89A7-6CB2392D2A39}"/>
            </a:ext>
          </a:extLst>
        </xdr:cNvPr>
        <xdr:cNvSpPr/>
      </xdr:nvSpPr>
      <xdr:spPr>
        <a:xfrm>
          <a:off x="25146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id="{B0921FCA-D816-456C-8BDF-B27C6202C7B8}"/>
            </a:ext>
          </a:extLst>
        </xdr:cNvPr>
        <xdr:cNvSpPr/>
      </xdr:nvSpPr>
      <xdr:spPr>
        <a:xfrm>
          <a:off x="17399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47A1BB0-8D08-41FA-8BB4-6167821493D3}"/>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178299D-7E1A-4ED7-A219-72B0D70AA7D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7A27C9D-F98B-48E2-BB12-1DD24BBA7ABE}"/>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AE38B5E-A228-42E7-8F20-EA274E2A6A2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E6B8ACC-03B0-4436-9AD8-74A4998488D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63500</xdr:rowOff>
    </xdr:from>
    <xdr:to>
      <xdr:col>24</xdr:col>
      <xdr:colOff>114300</xdr:colOff>
      <xdr:row>37</xdr:row>
      <xdr:rowOff>165100</xdr:rowOff>
    </xdr:to>
    <xdr:sp macro="" textlink="">
      <xdr:nvSpPr>
        <xdr:cNvPr id="71" name="楕円 70">
          <a:extLst>
            <a:ext uri="{FF2B5EF4-FFF2-40B4-BE49-F238E27FC236}">
              <a16:creationId xmlns:a16="http://schemas.microsoft.com/office/drawing/2014/main" id="{FB4DD649-5193-445D-BAE0-2E89BBB28BB3}"/>
            </a:ext>
          </a:extLst>
        </xdr:cNvPr>
        <xdr:cNvSpPr/>
      </xdr:nvSpPr>
      <xdr:spPr>
        <a:xfrm>
          <a:off x="403606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86377</xdr:rowOff>
    </xdr:from>
    <xdr:ext cx="405111" cy="259045"/>
    <xdr:sp macro="" textlink="">
      <xdr:nvSpPr>
        <xdr:cNvPr id="72" name="【道路】&#10;有形固定資産減価償却率該当値テキスト">
          <a:extLst>
            <a:ext uri="{FF2B5EF4-FFF2-40B4-BE49-F238E27FC236}">
              <a16:creationId xmlns:a16="http://schemas.microsoft.com/office/drawing/2014/main" id="{ECF8A1FA-F759-4E27-AF16-A8E46B4EEA00}"/>
            </a:ext>
          </a:extLst>
        </xdr:cNvPr>
        <xdr:cNvSpPr txBox="1"/>
      </xdr:nvSpPr>
      <xdr:spPr>
        <a:xfrm>
          <a:off x="412496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3" name="楕円 72">
          <a:extLst>
            <a:ext uri="{FF2B5EF4-FFF2-40B4-BE49-F238E27FC236}">
              <a16:creationId xmlns:a16="http://schemas.microsoft.com/office/drawing/2014/main" id="{4BDA9AE8-F8D6-4E5A-90EB-861F98B1519D}"/>
            </a:ext>
          </a:extLst>
        </xdr:cNvPr>
        <xdr:cNvSpPr/>
      </xdr:nvSpPr>
      <xdr:spPr>
        <a:xfrm>
          <a:off x="3312160" y="62795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114300</xdr:rowOff>
    </xdr:from>
    <xdr:to>
      <xdr:col>24</xdr:col>
      <xdr:colOff>63500</xdr:colOff>
      <xdr:row>37</xdr:row>
      <xdr:rowOff>127635</xdr:rowOff>
    </xdr:to>
    <xdr:cxnSp macro="">
      <xdr:nvCxnSpPr>
        <xdr:cNvPr id="74" name="直線コネクタ 73">
          <a:extLst>
            <a:ext uri="{FF2B5EF4-FFF2-40B4-BE49-F238E27FC236}">
              <a16:creationId xmlns:a16="http://schemas.microsoft.com/office/drawing/2014/main" id="{1957E594-F98F-4D3C-8626-6964F4B72DCF}"/>
            </a:ext>
          </a:extLst>
        </xdr:cNvPr>
        <xdr:cNvCxnSpPr/>
      </xdr:nvCxnSpPr>
      <xdr:spPr>
        <a:xfrm flipV="1">
          <a:off x="3355340" y="6316980"/>
          <a:ext cx="7315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38735</xdr:rowOff>
    </xdr:from>
    <xdr:to>
      <xdr:col>15</xdr:col>
      <xdr:colOff>101600</xdr:colOff>
      <xdr:row>37</xdr:row>
      <xdr:rowOff>140335</xdr:rowOff>
    </xdr:to>
    <xdr:sp macro="" textlink="">
      <xdr:nvSpPr>
        <xdr:cNvPr id="75" name="楕円 74">
          <a:extLst>
            <a:ext uri="{FF2B5EF4-FFF2-40B4-BE49-F238E27FC236}">
              <a16:creationId xmlns:a16="http://schemas.microsoft.com/office/drawing/2014/main" id="{C59C4C16-8D83-4CE4-B1F8-50A2C091FB35}"/>
            </a:ext>
          </a:extLst>
        </xdr:cNvPr>
        <xdr:cNvSpPr/>
      </xdr:nvSpPr>
      <xdr:spPr>
        <a:xfrm>
          <a:off x="25146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89535</xdr:rowOff>
    </xdr:from>
    <xdr:to>
      <xdr:col>19</xdr:col>
      <xdr:colOff>177800</xdr:colOff>
      <xdr:row>37</xdr:row>
      <xdr:rowOff>127635</xdr:rowOff>
    </xdr:to>
    <xdr:cxnSp macro="">
      <xdr:nvCxnSpPr>
        <xdr:cNvPr id="76" name="直線コネクタ 75">
          <a:extLst>
            <a:ext uri="{FF2B5EF4-FFF2-40B4-BE49-F238E27FC236}">
              <a16:creationId xmlns:a16="http://schemas.microsoft.com/office/drawing/2014/main" id="{25BE49C1-0F26-4337-ABA0-A4F0019C655A}"/>
            </a:ext>
          </a:extLst>
        </xdr:cNvPr>
        <xdr:cNvCxnSpPr/>
      </xdr:nvCxnSpPr>
      <xdr:spPr>
        <a:xfrm>
          <a:off x="2565400" y="629221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7" name="n_1aveValue【道路】&#10;有形固定資産減価償却率">
          <a:extLst>
            <a:ext uri="{FF2B5EF4-FFF2-40B4-BE49-F238E27FC236}">
              <a16:creationId xmlns:a16="http://schemas.microsoft.com/office/drawing/2014/main" id="{31E6DA05-4F4B-4925-91ED-1A5A9082E4BC}"/>
            </a:ext>
          </a:extLst>
        </xdr:cNvPr>
        <xdr:cNvSpPr txBox="1"/>
      </xdr:nvSpPr>
      <xdr:spPr>
        <a:xfrm>
          <a:off x="317056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78" name="n_2aveValue【道路】&#10;有形固定資産減価償却率">
          <a:extLst>
            <a:ext uri="{FF2B5EF4-FFF2-40B4-BE49-F238E27FC236}">
              <a16:creationId xmlns:a16="http://schemas.microsoft.com/office/drawing/2014/main" id="{0E3A119E-2E85-4941-BFA0-AC1399B50C7A}"/>
            </a:ext>
          </a:extLst>
        </xdr:cNvPr>
        <xdr:cNvSpPr txBox="1"/>
      </xdr:nvSpPr>
      <xdr:spPr>
        <a:xfrm>
          <a:off x="238570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a:extLst>
            <a:ext uri="{FF2B5EF4-FFF2-40B4-BE49-F238E27FC236}">
              <a16:creationId xmlns:a16="http://schemas.microsoft.com/office/drawing/2014/main" id="{76CA3409-7A1C-48E1-A42D-A4513F563388}"/>
            </a:ext>
          </a:extLst>
        </xdr:cNvPr>
        <xdr:cNvSpPr txBox="1"/>
      </xdr:nvSpPr>
      <xdr:spPr>
        <a:xfrm>
          <a:off x="161100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23512</xdr:rowOff>
    </xdr:from>
    <xdr:ext cx="405111" cy="259045"/>
    <xdr:sp macro="" textlink="">
      <xdr:nvSpPr>
        <xdr:cNvPr id="80" name="n_1mainValue【道路】&#10;有形固定資産減価償却率">
          <a:extLst>
            <a:ext uri="{FF2B5EF4-FFF2-40B4-BE49-F238E27FC236}">
              <a16:creationId xmlns:a16="http://schemas.microsoft.com/office/drawing/2014/main" id="{252B9ACE-D4A5-4712-9025-54E11AD5D414}"/>
            </a:ext>
          </a:extLst>
        </xdr:cNvPr>
        <xdr:cNvSpPr txBox="1"/>
      </xdr:nvSpPr>
      <xdr:spPr>
        <a:xfrm>
          <a:off x="317056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156862</xdr:rowOff>
    </xdr:from>
    <xdr:ext cx="405111" cy="259045"/>
    <xdr:sp macro="" textlink="">
      <xdr:nvSpPr>
        <xdr:cNvPr id="81" name="n_2mainValue【道路】&#10;有形固定資産減価償却率">
          <a:extLst>
            <a:ext uri="{FF2B5EF4-FFF2-40B4-BE49-F238E27FC236}">
              <a16:creationId xmlns:a16="http://schemas.microsoft.com/office/drawing/2014/main" id="{74336657-FCA5-419D-9379-65EF3A190013}"/>
            </a:ext>
          </a:extLst>
        </xdr:cNvPr>
        <xdr:cNvSpPr txBox="1"/>
      </xdr:nvSpPr>
      <xdr:spPr>
        <a:xfrm>
          <a:off x="238570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6FBD3463-E5DB-4A26-95E7-E7B887ED3F71}"/>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3D4C21DC-F0E5-4C56-B0DD-27327240BAEC}"/>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C83F26D5-9CE4-4D0F-B0FD-E919F7ECA79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440BA5BF-EEA5-40B0-8BDB-ECD5A54BAF4A}"/>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3B4C9DB0-488E-4F75-A90E-EDD977C9DA8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B4DDBB4E-DF1E-4D5C-BA97-C4E72E341CE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64CC8F1A-F68A-47B9-8000-B6D0F65BECB6}"/>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166D26FB-6973-4770-9AD1-CAF7CC1EBE43}"/>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3174EE8C-07CB-4533-AA77-D4EABEEB1AD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DCDEBB93-3196-48CC-9C80-B2EA68AAE7E3}"/>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6BF91E9D-D511-4188-BA28-619B40F3806D}"/>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DA68BFD0-E573-4CDA-AB23-AE4B15B1ED7E}"/>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E010089D-C30A-4FBF-96D0-82D9124EDAF3}"/>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6AEE7ED7-53F3-4EED-8496-D06650F2EE1A}"/>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4FDF077E-E747-479D-A4BB-97DB1F08E301}"/>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723A441A-0FFE-4D96-9C72-9D08CEE434B1}"/>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BAE2094E-FC22-472D-802B-4638C254EC0C}"/>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1E7CF7B6-9FB8-4241-B521-79CDDBE587FB}"/>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356053B6-B973-4CCD-915B-5E15991D2B1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5B6FBE88-26CF-4797-BB1E-F02811E5629D}"/>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54C3C104-3D76-449D-B8CA-17AF9D3D1D0D}"/>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DB6CB54E-7EA4-4C40-93ED-E5D607336BB9}"/>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D0DC3318-B067-48E9-8BE1-3515DD44D2E9}"/>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a:extLst>
            <a:ext uri="{FF2B5EF4-FFF2-40B4-BE49-F238E27FC236}">
              <a16:creationId xmlns:a16="http://schemas.microsoft.com/office/drawing/2014/main" id="{FF0EAD23-0F17-432C-AF72-CBA97E0B242E}"/>
            </a:ext>
          </a:extLst>
        </xdr:cNvPr>
        <xdr:cNvCxnSpPr/>
      </xdr:nvCxnSpPr>
      <xdr:spPr>
        <a:xfrm flipV="1">
          <a:off x="9219565" y="5510975"/>
          <a:ext cx="0" cy="152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a:extLst>
            <a:ext uri="{FF2B5EF4-FFF2-40B4-BE49-F238E27FC236}">
              <a16:creationId xmlns:a16="http://schemas.microsoft.com/office/drawing/2014/main" id="{947A8B50-41A7-4C04-8272-72D4F62F4C92}"/>
            </a:ext>
          </a:extLst>
        </xdr:cNvPr>
        <xdr:cNvSpPr txBox="1"/>
      </xdr:nvSpPr>
      <xdr:spPr>
        <a:xfrm>
          <a:off x="9258300" y="703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a:extLst>
            <a:ext uri="{FF2B5EF4-FFF2-40B4-BE49-F238E27FC236}">
              <a16:creationId xmlns:a16="http://schemas.microsoft.com/office/drawing/2014/main" id="{EE28B757-C8CA-4560-AC5B-30442650A753}"/>
            </a:ext>
          </a:extLst>
        </xdr:cNvPr>
        <xdr:cNvCxnSpPr/>
      </xdr:nvCxnSpPr>
      <xdr:spPr>
        <a:xfrm>
          <a:off x="9154160" y="7032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a:extLst>
            <a:ext uri="{FF2B5EF4-FFF2-40B4-BE49-F238E27FC236}">
              <a16:creationId xmlns:a16="http://schemas.microsoft.com/office/drawing/2014/main" id="{C9D772D2-255D-488C-B6B9-A768A6BE2262}"/>
            </a:ext>
          </a:extLst>
        </xdr:cNvPr>
        <xdr:cNvSpPr txBox="1"/>
      </xdr:nvSpPr>
      <xdr:spPr>
        <a:xfrm>
          <a:off x="9258300" y="52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a:extLst>
            <a:ext uri="{FF2B5EF4-FFF2-40B4-BE49-F238E27FC236}">
              <a16:creationId xmlns:a16="http://schemas.microsoft.com/office/drawing/2014/main" id="{50210BA0-369A-44F6-990F-43A87CE0ECEF}"/>
            </a:ext>
          </a:extLst>
        </xdr:cNvPr>
        <xdr:cNvCxnSpPr/>
      </xdr:nvCxnSpPr>
      <xdr:spPr>
        <a:xfrm>
          <a:off x="9154160" y="5510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91330</xdr:rowOff>
    </xdr:from>
    <xdr:ext cx="534377" cy="259045"/>
    <xdr:sp macro="" textlink="">
      <xdr:nvSpPr>
        <xdr:cNvPr id="110" name="【道路】&#10;一人当たり延長平均値テキスト">
          <a:extLst>
            <a:ext uri="{FF2B5EF4-FFF2-40B4-BE49-F238E27FC236}">
              <a16:creationId xmlns:a16="http://schemas.microsoft.com/office/drawing/2014/main" id="{60E973C7-6F2D-4A90-8833-27C103CF344E}"/>
            </a:ext>
          </a:extLst>
        </xdr:cNvPr>
        <xdr:cNvSpPr txBox="1"/>
      </xdr:nvSpPr>
      <xdr:spPr>
        <a:xfrm>
          <a:off x="9258300" y="662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a:extLst>
            <a:ext uri="{FF2B5EF4-FFF2-40B4-BE49-F238E27FC236}">
              <a16:creationId xmlns:a16="http://schemas.microsoft.com/office/drawing/2014/main" id="{3520D4A9-7B71-4D55-B9C8-A5F690899FCF}"/>
            </a:ext>
          </a:extLst>
        </xdr:cNvPr>
        <xdr:cNvSpPr/>
      </xdr:nvSpPr>
      <xdr:spPr>
        <a:xfrm>
          <a:off x="9192260" y="67740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a:extLst>
            <a:ext uri="{FF2B5EF4-FFF2-40B4-BE49-F238E27FC236}">
              <a16:creationId xmlns:a16="http://schemas.microsoft.com/office/drawing/2014/main" id="{BEA153FA-35FA-4F19-BD4A-9965E7185D6A}"/>
            </a:ext>
          </a:extLst>
        </xdr:cNvPr>
        <xdr:cNvSpPr/>
      </xdr:nvSpPr>
      <xdr:spPr>
        <a:xfrm>
          <a:off x="8445500" y="67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a:extLst>
            <a:ext uri="{FF2B5EF4-FFF2-40B4-BE49-F238E27FC236}">
              <a16:creationId xmlns:a16="http://schemas.microsoft.com/office/drawing/2014/main" id="{B119B9E0-18D7-4518-90A8-5A460597E196}"/>
            </a:ext>
          </a:extLst>
        </xdr:cNvPr>
        <xdr:cNvSpPr/>
      </xdr:nvSpPr>
      <xdr:spPr>
        <a:xfrm>
          <a:off x="7670800" y="6770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a:extLst>
            <a:ext uri="{FF2B5EF4-FFF2-40B4-BE49-F238E27FC236}">
              <a16:creationId xmlns:a16="http://schemas.microsoft.com/office/drawing/2014/main" id="{0025A992-7AAC-4ADF-867B-EC5F33E35325}"/>
            </a:ext>
          </a:extLst>
        </xdr:cNvPr>
        <xdr:cNvSpPr/>
      </xdr:nvSpPr>
      <xdr:spPr>
        <a:xfrm>
          <a:off x="6873240" y="6782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78F8B84C-218C-414D-A3AF-FCAA1A9C8F3A}"/>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8BB6CA1-8D7B-4662-9A36-431811364B1E}"/>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9EBB587F-072C-4EA1-9995-2D5AA30FF83D}"/>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30D18DC-59D1-44EC-A8E7-75C2D32C001B}"/>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DB7E90E-21D6-4675-B174-8AFE376448C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93161</xdr:rowOff>
    </xdr:from>
    <xdr:to>
      <xdr:col>55</xdr:col>
      <xdr:colOff>50800</xdr:colOff>
      <xdr:row>41</xdr:row>
      <xdr:rowOff>23311</xdr:rowOff>
    </xdr:to>
    <xdr:sp macro="" textlink="">
      <xdr:nvSpPr>
        <xdr:cNvPr id="120" name="楕円 119">
          <a:extLst>
            <a:ext uri="{FF2B5EF4-FFF2-40B4-BE49-F238E27FC236}">
              <a16:creationId xmlns:a16="http://schemas.microsoft.com/office/drawing/2014/main" id="{8EA820A7-F3E5-47C9-B301-1F86564CBD02}"/>
            </a:ext>
          </a:extLst>
        </xdr:cNvPr>
        <xdr:cNvSpPr/>
      </xdr:nvSpPr>
      <xdr:spPr>
        <a:xfrm>
          <a:off x="9192260" y="6798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71588</xdr:rowOff>
    </xdr:from>
    <xdr:ext cx="534377" cy="259045"/>
    <xdr:sp macro="" textlink="">
      <xdr:nvSpPr>
        <xdr:cNvPr id="121" name="【道路】&#10;一人当たり延長該当値テキスト">
          <a:extLst>
            <a:ext uri="{FF2B5EF4-FFF2-40B4-BE49-F238E27FC236}">
              <a16:creationId xmlns:a16="http://schemas.microsoft.com/office/drawing/2014/main" id="{6A0C7B3E-7B84-404F-BF27-C22C99F09D39}"/>
            </a:ext>
          </a:extLst>
        </xdr:cNvPr>
        <xdr:cNvSpPr txBox="1"/>
      </xdr:nvSpPr>
      <xdr:spPr>
        <a:xfrm>
          <a:off x="9258300" y="677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100685</xdr:rowOff>
    </xdr:from>
    <xdr:to>
      <xdr:col>50</xdr:col>
      <xdr:colOff>165100</xdr:colOff>
      <xdr:row>41</xdr:row>
      <xdr:rowOff>30835</xdr:rowOff>
    </xdr:to>
    <xdr:sp macro="" textlink="">
      <xdr:nvSpPr>
        <xdr:cNvPr id="122" name="楕円 121">
          <a:extLst>
            <a:ext uri="{FF2B5EF4-FFF2-40B4-BE49-F238E27FC236}">
              <a16:creationId xmlns:a16="http://schemas.microsoft.com/office/drawing/2014/main" id="{E7C7C73A-4C14-4991-AEEC-5620C3B3ABF4}"/>
            </a:ext>
          </a:extLst>
        </xdr:cNvPr>
        <xdr:cNvSpPr/>
      </xdr:nvSpPr>
      <xdr:spPr>
        <a:xfrm>
          <a:off x="8445500" y="6806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143961</xdr:rowOff>
    </xdr:from>
    <xdr:to>
      <xdr:col>55</xdr:col>
      <xdr:colOff>0</xdr:colOff>
      <xdr:row>40</xdr:row>
      <xdr:rowOff>151485</xdr:rowOff>
    </xdr:to>
    <xdr:cxnSp macro="">
      <xdr:nvCxnSpPr>
        <xdr:cNvPr id="123" name="直線コネクタ 122">
          <a:extLst>
            <a:ext uri="{FF2B5EF4-FFF2-40B4-BE49-F238E27FC236}">
              <a16:creationId xmlns:a16="http://schemas.microsoft.com/office/drawing/2014/main" id="{D6710B7D-C4CD-4776-9E56-DB19E80038B3}"/>
            </a:ext>
          </a:extLst>
        </xdr:cNvPr>
        <xdr:cNvCxnSpPr/>
      </xdr:nvCxnSpPr>
      <xdr:spPr>
        <a:xfrm flipV="1">
          <a:off x="8496300" y="6849561"/>
          <a:ext cx="7239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119545</xdr:rowOff>
    </xdr:from>
    <xdr:to>
      <xdr:col>46</xdr:col>
      <xdr:colOff>38100</xdr:colOff>
      <xdr:row>41</xdr:row>
      <xdr:rowOff>49695</xdr:rowOff>
    </xdr:to>
    <xdr:sp macro="" textlink="">
      <xdr:nvSpPr>
        <xdr:cNvPr id="124" name="楕円 123">
          <a:extLst>
            <a:ext uri="{FF2B5EF4-FFF2-40B4-BE49-F238E27FC236}">
              <a16:creationId xmlns:a16="http://schemas.microsoft.com/office/drawing/2014/main" id="{EEF44952-3720-417E-AC7B-C8ADFC9E1F6C}"/>
            </a:ext>
          </a:extLst>
        </xdr:cNvPr>
        <xdr:cNvSpPr/>
      </xdr:nvSpPr>
      <xdr:spPr>
        <a:xfrm>
          <a:off x="7670800" y="68251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151485</xdr:rowOff>
    </xdr:from>
    <xdr:to>
      <xdr:col>50</xdr:col>
      <xdr:colOff>114300</xdr:colOff>
      <xdr:row>40</xdr:row>
      <xdr:rowOff>170345</xdr:rowOff>
    </xdr:to>
    <xdr:cxnSp macro="">
      <xdr:nvCxnSpPr>
        <xdr:cNvPr id="125" name="直線コネクタ 124">
          <a:extLst>
            <a:ext uri="{FF2B5EF4-FFF2-40B4-BE49-F238E27FC236}">
              <a16:creationId xmlns:a16="http://schemas.microsoft.com/office/drawing/2014/main" id="{4CF8FEE5-F73E-485F-BC9C-4D1E9515D3F4}"/>
            </a:ext>
          </a:extLst>
        </xdr:cNvPr>
        <xdr:cNvCxnSpPr/>
      </xdr:nvCxnSpPr>
      <xdr:spPr>
        <a:xfrm flipV="1">
          <a:off x="7713980" y="6857085"/>
          <a:ext cx="78232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a:extLst>
            <a:ext uri="{FF2B5EF4-FFF2-40B4-BE49-F238E27FC236}">
              <a16:creationId xmlns:a16="http://schemas.microsoft.com/office/drawing/2014/main" id="{5CF88993-9178-498D-BC78-87A7A8F5C93C}"/>
            </a:ext>
          </a:extLst>
        </xdr:cNvPr>
        <xdr:cNvSpPr txBox="1"/>
      </xdr:nvSpPr>
      <xdr:spPr>
        <a:xfrm>
          <a:off x="8239271" y="651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11377</xdr:rowOff>
    </xdr:from>
    <xdr:ext cx="534377" cy="259045"/>
    <xdr:sp macro="" textlink="">
      <xdr:nvSpPr>
        <xdr:cNvPr id="127" name="n_2aveValue【道路】&#10;一人当たり延長">
          <a:extLst>
            <a:ext uri="{FF2B5EF4-FFF2-40B4-BE49-F238E27FC236}">
              <a16:creationId xmlns:a16="http://schemas.microsoft.com/office/drawing/2014/main" id="{C1006588-1F3B-4BC8-88DF-C5F0E0DC8C3F}"/>
            </a:ext>
          </a:extLst>
        </xdr:cNvPr>
        <xdr:cNvSpPr txBox="1"/>
      </xdr:nvSpPr>
      <xdr:spPr>
        <a:xfrm>
          <a:off x="7477271" y="65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a:extLst>
            <a:ext uri="{FF2B5EF4-FFF2-40B4-BE49-F238E27FC236}">
              <a16:creationId xmlns:a16="http://schemas.microsoft.com/office/drawing/2014/main" id="{6072ECA2-F1E0-4FAA-AB05-4E6907EA8792}"/>
            </a:ext>
          </a:extLst>
        </xdr:cNvPr>
        <xdr:cNvSpPr txBox="1"/>
      </xdr:nvSpPr>
      <xdr:spPr>
        <a:xfrm>
          <a:off x="6702571" y="656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21962</xdr:rowOff>
    </xdr:from>
    <xdr:ext cx="534377" cy="259045"/>
    <xdr:sp macro="" textlink="">
      <xdr:nvSpPr>
        <xdr:cNvPr id="129" name="n_1mainValue【道路】&#10;一人当たり延長">
          <a:extLst>
            <a:ext uri="{FF2B5EF4-FFF2-40B4-BE49-F238E27FC236}">
              <a16:creationId xmlns:a16="http://schemas.microsoft.com/office/drawing/2014/main" id="{CEAA2D30-D9F1-4A61-9519-6781EF51C2DD}"/>
            </a:ext>
          </a:extLst>
        </xdr:cNvPr>
        <xdr:cNvSpPr txBox="1"/>
      </xdr:nvSpPr>
      <xdr:spPr>
        <a:xfrm>
          <a:off x="8239271" y="689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40822</xdr:rowOff>
    </xdr:from>
    <xdr:ext cx="534377" cy="259045"/>
    <xdr:sp macro="" textlink="">
      <xdr:nvSpPr>
        <xdr:cNvPr id="130" name="n_2mainValue【道路】&#10;一人当たり延長">
          <a:extLst>
            <a:ext uri="{FF2B5EF4-FFF2-40B4-BE49-F238E27FC236}">
              <a16:creationId xmlns:a16="http://schemas.microsoft.com/office/drawing/2014/main" id="{46DBB020-0FF8-4072-8A09-17639FFE239B}"/>
            </a:ext>
          </a:extLst>
        </xdr:cNvPr>
        <xdr:cNvSpPr txBox="1"/>
      </xdr:nvSpPr>
      <xdr:spPr>
        <a:xfrm>
          <a:off x="7477271" y="6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EE75507A-2F07-4896-B353-B7DD22F6BAB7}"/>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95537754-249A-464E-B4B9-33AE80E4725E}"/>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3F3D4252-5E94-45D0-86B9-BC8720701E1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EB6767FC-F0AD-4104-B53A-87BACC28537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29A95D4D-A141-4F1E-B1A1-68BDDF0FEA7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2E098A5D-F537-4211-BAA4-1C8C33C9128F}"/>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139F706A-7353-4EF0-9957-D7C54CEBB3D9}"/>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44241F6A-63F9-406E-8820-631D254BF63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B1CCDFC4-1A47-421A-BAAB-89AD80FB1BC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33EC5FD1-2034-4DF5-846A-318A207A1815}"/>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a:extLst>
            <a:ext uri="{FF2B5EF4-FFF2-40B4-BE49-F238E27FC236}">
              <a16:creationId xmlns:a16="http://schemas.microsoft.com/office/drawing/2014/main" id="{618B0E5D-C59A-485A-AC2C-C0F65D020697}"/>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39452BAE-7554-4ABE-B5D6-BAA9AB22661B}"/>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a:extLst>
            <a:ext uri="{FF2B5EF4-FFF2-40B4-BE49-F238E27FC236}">
              <a16:creationId xmlns:a16="http://schemas.microsoft.com/office/drawing/2014/main" id="{B6B2F6A8-400B-4C96-B201-CE39963A05A5}"/>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468DAC8B-5FBE-4F94-88D1-EC7777F5DD52}"/>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B66A2ECB-6ABC-4E24-936A-ADD5AB9635E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FB5DF741-449C-4B33-AA94-794862EB12B1}"/>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4C82B3D8-E001-4515-94CA-FFE9B701AC8C}"/>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94360610-5D0E-48F0-BF94-7383D1BE127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30162EC7-8D91-4D4F-852D-6254D7B190D4}"/>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FF1A26F8-452B-48CF-B48E-BD5D92D5DD7E}"/>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a:extLst>
            <a:ext uri="{FF2B5EF4-FFF2-40B4-BE49-F238E27FC236}">
              <a16:creationId xmlns:a16="http://schemas.microsoft.com/office/drawing/2014/main" id="{BED20138-2EC2-41BF-80EE-CA5716634C78}"/>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DF0A2A6F-5B54-4394-86A5-49F8BECA87F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A0661652-2488-4BBD-B555-754C3EDE0D00}"/>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A251C5D7-E39A-4FF9-A691-ECAC04FB21A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a:extLst>
            <a:ext uri="{FF2B5EF4-FFF2-40B4-BE49-F238E27FC236}">
              <a16:creationId xmlns:a16="http://schemas.microsoft.com/office/drawing/2014/main" id="{A386F15A-E49B-4257-A3D5-292C8A747424}"/>
            </a:ext>
          </a:extLst>
        </xdr:cNvPr>
        <xdr:cNvCxnSpPr/>
      </xdr:nvCxnSpPr>
      <xdr:spPr>
        <a:xfrm flipV="1">
          <a:off x="4086225" y="954976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8D3E2EA0-F2F0-4C63-9453-ABC2B52940A3}"/>
            </a:ext>
          </a:extLst>
        </xdr:cNvPr>
        <xdr:cNvSpPr txBox="1"/>
      </xdr:nvSpPr>
      <xdr:spPr>
        <a:xfrm>
          <a:off x="412496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a:extLst>
            <a:ext uri="{FF2B5EF4-FFF2-40B4-BE49-F238E27FC236}">
              <a16:creationId xmlns:a16="http://schemas.microsoft.com/office/drawing/2014/main" id="{E0AA0499-AA2A-4732-B032-65DBBD47E36D}"/>
            </a:ext>
          </a:extLst>
        </xdr:cNvPr>
        <xdr:cNvCxnSpPr/>
      </xdr:nvCxnSpPr>
      <xdr:spPr>
        <a:xfrm>
          <a:off x="4020820" y="10698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53AF795A-A211-4F5B-8EE9-3D5EA784C96F}"/>
            </a:ext>
          </a:extLst>
        </xdr:cNvPr>
        <xdr:cNvSpPr txBox="1"/>
      </xdr:nvSpPr>
      <xdr:spPr>
        <a:xfrm>
          <a:off x="412496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a:extLst>
            <a:ext uri="{FF2B5EF4-FFF2-40B4-BE49-F238E27FC236}">
              <a16:creationId xmlns:a16="http://schemas.microsoft.com/office/drawing/2014/main" id="{670FDA27-4FBB-481A-89FD-7EC66D6E6D4C}"/>
            </a:ext>
          </a:extLst>
        </xdr:cNvPr>
        <xdr:cNvCxnSpPr/>
      </xdr:nvCxnSpPr>
      <xdr:spPr>
        <a:xfrm>
          <a:off x="4020820" y="9549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DB8A932A-2327-4587-84CA-93B4C02A0413}"/>
            </a:ext>
          </a:extLst>
        </xdr:cNvPr>
        <xdr:cNvSpPr txBox="1"/>
      </xdr:nvSpPr>
      <xdr:spPr>
        <a:xfrm>
          <a:off x="4124960" y="10018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a:extLst>
            <a:ext uri="{FF2B5EF4-FFF2-40B4-BE49-F238E27FC236}">
              <a16:creationId xmlns:a16="http://schemas.microsoft.com/office/drawing/2014/main" id="{397344A2-7BE3-4AE9-83F5-5F2D9C3254F5}"/>
            </a:ext>
          </a:extLst>
        </xdr:cNvPr>
        <xdr:cNvSpPr/>
      </xdr:nvSpPr>
      <xdr:spPr>
        <a:xfrm>
          <a:off x="403606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a:extLst>
            <a:ext uri="{FF2B5EF4-FFF2-40B4-BE49-F238E27FC236}">
              <a16:creationId xmlns:a16="http://schemas.microsoft.com/office/drawing/2014/main" id="{A211881B-BCBA-4770-A2F5-3DF092E85E7A}"/>
            </a:ext>
          </a:extLst>
        </xdr:cNvPr>
        <xdr:cNvSpPr/>
      </xdr:nvSpPr>
      <xdr:spPr>
        <a:xfrm>
          <a:off x="3312160" y="10062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a:extLst>
            <a:ext uri="{FF2B5EF4-FFF2-40B4-BE49-F238E27FC236}">
              <a16:creationId xmlns:a16="http://schemas.microsoft.com/office/drawing/2014/main" id="{C0A0CDDF-2B85-404F-8CC3-E43D3AEC0475}"/>
            </a:ext>
          </a:extLst>
        </xdr:cNvPr>
        <xdr:cNvSpPr/>
      </xdr:nvSpPr>
      <xdr:spPr>
        <a:xfrm>
          <a:off x="25146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a:extLst>
            <a:ext uri="{FF2B5EF4-FFF2-40B4-BE49-F238E27FC236}">
              <a16:creationId xmlns:a16="http://schemas.microsoft.com/office/drawing/2014/main" id="{39A58BDE-A6FD-42C7-B611-D25F010C3A4B}"/>
            </a:ext>
          </a:extLst>
        </xdr:cNvPr>
        <xdr:cNvSpPr/>
      </xdr:nvSpPr>
      <xdr:spPr>
        <a:xfrm>
          <a:off x="17399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57D2B0A5-0492-468D-B485-5792DB1A636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F414431-98C0-4920-8A3F-ED2384655D31}"/>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AE891648-307B-4356-9248-167D0CEBEB7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3E293702-EA47-428C-B650-F49A6528C26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3364E038-608F-4DC1-8112-3F11447F5B3C}"/>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0" name="楕円 169">
          <a:extLst>
            <a:ext uri="{FF2B5EF4-FFF2-40B4-BE49-F238E27FC236}">
              <a16:creationId xmlns:a16="http://schemas.microsoft.com/office/drawing/2014/main" id="{B5E23DE3-0FB7-417B-87A4-2F82B8D5F8AD}"/>
            </a:ext>
          </a:extLst>
        </xdr:cNvPr>
        <xdr:cNvSpPr/>
      </xdr:nvSpPr>
      <xdr:spPr>
        <a:xfrm>
          <a:off x="4036060" y="9996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128287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889A38B2-9F20-42BA-AFBC-221CD2F32847}"/>
            </a:ext>
          </a:extLst>
        </xdr:cNvPr>
        <xdr:cNvSpPr txBox="1"/>
      </xdr:nvSpPr>
      <xdr:spPr>
        <a:xfrm>
          <a:off x="4124960"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172" name="楕円 171">
          <a:extLst>
            <a:ext uri="{FF2B5EF4-FFF2-40B4-BE49-F238E27FC236}">
              <a16:creationId xmlns:a16="http://schemas.microsoft.com/office/drawing/2014/main" id="{D7415010-A0FF-44AD-B883-C2E58A6561F3}"/>
            </a:ext>
          </a:extLst>
        </xdr:cNvPr>
        <xdr:cNvSpPr/>
      </xdr:nvSpPr>
      <xdr:spPr>
        <a:xfrm>
          <a:off x="3312160" y="10019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156210</xdr:rowOff>
    </xdr:from>
    <xdr:to>
      <xdr:col>24</xdr:col>
      <xdr:colOff>63500</xdr:colOff>
      <xdr:row>60</xdr:row>
      <xdr:rowOff>7620</xdr:rowOff>
    </xdr:to>
    <xdr:cxnSp macro="">
      <xdr:nvCxnSpPr>
        <xdr:cNvPr id="173" name="直線コネクタ 172">
          <a:extLst>
            <a:ext uri="{FF2B5EF4-FFF2-40B4-BE49-F238E27FC236}">
              <a16:creationId xmlns:a16="http://schemas.microsoft.com/office/drawing/2014/main" id="{DDFD6C0A-D1CC-4E66-8BC3-6B09B01ECC0E}"/>
            </a:ext>
          </a:extLst>
        </xdr:cNvPr>
        <xdr:cNvCxnSpPr/>
      </xdr:nvCxnSpPr>
      <xdr:spPr>
        <a:xfrm flipV="1">
          <a:off x="3355340" y="10046970"/>
          <a:ext cx="7315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149225</xdr:rowOff>
    </xdr:from>
    <xdr:to>
      <xdr:col>15</xdr:col>
      <xdr:colOff>101600</xdr:colOff>
      <xdr:row>60</xdr:row>
      <xdr:rowOff>79375</xdr:rowOff>
    </xdr:to>
    <xdr:sp macro="" textlink="">
      <xdr:nvSpPr>
        <xdr:cNvPr id="174" name="楕円 173">
          <a:extLst>
            <a:ext uri="{FF2B5EF4-FFF2-40B4-BE49-F238E27FC236}">
              <a16:creationId xmlns:a16="http://schemas.microsoft.com/office/drawing/2014/main" id="{A4AE3AE7-E2EB-495F-9DF1-1839BFC446A6}"/>
            </a:ext>
          </a:extLst>
        </xdr:cNvPr>
        <xdr:cNvSpPr/>
      </xdr:nvSpPr>
      <xdr:spPr>
        <a:xfrm>
          <a:off x="2514600" y="10039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xdr:rowOff>
    </xdr:from>
    <xdr:to>
      <xdr:col>19</xdr:col>
      <xdr:colOff>177800</xdr:colOff>
      <xdr:row>60</xdr:row>
      <xdr:rowOff>28575</xdr:rowOff>
    </xdr:to>
    <xdr:cxnSp macro="">
      <xdr:nvCxnSpPr>
        <xdr:cNvPr id="175" name="直線コネクタ 174">
          <a:extLst>
            <a:ext uri="{FF2B5EF4-FFF2-40B4-BE49-F238E27FC236}">
              <a16:creationId xmlns:a16="http://schemas.microsoft.com/office/drawing/2014/main" id="{35AE09A0-5A92-44B4-90C7-B1F1EAFD6840}"/>
            </a:ext>
          </a:extLst>
        </xdr:cNvPr>
        <xdr:cNvCxnSpPr/>
      </xdr:nvCxnSpPr>
      <xdr:spPr>
        <a:xfrm flipV="1">
          <a:off x="2565400" y="10066020"/>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97172</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1131C6D2-231D-4829-A9BD-442D15949280}"/>
            </a:ext>
          </a:extLst>
        </xdr:cNvPr>
        <xdr:cNvSpPr txBox="1"/>
      </xdr:nvSpPr>
      <xdr:spPr>
        <a:xfrm>
          <a:off x="317056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4D61E861-2D0A-4B2A-AE18-9CF76D8E7CEA}"/>
            </a:ext>
          </a:extLst>
        </xdr:cNvPr>
        <xdr:cNvSpPr txBox="1"/>
      </xdr:nvSpPr>
      <xdr:spPr>
        <a:xfrm>
          <a:off x="238570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1D008A89-21B5-4012-8C38-BBA856C715F8}"/>
            </a:ext>
          </a:extLst>
        </xdr:cNvPr>
        <xdr:cNvSpPr txBox="1"/>
      </xdr:nvSpPr>
      <xdr:spPr>
        <a:xfrm>
          <a:off x="161100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74947</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E19362E8-F36C-43F3-B629-091B0EB423CF}"/>
            </a:ext>
          </a:extLst>
        </xdr:cNvPr>
        <xdr:cNvSpPr txBox="1"/>
      </xdr:nvSpPr>
      <xdr:spPr>
        <a:xfrm>
          <a:off x="317056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95902</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E4B54E21-B1E4-40A7-87F9-D7F0F9C3E851}"/>
            </a:ext>
          </a:extLst>
        </xdr:cNvPr>
        <xdr:cNvSpPr txBox="1"/>
      </xdr:nvSpPr>
      <xdr:spPr>
        <a:xfrm>
          <a:off x="238570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14050C8A-99B9-4E86-B855-54575F16FDCD}"/>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8F9AEB0-D85D-43BF-ACB4-17D7FD432AC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2CAE09A7-9BA8-4A39-8616-855D61D33B48}"/>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5B34C542-18F1-4207-9E8A-6C8F081013A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3ABDCE9F-3F9C-4CE1-BE79-0B76E66D8E7F}"/>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90CFB484-80DA-4221-865F-76E3CF2A1405}"/>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FD8A2CB6-9EB8-4541-9C85-9B8304C7DD9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4A03B4EE-CB5F-4313-A16E-0EA6038A3E46}"/>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F9AB6277-AD4B-418A-8EDE-9E817106AD9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CE7B475C-7FAB-42F0-A798-87332A871C5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7DA73B86-2394-4222-B1A4-C4D8B5804E4D}"/>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CC635691-E61E-411B-81EE-CBAA3FF6939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BEA4A379-2EFF-40BE-8B69-E021CFE9CC9C}"/>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id="{61605E2D-21AD-44FA-BC2B-7B0BB547AA36}"/>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52C82C8D-0513-4DA9-92C6-BC2BF5C8BEB6}"/>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id="{371F88C8-E480-4E4F-B19C-5C178D331F98}"/>
            </a:ext>
          </a:extLst>
        </xdr:cNvPr>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4B7A6D93-9F55-4B39-BEC0-1892A27A06A3}"/>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id="{E1CF0AF6-40E6-4182-9404-71781A8BC246}"/>
            </a:ext>
          </a:extLst>
        </xdr:cNvPr>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C0B36E37-E9C7-43A9-B04C-9B8E5FFB2EE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20ECB583-2BCE-4979-905E-2C9BAB638DEF}"/>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67F55A92-2401-40D4-835B-D0FC42A156A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a:extLst>
            <a:ext uri="{FF2B5EF4-FFF2-40B4-BE49-F238E27FC236}">
              <a16:creationId xmlns:a16="http://schemas.microsoft.com/office/drawing/2014/main" id="{7183C42D-19AD-450A-A6B9-939C619EB09E}"/>
            </a:ext>
          </a:extLst>
        </xdr:cNvPr>
        <xdr:cNvCxnSpPr/>
      </xdr:nvCxnSpPr>
      <xdr:spPr>
        <a:xfrm flipV="1">
          <a:off x="9219565" y="9426904"/>
          <a:ext cx="0" cy="128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7FC1CEEC-8FC8-4D67-B27B-0111F65A126D}"/>
            </a:ext>
          </a:extLst>
        </xdr:cNvPr>
        <xdr:cNvSpPr txBox="1"/>
      </xdr:nvSpPr>
      <xdr:spPr>
        <a:xfrm>
          <a:off x="9258300" y="1072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a:extLst>
            <a:ext uri="{FF2B5EF4-FFF2-40B4-BE49-F238E27FC236}">
              <a16:creationId xmlns:a16="http://schemas.microsoft.com/office/drawing/2014/main" id="{CE2BD5FC-4933-4C15-9A12-8512EC518EFC}"/>
            </a:ext>
          </a:extLst>
        </xdr:cNvPr>
        <xdr:cNvCxnSpPr/>
      </xdr:nvCxnSpPr>
      <xdr:spPr>
        <a:xfrm>
          <a:off x="9154160" y="10716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84BEF573-C701-490F-91BF-6509C75BEC85}"/>
            </a:ext>
          </a:extLst>
        </xdr:cNvPr>
        <xdr:cNvSpPr txBox="1"/>
      </xdr:nvSpPr>
      <xdr:spPr>
        <a:xfrm>
          <a:off x="9258300" y="920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a:extLst>
            <a:ext uri="{FF2B5EF4-FFF2-40B4-BE49-F238E27FC236}">
              <a16:creationId xmlns:a16="http://schemas.microsoft.com/office/drawing/2014/main" id="{C7437B5A-6E40-4D52-9448-19EBC11ADCE5}"/>
            </a:ext>
          </a:extLst>
        </xdr:cNvPr>
        <xdr:cNvCxnSpPr/>
      </xdr:nvCxnSpPr>
      <xdr:spPr>
        <a:xfrm>
          <a:off x="9154160" y="9426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39EAC016-CD01-4864-92A9-4E85F03DF3E7}"/>
            </a:ext>
          </a:extLst>
        </xdr:cNvPr>
        <xdr:cNvSpPr txBox="1"/>
      </xdr:nvSpPr>
      <xdr:spPr>
        <a:xfrm>
          <a:off x="9258300" y="10069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a:extLst>
            <a:ext uri="{FF2B5EF4-FFF2-40B4-BE49-F238E27FC236}">
              <a16:creationId xmlns:a16="http://schemas.microsoft.com/office/drawing/2014/main" id="{17F53E10-5225-44D1-A888-24B70B95C3DD}"/>
            </a:ext>
          </a:extLst>
        </xdr:cNvPr>
        <xdr:cNvSpPr/>
      </xdr:nvSpPr>
      <xdr:spPr>
        <a:xfrm>
          <a:off x="9192260" y="10218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a:extLst>
            <a:ext uri="{FF2B5EF4-FFF2-40B4-BE49-F238E27FC236}">
              <a16:creationId xmlns:a16="http://schemas.microsoft.com/office/drawing/2014/main" id="{D44BA442-78E0-4910-9E42-776000AEFF5B}"/>
            </a:ext>
          </a:extLst>
        </xdr:cNvPr>
        <xdr:cNvSpPr/>
      </xdr:nvSpPr>
      <xdr:spPr>
        <a:xfrm>
          <a:off x="8445500" y="1024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a:extLst>
            <a:ext uri="{FF2B5EF4-FFF2-40B4-BE49-F238E27FC236}">
              <a16:creationId xmlns:a16="http://schemas.microsoft.com/office/drawing/2014/main" id="{A13DA79D-66FF-4BB2-87E4-BBB3EFAED432}"/>
            </a:ext>
          </a:extLst>
        </xdr:cNvPr>
        <xdr:cNvSpPr/>
      </xdr:nvSpPr>
      <xdr:spPr>
        <a:xfrm>
          <a:off x="7670800" y="102623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a:extLst>
            <a:ext uri="{FF2B5EF4-FFF2-40B4-BE49-F238E27FC236}">
              <a16:creationId xmlns:a16="http://schemas.microsoft.com/office/drawing/2014/main" id="{316468A1-AAAA-4966-85D0-922144DED2C4}"/>
            </a:ext>
          </a:extLst>
        </xdr:cNvPr>
        <xdr:cNvSpPr/>
      </xdr:nvSpPr>
      <xdr:spPr>
        <a:xfrm>
          <a:off x="6873240" y="102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DE35A71B-7CC0-47D0-97CE-EC479D2042A7}"/>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EB863BE0-C78F-4D3D-9692-117199A18497}"/>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AF3DC7EE-242D-473C-912A-E034C1F63DC5}"/>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4D05BE12-E075-4FB4-B5E9-29FBAA722158}"/>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E232993A-50A9-404E-8310-9EF21717DB5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31786</xdr:rowOff>
    </xdr:from>
    <xdr:to>
      <xdr:col>55</xdr:col>
      <xdr:colOff>50800</xdr:colOff>
      <xdr:row>61</xdr:row>
      <xdr:rowOff>133386</xdr:rowOff>
    </xdr:to>
    <xdr:sp macro="" textlink="">
      <xdr:nvSpPr>
        <xdr:cNvPr id="217" name="楕円 216">
          <a:extLst>
            <a:ext uri="{FF2B5EF4-FFF2-40B4-BE49-F238E27FC236}">
              <a16:creationId xmlns:a16="http://schemas.microsoft.com/office/drawing/2014/main" id="{07E66514-0693-41F8-93E2-2DC993E81CA6}"/>
            </a:ext>
          </a:extLst>
        </xdr:cNvPr>
        <xdr:cNvSpPr/>
      </xdr:nvSpPr>
      <xdr:spPr>
        <a:xfrm>
          <a:off x="9192260" y="1025782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10213</xdr:rowOff>
    </xdr:from>
    <xdr:ext cx="599010" cy="259045"/>
    <xdr:sp macro="" textlink="">
      <xdr:nvSpPr>
        <xdr:cNvPr id="218" name="【橋りょう・トンネル】&#10;一人当たり有形固定資産（償却資産）額該当値テキスト">
          <a:extLst>
            <a:ext uri="{FF2B5EF4-FFF2-40B4-BE49-F238E27FC236}">
              <a16:creationId xmlns:a16="http://schemas.microsoft.com/office/drawing/2014/main" id="{8CA14B4F-0D91-43FA-BB6A-D7CD8A83E872}"/>
            </a:ext>
          </a:extLst>
        </xdr:cNvPr>
        <xdr:cNvSpPr txBox="1"/>
      </xdr:nvSpPr>
      <xdr:spPr>
        <a:xfrm>
          <a:off x="9258300" y="1023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37762</xdr:rowOff>
    </xdr:from>
    <xdr:to>
      <xdr:col>50</xdr:col>
      <xdr:colOff>165100</xdr:colOff>
      <xdr:row>61</xdr:row>
      <xdr:rowOff>139362</xdr:rowOff>
    </xdr:to>
    <xdr:sp macro="" textlink="">
      <xdr:nvSpPr>
        <xdr:cNvPr id="219" name="楕円 218">
          <a:extLst>
            <a:ext uri="{FF2B5EF4-FFF2-40B4-BE49-F238E27FC236}">
              <a16:creationId xmlns:a16="http://schemas.microsoft.com/office/drawing/2014/main" id="{27308EF5-B101-4762-8D21-8889CD283219}"/>
            </a:ext>
          </a:extLst>
        </xdr:cNvPr>
        <xdr:cNvSpPr/>
      </xdr:nvSpPr>
      <xdr:spPr>
        <a:xfrm>
          <a:off x="8445500" y="1026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82586</xdr:rowOff>
    </xdr:from>
    <xdr:to>
      <xdr:col>55</xdr:col>
      <xdr:colOff>0</xdr:colOff>
      <xdr:row>61</xdr:row>
      <xdr:rowOff>88562</xdr:rowOff>
    </xdr:to>
    <xdr:cxnSp macro="">
      <xdr:nvCxnSpPr>
        <xdr:cNvPr id="220" name="直線コネクタ 219">
          <a:extLst>
            <a:ext uri="{FF2B5EF4-FFF2-40B4-BE49-F238E27FC236}">
              <a16:creationId xmlns:a16="http://schemas.microsoft.com/office/drawing/2014/main" id="{3A911632-E4DF-41B0-87C4-8C955BEC8083}"/>
            </a:ext>
          </a:extLst>
        </xdr:cNvPr>
        <xdr:cNvCxnSpPr/>
      </xdr:nvCxnSpPr>
      <xdr:spPr>
        <a:xfrm flipV="1">
          <a:off x="8496300" y="10308626"/>
          <a:ext cx="7239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40279</xdr:rowOff>
    </xdr:from>
    <xdr:to>
      <xdr:col>46</xdr:col>
      <xdr:colOff>38100</xdr:colOff>
      <xdr:row>61</xdr:row>
      <xdr:rowOff>141879</xdr:rowOff>
    </xdr:to>
    <xdr:sp macro="" textlink="">
      <xdr:nvSpPr>
        <xdr:cNvPr id="221" name="楕円 220">
          <a:extLst>
            <a:ext uri="{FF2B5EF4-FFF2-40B4-BE49-F238E27FC236}">
              <a16:creationId xmlns:a16="http://schemas.microsoft.com/office/drawing/2014/main" id="{2AD0B5D7-725C-4653-97AC-57A2990C9E46}"/>
            </a:ext>
          </a:extLst>
        </xdr:cNvPr>
        <xdr:cNvSpPr/>
      </xdr:nvSpPr>
      <xdr:spPr>
        <a:xfrm>
          <a:off x="7670800" y="102663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88562</xdr:rowOff>
    </xdr:from>
    <xdr:to>
      <xdr:col>50</xdr:col>
      <xdr:colOff>114300</xdr:colOff>
      <xdr:row>61</xdr:row>
      <xdr:rowOff>91079</xdr:rowOff>
    </xdr:to>
    <xdr:cxnSp macro="">
      <xdr:nvCxnSpPr>
        <xdr:cNvPr id="222" name="直線コネクタ 221">
          <a:extLst>
            <a:ext uri="{FF2B5EF4-FFF2-40B4-BE49-F238E27FC236}">
              <a16:creationId xmlns:a16="http://schemas.microsoft.com/office/drawing/2014/main" id="{E74FC67B-ACE3-4CB3-83E1-5B133527732C}"/>
            </a:ext>
          </a:extLst>
        </xdr:cNvPr>
        <xdr:cNvCxnSpPr/>
      </xdr:nvCxnSpPr>
      <xdr:spPr>
        <a:xfrm flipV="1">
          <a:off x="7713980" y="10314602"/>
          <a:ext cx="78232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B745E1FE-0AB9-4AA1-887A-EF27F96F88A6}"/>
            </a:ext>
          </a:extLst>
        </xdr:cNvPr>
        <xdr:cNvSpPr txBox="1"/>
      </xdr:nvSpPr>
      <xdr:spPr>
        <a:xfrm>
          <a:off x="8214575" y="100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41729318-D600-4D96-B4EB-6F4133675138}"/>
            </a:ext>
          </a:extLst>
        </xdr:cNvPr>
        <xdr:cNvSpPr txBox="1"/>
      </xdr:nvSpPr>
      <xdr:spPr>
        <a:xfrm>
          <a:off x="7444955" y="1004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CB9AE973-45DD-4554-8F99-E6F8FE42257B}"/>
            </a:ext>
          </a:extLst>
        </xdr:cNvPr>
        <xdr:cNvSpPr txBox="1"/>
      </xdr:nvSpPr>
      <xdr:spPr>
        <a:xfrm>
          <a:off x="6670255" y="1005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130489</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61E3F996-3830-4984-94AE-1B9EE70F84A7}"/>
            </a:ext>
          </a:extLst>
        </xdr:cNvPr>
        <xdr:cNvSpPr txBox="1"/>
      </xdr:nvSpPr>
      <xdr:spPr>
        <a:xfrm>
          <a:off x="8214575" y="1035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133006</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id="{BA646213-46CA-4E71-881F-F977130DE430}"/>
            </a:ext>
          </a:extLst>
        </xdr:cNvPr>
        <xdr:cNvSpPr txBox="1"/>
      </xdr:nvSpPr>
      <xdr:spPr>
        <a:xfrm>
          <a:off x="7444955" y="1035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38539EBA-1A5E-416F-9A92-DEB2B132A24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15D064FE-6318-4437-ABBD-035FE36C6FD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51EA9759-63E7-4A80-924B-749F642798C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D6875C0B-C688-45AE-9F06-F4801793542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B50438AE-AD9C-4F26-A355-6BC857FE812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49043EC8-D865-45DC-A34B-3024CABAA58E}"/>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4C5CD74C-43D1-4219-9650-E8417B53BC35}"/>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23F50889-D1EA-4D5B-B9E1-3237077DB079}"/>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2BF3034C-5D42-4F59-B47C-3012236A55C9}"/>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DA110002-A8FB-44EE-BAFD-D4359CFC3286}"/>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a:extLst>
            <a:ext uri="{FF2B5EF4-FFF2-40B4-BE49-F238E27FC236}">
              <a16:creationId xmlns:a16="http://schemas.microsoft.com/office/drawing/2014/main" id="{0F8B2C4E-9916-4769-95AE-B09D5F5D385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a:extLst>
            <a:ext uri="{FF2B5EF4-FFF2-40B4-BE49-F238E27FC236}">
              <a16:creationId xmlns:a16="http://schemas.microsoft.com/office/drawing/2014/main" id="{48F4D2C7-0387-4229-B1EC-4CB3B38A99BF}"/>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a:extLst>
            <a:ext uri="{FF2B5EF4-FFF2-40B4-BE49-F238E27FC236}">
              <a16:creationId xmlns:a16="http://schemas.microsoft.com/office/drawing/2014/main" id="{80CA41B1-3376-4914-9BA4-AE1BBA1FBE67}"/>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a:extLst>
            <a:ext uri="{FF2B5EF4-FFF2-40B4-BE49-F238E27FC236}">
              <a16:creationId xmlns:a16="http://schemas.microsoft.com/office/drawing/2014/main" id="{2C2E8328-62C8-4F0E-9D52-0C6F936A8EFD}"/>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a:extLst>
            <a:ext uri="{FF2B5EF4-FFF2-40B4-BE49-F238E27FC236}">
              <a16:creationId xmlns:a16="http://schemas.microsoft.com/office/drawing/2014/main" id="{946035D8-9606-4D96-A6A9-009F513E3D27}"/>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a:extLst>
            <a:ext uri="{FF2B5EF4-FFF2-40B4-BE49-F238E27FC236}">
              <a16:creationId xmlns:a16="http://schemas.microsoft.com/office/drawing/2014/main" id="{3787BF93-74EF-43A3-9A35-2D444C3C1012}"/>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a:extLst>
            <a:ext uri="{FF2B5EF4-FFF2-40B4-BE49-F238E27FC236}">
              <a16:creationId xmlns:a16="http://schemas.microsoft.com/office/drawing/2014/main" id="{AEEE82D4-5499-4FD8-BF01-7C4F2DDB495C}"/>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a:extLst>
            <a:ext uri="{FF2B5EF4-FFF2-40B4-BE49-F238E27FC236}">
              <a16:creationId xmlns:a16="http://schemas.microsoft.com/office/drawing/2014/main" id="{EF8436CE-CA33-4DFD-BD19-3527CF3D1BFF}"/>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a:extLst>
            <a:ext uri="{FF2B5EF4-FFF2-40B4-BE49-F238E27FC236}">
              <a16:creationId xmlns:a16="http://schemas.microsoft.com/office/drawing/2014/main" id="{373B868F-1D0C-4DAD-8EC1-57C3347E4BF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a:extLst>
            <a:ext uri="{FF2B5EF4-FFF2-40B4-BE49-F238E27FC236}">
              <a16:creationId xmlns:a16="http://schemas.microsoft.com/office/drawing/2014/main" id="{DCEB510A-F4F7-46F8-8D6D-A2CF5AD14A48}"/>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a:extLst>
            <a:ext uri="{FF2B5EF4-FFF2-40B4-BE49-F238E27FC236}">
              <a16:creationId xmlns:a16="http://schemas.microsoft.com/office/drawing/2014/main" id="{27E903CA-A7E5-431F-97B0-166DEA5E0789}"/>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a:extLst>
            <a:ext uri="{FF2B5EF4-FFF2-40B4-BE49-F238E27FC236}">
              <a16:creationId xmlns:a16="http://schemas.microsoft.com/office/drawing/2014/main" id="{17DEBB36-B077-49A0-A919-3F25E859B74B}"/>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id="{8CFC5251-EF87-45F7-8A69-672C9CC0C1A9}"/>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id="{45424CA6-D3A9-4698-809B-E9735E8E5804}"/>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81C3551A-3014-475C-9970-22E60A28474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a:extLst>
            <a:ext uri="{FF2B5EF4-FFF2-40B4-BE49-F238E27FC236}">
              <a16:creationId xmlns:a16="http://schemas.microsoft.com/office/drawing/2014/main" id="{697003A8-F215-43A2-A1A8-93C3A3A856BF}"/>
            </a:ext>
          </a:extLst>
        </xdr:cNvPr>
        <xdr:cNvCxnSpPr/>
      </xdr:nvCxnSpPr>
      <xdr:spPr>
        <a:xfrm flipV="1">
          <a:off x="4086225" y="13055781"/>
          <a:ext cx="0" cy="152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a:extLst>
            <a:ext uri="{FF2B5EF4-FFF2-40B4-BE49-F238E27FC236}">
              <a16:creationId xmlns:a16="http://schemas.microsoft.com/office/drawing/2014/main" id="{30AF3D91-BE07-44E3-BC3A-169FC4C59577}"/>
            </a:ext>
          </a:extLst>
        </xdr:cNvPr>
        <xdr:cNvSpPr txBox="1"/>
      </xdr:nvSpPr>
      <xdr:spPr>
        <a:xfrm>
          <a:off x="4124960" y="145830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a:extLst>
            <a:ext uri="{FF2B5EF4-FFF2-40B4-BE49-F238E27FC236}">
              <a16:creationId xmlns:a16="http://schemas.microsoft.com/office/drawing/2014/main" id="{412BA605-AFC2-4D75-9F40-EE4D67E725F3}"/>
            </a:ext>
          </a:extLst>
        </xdr:cNvPr>
        <xdr:cNvCxnSpPr/>
      </xdr:nvCxnSpPr>
      <xdr:spPr>
        <a:xfrm>
          <a:off x="4020820" y="14579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60F026B4-A1DA-4DAE-8A4E-C702ED4D0902}"/>
            </a:ext>
          </a:extLst>
        </xdr:cNvPr>
        <xdr:cNvSpPr txBox="1"/>
      </xdr:nvSpPr>
      <xdr:spPr>
        <a:xfrm>
          <a:off x="4124960" y="12834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a:extLst>
            <a:ext uri="{FF2B5EF4-FFF2-40B4-BE49-F238E27FC236}">
              <a16:creationId xmlns:a16="http://schemas.microsoft.com/office/drawing/2014/main" id="{8E7C1DCC-A0CB-4796-BE49-7C520B8E0E61}"/>
            </a:ext>
          </a:extLst>
        </xdr:cNvPr>
        <xdr:cNvCxnSpPr/>
      </xdr:nvCxnSpPr>
      <xdr:spPr>
        <a:xfrm>
          <a:off x="4020820" y="13055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148A438B-6446-40DC-951D-96F5C0CC0770}"/>
            </a:ext>
          </a:extLst>
        </xdr:cNvPr>
        <xdr:cNvSpPr txBox="1"/>
      </xdr:nvSpPr>
      <xdr:spPr>
        <a:xfrm>
          <a:off x="4124960" y="13458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a:extLst>
            <a:ext uri="{FF2B5EF4-FFF2-40B4-BE49-F238E27FC236}">
              <a16:creationId xmlns:a16="http://schemas.microsoft.com/office/drawing/2014/main" id="{45E877F1-EFC0-4FAE-9C17-6264FB7C4176}"/>
            </a:ext>
          </a:extLst>
        </xdr:cNvPr>
        <xdr:cNvSpPr/>
      </xdr:nvSpPr>
      <xdr:spPr>
        <a:xfrm>
          <a:off x="4036060" y="13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a:extLst>
            <a:ext uri="{FF2B5EF4-FFF2-40B4-BE49-F238E27FC236}">
              <a16:creationId xmlns:a16="http://schemas.microsoft.com/office/drawing/2014/main" id="{D9E0CD9A-3F12-476F-AB97-3CBBADFCB4FF}"/>
            </a:ext>
          </a:extLst>
        </xdr:cNvPr>
        <xdr:cNvSpPr/>
      </xdr:nvSpPr>
      <xdr:spPr>
        <a:xfrm>
          <a:off x="3312160" y="13507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a:extLst>
            <a:ext uri="{FF2B5EF4-FFF2-40B4-BE49-F238E27FC236}">
              <a16:creationId xmlns:a16="http://schemas.microsoft.com/office/drawing/2014/main" id="{FC12D469-4821-4D0B-91C0-CFBBD27FDA91}"/>
            </a:ext>
          </a:extLst>
        </xdr:cNvPr>
        <xdr:cNvSpPr/>
      </xdr:nvSpPr>
      <xdr:spPr>
        <a:xfrm>
          <a:off x="2514600" y="13514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a:extLst>
            <a:ext uri="{FF2B5EF4-FFF2-40B4-BE49-F238E27FC236}">
              <a16:creationId xmlns:a16="http://schemas.microsoft.com/office/drawing/2014/main" id="{AD952C42-50A3-47AA-83B4-F73CC10A0BF5}"/>
            </a:ext>
          </a:extLst>
        </xdr:cNvPr>
        <xdr:cNvSpPr/>
      </xdr:nvSpPr>
      <xdr:spPr>
        <a:xfrm>
          <a:off x="1739900" y="13576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1DC214D9-BE37-4FEC-B404-DFBF21227915}"/>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39044D72-B06B-485D-BB03-1B10A1ED2CB2}"/>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DF8E4613-ECA4-4E97-BD1F-93636FD93594}"/>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57E8997-D1CB-4E93-AD68-834FA24231B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19308517-5299-417A-BE2B-ED900E0D3384}"/>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117929</xdr:rowOff>
    </xdr:from>
    <xdr:to>
      <xdr:col>24</xdr:col>
      <xdr:colOff>114300</xdr:colOff>
      <xdr:row>78</xdr:row>
      <xdr:rowOff>48079</xdr:rowOff>
    </xdr:to>
    <xdr:sp macro="" textlink="">
      <xdr:nvSpPr>
        <xdr:cNvPr id="268" name="楕円 267">
          <a:extLst>
            <a:ext uri="{FF2B5EF4-FFF2-40B4-BE49-F238E27FC236}">
              <a16:creationId xmlns:a16="http://schemas.microsoft.com/office/drawing/2014/main" id="{EE9193EA-1960-4E35-AEAB-0987663741EA}"/>
            </a:ext>
          </a:extLst>
        </xdr:cNvPr>
        <xdr:cNvSpPr/>
      </xdr:nvSpPr>
      <xdr:spPr>
        <a:xfrm>
          <a:off x="4036060" y="130262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49729</xdr:rowOff>
    </xdr:from>
    <xdr:ext cx="405111" cy="259045"/>
    <xdr:sp macro="" textlink="">
      <xdr:nvSpPr>
        <xdr:cNvPr id="269" name="【公営住宅】&#10;有形固定資産減価償却率該当値テキスト">
          <a:extLst>
            <a:ext uri="{FF2B5EF4-FFF2-40B4-BE49-F238E27FC236}">
              <a16:creationId xmlns:a16="http://schemas.microsoft.com/office/drawing/2014/main" id="{4197AE94-CC39-4811-8D82-A7C6BC2F935B}"/>
            </a:ext>
          </a:extLst>
        </xdr:cNvPr>
        <xdr:cNvSpPr txBox="1"/>
      </xdr:nvSpPr>
      <xdr:spPr>
        <a:xfrm>
          <a:off x="4124960" y="12958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139156</xdr:rowOff>
    </xdr:from>
    <xdr:to>
      <xdr:col>20</xdr:col>
      <xdr:colOff>38100</xdr:colOff>
      <xdr:row>78</xdr:row>
      <xdr:rowOff>69306</xdr:rowOff>
    </xdr:to>
    <xdr:sp macro="" textlink="">
      <xdr:nvSpPr>
        <xdr:cNvPr id="270" name="楕円 269">
          <a:extLst>
            <a:ext uri="{FF2B5EF4-FFF2-40B4-BE49-F238E27FC236}">
              <a16:creationId xmlns:a16="http://schemas.microsoft.com/office/drawing/2014/main" id="{DA96DF81-33A5-43AC-A0C2-440B18FF8D32}"/>
            </a:ext>
          </a:extLst>
        </xdr:cNvPr>
        <xdr:cNvSpPr/>
      </xdr:nvSpPr>
      <xdr:spPr>
        <a:xfrm>
          <a:off x="3312160" y="130474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168729</xdr:rowOff>
    </xdr:from>
    <xdr:to>
      <xdr:col>24</xdr:col>
      <xdr:colOff>63500</xdr:colOff>
      <xdr:row>78</xdr:row>
      <xdr:rowOff>18506</xdr:rowOff>
    </xdr:to>
    <xdr:cxnSp macro="">
      <xdr:nvCxnSpPr>
        <xdr:cNvPr id="271" name="直線コネクタ 270">
          <a:extLst>
            <a:ext uri="{FF2B5EF4-FFF2-40B4-BE49-F238E27FC236}">
              <a16:creationId xmlns:a16="http://schemas.microsoft.com/office/drawing/2014/main" id="{9FACFB79-B4A9-4A92-BCE6-F2F2C8A5D751}"/>
            </a:ext>
          </a:extLst>
        </xdr:cNvPr>
        <xdr:cNvCxnSpPr/>
      </xdr:nvCxnSpPr>
      <xdr:spPr>
        <a:xfrm flipV="1">
          <a:off x="3355340" y="13077009"/>
          <a:ext cx="73152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54248</xdr:rowOff>
    </xdr:from>
    <xdr:to>
      <xdr:col>15</xdr:col>
      <xdr:colOff>101600</xdr:colOff>
      <xdr:row>78</xdr:row>
      <xdr:rowOff>155848</xdr:rowOff>
    </xdr:to>
    <xdr:sp macro="" textlink="">
      <xdr:nvSpPr>
        <xdr:cNvPr id="272" name="楕円 271">
          <a:extLst>
            <a:ext uri="{FF2B5EF4-FFF2-40B4-BE49-F238E27FC236}">
              <a16:creationId xmlns:a16="http://schemas.microsoft.com/office/drawing/2014/main" id="{E0281546-2AE8-4F9B-9619-C21553FF7482}"/>
            </a:ext>
          </a:extLst>
        </xdr:cNvPr>
        <xdr:cNvSpPr/>
      </xdr:nvSpPr>
      <xdr:spPr>
        <a:xfrm>
          <a:off x="2514600" y="1313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18506</xdr:rowOff>
    </xdr:from>
    <xdr:to>
      <xdr:col>19</xdr:col>
      <xdr:colOff>177800</xdr:colOff>
      <xdr:row>78</xdr:row>
      <xdr:rowOff>105048</xdr:rowOff>
    </xdr:to>
    <xdr:cxnSp macro="">
      <xdr:nvCxnSpPr>
        <xdr:cNvPr id="273" name="直線コネクタ 272">
          <a:extLst>
            <a:ext uri="{FF2B5EF4-FFF2-40B4-BE49-F238E27FC236}">
              <a16:creationId xmlns:a16="http://schemas.microsoft.com/office/drawing/2014/main" id="{4911C177-BA47-4A2C-A030-48031143ECF1}"/>
            </a:ext>
          </a:extLst>
        </xdr:cNvPr>
        <xdr:cNvCxnSpPr/>
      </xdr:nvCxnSpPr>
      <xdr:spPr>
        <a:xfrm flipV="1">
          <a:off x="2565400" y="13094426"/>
          <a:ext cx="78994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a:extLst>
            <a:ext uri="{FF2B5EF4-FFF2-40B4-BE49-F238E27FC236}">
              <a16:creationId xmlns:a16="http://schemas.microsoft.com/office/drawing/2014/main" id="{EB44E912-2583-44F2-8D6E-62964D70EC73}"/>
            </a:ext>
          </a:extLst>
        </xdr:cNvPr>
        <xdr:cNvSpPr txBox="1"/>
      </xdr:nvSpPr>
      <xdr:spPr>
        <a:xfrm>
          <a:off x="3170564" y="13596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a:extLst>
            <a:ext uri="{FF2B5EF4-FFF2-40B4-BE49-F238E27FC236}">
              <a16:creationId xmlns:a16="http://schemas.microsoft.com/office/drawing/2014/main" id="{0E571C40-312C-45E1-B021-A727988DE9E1}"/>
            </a:ext>
          </a:extLst>
        </xdr:cNvPr>
        <xdr:cNvSpPr txBox="1"/>
      </xdr:nvSpPr>
      <xdr:spPr>
        <a:xfrm>
          <a:off x="2385704" y="1360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a:extLst>
            <a:ext uri="{FF2B5EF4-FFF2-40B4-BE49-F238E27FC236}">
              <a16:creationId xmlns:a16="http://schemas.microsoft.com/office/drawing/2014/main" id="{1938849E-424E-4994-B857-66669D0A2022}"/>
            </a:ext>
          </a:extLst>
        </xdr:cNvPr>
        <xdr:cNvSpPr txBox="1"/>
      </xdr:nvSpPr>
      <xdr:spPr>
        <a:xfrm>
          <a:off x="1611004" y="1335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85833</xdr:rowOff>
    </xdr:from>
    <xdr:ext cx="405111" cy="259045"/>
    <xdr:sp macro="" textlink="">
      <xdr:nvSpPr>
        <xdr:cNvPr id="277" name="n_1mainValue【公営住宅】&#10;有形固定資産減価償却率">
          <a:extLst>
            <a:ext uri="{FF2B5EF4-FFF2-40B4-BE49-F238E27FC236}">
              <a16:creationId xmlns:a16="http://schemas.microsoft.com/office/drawing/2014/main" id="{AE2A69DC-2A68-4FF8-8BB6-DB92B638BD1C}"/>
            </a:ext>
          </a:extLst>
        </xdr:cNvPr>
        <xdr:cNvSpPr txBox="1"/>
      </xdr:nvSpPr>
      <xdr:spPr>
        <a:xfrm>
          <a:off x="3170564" y="1282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925</xdr:rowOff>
    </xdr:from>
    <xdr:ext cx="405111" cy="259045"/>
    <xdr:sp macro="" textlink="">
      <xdr:nvSpPr>
        <xdr:cNvPr id="278" name="n_2mainValue【公営住宅】&#10;有形固定資産減価償却率">
          <a:extLst>
            <a:ext uri="{FF2B5EF4-FFF2-40B4-BE49-F238E27FC236}">
              <a16:creationId xmlns:a16="http://schemas.microsoft.com/office/drawing/2014/main" id="{326153C1-D921-4C78-A195-7CE07E54E8F0}"/>
            </a:ext>
          </a:extLst>
        </xdr:cNvPr>
        <xdr:cNvSpPr txBox="1"/>
      </xdr:nvSpPr>
      <xdr:spPr>
        <a:xfrm>
          <a:off x="2385704" y="1290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EE06229C-BE27-47C2-A117-D1272AD0F02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C2D4218B-C52D-4FC7-9CC9-A226650B8361}"/>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C1DEF817-2480-4A73-98A4-FF6B180F46D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2B8C9A45-EEEF-471F-B31B-C50A74D9493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6EBF4DA2-8A95-4087-917D-7AA427416F0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9A102CF4-7D59-4CB3-8C97-13168E21071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D1A5CD09-1142-433F-ABA7-B752A5538E9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94339F44-43DE-4C16-8BC7-E0FD04420FD1}"/>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423750FD-A72F-4033-BC9D-E4D6E738314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4D12D89F-9B7A-4FA5-B726-D978679D292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9719EFB8-4263-44FA-8CD9-5196C8CF851A}"/>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FF07C33E-A924-4A6E-AF7B-FECDDDB1F8E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5F7B6099-69A4-4B00-9855-83BDD8AD5074}"/>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87945D69-2D34-401D-AA88-9065E2051DB8}"/>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5538369D-A3D5-42AF-9895-C6C50B8C3B58}"/>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id="{27669888-B9AE-4380-BB91-812517829D48}"/>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9A39C1A2-8849-4D01-9153-DB9FE9C6F87D}"/>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id="{6E547806-84EF-456C-BF39-35902CCC921C}"/>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A697DF95-34AC-45FA-A814-947FEED149A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id="{DDBDE82C-20A9-4452-A4AF-3C1F00D05181}"/>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8FB851CE-F21C-45C4-AC62-F3BE06FF6A08}"/>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id="{22465E7F-F0C9-474E-B239-E367CE81BD68}"/>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FC8C8498-B0D4-4C47-AB45-AB0A1E4F12A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a:extLst>
            <a:ext uri="{FF2B5EF4-FFF2-40B4-BE49-F238E27FC236}">
              <a16:creationId xmlns:a16="http://schemas.microsoft.com/office/drawing/2014/main" id="{8D5A4B9B-FDA0-4257-9838-A39E62D0D716}"/>
            </a:ext>
          </a:extLst>
        </xdr:cNvPr>
        <xdr:cNvCxnSpPr/>
      </xdr:nvCxnSpPr>
      <xdr:spPr>
        <a:xfrm flipV="1">
          <a:off x="9219565" y="1314678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a:extLst>
            <a:ext uri="{FF2B5EF4-FFF2-40B4-BE49-F238E27FC236}">
              <a16:creationId xmlns:a16="http://schemas.microsoft.com/office/drawing/2014/main" id="{8E350BD3-28C9-4222-9348-8EED0D821CBC}"/>
            </a:ext>
          </a:extLst>
        </xdr:cNvPr>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a:extLst>
            <a:ext uri="{FF2B5EF4-FFF2-40B4-BE49-F238E27FC236}">
              <a16:creationId xmlns:a16="http://schemas.microsoft.com/office/drawing/2014/main" id="{EFC1FA85-50AC-4AFC-A96A-647BA58E3816}"/>
            </a:ext>
          </a:extLst>
        </xdr:cNvPr>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a:extLst>
            <a:ext uri="{FF2B5EF4-FFF2-40B4-BE49-F238E27FC236}">
              <a16:creationId xmlns:a16="http://schemas.microsoft.com/office/drawing/2014/main" id="{32AEE5B0-44CA-41B3-A8BF-AADE9B6A59ED}"/>
            </a:ext>
          </a:extLst>
        </xdr:cNvPr>
        <xdr:cNvSpPr txBox="1"/>
      </xdr:nvSpPr>
      <xdr:spPr>
        <a:xfrm>
          <a:off x="9258300" y="129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a:extLst>
            <a:ext uri="{FF2B5EF4-FFF2-40B4-BE49-F238E27FC236}">
              <a16:creationId xmlns:a16="http://schemas.microsoft.com/office/drawing/2014/main" id="{D59CF71E-142F-4EC7-9495-BAAA9C270B90}"/>
            </a:ext>
          </a:extLst>
        </xdr:cNvPr>
        <xdr:cNvCxnSpPr/>
      </xdr:nvCxnSpPr>
      <xdr:spPr>
        <a:xfrm>
          <a:off x="9154160" y="13146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07" name="【公営住宅】&#10;一人当たり面積平均値テキスト">
          <a:extLst>
            <a:ext uri="{FF2B5EF4-FFF2-40B4-BE49-F238E27FC236}">
              <a16:creationId xmlns:a16="http://schemas.microsoft.com/office/drawing/2014/main" id="{BF1CAAF3-5A16-41F6-B909-5308A97985DF}"/>
            </a:ext>
          </a:extLst>
        </xdr:cNvPr>
        <xdr:cNvSpPr txBox="1"/>
      </xdr:nvSpPr>
      <xdr:spPr>
        <a:xfrm>
          <a:off x="9258300" y="13940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a:extLst>
            <a:ext uri="{FF2B5EF4-FFF2-40B4-BE49-F238E27FC236}">
              <a16:creationId xmlns:a16="http://schemas.microsoft.com/office/drawing/2014/main" id="{F5089D28-5366-46E5-96D1-86DE6872897D}"/>
            </a:ext>
          </a:extLst>
        </xdr:cNvPr>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a:extLst>
            <a:ext uri="{FF2B5EF4-FFF2-40B4-BE49-F238E27FC236}">
              <a16:creationId xmlns:a16="http://schemas.microsoft.com/office/drawing/2014/main" id="{FE37BED9-118F-45D5-BE71-E889BE5C6FDF}"/>
            </a:ext>
          </a:extLst>
        </xdr:cNvPr>
        <xdr:cNvSpPr/>
      </xdr:nvSpPr>
      <xdr:spPr>
        <a:xfrm>
          <a:off x="8445500" y="14085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a:extLst>
            <a:ext uri="{FF2B5EF4-FFF2-40B4-BE49-F238E27FC236}">
              <a16:creationId xmlns:a16="http://schemas.microsoft.com/office/drawing/2014/main" id="{02F6AFA4-A628-40C3-A882-4422E1A7B6C4}"/>
            </a:ext>
          </a:extLst>
        </xdr:cNvPr>
        <xdr:cNvSpPr/>
      </xdr:nvSpPr>
      <xdr:spPr>
        <a:xfrm>
          <a:off x="7670800" y="14092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a:extLst>
            <a:ext uri="{FF2B5EF4-FFF2-40B4-BE49-F238E27FC236}">
              <a16:creationId xmlns:a16="http://schemas.microsoft.com/office/drawing/2014/main" id="{3844A737-9C5E-450A-885E-AA37B390C5D0}"/>
            </a:ext>
          </a:extLst>
        </xdr:cNvPr>
        <xdr:cNvSpPr/>
      </xdr:nvSpPr>
      <xdr:spPr>
        <a:xfrm>
          <a:off x="687324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B133C136-B199-4504-AF4C-4D505E93886A}"/>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11268FC7-EBCB-4765-8644-5DC42CD6E31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CBB22DE9-E8FE-43C4-A65F-BC04A5DEB2B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7DF1A5EC-0072-4B3E-A15F-AFE142CE8697}"/>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1186F895-D448-4ADC-9634-3C2CE83EB2E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119887</xdr:rowOff>
    </xdr:from>
    <xdr:to>
      <xdr:col>55</xdr:col>
      <xdr:colOff>50800</xdr:colOff>
      <xdr:row>85</xdr:row>
      <xdr:rowOff>50037</xdr:rowOff>
    </xdr:to>
    <xdr:sp macro="" textlink="">
      <xdr:nvSpPr>
        <xdr:cNvPr id="317" name="楕円 316">
          <a:extLst>
            <a:ext uri="{FF2B5EF4-FFF2-40B4-BE49-F238E27FC236}">
              <a16:creationId xmlns:a16="http://schemas.microsoft.com/office/drawing/2014/main" id="{33EFFF44-DB98-4934-BDEA-28EC9A60645C}"/>
            </a:ext>
          </a:extLst>
        </xdr:cNvPr>
        <xdr:cNvSpPr/>
      </xdr:nvSpPr>
      <xdr:spPr>
        <a:xfrm>
          <a:off x="9192260" y="14201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98314</xdr:rowOff>
    </xdr:from>
    <xdr:ext cx="469744" cy="259045"/>
    <xdr:sp macro="" textlink="">
      <xdr:nvSpPr>
        <xdr:cNvPr id="318" name="【公営住宅】&#10;一人当たり面積該当値テキスト">
          <a:extLst>
            <a:ext uri="{FF2B5EF4-FFF2-40B4-BE49-F238E27FC236}">
              <a16:creationId xmlns:a16="http://schemas.microsoft.com/office/drawing/2014/main" id="{82E780EF-5731-4DEF-BF98-2195255FEDE6}"/>
            </a:ext>
          </a:extLst>
        </xdr:cNvPr>
        <xdr:cNvSpPr txBox="1"/>
      </xdr:nvSpPr>
      <xdr:spPr>
        <a:xfrm>
          <a:off x="9258300" y="1418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122174</xdr:rowOff>
    </xdr:from>
    <xdr:to>
      <xdr:col>50</xdr:col>
      <xdr:colOff>165100</xdr:colOff>
      <xdr:row>85</xdr:row>
      <xdr:rowOff>52324</xdr:rowOff>
    </xdr:to>
    <xdr:sp macro="" textlink="">
      <xdr:nvSpPr>
        <xdr:cNvPr id="319" name="楕円 318">
          <a:extLst>
            <a:ext uri="{FF2B5EF4-FFF2-40B4-BE49-F238E27FC236}">
              <a16:creationId xmlns:a16="http://schemas.microsoft.com/office/drawing/2014/main" id="{A9C9921D-3064-4D90-8223-AE9F246AB1AD}"/>
            </a:ext>
          </a:extLst>
        </xdr:cNvPr>
        <xdr:cNvSpPr/>
      </xdr:nvSpPr>
      <xdr:spPr>
        <a:xfrm>
          <a:off x="8445500" y="142039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170687</xdr:rowOff>
    </xdr:from>
    <xdr:to>
      <xdr:col>55</xdr:col>
      <xdr:colOff>0</xdr:colOff>
      <xdr:row>85</xdr:row>
      <xdr:rowOff>1524</xdr:rowOff>
    </xdr:to>
    <xdr:cxnSp macro="">
      <xdr:nvCxnSpPr>
        <xdr:cNvPr id="320" name="直線コネクタ 319">
          <a:extLst>
            <a:ext uri="{FF2B5EF4-FFF2-40B4-BE49-F238E27FC236}">
              <a16:creationId xmlns:a16="http://schemas.microsoft.com/office/drawing/2014/main" id="{C53C75E3-DE5C-40B4-9C81-F368A237C6AF}"/>
            </a:ext>
          </a:extLst>
        </xdr:cNvPr>
        <xdr:cNvCxnSpPr/>
      </xdr:nvCxnSpPr>
      <xdr:spPr>
        <a:xfrm flipV="1">
          <a:off x="8496300" y="1425244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13970</xdr:rowOff>
    </xdr:from>
    <xdr:to>
      <xdr:col>46</xdr:col>
      <xdr:colOff>38100</xdr:colOff>
      <xdr:row>84</xdr:row>
      <xdr:rowOff>115570</xdr:rowOff>
    </xdr:to>
    <xdr:sp macro="" textlink="">
      <xdr:nvSpPr>
        <xdr:cNvPr id="321" name="楕円 320">
          <a:extLst>
            <a:ext uri="{FF2B5EF4-FFF2-40B4-BE49-F238E27FC236}">
              <a16:creationId xmlns:a16="http://schemas.microsoft.com/office/drawing/2014/main" id="{2B43DD37-7DCB-4DAA-A126-2BB792335AEE}"/>
            </a:ext>
          </a:extLst>
        </xdr:cNvPr>
        <xdr:cNvSpPr/>
      </xdr:nvSpPr>
      <xdr:spPr>
        <a:xfrm>
          <a:off x="7670800" y="14095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64770</xdr:rowOff>
    </xdr:from>
    <xdr:to>
      <xdr:col>50</xdr:col>
      <xdr:colOff>114300</xdr:colOff>
      <xdr:row>85</xdr:row>
      <xdr:rowOff>1524</xdr:rowOff>
    </xdr:to>
    <xdr:cxnSp macro="">
      <xdr:nvCxnSpPr>
        <xdr:cNvPr id="322" name="直線コネクタ 321">
          <a:extLst>
            <a:ext uri="{FF2B5EF4-FFF2-40B4-BE49-F238E27FC236}">
              <a16:creationId xmlns:a16="http://schemas.microsoft.com/office/drawing/2014/main" id="{0D5381EB-E188-4EFC-B3B7-69AC9D7BA54A}"/>
            </a:ext>
          </a:extLst>
        </xdr:cNvPr>
        <xdr:cNvCxnSpPr/>
      </xdr:nvCxnSpPr>
      <xdr:spPr>
        <a:xfrm>
          <a:off x="7713980" y="14146530"/>
          <a:ext cx="78232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117619</xdr:rowOff>
    </xdr:from>
    <xdr:ext cx="469744" cy="259045"/>
    <xdr:sp macro="" textlink="">
      <xdr:nvSpPr>
        <xdr:cNvPr id="323" name="n_1aveValue【公営住宅】&#10;一人当たり面積">
          <a:extLst>
            <a:ext uri="{FF2B5EF4-FFF2-40B4-BE49-F238E27FC236}">
              <a16:creationId xmlns:a16="http://schemas.microsoft.com/office/drawing/2014/main" id="{348AB2D6-ECDB-4D34-AF7E-F2C721C78678}"/>
            </a:ext>
          </a:extLst>
        </xdr:cNvPr>
        <xdr:cNvSpPr txBox="1"/>
      </xdr:nvSpPr>
      <xdr:spPr>
        <a:xfrm>
          <a:off x="8271587" y="1386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129049</xdr:rowOff>
    </xdr:from>
    <xdr:ext cx="469744" cy="259045"/>
    <xdr:sp macro="" textlink="">
      <xdr:nvSpPr>
        <xdr:cNvPr id="324" name="n_2aveValue【公営住宅】&#10;一人当たり面積">
          <a:extLst>
            <a:ext uri="{FF2B5EF4-FFF2-40B4-BE49-F238E27FC236}">
              <a16:creationId xmlns:a16="http://schemas.microsoft.com/office/drawing/2014/main" id="{D4E67B4F-B683-4A10-B3C7-3D332C07E6CB}"/>
            </a:ext>
          </a:extLst>
        </xdr:cNvPr>
        <xdr:cNvSpPr txBox="1"/>
      </xdr:nvSpPr>
      <xdr:spPr>
        <a:xfrm>
          <a:off x="7509587" y="1387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a:extLst>
            <a:ext uri="{FF2B5EF4-FFF2-40B4-BE49-F238E27FC236}">
              <a16:creationId xmlns:a16="http://schemas.microsoft.com/office/drawing/2014/main" id="{7AAC182F-52C5-4334-9C88-1C0AD1922898}"/>
            </a:ext>
          </a:extLst>
        </xdr:cNvPr>
        <xdr:cNvSpPr txBox="1"/>
      </xdr:nvSpPr>
      <xdr:spPr>
        <a:xfrm>
          <a:off x="67120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43451</xdr:rowOff>
    </xdr:from>
    <xdr:ext cx="469744" cy="259045"/>
    <xdr:sp macro="" textlink="">
      <xdr:nvSpPr>
        <xdr:cNvPr id="326" name="n_1mainValue【公営住宅】&#10;一人当たり面積">
          <a:extLst>
            <a:ext uri="{FF2B5EF4-FFF2-40B4-BE49-F238E27FC236}">
              <a16:creationId xmlns:a16="http://schemas.microsoft.com/office/drawing/2014/main" id="{1D5E02A1-BCE9-4D60-85F5-98F43BBAD9BA}"/>
            </a:ext>
          </a:extLst>
        </xdr:cNvPr>
        <xdr:cNvSpPr txBox="1"/>
      </xdr:nvSpPr>
      <xdr:spPr>
        <a:xfrm>
          <a:off x="8271587" y="1429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106697</xdr:rowOff>
    </xdr:from>
    <xdr:ext cx="469744" cy="259045"/>
    <xdr:sp macro="" textlink="">
      <xdr:nvSpPr>
        <xdr:cNvPr id="327" name="n_2mainValue【公営住宅】&#10;一人当たり面積">
          <a:extLst>
            <a:ext uri="{FF2B5EF4-FFF2-40B4-BE49-F238E27FC236}">
              <a16:creationId xmlns:a16="http://schemas.microsoft.com/office/drawing/2014/main" id="{172DEFB8-8B32-4C48-868D-B6F1411BC62C}"/>
            </a:ext>
          </a:extLst>
        </xdr:cNvPr>
        <xdr:cNvSpPr txBox="1"/>
      </xdr:nvSpPr>
      <xdr:spPr>
        <a:xfrm>
          <a:off x="7509587" y="1418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id="{0F1C1A62-C493-4875-9E1A-70DFA6BEBE1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id="{2845527C-67FA-404E-91DC-D56D6EF3CE5B}"/>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id="{50B5BE95-06A3-469B-973E-8E09EE17F218}"/>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id="{0B6A6D93-7D1F-4115-BC24-113E4CF501C8}"/>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id="{0811565E-DFE3-49FA-B9A0-A024487C017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id="{6E59F1CE-7F1B-40DF-B593-68800C1ECF7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id="{5D0FD737-4F92-4E7B-A219-8D2A6D60D7D5}"/>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id="{6A67A0FD-C656-4B00-92F0-E6112C970BAB}"/>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A4D74508-185F-4CF3-AD57-477D56061847}"/>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707AAC7B-D3CA-4C53-8D20-35D6CB66DA63}"/>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1A1D0048-FABA-4DDB-9033-F5039735BF41}"/>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0486E2A-8C23-4D46-94ED-54FE7BD6AF9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22E57A34-6C6E-45A8-BA14-B4428277AF51}"/>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D0AA5CB1-20B2-4284-AD21-990EC8D1D83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749F595A-798C-4D2F-8B3D-1D0C23E52F5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F148F528-4BF9-4544-ACAE-86786E39A60E}"/>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id="{BEC14E03-0A3F-4A5F-B909-F673B5C29CDE}"/>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id="{16D4553C-31D1-44AF-963A-7BF9EDAF03B5}"/>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id="{24FB71EB-5EB0-4326-B14D-24120B81513D}"/>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id="{818FFB35-C9F5-48FF-9AAC-C625A0445DF8}"/>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id="{F70BF061-0B87-403E-952E-48C439B6F498}"/>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id="{921F26FF-B77A-4CD7-838B-356B7144554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id="{707F3447-16D8-4AFD-9D85-0D919265661E}"/>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id="{FC39DDBA-8586-4954-8E0D-BDA80B42A8E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id="{56160644-9BF2-40EB-A7DA-5E49F3835A8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id="{8457472B-236F-4D14-9DC6-6223397307A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a:extLst>
            <a:ext uri="{FF2B5EF4-FFF2-40B4-BE49-F238E27FC236}">
              <a16:creationId xmlns:a16="http://schemas.microsoft.com/office/drawing/2014/main" id="{9C6F62E8-A9AC-4276-BF4F-C14BAC33A382}"/>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a:extLst>
            <a:ext uri="{FF2B5EF4-FFF2-40B4-BE49-F238E27FC236}">
              <a16:creationId xmlns:a16="http://schemas.microsoft.com/office/drawing/2014/main" id="{E4CF084C-F1BA-4482-90F3-5797160662EC}"/>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a:extLst>
            <a:ext uri="{FF2B5EF4-FFF2-40B4-BE49-F238E27FC236}">
              <a16:creationId xmlns:a16="http://schemas.microsoft.com/office/drawing/2014/main" id="{65246B27-F43F-4A15-992F-AF7F11F3DB0E}"/>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a:extLst>
            <a:ext uri="{FF2B5EF4-FFF2-40B4-BE49-F238E27FC236}">
              <a16:creationId xmlns:a16="http://schemas.microsoft.com/office/drawing/2014/main" id="{EA919C36-C69E-41A8-B7BA-6851E0431387}"/>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a:extLst>
            <a:ext uri="{FF2B5EF4-FFF2-40B4-BE49-F238E27FC236}">
              <a16:creationId xmlns:a16="http://schemas.microsoft.com/office/drawing/2014/main" id="{DAB6A497-8445-498A-8328-90AA6B6F3E0C}"/>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a:extLst>
            <a:ext uri="{FF2B5EF4-FFF2-40B4-BE49-F238E27FC236}">
              <a16:creationId xmlns:a16="http://schemas.microsoft.com/office/drawing/2014/main" id="{630B6919-7E86-4F32-AD98-22B317595E99}"/>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a:extLst>
            <a:ext uri="{FF2B5EF4-FFF2-40B4-BE49-F238E27FC236}">
              <a16:creationId xmlns:a16="http://schemas.microsoft.com/office/drawing/2014/main" id="{6B20D906-0E23-432C-B5D9-0315E3B625F7}"/>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a:extLst>
            <a:ext uri="{FF2B5EF4-FFF2-40B4-BE49-F238E27FC236}">
              <a16:creationId xmlns:a16="http://schemas.microsoft.com/office/drawing/2014/main" id="{CEA4AA30-FFE2-40CE-BE0A-FFAFB520E6AB}"/>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a:extLst>
            <a:ext uri="{FF2B5EF4-FFF2-40B4-BE49-F238E27FC236}">
              <a16:creationId xmlns:a16="http://schemas.microsoft.com/office/drawing/2014/main" id="{94C080EF-4009-445C-A16A-4A2C44F0603F}"/>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a:extLst>
            <a:ext uri="{FF2B5EF4-FFF2-40B4-BE49-F238E27FC236}">
              <a16:creationId xmlns:a16="http://schemas.microsoft.com/office/drawing/2014/main" id="{C861E210-26C7-4142-8975-77C3EDC18887}"/>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a:extLst>
            <a:ext uri="{FF2B5EF4-FFF2-40B4-BE49-F238E27FC236}">
              <a16:creationId xmlns:a16="http://schemas.microsoft.com/office/drawing/2014/main" id="{C5C9C207-5841-43DB-BAFF-AE040C3CFF96}"/>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9235BC17-490F-4911-BF7E-400479A28AB9}"/>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a:extLst>
            <a:ext uri="{FF2B5EF4-FFF2-40B4-BE49-F238E27FC236}">
              <a16:creationId xmlns:a16="http://schemas.microsoft.com/office/drawing/2014/main" id="{7081BD03-5060-4583-9CFB-E4D540C19472}"/>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a:extLst>
            <a:ext uri="{FF2B5EF4-FFF2-40B4-BE49-F238E27FC236}">
              <a16:creationId xmlns:a16="http://schemas.microsoft.com/office/drawing/2014/main" id="{30486DAD-5BA7-47CD-9013-E1D0CEED0F0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a:extLst>
            <a:ext uri="{FF2B5EF4-FFF2-40B4-BE49-F238E27FC236}">
              <a16:creationId xmlns:a16="http://schemas.microsoft.com/office/drawing/2014/main" id="{74F654FE-0C65-4417-8F6A-A181D5BF3CC9}"/>
            </a:ext>
          </a:extLst>
        </xdr:cNvPr>
        <xdr:cNvCxnSpPr/>
      </xdr:nvCxnSpPr>
      <xdr:spPr>
        <a:xfrm flipV="1">
          <a:off x="14375764" y="5676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a:extLst>
            <a:ext uri="{FF2B5EF4-FFF2-40B4-BE49-F238E27FC236}">
              <a16:creationId xmlns:a16="http://schemas.microsoft.com/office/drawing/2014/main" id="{0F225B77-3900-4254-9087-33605616410C}"/>
            </a:ext>
          </a:extLst>
        </xdr:cNvPr>
        <xdr:cNvSpPr txBox="1"/>
      </xdr:nvSpPr>
      <xdr:spPr>
        <a:xfrm>
          <a:off x="144145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a:extLst>
            <a:ext uri="{FF2B5EF4-FFF2-40B4-BE49-F238E27FC236}">
              <a16:creationId xmlns:a16="http://schemas.microsoft.com/office/drawing/2014/main" id="{5FBF6002-1533-45CE-8BAE-1BEBE6022456}"/>
            </a:ext>
          </a:extLst>
        </xdr:cNvPr>
        <xdr:cNvCxnSpPr/>
      </xdr:nvCxnSpPr>
      <xdr:spPr>
        <a:xfrm>
          <a:off x="14287500" y="7124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a:extLst>
            <a:ext uri="{FF2B5EF4-FFF2-40B4-BE49-F238E27FC236}">
              <a16:creationId xmlns:a16="http://schemas.microsoft.com/office/drawing/2014/main" id="{6706A6CC-DE6A-439E-A36B-84D063EC6368}"/>
            </a:ext>
          </a:extLst>
        </xdr:cNvPr>
        <xdr:cNvSpPr txBox="1"/>
      </xdr:nvSpPr>
      <xdr:spPr>
        <a:xfrm>
          <a:off x="14414500"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a:extLst>
            <a:ext uri="{FF2B5EF4-FFF2-40B4-BE49-F238E27FC236}">
              <a16:creationId xmlns:a16="http://schemas.microsoft.com/office/drawing/2014/main" id="{7132C676-D0FC-4601-B263-AE403C6BE254}"/>
            </a:ext>
          </a:extLst>
        </xdr:cNvPr>
        <xdr:cNvCxnSpPr/>
      </xdr:nvCxnSpPr>
      <xdr:spPr>
        <a:xfrm>
          <a:off x="14287500" y="567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a:extLst>
            <a:ext uri="{FF2B5EF4-FFF2-40B4-BE49-F238E27FC236}">
              <a16:creationId xmlns:a16="http://schemas.microsoft.com/office/drawing/2014/main" id="{9B8EBECD-6C52-4353-A6F0-06EA48C0CBBF}"/>
            </a:ext>
          </a:extLst>
        </xdr:cNvPr>
        <xdr:cNvSpPr txBox="1"/>
      </xdr:nvSpPr>
      <xdr:spPr>
        <a:xfrm>
          <a:off x="14414500" y="624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a:extLst>
            <a:ext uri="{FF2B5EF4-FFF2-40B4-BE49-F238E27FC236}">
              <a16:creationId xmlns:a16="http://schemas.microsoft.com/office/drawing/2014/main" id="{BF79E889-55AA-4C35-B988-243D36648092}"/>
            </a:ext>
          </a:extLst>
        </xdr:cNvPr>
        <xdr:cNvSpPr/>
      </xdr:nvSpPr>
      <xdr:spPr>
        <a:xfrm>
          <a:off x="14325600" y="6269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a:extLst>
            <a:ext uri="{FF2B5EF4-FFF2-40B4-BE49-F238E27FC236}">
              <a16:creationId xmlns:a16="http://schemas.microsoft.com/office/drawing/2014/main" id="{CF058812-10EE-41BD-89A3-8E02945DF2AA}"/>
            </a:ext>
          </a:extLst>
        </xdr:cNvPr>
        <xdr:cNvSpPr/>
      </xdr:nvSpPr>
      <xdr:spPr>
        <a:xfrm>
          <a:off x="1357884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a:extLst>
            <a:ext uri="{FF2B5EF4-FFF2-40B4-BE49-F238E27FC236}">
              <a16:creationId xmlns:a16="http://schemas.microsoft.com/office/drawing/2014/main" id="{3530DAD1-B510-404A-903E-E45DA108DB4F}"/>
            </a:ext>
          </a:extLst>
        </xdr:cNvPr>
        <xdr:cNvSpPr/>
      </xdr:nvSpPr>
      <xdr:spPr>
        <a:xfrm>
          <a:off x="128041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a:extLst>
            <a:ext uri="{FF2B5EF4-FFF2-40B4-BE49-F238E27FC236}">
              <a16:creationId xmlns:a16="http://schemas.microsoft.com/office/drawing/2014/main" id="{79210428-082B-42D0-A96A-7B2918ED1E62}"/>
            </a:ext>
          </a:extLst>
        </xdr:cNvPr>
        <xdr:cNvSpPr/>
      </xdr:nvSpPr>
      <xdr:spPr>
        <a:xfrm>
          <a:off x="12029440" y="6308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A1CC89A8-FBFC-49A5-8ED0-BA698EEAAD37}"/>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1651588E-0D54-4029-BFAF-DB9C344BD9F8}"/>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8E1367FC-3992-46EE-B521-4EBCEC70894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5F02BF4A-BEDB-4A29-8303-56C8E1E9B96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530FF95-71AB-442C-BB07-ABCF23483E9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93980</xdr:rowOff>
    </xdr:from>
    <xdr:to>
      <xdr:col>85</xdr:col>
      <xdr:colOff>177800</xdr:colOff>
      <xdr:row>34</xdr:row>
      <xdr:rowOff>24130</xdr:rowOff>
    </xdr:to>
    <xdr:sp macro="" textlink="">
      <xdr:nvSpPr>
        <xdr:cNvPr id="383" name="楕円 382">
          <a:extLst>
            <a:ext uri="{FF2B5EF4-FFF2-40B4-BE49-F238E27FC236}">
              <a16:creationId xmlns:a16="http://schemas.microsoft.com/office/drawing/2014/main" id="{4D0810EA-F0F3-4D9F-8024-C9373102365B}"/>
            </a:ext>
          </a:extLst>
        </xdr:cNvPr>
        <xdr:cNvSpPr/>
      </xdr:nvSpPr>
      <xdr:spPr>
        <a:xfrm>
          <a:off x="14325600" y="56261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47007</xdr:rowOff>
    </xdr:from>
    <xdr:ext cx="405111" cy="259045"/>
    <xdr:sp macro="" textlink="">
      <xdr:nvSpPr>
        <xdr:cNvPr id="384" name="【認定こども園・幼稚園・保育所】&#10;有形固定資産減価償却率該当値テキスト">
          <a:extLst>
            <a:ext uri="{FF2B5EF4-FFF2-40B4-BE49-F238E27FC236}">
              <a16:creationId xmlns:a16="http://schemas.microsoft.com/office/drawing/2014/main" id="{6FC3B193-2145-4EB4-96A0-B4DCE4C8891A}"/>
            </a:ext>
          </a:extLst>
        </xdr:cNvPr>
        <xdr:cNvSpPr txBox="1"/>
      </xdr:nvSpPr>
      <xdr:spPr>
        <a:xfrm>
          <a:off x="14414500"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101600</xdr:rowOff>
    </xdr:from>
    <xdr:to>
      <xdr:col>81</xdr:col>
      <xdr:colOff>101600</xdr:colOff>
      <xdr:row>34</xdr:row>
      <xdr:rowOff>31750</xdr:rowOff>
    </xdr:to>
    <xdr:sp macro="" textlink="">
      <xdr:nvSpPr>
        <xdr:cNvPr id="385" name="楕円 384">
          <a:extLst>
            <a:ext uri="{FF2B5EF4-FFF2-40B4-BE49-F238E27FC236}">
              <a16:creationId xmlns:a16="http://schemas.microsoft.com/office/drawing/2014/main" id="{BD06BEE6-B5AA-466F-8CFB-3958B9A32C20}"/>
            </a:ext>
          </a:extLst>
        </xdr:cNvPr>
        <xdr:cNvSpPr/>
      </xdr:nvSpPr>
      <xdr:spPr>
        <a:xfrm>
          <a:off x="13578840" y="5633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144780</xdr:rowOff>
    </xdr:from>
    <xdr:to>
      <xdr:col>85</xdr:col>
      <xdr:colOff>127000</xdr:colOff>
      <xdr:row>33</xdr:row>
      <xdr:rowOff>152400</xdr:rowOff>
    </xdr:to>
    <xdr:cxnSp macro="">
      <xdr:nvCxnSpPr>
        <xdr:cNvPr id="386" name="直線コネクタ 385">
          <a:extLst>
            <a:ext uri="{FF2B5EF4-FFF2-40B4-BE49-F238E27FC236}">
              <a16:creationId xmlns:a16="http://schemas.microsoft.com/office/drawing/2014/main" id="{AC596FBC-09A0-497E-AD0F-225115C6748B}"/>
            </a:ext>
          </a:extLst>
        </xdr:cNvPr>
        <xdr:cNvCxnSpPr/>
      </xdr:nvCxnSpPr>
      <xdr:spPr>
        <a:xfrm flipV="1">
          <a:off x="13629640" y="5676900"/>
          <a:ext cx="7467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109220</xdr:rowOff>
    </xdr:from>
    <xdr:to>
      <xdr:col>76</xdr:col>
      <xdr:colOff>165100</xdr:colOff>
      <xdr:row>34</xdr:row>
      <xdr:rowOff>39370</xdr:rowOff>
    </xdr:to>
    <xdr:sp macro="" textlink="">
      <xdr:nvSpPr>
        <xdr:cNvPr id="387" name="楕円 386">
          <a:extLst>
            <a:ext uri="{FF2B5EF4-FFF2-40B4-BE49-F238E27FC236}">
              <a16:creationId xmlns:a16="http://schemas.microsoft.com/office/drawing/2014/main" id="{E889FFA0-47CA-4C0F-ADC4-EC4A77C2D0BF}"/>
            </a:ext>
          </a:extLst>
        </xdr:cNvPr>
        <xdr:cNvSpPr/>
      </xdr:nvSpPr>
      <xdr:spPr>
        <a:xfrm>
          <a:off x="12804140" y="5641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152400</xdr:rowOff>
    </xdr:from>
    <xdr:to>
      <xdr:col>81</xdr:col>
      <xdr:colOff>50800</xdr:colOff>
      <xdr:row>33</xdr:row>
      <xdr:rowOff>160020</xdr:rowOff>
    </xdr:to>
    <xdr:cxnSp macro="">
      <xdr:nvCxnSpPr>
        <xdr:cNvPr id="388" name="直線コネクタ 387">
          <a:extLst>
            <a:ext uri="{FF2B5EF4-FFF2-40B4-BE49-F238E27FC236}">
              <a16:creationId xmlns:a16="http://schemas.microsoft.com/office/drawing/2014/main" id="{57DF77EF-11B2-41D4-937D-58323EE70153}"/>
            </a:ext>
          </a:extLst>
        </xdr:cNvPr>
        <xdr:cNvCxnSpPr/>
      </xdr:nvCxnSpPr>
      <xdr:spPr>
        <a:xfrm flipV="1">
          <a:off x="12854940" y="568452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a:extLst>
            <a:ext uri="{FF2B5EF4-FFF2-40B4-BE49-F238E27FC236}">
              <a16:creationId xmlns:a16="http://schemas.microsoft.com/office/drawing/2014/main" id="{0443DDF6-BBC9-41A4-844F-E80A7F0B25BC}"/>
            </a:ext>
          </a:extLst>
        </xdr:cNvPr>
        <xdr:cNvSpPr txBox="1"/>
      </xdr:nvSpPr>
      <xdr:spPr>
        <a:xfrm>
          <a:off x="134372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a:extLst>
            <a:ext uri="{FF2B5EF4-FFF2-40B4-BE49-F238E27FC236}">
              <a16:creationId xmlns:a16="http://schemas.microsoft.com/office/drawing/2014/main" id="{C5525C80-1878-4543-9109-7349E371B3D7}"/>
            </a:ext>
          </a:extLst>
        </xdr:cNvPr>
        <xdr:cNvSpPr txBox="1"/>
      </xdr:nvSpPr>
      <xdr:spPr>
        <a:xfrm>
          <a:off x="126752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a:extLst>
            <a:ext uri="{FF2B5EF4-FFF2-40B4-BE49-F238E27FC236}">
              <a16:creationId xmlns:a16="http://schemas.microsoft.com/office/drawing/2014/main" id="{82BBD904-477A-4FE4-8ABD-6E95CF51ABC7}"/>
            </a:ext>
          </a:extLst>
        </xdr:cNvPr>
        <xdr:cNvSpPr txBox="1"/>
      </xdr:nvSpPr>
      <xdr:spPr>
        <a:xfrm>
          <a:off x="119005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48277</xdr:rowOff>
    </xdr:from>
    <xdr:ext cx="405111" cy="259045"/>
    <xdr:sp macro="" textlink="">
      <xdr:nvSpPr>
        <xdr:cNvPr id="392" name="n_1mainValue【認定こども園・幼稚園・保育所】&#10;有形固定資産減価償却率">
          <a:extLst>
            <a:ext uri="{FF2B5EF4-FFF2-40B4-BE49-F238E27FC236}">
              <a16:creationId xmlns:a16="http://schemas.microsoft.com/office/drawing/2014/main" id="{FFCDFAD4-E5B6-45BA-B11F-94C9BCBD3BE3}"/>
            </a:ext>
          </a:extLst>
        </xdr:cNvPr>
        <xdr:cNvSpPr txBox="1"/>
      </xdr:nvSpPr>
      <xdr:spPr>
        <a:xfrm>
          <a:off x="13437244" y="54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55897</xdr:rowOff>
    </xdr:from>
    <xdr:ext cx="405111" cy="259045"/>
    <xdr:sp macro="" textlink="">
      <xdr:nvSpPr>
        <xdr:cNvPr id="393" name="n_2mainValue【認定こども園・幼稚園・保育所】&#10;有形固定資産減価償却率">
          <a:extLst>
            <a:ext uri="{FF2B5EF4-FFF2-40B4-BE49-F238E27FC236}">
              <a16:creationId xmlns:a16="http://schemas.microsoft.com/office/drawing/2014/main" id="{3E1AA73E-BDBF-4EAB-8ED8-9E04DF494720}"/>
            </a:ext>
          </a:extLst>
        </xdr:cNvPr>
        <xdr:cNvSpPr txBox="1"/>
      </xdr:nvSpPr>
      <xdr:spPr>
        <a:xfrm>
          <a:off x="12675244" y="54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id="{58411E68-CD4B-41C3-9CCF-0F67CC4914A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id="{70DB80F7-8018-4396-96F5-095D57D067E4}"/>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id="{47201E8E-5086-4F55-9DB6-9AD240A43DB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id="{9BC8AFC8-FF11-4D87-A3C1-80E53C8673E5}"/>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id="{B428100F-FBBC-40A7-8EA4-588383B6CF9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id="{4C2B4720-ED08-4250-8D16-745337A27278}"/>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id="{BE0A64F1-2596-401C-A430-6D54B258672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id="{500B5CA4-2C06-4398-AB0A-50EF30045C7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a:extLst>
            <a:ext uri="{FF2B5EF4-FFF2-40B4-BE49-F238E27FC236}">
              <a16:creationId xmlns:a16="http://schemas.microsoft.com/office/drawing/2014/main" id="{74017652-2A5B-4420-B3CA-34B9446C7E3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a:extLst>
            <a:ext uri="{FF2B5EF4-FFF2-40B4-BE49-F238E27FC236}">
              <a16:creationId xmlns:a16="http://schemas.microsoft.com/office/drawing/2014/main" id="{0561E5A6-EAE3-455C-94C0-311A983A786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a:extLst>
            <a:ext uri="{FF2B5EF4-FFF2-40B4-BE49-F238E27FC236}">
              <a16:creationId xmlns:a16="http://schemas.microsoft.com/office/drawing/2014/main" id="{B17523B6-1F58-4C0D-AAF5-4A26754A0DCC}"/>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FAA824D-DEDF-4E68-82B5-94C83C8D368D}"/>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a:extLst>
            <a:ext uri="{FF2B5EF4-FFF2-40B4-BE49-F238E27FC236}">
              <a16:creationId xmlns:a16="http://schemas.microsoft.com/office/drawing/2014/main" id="{6B4BC800-BC4F-44F4-9587-DC5B672AC68A}"/>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a:extLst>
            <a:ext uri="{FF2B5EF4-FFF2-40B4-BE49-F238E27FC236}">
              <a16:creationId xmlns:a16="http://schemas.microsoft.com/office/drawing/2014/main" id="{D38FF0D4-9C0B-4ABE-AD30-5E7411FEBB7F}"/>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a:extLst>
            <a:ext uri="{FF2B5EF4-FFF2-40B4-BE49-F238E27FC236}">
              <a16:creationId xmlns:a16="http://schemas.microsoft.com/office/drawing/2014/main" id="{C1297293-1A94-4ADC-879B-4E97F9B18AC3}"/>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a:extLst>
            <a:ext uri="{FF2B5EF4-FFF2-40B4-BE49-F238E27FC236}">
              <a16:creationId xmlns:a16="http://schemas.microsoft.com/office/drawing/2014/main" id="{83C86A1E-E09C-44B0-8046-6E8A45ECDD36}"/>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a:extLst>
            <a:ext uri="{FF2B5EF4-FFF2-40B4-BE49-F238E27FC236}">
              <a16:creationId xmlns:a16="http://schemas.microsoft.com/office/drawing/2014/main" id="{62702323-EB48-4ADA-86FC-6A63D2F78282}"/>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a:extLst>
            <a:ext uri="{FF2B5EF4-FFF2-40B4-BE49-F238E27FC236}">
              <a16:creationId xmlns:a16="http://schemas.microsoft.com/office/drawing/2014/main" id="{FD4A29DA-D2A1-4CC3-9273-EDF503CE995B}"/>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a:extLst>
            <a:ext uri="{FF2B5EF4-FFF2-40B4-BE49-F238E27FC236}">
              <a16:creationId xmlns:a16="http://schemas.microsoft.com/office/drawing/2014/main" id="{4275961F-AE0A-4008-AF9F-88D068C312C4}"/>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a:extLst>
            <a:ext uri="{FF2B5EF4-FFF2-40B4-BE49-F238E27FC236}">
              <a16:creationId xmlns:a16="http://schemas.microsoft.com/office/drawing/2014/main" id="{EC334059-E74C-49FD-8AB0-5C4A7D8C969F}"/>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id="{55BAF754-0AF5-4513-AA2B-0A03347F4AB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a:extLst>
            <a:ext uri="{FF2B5EF4-FFF2-40B4-BE49-F238E27FC236}">
              <a16:creationId xmlns:a16="http://schemas.microsoft.com/office/drawing/2014/main" id="{363F1629-8946-4A0A-9E9C-966328CB4345}"/>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a:extLst>
            <a:ext uri="{FF2B5EF4-FFF2-40B4-BE49-F238E27FC236}">
              <a16:creationId xmlns:a16="http://schemas.microsoft.com/office/drawing/2014/main" id="{1B096CAA-6978-4E27-8014-5A3114082FB7}"/>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a:extLst>
            <a:ext uri="{FF2B5EF4-FFF2-40B4-BE49-F238E27FC236}">
              <a16:creationId xmlns:a16="http://schemas.microsoft.com/office/drawing/2014/main" id="{5842B766-49E8-4854-B5F0-B3097FD4C709}"/>
            </a:ext>
          </a:extLst>
        </xdr:cNvPr>
        <xdr:cNvCxnSpPr/>
      </xdr:nvCxnSpPr>
      <xdr:spPr>
        <a:xfrm flipV="1">
          <a:off x="19509104" y="562356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a:extLst>
            <a:ext uri="{FF2B5EF4-FFF2-40B4-BE49-F238E27FC236}">
              <a16:creationId xmlns:a16="http://schemas.microsoft.com/office/drawing/2014/main" id="{92779FCB-200B-4508-B127-F59B207EC237}"/>
            </a:ext>
          </a:extLst>
        </xdr:cNvPr>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a:extLst>
            <a:ext uri="{FF2B5EF4-FFF2-40B4-BE49-F238E27FC236}">
              <a16:creationId xmlns:a16="http://schemas.microsoft.com/office/drawing/2014/main" id="{68578A3F-CCED-4E80-A867-F814755B21F6}"/>
            </a:ext>
          </a:extLst>
        </xdr:cNvPr>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a:extLst>
            <a:ext uri="{FF2B5EF4-FFF2-40B4-BE49-F238E27FC236}">
              <a16:creationId xmlns:a16="http://schemas.microsoft.com/office/drawing/2014/main" id="{BDEC27F9-4AA2-4D97-B86B-77E43EF7D413}"/>
            </a:ext>
          </a:extLst>
        </xdr:cNvPr>
        <xdr:cNvSpPr txBox="1"/>
      </xdr:nvSpPr>
      <xdr:spPr>
        <a:xfrm>
          <a:off x="19547840" y="540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a:extLst>
            <a:ext uri="{FF2B5EF4-FFF2-40B4-BE49-F238E27FC236}">
              <a16:creationId xmlns:a16="http://schemas.microsoft.com/office/drawing/2014/main" id="{F36C0C3F-4FF8-4725-A7AD-180F92A18F13}"/>
            </a:ext>
          </a:extLst>
        </xdr:cNvPr>
        <xdr:cNvCxnSpPr/>
      </xdr:nvCxnSpPr>
      <xdr:spPr>
        <a:xfrm>
          <a:off x="19443700" y="562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22" name="【認定こども園・幼稚園・保育所】&#10;一人当たり面積平均値テキスト">
          <a:extLst>
            <a:ext uri="{FF2B5EF4-FFF2-40B4-BE49-F238E27FC236}">
              <a16:creationId xmlns:a16="http://schemas.microsoft.com/office/drawing/2014/main" id="{4DB8CD95-E985-41A0-ACF3-CA9F096B7DF3}"/>
            </a:ext>
          </a:extLst>
        </xdr:cNvPr>
        <xdr:cNvSpPr txBox="1"/>
      </xdr:nvSpPr>
      <xdr:spPr>
        <a:xfrm>
          <a:off x="19547840" y="630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a:extLst>
            <a:ext uri="{FF2B5EF4-FFF2-40B4-BE49-F238E27FC236}">
              <a16:creationId xmlns:a16="http://schemas.microsoft.com/office/drawing/2014/main" id="{1DF4A460-B865-4C90-8473-D1C5B9F8118F}"/>
            </a:ext>
          </a:extLst>
        </xdr:cNvPr>
        <xdr:cNvSpPr/>
      </xdr:nvSpPr>
      <xdr:spPr>
        <a:xfrm>
          <a:off x="19458940" y="645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a:extLst>
            <a:ext uri="{FF2B5EF4-FFF2-40B4-BE49-F238E27FC236}">
              <a16:creationId xmlns:a16="http://schemas.microsoft.com/office/drawing/2014/main" id="{A43D26AF-97F9-48F8-88BE-9CA81DC55BF9}"/>
            </a:ext>
          </a:extLst>
        </xdr:cNvPr>
        <xdr:cNvSpPr/>
      </xdr:nvSpPr>
      <xdr:spPr>
        <a:xfrm>
          <a:off x="1873504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a:extLst>
            <a:ext uri="{FF2B5EF4-FFF2-40B4-BE49-F238E27FC236}">
              <a16:creationId xmlns:a16="http://schemas.microsoft.com/office/drawing/2014/main" id="{E9C952AB-9CE0-4C9E-8F00-63CB505876B5}"/>
            </a:ext>
          </a:extLst>
        </xdr:cNvPr>
        <xdr:cNvSpPr/>
      </xdr:nvSpPr>
      <xdr:spPr>
        <a:xfrm>
          <a:off x="17937480" y="648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a:extLst>
            <a:ext uri="{FF2B5EF4-FFF2-40B4-BE49-F238E27FC236}">
              <a16:creationId xmlns:a16="http://schemas.microsoft.com/office/drawing/2014/main" id="{C291691A-3180-4397-9BD8-387583BA8FE2}"/>
            </a:ext>
          </a:extLst>
        </xdr:cNvPr>
        <xdr:cNvSpPr/>
      </xdr:nvSpPr>
      <xdr:spPr>
        <a:xfrm>
          <a:off x="17162780" y="6494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3C7FFE9A-B7D2-46A5-91C2-FE8E50B8AE7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4B99256E-6860-42A0-93AB-762193151922}"/>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6B58968-A3FE-4669-BCE0-48D7A708B19F}"/>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4FAF980-8BC0-4E28-A452-906DB91A5CB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C50FC1F-9110-4633-8782-15B744FEA276}"/>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71120</xdr:rowOff>
    </xdr:from>
    <xdr:to>
      <xdr:col>116</xdr:col>
      <xdr:colOff>114300</xdr:colOff>
      <xdr:row>42</xdr:row>
      <xdr:rowOff>1270</xdr:rowOff>
    </xdr:to>
    <xdr:sp macro="" textlink="">
      <xdr:nvSpPr>
        <xdr:cNvPr id="432" name="楕円 431">
          <a:extLst>
            <a:ext uri="{FF2B5EF4-FFF2-40B4-BE49-F238E27FC236}">
              <a16:creationId xmlns:a16="http://schemas.microsoft.com/office/drawing/2014/main" id="{F9C0B030-39B0-4DFB-97C7-525FE27D2F8E}"/>
            </a:ext>
          </a:extLst>
        </xdr:cNvPr>
        <xdr:cNvSpPr/>
      </xdr:nvSpPr>
      <xdr:spPr>
        <a:xfrm>
          <a:off x="19458940" y="6944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157497</xdr:rowOff>
    </xdr:from>
    <xdr:ext cx="469744" cy="259045"/>
    <xdr:sp macro="" textlink="">
      <xdr:nvSpPr>
        <xdr:cNvPr id="433" name="【認定こども園・幼稚園・保育所】&#10;一人当たり面積該当値テキスト">
          <a:extLst>
            <a:ext uri="{FF2B5EF4-FFF2-40B4-BE49-F238E27FC236}">
              <a16:creationId xmlns:a16="http://schemas.microsoft.com/office/drawing/2014/main" id="{30B84653-8EFD-4DF9-85E1-FC9B697F17F3}"/>
            </a:ext>
          </a:extLst>
        </xdr:cNvPr>
        <xdr:cNvSpPr txBox="1"/>
      </xdr:nvSpPr>
      <xdr:spPr>
        <a:xfrm>
          <a:off x="19547840" y="68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74930</xdr:rowOff>
    </xdr:from>
    <xdr:to>
      <xdr:col>112</xdr:col>
      <xdr:colOff>38100</xdr:colOff>
      <xdr:row>42</xdr:row>
      <xdr:rowOff>5080</xdr:rowOff>
    </xdr:to>
    <xdr:sp macro="" textlink="">
      <xdr:nvSpPr>
        <xdr:cNvPr id="434" name="楕円 433">
          <a:extLst>
            <a:ext uri="{FF2B5EF4-FFF2-40B4-BE49-F238E27FC236}">
              <a16:creationId xmlns:a16="http://schemas.microsoft.com/office/drawing/2014/main" id="{735DD409-651A-446A-B223-50C91F6A8FDA}"/>
            </a:ext>
          </a:extLst>
        </xdr:cNvPr>
        <xdr:cNvSpPr/>
      </xdr:nvSpPr>
      <xdr:spPr>
        <a:xfrm>
          <a:off x="18735040" y="6948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121920</xdr:rowOff>
    </xdr:from>
    <xdr:to>
      <xdr:col>116</xdr:col>
      <xdr:colOff>63500</xdr:colOff>
      <xdr:row>41</xdr:row>
      <xdr:rowOff>125730</xdr:rowOff>
    </xdr:to>
    <xdr:cxnSp macro="">
      <xdr:nvCxnSpPr>
        <xdr:cNvPr id="435" name="直線コネクタ 434">
          <a:extLst>
            <a:ext uri="{FF2B5EF4-FFF2-40B4-BE49-F238E27FC236}">
              <a16:creationId xmlns:a16="http://schemas.microsoft.com/office/drawing/2014/main" id="{CC249266-3BFB-4EAF-B19A-C96893D69698}"/>
            </a:ext>
          </a:extLst>
        </xdr:cNvPr>
        <xdr:cNvCxnSpPr/>
      </xdr:nvCxnSpPr>
      <xdr:spPr>
        <a:xfrm flipV="1">
          <a:off x="18778220" y="699516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74930</xdr:rowOff>
    </xdr:from>
    <xdr:to>
      <xdr:col>107</xdr:col>
      <xdr:colOff>101600</xdr:colOff>
      <xdr:row>42</xdr:row>
      <xdr:rowOff>5080</xdr:rowOff>
    </xdr:to>
    <xdr:sp macro="" textlink="">
      <xdr:nvSpPr>
        <xdr:cNvPr id="436" name="楕円 435">
          <a:extLst>
            <a:ext uri="{FF2B5EF4-FFF2-40B4-BE49-F238E27FC236}">
              <a16:creationId xmlns:a16="http://schemas.microsoft.com/office/drawing/2014/main" id="{387A43C7-3814-494B-8BDC-BD8BA518D8D4}"/>
            </a:ext>
          </a:extLst>
        </xdr:cNvPr>
        <xdr:cNvSpPr/>
      </xdr:nvSpPr>
      <xdr:spPr>
        <a:xfrm>
          <a:off x="17937480" y="69481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125730</xdr:rowOff>
    </xdr:from>
    <xdr:to>
      <xdr:col>111</xdr:col>
      <xdr:colOff>177800</xdr:colOff>
      <xdr:row>41</xdr:row>
      <xdr:rowOff>125730</xdr:rowOff>
    </xdr:to>
    <xdr:cxnSp macro="">
      <xdr:nvCxnSpPr>
        <xdr:cNvPr id="437" name="直線コネクタ 436">
          <a:extLst>
            <a:ext uri="{FF2B5EF4-FFF2-40B4-BE49-F238E27FC236}">
              <a16:creationId xmlns:a16="http://schemas.microsoft.com/office/drawing/2014/main" id="{F7AB9B94-D8F2-4186-B732-A805391795BE}"/>
            </a:ext>
          </a:extLst>
        </xdr:cNvPr>
        <xdr:cNvCxnSpPr/>
      </xdr:nvCxnSpPr>
      <xdr:spPr>
        <a:xfrm>
          <a:off x="17988280" y="69989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id="{E5B304C6-434F-47C1-948D-B16CF2F9168F}"/>
            </a:ext>
          </a:extLst>
        </xdr:cNvPr>
        <xdr:cNvSpPr txBox="1"/>
      </xdr:nvSpPr>
      <xdr:spPr>
        <a:xfrm>
          <a:off x="185611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9" name="n_2aveValue【認定こども園・幼稚園・保育所】&#10;一人当たり面積">
          <a:extLst>
            <a:ext uri="{FF2B5EF4-FFF2-40B4-BE49-F238E27FC236}">
              <a16:creationId xmlns:a16="http://schemas.microsoft.com/office/drawing/2014/main" id="{CF9C38EF-666F-453B-B41F-45CBD5EE408E}"/>
            </a:ext>
          </a:extLst>
        </xdr:cNvPr>
        <xdr:cNvSpPr txBox="1"/>
      </xdr:nvSpPr>
      <xdr:spPr>
        <a:xfrm>
          <a:off x="1777626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a:extLst>
            <a:ext uri="{FF2B5EF4-FFF2-40B4-BE49-F238E27FC236}">
              <a16:creationId xmlns:a16="http://schemas.microsoft.com/office/drawing/2014/main" id="{D1610E33-146E-43F5-9D4C-B888C9A5F8F6}"/>
            </a:ext>
          </a:extLst>
        </xdr:cNvPr>
        <xdr:cNvSpPr txBox="1"/>
      </xdr:nvSpPr>
      <xdr:spPr>
        <a:xfrm>
          <a:off x="1700156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167657</xdr:rowOff>
    </xdr:from>
    <xdr:ext cx="469744" cy="259045"/>
    <xdr:sp macro="" textlink="">
      <xdr:nvSpPr>
        <xdr:cNvPr id="441" name="n_1mainValue【認定こども園・幼稚園・保育所】&#10;一人当たり面積">
          <a:extLst>
            <a:ext uri="{FF2B5EF4-FFF2-40B4-BE49-F238E27FC236}">
              <a16:creationId xmlns:a16="http://schemas.microsoft.com/office/drawing/2014/main" id="{B2357E8C-6AE9-477E-BF34-E7149284E0E9}"/>
            </a:ext>
          </a:extLst>
        </xdr:cNvPr>
        <xdr:cNvSpPr txBox="1"/>
      </xdr:nvSpPr>
      <xdr:spPr>
        <a:xfrm>
          <a:off x="185611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167657</xdr:rowOff>
    </xdr:from>
    <xdr:ext cx="469744" cy="259045"/>
    <xdr:sp macro="" textlink="">
      <xdr:nvSpPr>
        <xdr:cNvPr id="442" name="n_2mainValue【認定こども園・幼稚園・保育所】&#10;一人当たり面積">
          <a:extLst>
            <a:ext uri="{FF2B5EF4-FFF2-40B4-BE49-F238E27FC236}">
              <a16:creationId xmlns:a16="http://schemas.microsoft.com/office/drawing/2014/main" id="{362BE6F6-7206-4496-9CD8-0A6F2C655661}"/>
            </a:ext>
          </a:extLst>
        </xdr:cNvPr>
        <xdr:cNvSpPr txBox="1"/>
      </xdr:nvSpPr>
      <xdr:spPr>
        <a:xfrm>
          <a:off x="1777626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id="{5929AA65-B63D-4EBF-99CB-E2EAAAC4098D}"/>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id="{169205A0-FDA4-4121-94DA-637FE498A28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id="{8A826558-CB25-43ED-8609-023B3AD2D43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id="{82669ED2-6259-4996-AA56-AD726EEA23CD}"/>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id="{30213035-1FC8-43CA-89A6-F55825EA6AC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id="{BF741341-67B6-4211-AC3C-28043C2C7B5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id="{34B3700B-A622-4311-86F4-405B71E6598A}"/>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id="{C8C4247C-C1C6-4235-913C-CD1B9BB3BA8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id="{766E8E31-C735-41D4-8301-6E4F66D337E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id="{F9E9348B-22D0-4629-B103-724F3A48DE3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a:extLst>
            <a:ext uri="{FF2B5EF4-FFF2-40B4-BE49-F238E27FC236}">
              <a16:creationId xmlns:a16="http://schemas.microsoft.com/office/drawing/2014/main" id="{C6082F73-57A4-4E17-805B-3698C6FA8BDA}"/>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id="{CF45761A-0D58-48C9-A11B-6A6DE8755534}"/>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a:extLst>
            <a:ext uri="{FF2B5EF4-FFF2-40B4-BE49-F238E27FC236}">
              <a16:creationId xmlns:a16="http://schemas.microsoft.com/office/drawing/2014/main" id="{6E3350B7-097E-4C0D-856F-53318B13220B}"/>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id="{FDF2E9C8-C29E-4693-99A7-5B63AE00858F}"/>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id="{0643A43F-378C-423D-853E-FBAB4776A1A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id="{E8EA2F70-6CD4-4885-A604-EB8B574314FF}"/>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id="{F79B492B-624F-46FA-B6A9-E0B00EEA61D9}"/>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id="{8138FF6E-3034-4434-AA88-01E133C98214}"/>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id="{DE053151-F4FC-43F7-84C6-2E868F967E8D}"/>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id="{9966B7A4-4032-4BB6-BCAA-27CD555CEAC4}"/>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id="{E731C314-3D27-416A-8235-776DAB8B3BE9}"/>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id="{8DDF4F26-1552-44D5-8A31-FF9E373A90E1}"/>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a:extLst>
            <a:ext uri="{FF2B5EF4-FFF2-40B4-BE49-F238E27FC236}">
              <a16:creationId xmlns:a16="http://schemas.microsoft.com/office/drawing/2014/main" id="{8EC6A728-9E2B-40E0-9DCB-38A84DA5774E}"/>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1873ED4C-A0EE-4B74-BA51-606470C396C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A5743134-59F7-460F-8726-4004F4AD63C1}"/>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26C752D4-660D-4DCE-80AD-CA1EAEF156A4}"/>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a:extLst>
            <a:ext uri="{FF2B5EF4-FFF2-40B4-BE49-F238E27FC236}">
              <a16:creationId xmlns:a16="http://schemas.microsoft.com/office/drawing/2014/main" id="{9882350D-000C-4FBF-AE9B-E2D1BAE61F8A}"/>
            </a:ext>
          </a:extLst>
        </xdr:cNvPr>
        <xdr:cNvCxnSpPr/>
      </xdr:nvCxnSpPr>
      <xdr:spPr>
        <a:xfrm flipV="1">
          <a:off x="14375764" y="9456420"/>
          <a:ext cx="0" cy="118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4840E74B-05D5-4562-808A-452EB49B5C62}"/>
            </a:ext>
          </a:extLst>
        </xdr:cNvPr>
        <xdr:cNvSpPr txBox="1"/>
      </xdr:nvSpPr>
      <xdr:spPr>
        <a:xfrm>
          <a:off x="14414500" y="1064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a:extLst>
            <a:ext uri="{FF2B5EF4-FFF2-40B4-BE49-F238E27FC236}">
              <a16:creationId xmlns:a16="http://schemas.microsoft.com/office/drawing/2014/main" id="{1C1A7CBC-F4BA-4D1E-8826-363BE382369B}"/>
            </a:ext>
          </a:extLst>
        </xdr:cNvPr>
        <xdr:cNvCxnSpPr/>
      </xdr:nvCxnSpPr>
      <xdr:spPr>
        <a:xfrm>
          <a:off x="14287500" y="10644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67DADB23-DF96-442D-B7A7-0C35D65D5A67}"/>
            </a:ext>
          </a:extLst>
        </xdr:cNvPr>
        <xdr:cNvSpPr txBox="1"/>
      </xdr:nvSpPr>
      <xdr:spPr>
        <a:xfrm>
          <a:off x="14414500" y="923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a:extLst>
            <a:ext uri="{FF2B5EF4-FFF2-40B4-BE49-F238E27FC236}">
              <a16:creationId xmlns:a16="http://schemas.microsoft.com/office/drawing/2014/main" id="{10CE3920-52E0-46E9-9FE0-9F34D4A592D4}"/>
            </a:ext>
          </a:extLst>
        </xdr:cNvPr>
        <xdr:cNvCxnSpPr/>
      </xdr:nvCxnSpPr>
      <xdr:spPr>
        <a:xfrm>
          <a:off x="1428750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E360ADE9-2D01-4E84-AE63-018FA78B5DDA}"/>
            </a:ext>
          </a:extLst>
        </xdr:cNvPr>
        <xdr:cNvSpPr txBox="1"/>
      </xdr:nvSpPr>
      <xdr:spPr>
        <a:xfrm>
          <a:off x="14414500" y="1003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a:extLst>
            <a:ext uri="{FF2B5EF4-FFF2-40B4-BE49-F238E27FC236}">
              <a16:creationId xmlns:a16="http://schemas.microsoft.com/office/drawing/2014/main" id="{549C5287-839D-46FF-AFCA-B38FEE099A0A}"/>
            </a:ext>
          </a:extLst>
        </xdr:cNvPr>
        <xdr:cNvSpPr/>
      </xdr:nvSpPr>
      <xdr:spPr>
        <a:xfrm>
          <a:off x="14325600" y="100571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a:extLst>
            <a:ext uri="{FF2B5EF4-FFF2-40B4-BE49-F238E27FC236}">
              <a16:creationId xmlns:a16="http://schemas.microsoft.com/office/drawing/2014/main" id="{E076ACAA-B0EA-416C-8CD2-12A5F140DB25}"/>
            </a:ext>
          </a:extLst>
        </xdr:cNvPr>
        <xdr:cNvSpPr/>
      </xdr:nvSpPr>
      <xdr:spPr>
        <a:xfrm>
          <a:off x="135788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a:extLst>
            <a:ext uri="{FF2B5EF4-FFF2-40B4-BE49-F238E27FC236}">
              <a16:creationId xmlns:a16="http://schemas.microsoft.com/office/drawing/2014/main" id="{A96905C2-50F1-4F41-9A9A-0214E675E3FB}"/>
            </a:ext>
          </a:extLst>
        </xdr:cNvPr>
        <xdr:cNvSpPr/>
      </xdr:nvSpPr>
      <xdr:spPr>
        <a:xfrm>
          <a:off x="12804140" y="100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a:extLst>
            <a:ext uri="{FF2B5EF4-FFF2-40B4-BE49-F238E27FC236}">
              <a16:creationId xmlns:a16="http://schemas.microsoft.com/office/drawing/2014/main" id="{CA977059-0E08-4E63-ADEB-B5617E1BA3FC}"/>
            </a:ext>
          </a:extLst>
        </xdr:cNvPr>
        <xdr:cNvSpPr/>
      </xdr:nvSpPr>
      <xdr:spPr>
        <a:xfrm>
          <a:off x="12029440" y="10180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1F533AB6-A99C-48DF-8881-20B1B2B98D5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6D140E9B-2015-40BA-8DE7-AFEF15D8CACB}"/>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D47A9ED-4509-4E0A-8B79-9D7AA0AC871A}"/>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EADCD01B-C4FF-4C11-9114-F6AC195C62E8}"/>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E61952F9-8E63-4A5D-A8FB-EEEDCB75E44B}"/>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484" name="楕円 483">
          <a:extLst>
            <a:ext uri="{FF2B5EF4-FFF2-40B4-BE49-F238E27FC236}">
              <a16:creationId xmlns:a16="http://schemas.microsoft.com/office/drawing/2014/main" id="{D8FFDEA6-5C65-432F-8A43-885520E2C8F8}"/>
            </a:ext>
          </a:extLst>
        </xdr:cNvPr>
        <xdr:cNvSpPr/>
      </xdr:nvSpPr>
      <xdr:spPr>
        <a:xfrm>
          <a:off x="14325600" y="96989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166387</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4086E667-8C75-434A-8EC1-210A1F584BAE}"/>
            </a:ext>
          </a:extLst>
        </xdr:cNvPr>
        <xdr:cNvSpPr txBox="1"/>
      </xdr:nvSpPr>
      <xdr:spPr>
        <a:xfrm>
          <a:off x="14414500"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101056</xdr:rowOff>
    </xdr:from>
    <xdr:to>
      <xdr:col>81</xdr:col>
      <xdr:colOff>101600</xdr:colOff>
      <xdr:row>58</xdr:row>
      <xdr:rowOff>31206</xdr:rowOff>
    </xdr:to>
    <xdr:sp macro="" textlink="">
      <xdr:nvSpPr>
        <xdr:cNvPr id="486" name="楕円 485">
          <a:extLst>
            <a:ext uri="{FF2B5EF4-FFF2-40B4-BE49-F238E27FC236}">
              <a16:creationId xmlns:a16="http://schemas.microsoft.com/office/drawing/2014/main" id="{AC88CAD9-E762-4EBD-B98D-766ADF210956}"/>
            </a:ext>
          </a:extLst>
        </xdr:cNvPr>
        <xdr:cNvSpPr/>
      </xdr:nvSpPr>
      <xdr:spPr>
        <a:xfrm>
          <a:off x="13578840" y="96565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151856</xdr:rowOff>
    </xdr:from>
    <xdr:to>
      <xdr:col>85</xdr:col>
      <xdr:colOff>127000</xdr:colOff>
      <xdr:row>58</xdr:row>
      <xdr:rowOff>22860</xdr:rowOff>
    </xdr:to>
    <xdr:cxnSp macro="">
      <xdr:nvCxnSpPr>
        <xdr:cNvPr id="487" name="直線コネクタ 486">
          <a:extLst>
            <a:ext uri="{FF2B5EF4-FFF2-40B4-BE49-F238E27FC236}">
              <a16:creationId xmlns:a16="http://schemas.microsoft.com/office/drawing/2014/main" id="{D9F49591-8BF0-42DA-81C8-912013DA1465}"/>
            </a:ext>
          </a:extLst>
        </xdr:cNvPr>
        <xdr:cNvCxnSpPr/>
      </xdr:nvCxnSpPr>
      <xdr:spPr>
        <a:xfrm>
          <a:off x="13629640" y="9707336"/>
          <a:ext cx="74676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150041</xdr:rowOff>
    </xdr:from>
    <xdr:to>
      <xdr:col>76</xdr:col>
      <xdr:colOff>165100</xdr:colOff>
      <xdr:row>58</xdr:row>
      <xdr:rowOff>80191</xdr:rowOff>
    </xdr:to>
    <xdr:sp macro="" textlink="">
      <xdr:nvSpPr>
        <xdr:cNvPr id="488" name="楕円 487">
          <a:extLst>
            <a:ext uri="{FF2B5EF4-FFF2-40B4-BE49-F238E27FC236}">
              <a16:creationId xmlns:a16="http://schemas.microsoft.com/office/drawing/2014/main" id="{327EBCD6-A238-48A8-82AF-2D8E2CEE8B39}"/>
            </a:ext>
          </a:extLst>
        </xdr:cNvPr>
        <xdr:cNvSpPr/>
      </xdr:nvSpPr>
      <xdr:spPr>
        <a:xfrm>
          <a:off x="12804140" y="9705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151856</xdr:rowOff>
    </xdr:from>
    <xdr:to>
      <xdr:col>81</xdr:col>
      <xdr:colOff>50800</xdr:colOff>
      <xdr:row>58</xdr:row>
      <xdr:rowOff>29391</xdr:rowOff>
    </xdr:to>
    <xdr:cxnSp macro="">
      <xdr:nvCxnSpPr>
        <xdr:cNvPr id="489" name="直線コネクタ 488">
          <a:extLst>
            <a:ext uri="{FF2B5EF4-FFF2-40B4-BE49-F238E27FC236}">
              <a16:creationId xmlns:a16="http://schemas.microsoft.com/office/drawing/2014/main" id="{D754E362-0E1C-4D26-B45A-69BF15147FBE}"/>
            </a:ext>
          </a:extLst>
        </xdr:cNvPr>
        <xdr:cNvCxnSpPr/>
      </xdr:nvCxnSpPr>
      <xdr:spPr>
        <a:xfrm flipV="1">
          <a:off x="12854940" y="9707336"/>
          <a:ext cx="774700" cy="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90" name="n_1aveValue【学校施設】&#10;有形固定資産減価償却率">
          <a:extLst>
            <a:ext uri="{FF2B5EF4-FFF2-40B4-BE49-F238E27FC236}">
              <a16:creationId xmlns:a16="http://schemas.microsoft.com/office/drawing/2014/main" id="{FA671B8C-AAAA-4A29-8671-D53B64272135}"/>
            </a:ext>
          </a:extLst>
        </xdr:cNvPr>
        <xdr:cNvSpPr txBox="1"/>
      </xdr:nvSpPr>
      <xdr:spPr>
        <a:xfrm>
          <a:off x="134372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1" name="n_2aveValue【学校施設】&#10;有形固定資産減価償却率">
          <a:extLst>
            <a:ext uri="{FF2B5EF4-FFF2-40B4-BE49-F238E27FC236}">
              <a16:creationId xmlns:a16="http://schemas.microsoft.com/office/drawing/2014/main" id="{EA052059-B5E7-4F52-A070-7C86C8A5D542}"/>
            </a:ext>
          </a:extLst>
        </xdr:cNvPr>
        <xdr:cNvSpPr txBox="1"/>
      </xdr:nvSpPr>
      <xdr:spPr>
        <a:xfrm>
          <a:off x="12675244" y="1018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a:extLst>
            <a:ext uri="{FF2B5EF4-FFF2-40B4-BE49-F238E27FC236}">
              <a16:creationId xmlns:a16="http://schemas.microsoft.com/office/drawing/2014/main" id="{0064B5E2-78EF-4585-B912-2672AB38D4BC}"/>
            </a:ext>
          </a:extLst>
        </xdr:cNvPr>
        <xdr:cNvSpPr txBox="1"/>
      </xdr:nvSpPr>
      <xdr:spPr>
        <a:xfrm>
          <a:off x="11900544" y="9959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47733</xdr:rowOff>
    </xdr:from>
    <xdr:ext cx="405111" cy="259045"/>
    <xdr:sp macro="" textlink="">
      <xdr:nvSpPr>
        <xdr:cNvPr id="493" name="n_1mainValue【学校施設】&#10;有形固定資産減価償却率">
          <a:extLst>
            <a:ext uri="{FF2B5EF4-FFF2-40B4-BE49-F238E27FC236}">
              <a16:creationId xmlns:a16="http://schemas.microsoft.com/office/drawing/2014/main" id="{5395BF6E-F4C2-4D8D-A5A1-DBE70276D377}"/>
            </a:ext>
          </a:extLst>
        </xdr:cNvPr>
        <xdr:cNvSpPr txBox="1"/>
      </xdr:nvSpPr>
      <xdr:spPr>
        <a:xfrm>
          <a:off x="13437244" y="943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96718</xdr:rowOff>
    </xdr:from>
    <xdr:ext cx="405111" cy="259045"/>
    <xdr:sp macro="" textlink="">
      <xdr:nvSpPr>
        <xdr:cNvPr id="494" name="n_2mainValue【学校施設】&#10;有形固定資産減価償却率">
          <a:extLst>
            <a:ext uri="{FF2B5EF4-FFF2-40B4-BE49-F238E27FC236}">
              <a16:creationId xmlns:a16="http://schemas.microsoft.com/office/drawing/2014/main" id="{B7D9CCAD-0053-495C-AC9F-227AD3E43BB5}"/>
            </a:ext>
          </a:extLst>
        </xdr:cNvPr>
        <xdr:cNvSpPr txBox="1"/>
      </xdr:nvSpPr>
      <xdr:spPr>
        <a:xfrm>
          <a:off x="12675244" y="9484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F6FC5F99-5552-4EFA-89FF-30395C808C2D}"/>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9077A8C7-A35C-4EF6-8CDD-46357F672D6F}"/>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79A1CF31-D72C-4628-81B6-E3D2E9DAA01F}"/>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8C1BEB84-86B8-491C-B982-D0107821A92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39C9AF45-4CFC-4A55-8C94-230647840AFC}"/>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E39028A4-3FFC-4A0C-B9E6-71DAF2E692AE}"/>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910AA09B-75FD-4EFB-84C7-EDE5235E132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A0D8B0DE-65E1-4BFB-9C55-3BED585FE4E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95AEB099-FD96-4B83-8C42-45A115AEBCF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23BDE068-A37F-4E3F-B03D-1F47DCAEDB3F}"/>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8C4A2FF1-5491-4DB5-B07E-16DDC3C0E823}"/>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a:extLst>
            <a:ext uri="{FF2B5EF4-FFF2-40B4-BE49-F238E27FC236}">
              <a16:creationId xmlns:a16="http://schemas.microsoft.com/office/drawing/2014/main" id="{6C55E297-05B7-44C2-B434-854457B37A4B}"/>
            </a:ext>
          </a:extLst>
        </xdr:cNvPr>
        <xdr:cNvCxnSpPr/>
      </xdr:nvCxnSpPr>
      <xdr:spPr>
        <a:xfrm>
          <a:off x="1609344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a:extLst>
            <a:ext uri="{FF2B5EF4-FFF2-40B4-BE49-F238E27FC236}">
              <a16:creationId xmlns:a16="http://schemas.microsoft.com/office/drawing/2014/main" id="{474333B8-F897-4EBD-BDC7-09D41914F36E}"/>
            </a:ext>
          </a:extLst>
        </xdr:cNvPr>
        <xdr:cNvSpPr txBox="1"/>
      </xdr:nvSpPr>
      <xdr:spPr>
        <a:xfrm>
          <a:off x="1569484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a:extLst>
            <a:ext uri="{FF2B5EF4-FFF2-40B4-BE49-F238E27FC236}">
              <a16:creationId xmlns:a16="http://schemas.microsoft.com/office/drawing/2014/main" id="{DB4AF131-EE51-44FF-9B97-A45A203BE0A6}"/>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a:extLst>
            <a:ext uri="{FF2B5EF4-FFF2-40B4-BE49-F238E27FC236}">
              <a16:creationId xmlns:a16="http://schemas.microsoft.com/office/drawing/2014/main" id="{08392D4B-1478-4886-A85B-EDAE2FCF915F}"/>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a:extLst>
            <a:ext uri="{FF2B5EF4-FFF2-40B4-BE49-F238E27FC236}">
              <a16:creationId xmlns:a16="http://schemas.microsoft.com/office/drawing/2014/main" id="{A8C97A04-1C2B-4F2C-8564-F2F6AAF45CB0}"/>
            </a:ext>
          </a:extLst>
        </xdr:cNvPr>
        <xdr:cNvCxnSpPr/>
      </xdr:nvCxnSpPr>
      <xdr:spPr>
        <a:xfrm>
          <a:off x="1609344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a:extLst>
            <a:ext uri="{FF2B5EF4-FFF2-40B4-BE49-F238E27FC236}">
              <a16:creationId xmlns:a16="http://schemas.microsoft.com/office/drawing/2014/main" id="{2112257F-CB7E-4868-A288-04203B7A953E}"/>
            </a:ext>
          </a:extLst>
        </xdr:cNvPr>
        <xdr:cNvSpPr txBox="1"/>
      </xdr:nvSpPr>
      <xdr:spPr>
        <a:xfrm>
          <a:off x="1569484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a:extLst>
            <a:ext uri="{FF2B5EF4-FFF2-40B4-BE49-F238E27FC236}">
              <a16:creationId xmlns:a16="http://schemas.microsoft.com/office/drawing/2014/main" id="{84D93D22-747F-43F9-B31B-7F0C79D6ECA8}"/>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a:extLst>
            <a:ext uri="{FF2B5EF4-FFF2-40B4-BE49-F238E27FC236}">
              <a16:creationId xmlns:a16="http://schemas.microsoft.com/office/drawing/2014/main" id="{E275E50C-43A0-4F3A-A83B-44D167E575C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a:extLst>
            <a:ext uri="{FF2B5EF4-FFF2-40B4-BE49-F238E27FC236}">
              <a16:creationId xmlns:a16="http://schemas.microsoft.com/office/drawing/2014/main" id="{4EFCFBBE-DE65-47F7-897F-A95AC35D9BB4}"/>
            </a:ext>
          </a:extLst>
        </xdr:cNvPr>
        <xdr:cNvCxnSpPr/>
      </xdr:nvCxnSpPr>
      <xdr:spPr>
        <a:xfrm>
          <a:off x="1609344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a:extLst>
            <a:ext uri="{FF2B5EF4-FFF2-40B4-BE49-F238E27FC236}">
              <a16:creationId xmlns:a16="http://schemas.microsoft.com/office/drawing/2014/main" id="{CB8C37E9-5D64-4763-B0EF-C403575BAC97}"/>
            </a:ext>
          </a:extLst>
        </xdr:cNvPr>
        <xdr:cNvSpPr txBox="1"/>
      </xdr:nvSpPr>
      <xdr:spPr>
        <a:xfrm>
          <a:off x="1569484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a:extLst>
            <a:ext uri="{FF2B5EF4-FFF2-40B4-BE49-F238E27FC236}">
              <a16:creationId xmlns:a16="http://schemas.microsoft.com/office/drawing/2014/main" id="{7C9D4615-8CE2-471D-ABC8-CB73AEA90975}"/>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a:extLst>
            <a:ext uri="{FF2B5EF4-FFF2-40B4-BE49-F238E27FC236}">
              <a16:creationId xmlns:a16="http://schemas.microsoft.com/office/drawing/2014/main" id="{051D483E-6800-4EFD-B339-48B380FDF6E7}"/>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a:extLst>
            <a:ext uri="{FF2B5EF4-FFF2-40B4-BE49-F238E27FC236}">
              <a16:creationId xmlns:a16="http://schemas.microsoft.com/office/drawing/2014/main" id="{2423B5AB-0794-462B-8947-E60E4A5D9376}"/>
            </a:ext>
          </a:extLst>
        </xdr:cNvPr>
        <xdr:cNvCxnSpPr/>
      </xdr:nvCxnSpPr>
      <xdr:spPr>
        <a:xfrm>
          <a:off x="1609344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a:extLst>
            <a:ext uri="{FF2B5EF4-FFF2-40B4-BE49-F238E27FC236}">
              <a16:creationId xmlns:a16="http://schemas.microsoft.com/office/drawing/2014/main" id="{EFD89224-C610-4128-ABF0-234BAABF213E}"/>
            </a:ext>
          </a:extLst>
        </xdr:cNvPr>
        <xdr:cNvSpPr txBox="1"/>
      </xdr:nvSpPr>
      <xdr:spPr>
        <a:xfrm>
          <a:off x="1569484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id="{C208E34E-A51F-4765-903C-9A2218A01554}"/>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a:extLst>
            <a:ext uri="{FF2B5EF4-FFF2-40B4-BE49-F238E27FC236}">
              <a16:creationId xmlns:a16="http://schemas.microsoft.com/office/drawing/2014/main" id="{E963D258-2656-4387-AA10-BB9D2A5E7B45}"/>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id="{9E0AE06E-C94D-4CB9-A0FA-B4336885AC8B}"/>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a:extLst>
            <a:ext uri="{FF2B5EF4-FFF2-40B4-BE49-F238E27FC236}">
              <a16:creationId xmlns:a16="http://schemas.microsoft.com/office/drawing/2014/main" id="{725D80F9-32A8-4E1D-9E37-BB2DE6F05ED1}"/>
            </a:ext>
          </a:extLst>
        </xdr:cNvPr>
        <xdr:cNvCxnSpPr/>
      </xdr:nvCxnSpPr>
      <xdr:spPr>
        <a:xfrm flipV="1">
          <a:off x="19509104" y="9313545"/>
          <a:ext cx="0" cy="139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a:extLst>
            <a:ext uri="{FF2B5EF4-FFF2-40B4-BE49-F238E27FC236}">
              <a16:creationId xmlns:a16="http://schemas.microsoft.com/office/drawing/2014/main" id="{DFD5BB09-6E94-42A7-B776-9EAD0B12A90B}"/>
            </a:ext>
          </a:extLst>
        </xdr:cNvPr>
        <xdr:cNvSpPr txBox="1"/>
      </xdr:nvSpPr>
      <xdr:spPr>
        <a:xfrm>
          <a:off x="19547840" y="1071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a:extLst>
            <a:ext uri="{FF2B5EF4-FFF2-40B4-BE49-F238E27FC236}">
              <a16:creationId xmlns:a16="http://schemas.microsoft.com/office/drawing/2014/main" id="{EC2C3439-E352-4521-B84C-7BBF237D645F}"/>
            </a:ext>
          </a:extLst>
        </xdr:cNvPr>
        <xdr:cNvCxnSpPr/>
      </xdr:nvCxnSpPr>
      <xdr:spPr>
        <a:xfrm>
          <a:off x="19443700" y="10708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a:extLst>
            <a:ext uri="{FF2B5EF4-FFF2-40B4-BE49-F238E27FC236}">
              <a16:creationId xmlns:a16="http://schemas.microsoft.com/office/drawing/2014/main" id="{6F362B76-5E9C-4080-8998-D2CE17FBFDB0}"/>
            </a:ext>
          </a:extLst>
        </xdr:cNvPr>
        <xdr:cNvSpPr txBox="1"/>
      </xdr:nvSpPr>
      <xdr:spPr>
        <a:xfrm>
          <a:off x="19547840" y="909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a:extLst>
            <a:ext uri="{FF2B5EF4-FFF2-40B4-BE49-F238E27FC236}">
              <a16:creationId xmlns:a16="http://schemas.microsoft.com/office/drawing/2014/main" id="{6B144F41-46D5-4B77-9017-3F85937C2DD6}"/>
            </a:ext>
          </a:extLst>
        </xdr:cNvPr>
        <xdr:cNvCxnSpPr/>
      </xdr:nvCxnSpPr>
      <xdr:spPr>
        <a:xfrm>
          <a:off x="19443700" y="931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156862</xdr:rowOff>
    </xdr:from>
    <xdr:ext cx="469744" cy="259045"/>
    <xdr:sp macro="" textlink="">
      <xdr:nvSpPr>
        <xdr:cNvPr id="528" name="【学校施設】&#10;一人当たり面積平均値テキスト">
          <a:extLst>
            <a:ext uri="{FF2B5EF4-FFF2-40B4-BE49-F238E27FC236}">
              <a16:creationId xmlns:a16="http://schemas.microsoft.com/office/drawing/2014/main" id="{883C7810-801E-4F31-9085-D24052B54875}"/>
            </a:ext>
          </a:extLst>
        </xdr:cNvPr>
        <xdr:cNvSpPr txBox="1"/>
      </xdr:nvSpPr>
      <xdr:spPr>
        <a:xfrm>
          <a:off x="19547840" y="1004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a:extLst>
            <a:ext uri="{FF2B5EF4-FFF2-40B4-BE49-F238E27FC236}">
              <a16:creationId xmlns:a16="http://schemas.microsoft.com/office/drawing/2014/main" id="{99FBD670-C657-41F2-BE1F-E54D723A76C7}"/>
            </a:ext>
          </a:extLst>
        </xdr:cNvPr>
        <xdr:cNvSpPr/>
      </xdr:nvSpPr>
      <xdr:spPr>
        <a:xfrm>
          <a:off x="19458940" y="10192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a:extLst>
            <a:ext uri="{FF2B5EF4-FFF2-40B4-BE49-F238E27FC236}">
              <a16:creationId xmlns:a16="http://schemas.microsoft.com/office/drawing/2014/main" id="{1B39FD3F-3B7D-4695-923B-33D1B9710128}"/>
            </a:ext>
          </a:extLst>
        </xdr:cNvPr>
        <xdr:cNvSpPr/>
      </xdr:nvSpPr>
      <xdr:spPr>
        <a:xfrm>
          <a:off x="18735040" y="102047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a:extLst>
            <a:ext uri="{FF2B5EF4-FFF2-40B4-BE49-F238E27FC236}">
              <a16:creationId xmlns:a16="http://schemas.microsoft.com/office/drawing/2014/main" id="{A3F8053F-205D-47FC-B6E6-E6DF2474BFE7}"/>
            </a:ext>
          </a:extLst>
        </xdr:cNvPr>
        <xdr:cNvSpPr/>
      </xdr:nvSpPr>
      <xdr:spPr>
        <a:xfrm>
          <a:off x="17937480" y="102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a:extLst>
            <a:ext uri="{FF2B5EF4-FFF2-40B4-BE49-F238E27FC236}">
              <a16:creationId xmlns:a16="http://schemas.microsoft.com/office/drawing/2014/main" id="{76B113F1-2EFE-4337-9D03-0989785465FA}"/>
            </a:ext>
          </a:extLst>
        </xdr:cNvPr>
        <xdr:cNvSpPr/>
      </xdr:nvSpPr>
      <xdr:spPr>
        <a:xfrm>
          <a:off x="17162780" y="1016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CFE34DCF-8A75-42A6-8F87-BF85CB7C0B9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7F60013-984D-4E4E-AE54-8EB9B61D3BF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84F0C22B-DBEE-4320-AB1E-CCA1A9EB4CF8}"/>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E6EB23DB-DDF6-40D9-8F15-E6BCF15F8BE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FE08B8B2-BC8C-4A0D-807A-C02CC0B5CA5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38735</xdr:rowOff>
    </xdr:from>
    <xdr:to>
      <xdr:col>116</xdr:col>
      <xdr:colOff>114300</xdr:colOff>
      <xdr:row>62</xdr:row>
      <xdr:rowOff>140335</xdr:rowOff>
    </xdr:to>
    <xdr:sp macro="" textlink="">
      <xdr:nvSpPr>
        <xdr:cNvPr id="538" name="楕円 537">
          <a:extLst>
            <a:ext uri="{FF2B5EF4-FFF2-40B4-BE49-F238E27FC236}">
              <a16:creationId xmlns:a16="http://schemas.microsoft.com/office/drawing/2014/main" id="{DA7CA66D-4DFB-47F9-9A02-491347EB4C75}"/>
            </a:ext>
          </a:extLst>
        </xdr:cNvPr>
        <xdr:cNvSpPr/>
      </xdr:nvSpPr>
      <xdr:spPr>
        <a:xfrm>
          <a:off x="1945894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17162</xdr:rowOff>
    </xdr:from>
    <xdr:ext cx="469744" cy="259045"/>
    <xdr:sp macro="" textlink="">
      <xdr:nvSpPr>
        <xdr:cNvPr id="539" name="【学校施設】&#10;一人当たり面積該当値テキスト">
          <a:extLst>
            <a:ext uri="{FF2B5EF4-FFF2-40B4-BE49-F238E27FC236}">
              <a16:creationId xmlns:a16="http://schemas.microsoft.com/office/drawing/2014/main" id="{EB34155D-5F65-4C13-A8C0-BD332918EDD1}"/>
            </a:ext>
          </a:extLst>
        </xdr:cNvPr>
        <xdr:cNvSpPr txBox="1"/>
      </xdr:nvSpPr>
      <xdr:spPr>
        <a:xfrm>
          <a:off x="19547840" y="1041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49213</xdr:rowOff>
    </xdr:from>
    <xdr:to>
      <xdr:col>112</xdr:col>
      <xdr:colOff>38100</xdr:colOff>
      <xdr:row>62</xdr:row>
      <xdr:rowOff>150813</xdr:rowOff>
    </xdr:to>
    <xdr:sp macro="" textlink="">
      <xdr:nvSpPr>
        <xdr:cNvPr id="540" name="楕円 539">
          <a:extLst>
            <a:ext uri="{FF2B5EF4-FFF2-40B4-BE49-F238E27FC236}">
              <a16:creationId xmlns:a16="http://schemas.microsoft.com/office/drawing/2014/main" id="{C18D7745-1D56-4873-AD17-39FD29DC80EC}"/>
            </a:ext>
          </a:extLst>
        </xdr:cNvPr>
        <xdr:cNvSpPr/>
      </xdr:nvSpPr>
      <xdr:spPr>
        <a:xfrm>
          <a:off x="18735040" y="104428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89535</xdr:rowOff>
    </xdr:from>
    <xdr:to>
      <xdr:col>116</xdr:col>
      <xdr:colOff>63500</xdr:colOff>
      <xdr:row>62</xdr:row>
      <xdr:rowOff>100013</xdr:rowOff>
    </xdr:to>
    <xdr:cxnSp macro="">
      <xdr:nvCxnSpPr>
        <xdr:cNvPr id="541" name="直線コネクタ 540">
          <a:extLst>
            <a:ext uri="{FF2B5EF4-FFF2-40B4-BE49-F238E27FC236}">
              <a16:creationId xmlns:a16="http://schemas.microsoft.com/office/drawing/2014/main" id="{D69A7F36-3DE2-4F67-A6DF-FE1AA27D248E}"/>
            </a:ext>
          </a:extLst>
        </xdr:cNvPr>
        <xdr:cNvCxnSpPr/>
      </xdr:nvCxnSpPr>
      <xdr:spPr>
        <a:xfrm flipV="1">
          <a:off x="18778220" y="10483215"/>
          <a:ext cx="73152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109220</xdr:rowOff>
    </xdr:from>
    <xdr:to>
      <xdr:col>107</xdr:col>
      <xdr:colOff>101600</xdr:colOff>
      <xdr:row>63</xdr:row>
      <xdr:rowOff>39370</xdr:rowOff>
    </xdr:to>
    <xdr:sp macro="" textlink="">
      <xdr:nvSpPr>
        <xdr:cNvPr id="542" name="楕円 541">
          <a:extLst>
            <a:ext uri="{FF2B5EF4-FFF2-40B4-BE49-F238E27FC236}">
              <a16:creationId xmlns:a16="http://schemas.microsoft.com/office/drawing/2014/main" id="{37888E05-C948-40A6-A21C-3A3E875813AD}"/>
            </a:ext>
          </a:extLst>
        </xdr:cNvPr>
        <xdr:cNvSpPr/>
      </xdr:nvSpPr>
      <xdr:spPr>
        <a:xfrm>
          <a:off x="17937480" y="10502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100013</xdr:rowOff>
    </xdr:from>
    <xdr:to>
      <xdr:col>111</xdr:col>
      <xdr:colOff>177800</xdr:colOff>
      <xdr:row>62</xdr:row>
      <xdr:rowOff>160020</xdr:rowOff>
    </xdr:to>
    <xdr:cxnSp macro="">
      <xdr:nvCxnSpPr>
        <xdr:cNvPr id="543" name="直線コネクタ 542">
          <a:extLst>
            <a:ext uri="{FF2B5EF4-FFF2-40B4-BE49-F238E27FC236}">
              <a16:creationId xmlns:a16="http://schemas.microsoft.com/office/drawing/2014/main" id="{8D2D1CA5-F44B-49A1-80A4-76A862A12139}"/>
            </a:ext>
          </a:extLst>
        </xdr:cNvPr>
        <xdr:cNvCxnSpPr/>
      </xdr:nvCxnSpPr>
      <xdr:spPr>
        <a:xfrm flipV="1">
          <a:off x="17988280" y="10493693"/>
          <a:ext cx="78994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93045</xdr:rowOff>
    </xdr:from>
    <xdr:ext cx="469744" cy="259045"/>
    <xdr:sp macro="" textlink="">
      <xdr:nvSpPr>
        <xdr:cNvPr id="544" name="n_1aveValue【学校施設】&#10;一人当たり面積">
          <a:extLst>
            <a:ext uri="{FF2B5EF4-FFF2-40B4-BE49-F238E27FC236}">
              <a16:creationId xmlns:a16="http://schemas.microsoft.com/office/drawing/2014/main" id="{5EE6305A-2076-4011-AF18-10A24DC21744}"/>
            </a:ext>
          </a:extLst>
        </xdr:cNvPr>
        <xdr:cNvSpPr txBox="1"/>
      </xdr:nvSpPr>
      <xdr:spPr>
        <a:xfrm>
          <a:off x="18561127" y="998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45" name="n_2aveValue【学校施設】&#10;一人当たり面積">
          <a:extLst>
            <a:ext uri="{FF2B5EF4-FFF2-40B4-BE49-F238E27FC236}">
              <a16:creationId xmlns:a16="http://schemas.microsoft.com/office/drawing/2014/main" id="{93A802C0-3A4F-4CBB-A343-1CFFE6E7160D}"/>
            </a:ext>
          </a:extLst>
        </xdr:cNvPr>
        <xdr:cNvSpPr txBox="1"/>
      </xdr:nvSpPr>
      <xdr:spPr>
        <a:xfrm>
          <a:off x="17776267" y="1001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a:extLst>
            <a:ext uri="{FF2B5EF4-FFF2-40B4-BE49-F238E27FC236}">
              <a16:creationId xmlns:a16="http://schemas.microsoft.com/office/drawing/2014/main" id="{C5C513F8-6F19-4D09-B19A-75BC30F39112}"/>
            </a:ext>
          </a:extLst>
        </xdr:cNvPr>
        <xdr:cNvSpPr txBox="1"/>
      </xdr:nvSpPr>
      <xdr:spPr>
        <a:xfrm>
          <a:off x="17001567" y="99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141940</xdr:rowOff>
    </xdr:from>
    <xdr:ext cx="469744" cy="259045"/>
    <xdr:sp macro="" textlink="">
      <xdr:nvSpPr>
        <xdr:cNvPr id="547" name="n_1mainValue【学校施設】&#10;一人当たり面積">
          <a:extLst>
            <a:ext uri="{FF2B5EF4-FFF2-40B4-BE49-F238E27FC236}">
              <a16:creationId xmlns:a16="http://schemas.microsoft.com/office/drawing/2014/main" id="{FC25E7D5-DABC-432C-AF8F-660B6B8A6B23}"/>
            </a:ext>
          </a:extLst>
        </xdr:cNvPr>
        <xdr:cNvSpPr txBox="1"/>
      </xdr:nvSpPr>
      <xdr:spPr>
        <a:xfrm>
          <a:off x="18561127" y="1053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548" name="n_2mainValue【学校施設】&#10;一人当たり面積">
          <a:extLst>
            <a:ext uri="{FF2B5EF4-FFF2-40B4-BE49-F238E27FC236}">
              <a16:creationId xmlns:a16="http://schemas.microsoft.com/office/drawing/2014/main" id="{DCA93A21-4A09-49E6-B7A1-B892642F7911}"/>
            </a:ext>
          </a:extLst>
        </xdr:cNvPr>
        <xdr:cNvSpPr txBox="1"/>
      </xdr:nvSpPr>
      <xdr:spPr>
        <a:xfrm>
          <a:off x="1777626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id="{67C6B02D-0B69-4852-9594-9F8A2F92284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id="{4C91F894-8FBD-4C8A-857A-C90C7E797F23}"/>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id="{9A344E5F-58DE-4A0B-A29A-913E8943E685}"/>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id="{95AE27C3-6391-46BB-8A48-A24DB4D9F6D5}"/>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id="{EBCD03AC-A107-4841-9F5F-C445AA24164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id="{B3853083-A58A-4800-8B36-AA4ACCD78B2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id="{FC3F1419-0B3B-4344-9831-75B0995A2A31}"/>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id="{8DFBA5DD-0F98-4128-940C-79C65AE45C84}"/>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a:extLst>
            <a:ext uri="{FF2B5EF4-FFF2-40B4-BE49-F238E27FC236}">
              <a16:creationId xmlns:a16="http://schemas.microsoft.com/office/drawing/2014/main" id="{989993E0-45C2-495E-A4ED-A6FC2995C871}"/>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a:extLst>
            <a:ext uri="{FF2B5EF4-FFF2-40B4-BE49-F238E27FC236}">
              <a16:creationId xmlns:a16="http://schemas.microsoft.com/office/drawing/2014/main" id="{E7976917-ADA4-4EB5-A76B-1F8EEDF5881C}"/>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a:extLst>
            <a:ext uri="{FF2B5EF4-FFF2-40B4-BE49-F238E27FC236}">
              <a16:creationId xmlns:a16="http://schemas.microsoft.com/office/drawing/2014/main" id="{E7A7C2DF-E365-44EE-A6CB-BE2B6B3816F5}"/>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a:extLst>
            <a:ext uri="{FF2B5EF4-FFF2-40B4-BE49-F238E27FC236}">
              <a16:creationId xmlns:a16="http://schemas.microsoft.com/office/drawing/2014/main" id="{AF4B0BB3-7845-442E-8DD8-A4BED3148594}"/>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a:extLst>
            <a:ext uri="{FF2B5EF4-FFF2-40B4-BE49-F238E27FC236}">
              <a16:creationId xmlns:a16="http://schemas.microsoft.com/office/drawing/2014/main" id="{762E7FBF-2610-4462-BFC2-E7A02005CE8F}"/>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a:extLst>
            <a:ext uri="{FF2B5EF4-FFF2-40B4-BE49-F238E27FC236}">
              <a16:creationId xmlns:a16="http://schemas.microsoft.com/office/drawing/2014/main" id="{36EF21D1-A315-46EA-83CC-5C338B205AC4}"/>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a:extLst>
            <a:ext uri="{FF2B5EF4-FFF2-40B4-BE49-F238E27FC236}">
              <a16:creationId xmlns:a16="http://schemas.microsoft.com/office/drawing/2014/main" id="{DC3BCF3D-C506-44F4-AA00-C41A7C2C6A8E}"/>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a:extLst>
            <a:ext uri="{FF2B5EF4-FFF2-40B4-BE49-F238E27FC236}">
              <a16:creationId xmlns:a16="http://schemas.microsoft.com/office/drawing/2014/main" id="{9C0EAEB4-1A40-42CE-974A-842A918749F8}"/>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a:extLst>
            <a:ext uri="{FF2B5EF4-FFF2-40B4-BE49-F238E27FC236}">
              <a16:creationId xmlns:a16="http://schemas.microsoft.com/office/drawing/2014/main" id="{66E41416-EFAF-4C8B-BC7B-82CD40AE76E9}"/>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a:extLst>
            <a:ext uri="{FF2B5EF4-FFF2-40B4-BE49-F238E27FC236}">
              <a16:creationId xmlns:a16="http://schemas.microsoft.com/office/drawing/2014/main" id="{78F78FE5-2A71-4A15-A89F-51452FBB176C}"/>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a:extLst>
            <a:ext uri="{FF2B5EF4-FFF2-40B4-BE49-F238E27FC236}">
              <a16:creationId xmlns:a16="http://schemas.microsoft.com/office/drawing/2014/main" id="{4E4B7CCC-A07E-418E-8392-ED73B665EED2}"/>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a:extLst>
            <a:ext uri="{FF2B5EF4-FFF2-40B4-BE49-F238E27FC236}">
              <a16:creationId xmlns:a16="http://schemas.microsoft.com/office/drawing/2014/main" id="{B6C711C5-B2B3-4ECE-986F-E05D64150235}"/>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a:extLst>
            <a:ext uri="{FF2B5EF4-FFF2-40B4-BE49-F238E27FC236}">
              <a16:creationId xmlns:a16="http://schemas.microsoft.com/office/drawing/2014/main" id="{2357C4E0-6C29-4F2F-A2FF-65ECD5DA5450}"/>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a:extLst>
            <a:ext uri="{FF2B5EF4-FFF2-40B4-BE49-F238E27FC236}">
              <a16:creationId xmlns:a16="http://schemas.microsoft.com/office/drawing/2014/main" id="{455F70D5-4461-4157-8B35-DA39219362B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id="{8E1B323A-00DA-4CAE-9A30-15ED04C63A50}"/>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a:extLst>
            <a:ext uri="{FF2B5EF4-FFF2-40B4-BE49-F238E27FC236}">
              <a16:creationId xmlns:a16="http://schemas.microsoft.com/office/drawing/2014/main" id="{E9CEDBFE-9365-4AA5-8666-BF1934975E7F}"/>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a:extLst>
            <a:ext uri="{FF2B5EF4-FFF2-40B4-BE49-F238E27FC236}">
              <a16:creationId xmlns:a16="http://schemas.microsoft.com/office/drawing/2014/main" id="{E7A8909F-8E1E-4730-B7FA-22953EB3B6C6}"/>
            </a:ext>
          </a:extLst>
        </xdr:cNvPr>
        <xdr:cNvCxnSpPr/>
      </xdr:nvCxnSpPr>
      <xdr:spPr>
        <a:xfrm flipV="1">
          <a:off x="14375764" y="13041630"/>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a:extLst>
            <a:ext uri="{FF2B5EF4-FFF2-40B4-BE49-F238E27FC236}">
              <a16:creationId xmlns:a16="http://schemas.microsoft.com/office/drawing/2014/main" id="{E373408F-6802-4952-A84B-F2A330866209}"/>
            </a:ext>
          </a:extLst>
        </xdr:cNvPr>
        <xdr:cNvSpPr txBox="1"/>
      </xdr:nvSpPr>
      <xdr:spPr>
        <a:xfrm>
          <a:off x="144145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a:extLst>
            <a:ext uri="{FF2B5EF4-FFF2-40B4-BE49-F238E27FC236}">
              <a16:creationId xmlns:a16="http://schemas.microsoft.com/office/drawing/2014/main" id="{F19713EC-4FEE-43D4-BBD6-F547A7997C98}"/>
            </a:ext>
          </a:extLst>
        </xdr:cNvPr>
        <xdr:cNvCxnSpPr/>
      </xdr:nvCxnSpPr>
      <xdr:spPr>
        <a:xfrm>
          <a:off x="14287500" y="143541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a:extLst>
            <a:ext uri="{FF2B5EF4-FFF2-40B4-BE49-F238E27FC236}">
              <a16:creationId xmlns:a16="http://schemas.microsoft.com/office/drawing/2014/main" id="{E9E04084-FA6F-4913-9415-95DC42F26F35}"/>
            </a:ext>
          </a:extLst>
        </xdr:cNvPr>
        <xdr:cNvSpPr txBox="1"/>
      </xdr:nvSpPr>
      <xdr:spPr>
        <a:xfrm>
          <a:off x="1441450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a:extLst>
            <a:ext uri="{FF2B5EF4-FFF2-40B4-BE49-F238E27FC236}">
              <a16:creationId xmlns:a16="http://schemas.microsoft.com/office/drawing/2014/main" id="{1B8B1A3C-10AF-4B27-B550-2BC644AE8F80}"/>
            </a:ext>
          </a:extLst>
        </xdr:cNvPr>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156863</xdr:rowOff>
    </xdr:from>
    <xdr:ext cx="405111" cy="259045"/>
    <xdr:sp macro="" textlink="">
      <xdr:nvSpPr>
        <xdr:cNvPr id="578" name="【児童館】&#10;有形固定資産減価償却率平均値テキスト">
          <a:extLst>
            <a:ext uri="{FF2B5EF4-FFF2-40B4-BE49-F238E27FC236}">
              <a16:creationId xmlns:a16="http://schemas.microsoft.com/office/drawing/2014/main" id="{B23D9BF1-6E7E-403D-B53F-DDB6C87CEE72}"/>
            </a:ext>
          </a:extLst>
        </xdr:cNvPr>
        <xdr:cNvSpPr txBox="1"/>
      </xdr:nvSpPr>
      <xdr:spPr>
        <a:xfrm>
          <a:off x="14414500" y="13568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a:extLst>
            <a:ext uri="{FF2B5EF4-FFF2-40B4-BE49-F238E27FC236}">
              <a16:creationId xmlns:a16="http://schemas.microsoft.com/office/drawing/2014/main" id="{0B6DD9BC-272C-4036-8044-62545F387F95}"/>
            </a:ext>
          </a:extLst>
        </xdr:cNvPr>
        <xdr:cNvSpPr/>
      </xdr:nvSpPr>
      <xdr:spPr>
        <a:xfrm>
          <a:off x="14325600" y="137128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a:extLst>
            <a:ext uri="{FF2B5EF4-FFF2-40B4-BE49-F238E27FC236}">
              <a16:creationId xmlns:a16="http://schemas.microsoft.com/office/drawing/2014/main" id="{36716055-4098-4E22-9412-319B96236FE6}"/>
            </a:ext>
          </a:extLst>
        </xdr:cNvPr>
        <xdr:cNvSpPr/>
      </xdr:nvSpPr>
      <xdr:spPr>
        <a:xfrm>
          <a:off x="1357884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a:extLst>
            <a:ext uri="{FF2B5EF4-FFF2-40B4-BE49-F238E27FC236}">
              <a16:creationId xmlns:a16="http://schemas.microsoft.com/office/drawing/2014/main" id="{3B11D292-C9EC-48A6-9C4F-4ED24414EB6D}"/>
            </a:ext>
          </a:extLst>
        </xdr:cNvPr>
        <xdr:cNvSpPr/>
      </xdr:nvSpPr>
      <xdr:spPr>
        <a:xfrm>
          <a:off x="1280414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a:extLst>
            <a:ext uri="{FF2B5EF4-FFF2-40B4-BE49-F238E27FC236}">
              <a16:creationId xmlns:a16="http://schemas.microsoft.com/office/drawing/2014/main" id="{73EEB35D-4BFA-4070-B39B-A8E4995F5449}"/>
            </a:ext>
          </a:extLst>
        </xdr:cNvPr>
        <xdr:cNvSpPr/>
      </xdr:nvSpPr>
      <xdr:spPr>
        <a:xfrm>
          <a:off x="12029440" y="1386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542E8EAC-A2D2-494D-9586-65868171CF92}"/>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3C58ADDC-E61F-4CF0-A780-DAC03623A68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id="{C5DAB1FC-F7F8-44EF-835D-439DBE424714}"/>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id="{AAE82754-681F-4837-8348-762B34392392}"/>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id="{12AABFF0-8FDD-445F-A69F-61578EB1A6CA}"/>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149225</xdr:rowOff>
    </xdr:from>
    <xdr:to>
      <xdr:col>85</xdr:col>
      <xdr:colOff>177800</xdr:colOff>
      <xdr:row>82</xdr:row>
      <xdr:rowOff>79375</xdr:rowOff>
    </xdr:to>
    <xdr:sp macro="" textlink="">
      <xdr:nvSpPr>
        <xdr:cNvPr id="588" name="楕円 587">
          <a:extLst>
            <a:ext uri="{FF2B5EF4-FFF2-40B4-BE49-F238E27FC236}">
              <a16:creationId xmlns:a16="http://schemas.microsoft.com/office/drawing/2014/main" id="{1BAE2673-C8A1-48E7-AE3A-FD7D13159826}"/>
            </a:ext>
          </a:extLst>
        </xdr:cNvPr>
        <xdr:cNvSpPr/>
      </xdr:nvSpPr>
      <xdr:spPr>
        <a:xfrm>
          <a:off x="14325600" y="137280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127652</xdr:rowOff>
    </xdr:from>
    <xdr:ext cx="405111" cy="259045"/>
    <xdr:sp macro="" textlink="">
      <xdr:nvSpPr>
        <xdr:cNvPr id="589" name="【児童館】&#10;有形固定資産減価償却率該当値テキスト">
          <a:extLst>
            <a:ext uri="{FF2B5EF4-FFF2-40B4-BE49-F238E27FC236}">
              <a16:creationId xmlns:a16="http://schemas.microsoft.com/office/drawing/2014/main" id="{196DA4B6-D34B-4BEF-A92D-2FE12152C159}"/>
            </a:ext>
          </a:extLst>
        </xdr:cNvPr>
        <xdr:cNvSpPr txBox="1"/>
      </xdr:nvSpPr>
      <xdr:spPr>
        <a:xfrm>
          <a:off x="14414500" y="13706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34925</xdr:rowOff>
    </xdr:from>
    <xdr:to>
      <xdr:col>81</xdr:col>
      <xdr:colOff>101600</xdr:colOff>
      <xdr:row>82</xdr:row>
      <xdr:rowOff>136525</xdr:rowOff>
    </xdr:to>
    <xdr:sp macro="" textlink="">
      <xdr:nvSpPr>
        <xdr:cNvPr id="590" name="楕円 589">
          <a:extLst>
            <a:ext uri="{FF2B5EF4-FFF2-40B4-BE49-F238E27FC236}">
              <a16:creationId xmlns:a16="http://schemas.microsoft.com/office/drawing/2014/main" id="{37872A44-D8D8-4FFD-98C1-89843A452326}"/>
            </a:ext>
          </a:extLst>
        </xdr:cNvPr>
        <xdr:cNvSpPr/>
      </xdr:nvSpPr>
      <xdr:spPr>
        <a:xfrm>
          <a:off x="1357884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28575</xdr:rowOff>
    </xdr:from>
    <xdr:to>
      <xdr:col>85</xdr:col>
      <xdr:colOff>127000</xdr:colOff>
      <xdr:row>82</xdr:row>
      <xdr:rowOff>85725</xdr:rowOff>
    </xdr:to>
    <xdr:cxnSp macro="">
      <xdr:nvCxnSpPr>
        <xdr:cNvPr id="591" name="直線コネクタ 590">
          <a:extLst>
            <a:ext uri="{FF2B5EF4-FFF2-40B4-BE49-F238E27FC236}">
              <a16:creationId xmlns:a16="http://schemas.microsoft.com/office/drawing/2014/main" id="{BA9309B5-09BD-46CD-B47E-55176DC8545F}"/>
            </a:ext>
          </a:extLst>
        </xdr:cNvPr>
        <xdr:cNvCxnSpPr/>
      </xdr:nvCxnSpPr>
      <xdr:spPr>
        <a:xfrm flipV="1">
          <a:off x="13629640" y="13775055"/>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92075</xdr:rowOff>
    </xdr:from>
    <xdr:to>
      <xdr:col>76</xdr:col>
      <xdr:colOff>165100</xdr:colOff>
      <xdr:row>83</xdr:row>
      <xdr:rowOff>22225</xdr:rowOff>
    </xdr:to>
    <xdr:sp macro="" textlink="">
      <xdr:nvSpPr>
        <xdr:cNvPr id="592" name="楕円 591">
          <a:extLst>
            <a:ext uri="{FF2B5EF4-FFF2-40B4-BE49-F238E27FC236}">
              <a16:creationId xmlns:a16="http://schemas.microsoft.com/office/drawing/2014/main" id="{00C0803A-C5C0-4F38-942D-03B0CEF5253E}"/>
            </a:ext>
          </a:extLst>
        </xdr:cNvPr>
        <xdr:cNvSpPr/>
      </xdr:nvSpPr>
      <xdr:spPr>
        <a:xfrm>
          <a:off x="12804140" y="13838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85725</xdr:rowOff>
    </xdr:from>
    <xdr:to>
      <xdr:col>81</xdr:col>
      <xdr:colOff>50800</xdr:colOff>
      <xdr:row>82</xdr:row>
      <xdr:rowOff>142875</xdr:rowOff>
    </xdr:to>
    <xdr:cxnSp macro="">
      <xdr:nvCxnSpPr>
        <xdr:cNvPr id="593" name="直線コネクタ 592">
          <a:extLst>
            <a:ext uri="{FF2B5EF4-FFF2-40B4-BE49-F238E27FC236}">
              <a16:creationId xmlns:a16="http://schemas.microsoft.com/office/drawing/2014/main" id="{E37E9BF5-FAFA-4B59-A254-DDC7F4E921E3}"/>
            </a:ext>
          </a:extLst>
        </xdr:cNvPr>
        <xdr:cNvCxnSpPr/>
      </xdr:nvCxnSpPr>
      <xdr:spPr>
        <a:xfrm flipV="1">
          <a:off x="12854940" y="13832205"/>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594" name="n_1aveValue【児童館】&#10;有形固定資産減価償却率">
          <a:extLst>
            <a:ext uri="{FF2B5EF4-FFF2-40B4-BE49-F238E27FC236}">
              <a16:creationId xmlns:a16="http://schemas.microsoft.com/office/drawing/2014/main" id="{D687F392-638B-4619-ACFB-23612E9864FB}"/>
            </a:ext>
          </a:extLst>
        </xdr:cNvPr>
        <xdr:cNvSpPr txBox="1"/>
      </xdr:nvSpPr>
      <xdr:spPr>
        <a:xfrm>
          <a:off x="1343724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595" name="n_2aveValue【児童館】&#10;有形固定資産減価償却率">
          <a:extLst>
            <a:ext uri="{FF2B5EF4-FFF2-40B4-BE49-F238E27FC236}">
              <a16:creationId xmlns:a16="http://schemas.microsoft.com/office/drawing/2014/main" id="{93CF9078-CCFE-488D-A97F-DCD0931E996D}"/>
            </a:ext>
          </a:extLst>
        </xdr:cNvPr>
        <xdr:cNvSpPr txBox="1"/>
      </xdr:nvSpPr>
      <xdr:spPr>
        <a:xfrm>
          <a:off x="126752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6" name="n_3aveValue【児童館】&#10;有形固定資産減価償却率">
          <a:extLst>
            <a:ext uri="{FF2B5EF4-FFF2-40B4-BE49-F238E27FC236}">
              <a16:creationId xmlns:a16="http://schemas.microsoft.com/office/drawing/2014/main" id="{857FC958-F1FE-4040-B81D-9C93DE66786C}"/>
            </a:ext>
          </a:extLst>
        </xdr:cNvPr>
        <xdr:cNvSpPr txBox="1"/>
      </xdr:nvSpPr>
      <xdr:spPr>
        <a:xfrm>
          <a:off x="11900544" y="1364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127652</xdr:rowOff>
    </xdr:from>
    <xdr:ext cx="405111" cy="259045"/>
    <xdr:sp macro="" textlink="">
      <xdr:nvSpPr>
        <xdr:cNvPr id="597" name="n_1mainValue【児童館】&#10;有形固定資産減価償却率">
          <a:extLst>
            <a:ext uri="{FF2B5EF4-FFF2-40B4-BE49-F238E27FC236}">
              <a16:creationId xmlns:a16="http://schemas.microsoft.com/office/drawing/2014/main" id="{F3653B61-7E4F-4E59-8FF2-7827814F8B72}"/>
            </a:ext>
          </a:extLst>
        </xdr:cNvPr>
        <xdr:cNvSpPr txBox="1"/>
      </xdr:nvSpPr>
      <xdr:spPr>
        <a:xfrm>
          <a:off x="13437244" y="13874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13352</xdr:rowOff>
    </xdr:from>
    <xdr:ext cx="405111" cy="259045"/>
    <xdr:sp macro="" textlink="">
      <xdr:nvSpPr>
        <xdr:cNvPr id="598" name="n_2mainValue【児童館】&#10;有形固定資産減価償却率">
          <a:extLst>
            <a:ext uri="{FF2B5EF4-FFF2-40B4-BE49-F238E27FC236}">
              <a16:creationId xmlns:a16="http://schemas.microsoft.com/office/drawing/2014/main" id="{F731C37A-56BB-477B-8203-E8DE1727B079}"/>
            </a:ext>
          </a:extLst>
        </xdr:cNvPr>
        <xdr:cNvSpPr txBox="1"/>
      </xdr:nvSpPr>
      <xdr:spPr>
        <a:xfrm>
          <a:off x="12675244" y="1392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id="{DD66F12D-5BB2-447B-B95E-93A063F6588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id="{5D319ABC-61DA-4BEC-B8D8-8D9972C332D4}"/>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id="{6B332F06-7B6A-4901-9508-34676466ED53}"/>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id="{CDFFF05B-49B0-4A97-9356-BC3D52D7544C}"/>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id="{5BB2AD42-D397-4EFB-AA90-11A40E7B8CA7}"/>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id="{F45D45A4-545F-419E-A1D4-1085DB7CCBC9}"/>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id="{9ECA9C4D-2F0E-4F6F-A992-A10C63073A76}"/>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id="{8087DA84-BA6A-4C5B-94CE-2A507BEF639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a:extLst>
            <a:ext uri="{FF2B5EF4-FFF2-40B4-BE49-F238E27FC236}">
              <a16:creationId xmlns:a16="http://schemas.microsoft.com/office/drawing/2014/main" id="{7C147D8B-2370-4566-AE40-5BFFC99D590C}"/>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a:extLst>
            <a:ext uri="{FF2B5EF4-FFF2-40B4-BE49-F238E27FC236}">
              <a16:creationId xmlns:a16="http://schemas.microsoft.com/office/drawing/2014/main" id="{7805FAFA-E29E-4F6E-AB79-226E87E77548}"/>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a:extLst>
            <a:ext uri="{FF2B5EF4-FFF2-40B4-BE49-F238E27FC236}">
              <a16:creationId xmlns:a16="http://schemas.microsoft.com/office/drawing/2014/main" id="{960FBF35-E83F-485B-BABB-F6BA6E6A643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a:extLst>
            <a:ext uri="{FF2B5EF4-FFF2-40B4-BE49-F238E27FC236}">
              <a16:creationId xmlns:a16="http://schemas.microsoft.com/office/drawing/2014/main" id="{9D9697D1-0707-4CE9-A0D8-F4CBC59F8151}"/>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a:extLst>
            <a:ext uri="{FF2B5EF4-FFF2-40B4-BE49-F238E27FC236}">
              <a16:creationId xmlns:a16="http://schemas.microsoft.com/office/drawing/2014/main" id="{1B3A3AFC-C690-42F1-BA06-D44071EC50D6}"/>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a:extLst>
            <a:ext uri="{FF2B5EF4-FFF2-40B4-BE49-F238E27FC236}">
              <a16:creationId xmlns:a16="http://schemas.microsoft.com/office/drawing/2014/main" id="{AB433A96-A077-4373-AAFC-3168151E6477}"/>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a:extLst>
            <a:ext uri="{FF2B5EF4-FFF2-40B4-BE49-F238E27FC236}">
              <a16:creationId xmlns:a16="http://schemas.microsoft.com/office/drawing/2014/main" id="{14E9A80F-8518-441A-A8E8-3382524C6722}"/>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a:extLst>
            <a:ext uri="{FF2B5EF4-FFF2-40B4-BE49-F238E27FC236}">
              <a16:creationId xmlns:a16="http://schemas.microsoft.com/office/drawing/2014/main" id="{4A821D4D-B951-4C8A-95E7-9324EBA20BDB}"/>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a:extLst>
            <a:ext uri="{FF2B5EF4-FFF2-40B4-BE49-F238E27FC236}">
              <a16:creationId xmlns:a16="http://schemas.microsoft.com/office/drawing/2014/main" id="{F75A4096-0EEA-46F1-90DB-FFAB9948BD1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a:extLst>
            <a:ext uri="{FF2B5EF4-FFF2-40B4-BE49-F238E27FC236}">
              <a16:creationId xmlns:a16="http://schemas.microsoft.com/office/drawing/2014/main" id="{CF68E419-C6CA-4CF5-966D-7D01C109F7E5}"/>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a:extLst>
            <a:ext uri="{FF2B5EF4-FFF2-40B4-BE49-F238E27FC236}">
              <a16:creationId xmlns:a16="http://schemas.microsoft.com/office/drawing/2014/main" id="{9615E4AF-48DC-4ADA-8D5E-DDFE362E799A}"/>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a:extLst>
            <a:ext uri="{FF2B5EF4-FFF2-40B4-BE49-F238E27FC236}">
              <a16:creationId xmlns:a16="http://schemas.microsoft.com/office/drawing/2014/main" id="{63568648-81BD-4E42-96DC-0524B065B4CD}"/>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a:extLst>
            <a:ext uri="{FF2B5EF4-FFF2-40B4-BE49-F238E27FC236}">
              <a16:creationId xmlns:a16="http://schemas.microsoft.com/office/drawing/2014/main" id="{A7598E5B-8470-4BAC-9D22-E453D5789D96}"/>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a:extLst>
            <a:ext uri="{FF2B5EF4-FFF2-40B4-BE49-F238E27FC236}">
              <a16:creationId xmlns:a16="http://schemas.microsoft.com/office/drawing/2014/main" id="{FFCB7805-EE9A-490C-9DD2-DE86849F05FE}"/>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a:extLst>
            <a:ext uri="{FF2B5EF4-FFF2-40B4-BE49-F238E27FC236}">
              <a16:creationId xmlns:a16="http://schemas.microsoft.com/office/drawing/2014/main" id="{806856E4-FD8C-4979-8B2E-992207A8E661}"/>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a:extLst>
            <a:ext uri="{FF2B5EF4-FFF2-40B4-BE49-F238E27FC236}">
              <a16:creationId xmlns:a16="http://schemas.microsoft.com/office/drawing/2014/main" id="{0424971F-B77E-4CF4-897C-4A7C73C07A22}"/>
            </a:ext>
          </a:extLst>
        </xdr:cNvPr>
        <xdr:cNvCxnSpPr/>
      </xdr:nvCxnSpPr>
      <xdr:spPr>
        <a:xfrm flipV="1">
          <a:off x="19509104" y="1298448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a:extLst>
            <a:ext uri="{FF2B5EF4-FFF2-40B4-BE49-F238E27FC236}">
              <a16:creationId xmlns:a16="http://schemas.microsoft.com/office/drawing/2014/main" id="{939BD0B8-4E65-4CD2-A4C3-38DD8E26823E}"/>
            </a:ext>
          </a:extLst>
        </xdr:cNvPr>
        <xdr:cNvSpPr txBox="1"/>
      </xdr:nvSpPr>
      <xdr:spPr>
        <a:xfrm>
          <a:off x="19547840" y="1451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a:extLst>
            <a:ext uri="{FF2B5EF4-FFF2-40B4-BE49-F238E27FC236}">
              <a16:creationId xmlns:a16="http://schemas.microsoft.com/office/drawing/2014/main" id="{C31AA9B9-355A-432A-88B9-7A2D4186FF5F}"/>
            </a:ext>
          </a:extLst>
        </xdr:cNvPr>
        <xdr:cNvCxnSpPr/>
      </xdr:nvCxnSpPr>
      <xdr:spPr>
        <a:xfrm>
          <a:off x="194437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a:extLst>
            <a:ext uri="{FF2B5EF4-FFF2-40B4-BE49-F238E27FC236}">
              <a16:creationId xmlns:a16="http://schemas.microsoft.com/office/drawing/2014/main" id="{B1C2FF7D-DEEA-40BF-B769-379B2ECE0864}"/>
            </a:ext>
          </a:extLst>
        </xdr:cNvPr>
        <xdr:cNvSpPr txBox="1"/>
      </xdr:nvSpPr>
      <xdr:spPr>
        <a:xfrm>
          <a:off x="19547840" y="12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a:extLst>
            <a:ext uri="{FF2B5EF4-FFF2-40B4-BE49-F238E27FC236}">
              <a16:creationId xmlns:a16="http://schemas.microsoft.com/office/drawing/2014/main" id="{4EBE60F1-38A7-4367-8373-CA3FD497069E}"/>
            </a:ext>
          </a:extLst>
        </xdr:cNvPr>
        <xdr:cNvCxnSpPr/>
      </xdr:nvCxnSpPr>
      <xdr:spPr>
        <a:xfrm>
          <a:off x="19443700" y="12984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7" name="【児童館】&#10;一人当たり面積平均値テキスト">
          <a:extLst>
            <a:ext uri="{FF2B5EF4-FFF2-40B4-BE49-F238E27FC236}">
              <a16:creationId xmlns:a16="http://schemas.microsoft.com/office/drawing/2014/main" id="{475CBAFB-8727-46A8-97A7-72F22507FC97}"/>
            </a:ext>
          </a:extLst>
        </xdr:cNvPr>
        <xdr:cNvSpPr txBox="1"/>
      </xdr:nvSpPr>
      <xdr:spPr>
        <a:xfrm>
          <a:off x="19547840" y="13924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a:extLst>
            <a:ext uri="{FF2B5EF4-FFF2-40B4-BE49-F238E27FC236}">
              <a16:creationId xmlns:a16="http://schemas.microsoft.com/office/drawing/2014/main" id="{09C260F3-F77D-4BB6-82AD-4FD8B3586BF3}"/>
            </a:ext>
          </a:extLst>
        </xdr:cNvPr>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a:extLst>
            <a:ext uri="{FF2B5EF4-FFF2-40B4-BE49-F238E27FC236}">
              <a16:creationId xmlns:a16="http://schemas.microsoft.com/office/drawing/2014/main" id="{77ED642C-8ECA-4A13-9217-272A77D123E1}"/>
            </a:ext>
          </a:extLst>
        </xdr:cNvPr>
        <xdr:cNvSpPr/>
      </xdr:nvSpPr>
      <xdr:spPr>
        <a:xfrm>
          <a:off x="18735040" y="14015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a:extLst>
            <a:ext uri="{FF2B5EF4-FFF2-40B4-BE49-F238E27FC236}">
              <a16:creationId xmlns:a16="http://schemas.microsoft.com/office/drawing/2014/main" id="{2A2482D9-8868-4799-976A-6EECE12C53B3}"/>
            </a:ext>
          </a:extLst>
        </xdr:cNvPr>
        <xdr:cNvSpPr/>
      </xdr:nvSpPr>
      <xdr:spPr>
        <a:xfrm>
          <a:off x="1793748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a:extLst>
            <a:ext uri="{FF2B5EF4-FFF2-40B4-BE49-F238E27FC236}">
              <a16:creationId xmlns:a16="http://schemas.microsoft.com/office/drawing/2014/main" id="{A6E99B9E-CAA3-4DB0-82D4-ADA3C92F750C}"/>
            </a:ext>
          </a:extLst>
        </xdr:cNvPr>
        <xdr:cNvSpPr/>
      </xdr:nvSpPr>
      <xdr:spPr>
        <a:xfrm>
          <a:off x="17162780" y="14053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EB27097C-346F-44C2-95D2-D86BEC7C1628}"/>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6F64F0D7-0016-4361-B745-4B093D7D52B6}"/>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021732AC-7D18-4F7D-A807-1BDE4208139F}"/>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F0AEA47C-8EB4-445F-BD77-E812AC9C9E2D}"/>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60733AD9-6FB1-4524-899C-854C5951D796}"/>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637" name="楕円 636">
          <a:extLst>
            <a:ext uri="{FF2B5EF4-FFF2-40B4-BE49-F238E27FC236}">
              <a16:creationId xmlns:a16="http://schemas.microsoft.com/office/drawing/2014/main" id="{011C1329-5A08-407B-9B74-8C2E3A6EECA2}"/>
            </a:ext>
          </a:extLst>
        </xdr:cNvPr>
        <xdr:cNvSpPr/>
      </xdr:nvSpPr>
      <xdr:spPr>
        <a:xfrm>
          <a:off x="19458940" y="14389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638" name="【児童館】&#10;一人当たり面積該当値テキスト">
          <a:extLst>
            <a:ext uri="{FF2B5EF4-FFF2-40B4-BE49-F238E27FC236}">
              <a16:creationId xmlns:a16="http://schemas.microsoft.com/office/drawing/2014/main" id="{914B488C-020C-47EF-A274-B0C2B8238639}"/>
            </a:ext>
          </a:extLst>
        </xdr:cNvPr>
        <xdr:cNvSpPr txBox="1"/>
      </xdr:nvSpPr>
      <xdr:spPr>
        <a:xfrm>
          <a:off x="1954784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639" name="楕円 638">
          <a:extLst>
            <a:ext uri="{FF2B5EF4-FFF2-40B4-BE49-F238E27FC236}">
              <a16:creationId xmlns:a16="http://schemas.microsoft.com/office/drawing/2014/main" id="{94B925AC-71A7-4E3D-8BD4-666D686560A4}"/>
            </a:ext>
          </a:extLst>
        </xdr:cNvPr>
        <xdr:cNvSpPr/>
      </xdr:nvSpPr>
      <xdr:spPr>
        <a:xfrm>
          <a:off x="18735040" y="14389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640" name="直線コネクタ 639">
          <a:extLst>
            <a:ext uri="{FF2B5EF4-FFF2-40B4-BE49-F238E27FC236}">
              <a16:creationId xmlns:a16="http://schemas.microsoft.com/office/drawing/2014/main" id="{960F9950-645C-4A4D-B714-549D808F816F}"/>
            </a:ext>
          </a:extLst>
        </xdr:cNvPr>
        <xdr:cNvCxnSpPr/>
      </xdr:nvCxnSpPr>
      <xdr:spPr>
        <a:xfrm>
          <a:off x="18778220" y="144360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641" name="楕円 640">
          <a:extLst>
            <a:ext uri="{FF2B5EF4-FFF2-40B4-BE49-F238E27FC236}">
              <a16:creationId xmlns:a16="http://schemas.microsoft.com/office/drawing/2014/main" id="{35952D09-2CAB-452C-BEE6-CBB4D7002F03}"/>
            </a:ext>
          </a:extLst>
        </xdr:cNvPr>
        <xdr:cNvSpPr/>
      </xdr:nvSpPr>
      <xdr:spPr>
        <a:xfrm>
          <a:off x="1793748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38100</xdr:rowOff>
    </xdr:to>
    <xdr:cxnSp macro="">
      <xdr:nvCxnSpPr>
        <xdr:cNvPr id="642" name="直線コネクタ 641">
          <a:extLst>
            <a:ext uri="{FF2B5EF4-FFF2-40B4-BE49-F238E27FC236}">
              <a16:creationId xmlns:a16="http://schemas.microsoft.com/office/drawing/2014/main" id="{45BED96C-91AE-44FD-BB7F-87D04F9E3A38}"/>
            </a:ext>
          </a:extLst>
        </xdr:cNvPr>
        <xdr:cNvCxnSpPr/>
      </xdr:nvCxnSpPr>
      <xdr:spPr>
        <a:xfrm flipV="1">
          <a:off x="17988280" y="1443609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3" name="n_1aveValue【児童館】&#10;一人当たり面積">
          <a:extLst>
            <a:ext uri="{FF2B5EF4-FFF2-40B4-BE49-F238E27FC236}">
              <a16:creationId xmlns:a16="http://schemas.microsoft.com/office/drawing/2014/main" id="{8853670E-C4F4-48A7-BB01-1ED59EF0E530}"/>
            </a:ext>
          </a:extLst>
        </xdr:cNvPr>
        <xdr:cNvSpPr txBox="1"/>
      </xdr:nvSpPr>
      <xdr:spPr>
        <a:xfrm>
          <a:off x="1856112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4" name="n_2aveValue【児童館】&#10;一人当たり面積">
          <a:extLst>
            <a:ext uri="{FF2B5EF4-FFF2-40B4-BE49-F238E27FC236}">
              <a16:creationId xmlns:a16="http://schemas.microsoft.com/office/drawing/2014/main" id="{E22DE61A-62C1-4D0A-AFF1-C2B5E6613B8D}"/>
            </a:ext>
          </a:extLst>
        </xdr:cNvPr>
        <xdr:cNvSpPr txBox="1"/>
      </xdr:nvSpPr>
      <xdr:spPr>
        <a:xfrm>
          <a:off x="1777626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5" name="n_3aveValue【児童館】&#10;一人当たり面積">
          <a:extLst>
            <a:ext uri="{FF2B5EF4-FFF2-40B4-BE49-F238E27FC236}">
              <a16:creationId xmlns:a16="http://schemas.microsoft.com/office/drawing/2014/main" id="{7AEFFD73-4C3E-404C-8E93-C372E03C0CC3}"/>
            </a:ext>
          </a:extLst>
        </xdr:cNvPr>
        <xdr:cNvSpPr txBox="1"/>
      </xdr:nvSpPr>
      <xdr:spPr>
        <a:xfrm>
          <a:off x="1700156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646" name="n_1mainValue【児童館】&#10;一人当たり面積">
          <a:extLst>
            <a:ext uri="{FF2B5EF4-FFF2-40B4-BE49-F238E27FC236}">
              <a16:creationId xmlns:a16="http://schemas.microsoft.com/office/drawing/2014/main" id="{C17A4686-30FB-4A40-A272-6DE67F96CFBA}"/>
            </a:ext>
          </a:extLst>
        </xdr:cNvPr>
        <xdr:cNvSpPr txBox="1"/>
      </xdr:nvSpPr>
      <xdr:spPr>
        <a:xfrm>
          <a:off x="18561127" y="1447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647" name="n_2mainValue【児童館】&#10;一人当たり面積">
          <a:extLst>
            <a:ext uri="{FF2B5EF4-FFF2-40B4-BE49-F238E27FC236}">
              <a16:creationId xmlns:a16="http://schemas.microsoft.com/office/drawing/2014/main" id="{55536E32-2323-470C-B789-99775DAA541D}"/>
            </a:ext>
          </a:extLst>
        </xdr:cNvPr>
        <xdr:cNvSpPr txBox="1"/>
      </xdr:nvSpPr>
      <xdr:spPr>
        <a:xfrm>
          <a:off x="17776267"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D8D9FB4B-A255-4DC2-8EE3-D65CFC0DD2A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99A24A52-6620-437E-8515-7E6D25DDB5D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7B9816FE-A5C5-443F-BE90-8CC0814FE8C4}"/>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CE0886BC-C2D9-44B7-999B-4E98F236051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27845390-0F93-480D-9757-9F1B3876A6C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E4218038-2803-4E20-819E-35945B76D535}"/>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EE92809B-7633-4296-8FF4-8AE8976C754F}"/>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46D04604-642A-4003-A686-6FAEE0762366}"/>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BAFED376-583E-48CE-B99E-6D8F540FE222}"/>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F0D775FE-820E-4F07-8BDF-B697BAFB058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a:extLst>
            <a:ext uri="{FF2B5EF4-FFF2-40B4-BE49-F238E27FC236}">
              <a16:creationId xmlns:a16="http://schemas.microsoft.com/office/drawing/2014/main" id="{46120C64-08A0-4B2F-9B9B-A7D650E0E3FB}"/>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AF8F024D-F9B2-40FA-BDF7-6A77CE6ECCDB}"/>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a:extLst>
            <a:ext uri="{FF2B5EF4-FFF2-40B4-BE49-F238E27FC236}">
              <a16:creationId xmlns:a16="http://schemas.microsoft.com/office/drawing/2014/main" id="{19226BCF-4050-4FFA-AC0F-4B675D75BA56}"/>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B383F23E-81ED-4DFD-8053-DB166823806E}"/>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AFC165D3-48A2-427E-9CFA-0A0C5E7023C7}"/>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24A1BAF9-BDFE-43BE-9291-3EEB88B8C11C}"/>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FB21D4FA-B132-4B73-B9D7-69BC54E49BE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4EDAC4DD-A35F-45F8-A2C7-F78CB999AC24}"/>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4452B999-BF6F-490E-AD37-FB2999AEB524}"/>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517A7B74-422A-4174-B7CC-9E9378C6D434}"/>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a:extLst>
            <a:ext uri="{FF2B5EF4-FFF2-40B4-BE49-F238E27FC236}">
              <a16:creationId xmlns:a16="http://schemas.microsoft.com/office/drawing/2014/main" id="{8776B845-D1C8-4900-AD2C-F5C330C052FA}"/>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7B896934-DF37-46B0-901C-BAA0B369F634}"/>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id="{338167C7-AB2A-463D-A80D-DCA600DB53CB}"/>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id="{19C9C616-C9BC-4577-AF02-AD5C553E092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a:extLst>
            <a:ext uri="{FF2B5EF4-FFF2-40B4-BE49-F238E27FC236}">
              <a16:creationId xmlns:a16="http://schemas.microsoft.com/office/drawing/2014/main" id="{EEE05058-64FF-4603-9B17-8F99C3F2871E}"/>
            </a:ext>
          </a:extLst>
        </xdr:cNvPr>
        <xdr:cNvCxnSpPr/>
      </xdr:nvCxnSpPr>
      <xdr:spPr>
        <a:xfrm flipV="1">
          <a:off x="14375764" y="167640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a:extLst>
            <a:ext uri="{FF2B5EF4-FFF2-40B4-BE49-F238E27FC236}">
              <a16:creationId xmlns:a16="http://schemas.microsoft.com/office/drawing/2014/main" id="{5A187A9A-24A8-42EA-9E08-A40835A2A7C7}"/>
            </a:ext>
          </a:extLst>
        </xdr:cNvPr>
        <xdr:cNvSpPr txBox="1"/>
      </xdr:nvSpPr>
      <xdr:spPr>
        <a:xfrm>
          <a:off x="144145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a:extLst>
            <a:ext uri="{FF2B5EF4-FFF2-40B4-BE49-F238E27FC236}">
              <a16:creationId xmlns:a16="http://schemas.microsoft.com/office/drawing/2014/main" id="{90021025-B975-4F30-A1B5-24770EFF2A1A}"/>
            </a:ext>
          </a:extLst>
        </xdr:cNvPr>
        <xdr:cNvCxnSpPr/>
      </xdr:nvCxnSpPr>
      <xdr:spPr>
        <a:xfrm>
          <a:off x="1428750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a:extLst>
            <a:ext uri="{FF2B5EF4-FFF2-40B4-BE49-F238E27FC236}">
              <a16:creationId xmlns:a16="http://schemas.microsoft.com/office/drawing/2014/main" id="{8C53C6D9-06D1-4047-983D-D8A05AB29BF6}"/>
            </a:ext>
          </a:extLst>
        </xdr:cNvPr>
        <xdr:cNvSpPr txBox="1"/>
      </xdr:nvSpPr>
      <xdr:spPr>
        <a:xfrm>
          <a:off x="144145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a:extLst>
            <a:ext uri="{FF2B5EF4-FFF2-40B4-BE49-F238E27FC236}">
              <a16:creationId xmlns:a16="http://schemas.microsoft.com/office/drawing/2014/main" id="{E3685A2E-6A3C-4833-BC6D-B6EFB6645EB4}"/>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a:extLst>
            <a:ext uri="{FF2B5EF4-FFF2-40B4-BE49-F238E27FC236}">
              <a16:creationId xmlns:a16="http://schemas.microsoft.com/office/drawing/2014/main" id="{38A99EF8-CFA8-4432-AB94-81ADE30B0049}"/>
            </a:ext>
          </a:extLst>
        </xdr:cNvPr>
        <xdr:cNvSpPr txBox="1"/>
      </xdr:nvSpPr>
      <xdr:spPr>
        <a:xfrm>
          <a:off x="14414500" y="1749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a:extLst>
            <a:ext uri="{FF2B5EF4-FFF2-40B4-BE49-F238E27FC236}">
              <a16:creationId xmlns:a16="http://schemas.microsoft.com/office/drawing/2014/main" id="{C47476C7-F9CE-4BDE-BF72-9EF22A8AD2FA}"/>
            </a:ext>
          </a:extLst>
        </xdr:cNvPr>
        <xdr:cNvSpPr/>
      </xdr:nvSpPr>
      <xdr:spPr>
        <a:xfrm>
          <a:off x="14325600" y="175152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a:extLst>
            <a:ext uri="{FF2B5EF4-FFF2-40B4-BE49-F238E27FC236}">
              <a16:creationId xmlns:a16="http://schemas.microsoft.com/office/drawing/2014/main" id="{1A24931D-B1C5-4ED9-AFC0-C9F96B3E9C43}"/>
            </a:ext>
          </a:extLst>
        </xdr:cNvPr>
        <xdr:cNvSpPr/>
      </xdr:nvSpPr>
      <xdr:spPr>
        <a:xfrm>
          <a:off x="13578840" y="1752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a:extLst>
            <a:ext uri="{FF2B5EF4-FFF2-40B4-BE49-F238E27FC236}">
              <a16:creationId xmlns:a16="http://schemas.microsoft.com/office/drawing/2014/main" id="{97FB7581-E659-4ADF-9AF8-53C9864F3B1E}"/>
            </a:ext>
          </a:extLst>
        </xdr:cNvPr>
        <xdr:cNvSpPr/>
      </xdr:nvSpPr>
      <xdr:spPr>
        <a:xfrm>
          <a:off x="12804140"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a:extLst>
            <a:ext uri="{FF2B5EF4-FFF2-40B4-BE49-F238E27FC236}">
              <a16:creationId xmlns:a16="http://schemas.microsoft.com/office/drawing/2014/main" id="{14B26F75-E764-4C50-98AB-1671BDD662C1}"/>
            </a:ext>
          </a:extLst>
        </xdr:cNvPr>
        <xdr:cNvSpPr/>
      </xdr:nvSpPr>
      <xdr:spPr>
        <a:xfrm>
          <a:off x="12029440" y="1758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43B1033A-7E0C-4832-ACED-466C431A9C33}"/>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45B150AF-1184-430A-85E8-50FC84E0269A}"/>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9D0F2D60-97CA-4ED5-A9C7-DDD2FFBC7F5B}"/>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2DF16AE4-6D9E-4935-9644-DDDA699D56C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E64E6877-1956-4F7E-852D-B784AC27D6C9}"/>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29211</xdr:rowOff>
    </xdr:from>
    <xdr:to>
      <xdr:col>85</xdr:col>
      <xdr:colOff>177800</xdr:colOff>
      <xdr:row>102</xdr:row>
      <xdr:rowOff>130811</xdr:rowOff>
    </xdr:to>
    <xdr:sp macro="" textlink="">
      <xdr:nvSpPr>
        <xdr:cNvPr id="687" name="楕円 686">
          <a:extLst>
            <a:ext uri="{FF2B5EF4-FFF2-40B4-BE49-F238E27FC236}">
              <a16:creationId xmlns:a16="http://schemas.microsoft.com/office/drawing/2014/main" id="{FC51802E-C946-4142-8A61-43E874AF5E1D}"/>
            </a:ext>
          </a:extLst>
        </xdr:cNvPr>
        <xdr:cNvSpPr/>
      </xdr:nvSpPr>
      <xdr:spPr>
        <a:xfrm>
          <a:off x="14325600" y="1712849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52088</xdr:rowOff>
    </xdr:from>
    <xdr:ext cx="405111" cy="259045"/>
    <xdr:sp macro="" textlink="">
      <xdr:nvSpPr>
        <xdr:cNvPr id="688" name="【公民館】&#10;有形固定資産減価償却率該当値テキスト">
          <a:extLst>
            <a:ext uri="{FF2B5EF4-FFF2-40B4-BE49-F238E27FC236}">
              <a16:creationId xmlns:a16="http://schemas.microsoft.com/office/drawing/2014/main" id="{F8C734DD-12CA-4C6B-A731-3471797467C3}"/>
            </a:ext>
          </a:extLst>
        </xdr:cNvPr>
        <xdr:cNvSpPr txBox="1"/>
      </xdr:nvSpPr>
      <xdr:spPr>
        <a:xfrm>
          <a:off x="14414500" y="1698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67311</xdr:rowOff>
    </xdr:from>
    <xdr:to>
      <xdr:col>81</xdr:col>
      <xdr:colOff>101600</xdr:colOff>
      <xdr:row>102</xdr:row>
      <xdr:rowOff>168911</xdr:rowOff>
    </xdr:to>
    <xdr:sp macro="" textlink="">
      <xdr:nvSpPr>
        <xdr:cNvPr id="689" name="楕円 688">
          <a:extLst>
            <a:ext uri="{FF2B5EF4-FFF2-40B4-BE49-F238E27FC236}">
              <a16:creationId xmlns:a16="http://schemas.microsoft.com/office/drawing/2014/main" id="{270FD518-71A4-40C9-B996-9059CC7E19D2}"/>
            </a:ext>
          </a:extLst>
        </xdr:cNvPr>
        <xdr:cNvSpPr/>
      </xdr:nvSpPr>
      <xdr:spPr>
        <a:xfrm>
          <a:off x="13578840" y="1716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80011</xdr:rowOff>
    </xdr:from>
    <xdr:to>
      <xdr:col>85</xdr:col>
      <xdr:colOff>127000</xdr:colOff>
      <xdr:row>102</xdr:row>
      <xdr:rowOff>118111</xdr:rowOff>
    </xdr:to>
    <xdr:cxnSp macro="">
      <xdr:nvCxnSpPr>
        <xdr:cNvPr id="690" name="直線コネクタ 689">
          <a:extLst>
            <a:ext uri="{FF2B5EF4-FFF2-40B4-BE49-F238E27FC236}">
              <a16:creationId xmlns:a16="http://schemas.microsoft.com/office/drawing/2014/main" id="{4ACDA017-8836-4374-866B-0A1BBAE1AB8B}"/>
            </a:ext>
          </a:extLst>
        </xdr:cNvPr>
        <xdr:cNvCxnSpPr/>
      </xdr:nvCxnSpPr>
      <xdr:spPr>
        <a:xfrm flipV="1">
          <a:off x="13629640" y="17179291"/>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86361</xdr:rowOff>
    </xdr:from>
    <xdr:to>
      <xdr:col>76</xdr:col>
      <xdr:colOff>165100</xdr:colOff>
      <xdr:row>103</xdr:row>
      <xdr:rowOff>16511</xdr:rowOff>
    </xdr:to>
    <xdr:sp macro="" textlink="">
      <xdr:nvSpPr>
        <xdr:cNvPr id="691" name="楕円 690">
          <a:extLst>
            <a:ext uri="{FF2B5EF4-FFF2-40B4-BE49-F238E27FC236}">
              <a16:creationId xmlns:a16="http://schemas.microsoft.com/office/drawing/2014/main" id="{522F05D9-8394-4639-ABFE-9482F3B2A670}"/>
            </a:ext>
          </a:extLst>
        </xdr:cNvPr>
        <xdr:cNvSpPr/>
      </xdr:nvSpPr>
      <xdr:spPr>
        <a:xfrm>
          <a:off x="12804140" y="171856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118111</xdr:rowOff>
    </xdr:from>
    <xdr:to>
      <xdr:col>81</xdr:col>
      <xdr:colOff>50800</xdr:colOff>
      <xdr:row>102</xdr:row>
      <xdr:rowOff>137161</xdr:rowOff>
    </xdr:to>
    <xdr:cxnSp macro="">
      <xdr:nvCxnSpPr>
        <xdr:cNvPr id="692" name="直線コネクタ 691">
          <a:extLst>
            <a:ext uri="{FF2B5EF4-FFF2-40B4-BE49-F238E27FC236}">
              <a16:creationId xmlns:a16="http://schemas.microsoft.com/office/drawing/2014/main" id="{5AB7EE89-E65D-4397-9EB4-F7DE251165CC}"/>
            </a:ext>
          </a:extLst>
        </xdr:cNvPr>
        <xdr:cNvCxnSpPr/>
      </xdr:nvCxnSpPr>
      <xdr:spPr>
        <a:xfrm flipV="1">
          <a:off x="12854940" y="17217391"/>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93" name="n_1aveValue【公民館】&#10;有形固定資産減価償却率">
          <a:extLst>
            <a:ext uri="{FF2B5EF4-FFF2-40B4-BE49-F238E27FC236}">
              <a16:creationId xmlns:a16="http://schemas.microsoft.com/office/drawing/2014/main" id="{2F7ACC9B-08CC-4799-83C7-D750E8CC2435}"/>
            </a:ext>
          </a:extLst>
        </xdr:cNvPr>
        <xdr:cNvSpPr txBox="1"/>
      </xdr:nvSpPr>
      <xdr:spPr>
        <a:xfrm>
          <a:off x="134372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94" name="n_2aveValue【公民館】&#10;有形固定資産減価償却率">
          <a:extLst>
            <a:ext uri="{FF2B5EF4-FFF2-40B4-BE49-F238E27FC236}">
              <a16:creationId xmlns:a16="http://schemas.microsoft.com/office/drawing/2014/main" id="{F0CD3A67-B745-4FCF-9D14-8277CBDE8F23}"/>
            </a:ext>
          </a:extLst>
        </xdr:cNvPr>
        <xdr:cNvSpPr txBox="1"/>
      </xdr:nvSpPr>
      <xdr:spPr>
        <a:xfrm>
          <a:off x="12675244"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a:extLst>
            <a:ext uri="{FF2B5EF4-FFF2-40B4-BE49-F238E27FC236}">
              <a16:creationId xmlns:a16="http://schemas.microsoft.com/office/drawing/2014/main" id="{52B1C136-7368-4DAF-8C1F-F3EB70C60833}"/>
            </a:ext>
          </a:extLst>
        </xdr:cNvPr>
        <xdr:cNvSpPr txBox="1"/>
      </xdr:nvSpPr>
      <xdr:spPr>
        <a:xfrm>
          <a:off x="11900544" y="1736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13988</xdr:rowOff>
    </xdr:from>
    <xdr:ext cx="405111" cy="259045"/>
    <xdr:sp macro="" textlink="">
      <xdr:nvSpPr>
        <xdr:cNvPr id="696" name="n_1mainValue【公民館】&#10;有形固定資産減価償却率">
          <a:extLst>
            <a:ext uri="{FF2B5EF4-FFF2-40B4-BE49-F238E27FC236}">
              <a16:creationId xmlns:a16="http://schemas.microsoft.com/office/drawing/2014/main" id="{400DC895-286D-4339-AB9D-FDD858DC7A66}"/>
            </a:ext>
          </a:extLst>
        </xdr:cNvPr>
        <xdr:cNvSpPr txBox="1"/>
      </xdr:nvSpPr>
      <xdr:spPr>
        <a:xfrm>
          <a:off x="13437244" y="16945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33038</xdr:rowOff>
    </xdr:from>
    <xdr:ext cx="405111" cy="259045"/>
    <xdr:sp macro="" textlink="">
      <xdr:nvSpPr>
        <xdr:cNvPr id="697" name="n_2mainValue【公民館】&#10;有形固定資産減価償却率">
          <a:extLst>
            <a:ext uri="{FF2B5EF4-FFF2-40B4-BE49-F238E27FC236}">
              <a16:creationId xmlns:a16="http://schemas.microsoft.com/office/drawing/2014/main" id="{92B8B686-0617-4A69-8EB7-87D779C926D5}"/>
            </a:ext>
          </a:extLst>
        </xdr:cNvPr>
        <xdr:cNvSpPr txBox="1"/>
      </xdr:nvSpPr>
      <xdr:spPr>
        <a:xfrm>
          <a:off x="12675244" y="1696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A20A1415-DD78-425E-AC03-30EC720ADAA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477A213C-5F5F-46A4-A3D8-D24F1D9566F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5CB047A5-1DB1-4EBB-9C71-3F444DD1CDE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7E8B250A-8C5E-47BB-A1BB-4E1536F7F90B}"/>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42F03571-BB95-447C-9ABD-10FA00AA566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CB6B216C-28FF-4000-84AB-FAC38B4F9F3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F812A5ED-4766-4122-AEA9-91DA0F887D9E}"/>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B94C7E6F-C268-4D9B-8597-AA6DFD1A1C6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891D840E-192B-41CC-AB11-7EE4F811306F}"/>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AA88ECD7-17E5-4664-AD6B-D40E812DE13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id="{B0D1EC6E-1C81-4377-8C50-7631DA26D0CA}"/>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id="{C320CBB9-43A9-4291-ABCF-C909EEF4B8CA}"/>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id="{11726D15-EB6E-4328-B213-2340D821FC4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id="{13224CB3-F41D-4D15-9DFC-F180E779979F}"/>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C0D98D12-9360-4211-9527-1096AF210C25}"/>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BB31CADB-B628-4A24-BD98-9EC745E97A2A}"/>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id="{13D967D4-D904-444B-B382-279BE058D47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id="{D0B02BBE-DB40-459F-9AF9-41BCF376682E}"/>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id="{0E5A83C7-719E-4EEB-9CF2-F0E1AB86E9ED}"/>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id="{AA2AD665-B891-467A-8BCA-CC1A7C4AB4CE}"/>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66707260-7A51-4574-BF96-7E8B0C7307E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BAE6C45A-7BA2-4378-B49F-DC934291D9B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0C4CF63B-1D90-467B-84E4-4858B48590FB}"/>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a:extLst>
            <a:ext uri="{FF2B5EF4-FFF2-40B4-BE49-F238E27FC236}">
              <a16:creationId xmlns:a16="http://schemas.microsoft.com/office/drawing/2014/main" id="{7E73E48F-7FF3-4F7A-B97A-0BCDA75B7FE6}"/>
            </a:ext>
          </a:extLst>
        </xdr:cNvPr>
        <xdr:cNvCxnSpPr/>
      </xdr:nvCxnSpPr>
      <xdr:spPr>
        <a:xfrm flipV="1">
          <a:off x="19509104" y="16706849"/>
          <a:ext cx="0" cy="1543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a:extLst>
            <a:ext uri="{FF2B5EF4-FFF2-40B4-BE49-F238E27FC236}">
              <a16:creationId xmlns:a16="http://schemas.microsoft.com/office/drawing/2014/main" id="{058395C1-50DA-4A83-98AD-F89EC7281C50}"/>
            </a:ext>
          </a:extLst>
        </xdr:cNvPr>
        <xdr:cNvSpPr txBox="1"/>
      </xdr:nvSpPr>
      <xdr:spPr>
        <a:xfrm>
          <a:off x="1954784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a:extLst>
            <a:ext uri="{FF2B5EF4-FFF2-40B4-BE49-F238E27FC236}">
              <a16:creationId xmlns:a16="http://schemas.microsoft.com/office/drawing/2014/main" id="{3C2616A5-8C95-4D4F-9AEA-2AA55E064573}"/>
            </a:ext>
          </a:extLst>
        </xdr:cNvPr>
        <xdr:cNvCxnSpPr/>
      </xdr:nvCxnSpPr>
      <xdr:spPr>
        <a:xfrm>
          <a:off x="194437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a:extLst>
            <a:ext uri="{FF2B5EF4-FFF2-40B4-BE49-F238E27FC236}">
              <a16:creationId xmlns:a16="http://schemas.microsoft.com/office/drawing/2014/main" id="{00903A00-B50A-4453-86E5-DA793BAA4CD9}"/>
            </a:ext>
          </a:extLst>
        </xdr:cNvPr>
        <xdr:cNvSpPr txBox="1"/>
      </xdr:nvSpPr>
      <xdr:spPr>
        <a:xfrm>
          <a:off x="19547840" y="16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a:extLst>
            <a:ext uri="{FF2B5EF4-FFF2-40B4-BE49-F238E27FC236}">
              <a16:creationId xmlns:a16="http://schemas.microsoft.com/office/drawing/2014/main" id="{FA9EE520-956C-4C33-822F-6E93BAA4CFE0}"/>
            </a:ext>
          </a:extLst>
        </xdr:cNvPr>
        <xdr:cNvCxnSpPr/>
      </xdr:nvCxnSpPr>
      <xdr:spPr>
        <a:xfrm>
          <a:off x="19443700" y="16706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26" name="【公民館】&#10;一人当たり面積平均値テキスト">
          <a:extLst>
            <a:ext uri="{FF2B5EF4-FFF2-40B4-BE49-F238E27FC236}">
              <a16:creationId xmlns:a16="http://schemas.microsoft.com/office/drawing/2014/main" id="{411C6FD3-281E-48D0-8B8C-5F57D9E5697B}"/>
            </a:ext>
          </a:extLst>
        </xdr:cNvPr>
        <xdr:cNvSpPr txBox="1"/>
      </xdr:nvSpPr>
      <xdr:spPr>
        <a:xfrm>
          <a:off x="19547840" y="1755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a:extLst>
            <a:ext uri="{FF2B5EF4-FFF2-40B4-BE49-F238E27FC236}">
              <a16:creationId xmlns:a16="http://schemas.microsoft.com/office/drawing/2014/main" id="{D9453ABE-6F9B-437A-B6D7-3889A1BA89AB}"/>
            </a:ext>
          </a:extLst>
        </xdr:cNvPr>
        <xdr:cNvSpPr/>
      </xdr:nvSpPr>
      <xdr:spPr>
        <a:xfrm>
          <a:off x="194589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a:extLst>
            <a:ext uri="{FF2B5EF4-FFF2-40B4-BE49-F238E27FC236}">
              <a16:creationId xmlns:a16="http://schemas.microsoft.com/office/drawing/2014/main" id="{3A410F7C-DB4F-4E67-8790-05CAD43764A6}"/>
            </a:ext>
          </a:extLst>
        </xdr:cNvPr>
        <xdr:cNvSpPr/>
      </xdr:nvSpPr>
      <xdr:spPr>
        <a:xfrm>
          <a:off x="18735040" y="177380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a:extLst>
            <a:ext uri="{FF2B5EF4-FFF2-40B4-BE49-F238E27FC236}">
              <a16:creationId xmlns:a16="http://schemas.microsoft.com/office/drawing/2014/main" id="{3B7A7B58-F40D-484B-AC91-E19C4F323CAD}"/>
            </a:ext>
          </a:extLst>
        </xdr:cNvPr>
        <xdr:cNvSpPr/>
      </xdr:nvSpPr>
      <xdr:spPr>
        <a:xfrm>
          <a:off x="17937480" y="17719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a:extLst>
            <a:ext uri="{FF2B5EF4-FFF2-40B4-BE49-F238E27FC236}">
              <a16:creationId xmlns:a16="http://schemas.microsoft.com/office/drawing/2014/main" id="{7AEBCD93-FDEB-436B-B69F-2BC77FDE6000}"/>
            </a:ext>
          </a:extLst>
        </xdr:cNvPr>
        <xdr:cNvSpPr/>
      </xdr:nvSpPr>
      <xdr:spPr>
        <a:xfrm>
          <a:off x="1716278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A545C5CF-464B-481E-9D0C-46B77A9AD23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547C79EB-B7F5-47B9-AA6F-33B9D469F237}"/>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D8CAD574-4CCB-4AA0-A73A-AA9CF666520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43CAFF6-EF36-41FB-B9E3-52C69C8A336B}"/>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89B29C3E-8328-4876-B965-A06FDA3165D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143511</xdr:rowOff>
    </xdr:from>
    <xdr:to>
      <xdr:col>116</xdr:col>
      <xdr:colOff>114300</xdr:colOff>
      <xdr:row>107</xdr:row>
      <xdr:rowOff>73661</xdr:rowOff>
    </xdr:to>
    <xdr:sp macro="" textlink="">
      <xdr:nvSpPr>
        <xdr:cNvPr id="736" name="楕円 735">
          <a:extLst>
            <a:ext uri="{FF2B5EF4-FFF2-40B4-BE49-F238E27FC236}">
              <a16:creationId xmlns:a16="http://schemas.microsoft.com/office/drawing/2014/main" id="{43CCDAF8-BDEB-4B27-A7DB-D1F90DB123A1}"/>
            </a:ext>
          </a:extLst>
        </xdr:cNvPr>
        <xdr:cNvSpPr/>
      </xdr:nvSpPr>
      <xdr:spPr>
        <a:xfrm>
          <a:off x="19458940" y="179133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121938</xdr:rowOff>
    </xdr:from>
    <xdr:ext cx="469744" cy="259045"/>
    <xdr:sp macro="" textlink="">
      <xdr:nvSpPr>
        <xdr:cNvPr id="737" name="【公民館】&#10;一人当たり面積該当値テキスト">
          <a:extLst>
            <a:ext uri="{FF2B5EF4-FFF2-40B4-BE49-F238E27FC236}">
              <a16:creationId xmlns:a16="http://schemas.microsoft.com/office/drawing/2014/main" id="{E373B5C3-4C01-481E-BD5C-DBB13354E13D}"/>
            </a:ext>
          </a:extLst>
        </xdr:cNvPr>
        <xdr:cNvSpPr txBox="1"/>
      </xdr:nvSpPr>
      <xdr:spPr>
        <a:xfrm>
          <a:off x="19547840" y="178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738" name="楕円 737">
          <a:extLst>
            <a:ext uri="{FF2B5EF4-FFF2-40B4-BE49-F238E27FC236}">
              <a16:creationId xmlns:a16="http://schemas.microsoft.com/office/drawing/2014/main" id="{CDD14811-6E14-4CC1-9302-4079D3C4D472}"/>
            </a:ext>
          </a:extLst>
        </xdr:cNvPr>
        <xdr:cNvSpPr/>
      </xdr:nvSpPr>
      <xdr:spPr>
        <a:xfrm>
          <a:off x="18735040" y="1791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22861</xdr:rowOff>
    </xdr:from>
    <xdr:to>
      <xdr:col>116</xdr:col>
      <xdr:colOff>63500</xdr:colOff>
      <xdr:row>107</xdr:row>
      <xdr:rowOff>26670</xdr:rowOff>
    </xdr:to>
    <xdr:cxnSp macro="">
      <xdr:nvCxnSpPr>
        <xdr:cNvPr id="739" name="直線コネクタ 738">
          <a:extLst>
            <a:ext uri="{FF2B5EF4-FFF2-40B4-BE49-F238E27FC236}">
              <a16:creationId xmlns:a16="http://schemas.microsoft.com/office/drawing/2014/main" id="{BD2BD28B-EB43-4950-9FC1-89CB77E34659}"/>
            </a:ext>
          </a:extLst>
        </xdr:cNvPr>
        <xdr:cNvCxnSpPr/>
      </xdr:nvCxnSpPr>
      <xdr:spPr>
        <a:xfrm flipV="1">
          <a:off x="18778220" y="17960341"/>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124461</xdr:rowOff>
    </xdr:from>
    <xdr:to>
      <xdr:col>107</xdr:col>
      <xdr:colOff>101600</xdr:colOff>
      <xdr:row>107</xdr:row>
      <xdr:rowOff>54611</xdr:rowOff>
    </xdr:to>
    <xdr:sp macro="" textlink="">
      <xdr:nvSpPr>
        <xdr:cNvPr id="740" name="楕円 739">
          <a:extLst>
            <a:ext uri="{FF2B5EF4-FFF2-40B4-BE49-F238E27FC236}">
              <a16:creationId xmlns:a16="http://schemas.microsoft.com/office/drawing/2014/main" id="{91961364-4822-43EC-B132-2F801A646E30}"/>
            </a:ext>
          </a:extLst>
        </xdr:cNvPr>
        <xdr:cNvSpPr/>
      </xdr:nvSpPr>
      <xdr:spPr>
        <a:xfrm>
          <a:off x="17937480" y="17894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26670</xdr:rowOff>
    </xdr:to>
    <xdr:cxnSp macro="">
      <xdr:nvCxnSpPr>
        <xdr:cNvPr id="741" name="直線コネクタ 740">
          <a:extLst>
            <a:ext uri="{FF2B5EF4-FFF2-40B4-BE49-F238E27FC236}">
              <a16:creationId xmlns:a16="http://schemas.microsoft.com/office/drawing/2014/main" id="{F5DE4AAB-74AB-4541-8632-338BF8C3D11E}"/>
            </a:ext>
          </a:extLst>
        </xdr:cNvPr>
        <xdr:cNvCxnSpPr/>
      </xdr:nvCxnSpPr>
      <xdr:spPr>
        <a:xfrm>
          <a:off x="17988280" y="17941291"/>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742" name="n_1aveValue【公民館】&#10;一人当たり面積">
          <a:extLst>
            <a:ext uri="{FF2B5EF4-FFF2-40B4-BE49-F238E27FC236}">
              <a16:creationId xmlns:a16="http://schemas.microsoft.com/office/drawing/2014/main" id="{EAE553C2-D812-48FA-9B70-775D48D4D13A}"/>
            </a:ext>
          </a:extLst>
        </xdr:cNvPr>
        <xdr:cNvSpPr txBox="1"/>
      </xdr:nvSpPr>
      <xdr:spPr>
        <a:xfrm>
          <a:off x="18561127" y="1751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43" name="n_2aveValue【公民館】&#10;一人当たり面積">
          <a:extLst>
            <a:ext uri="{FF2B5EF4-FFF2-40B4-BE49-F238E27FC236}">
              <a16:creationId xmlns:a16="http://schemas.microsoft.com/office/drawing/2014/main" id="{D31E1888-2BD2-48D0-96FC-9941F638C30D}"/>
            </a:ext>
          </a:extLst>
        </xdr:cNvPr>
        <xdr:cNvSpPr txBox="1"/>
      </xdr:nvSpPr>
      <xdr:spPr>
        <a:xfrm>
          <a:off x="17776267"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4" name="n_3aveValue【公民館】&#10;一人当たり面積">
          <a:extLst>
            <a:ext uri="{FF2B5EF4-FFF2-40B4-BE49-F238E27FC236}">
              <a16:creationId xmlns:a16="http://schemas.microsoft.com/office/drawing/2014/main" id="{6E5793B6-B08D-4E1F-A144-CFA8D03CF94A}"/>
            </a:ext>
          </a:extLst>
        </xdr:cNvPr>
        <xdr:cNvSpPr txBox="1"/>
      </xdr:nvSpPr>
      <xdr:spPr>
        <a:xfrm>
          <a:off x="170015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745" name="n_1mainValue【公民館】&#10;一人当たり面積">
          <a:extLst>
            <a:ext uri="{FF2B5EF4-FFF2-40B4-BE49-F238E27FC236}">
              <a16:creationId xmlns:a16="http://schemas.microsoft.com/office/drawing/2014/main" id="{333153F9-C915-4DC1-8969-20ACC0432F25}"/>
            </a:ext>
          </a:extLst>
        </xdr:cNvPr>
        <xdr:cNvSpPr txBox="1"/>
      </xdr:nvSpPr>
      <xdr:spPr>
        <a:xfrm>
          <a:off x="185611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45738</xdr:rowOff>
    </xdr:from>
    <xdr:ext cx="469744" cy="259045"/>
    <xdr:sp macro="" textlink="">
      <xdr:nvSpPr>
        <xdr:cNvPr id="746" name="n_2mainValue【公民館】&#10;一人当たり面積">
          <a:extLst>
            <a:ext uri="{FF2B5EF4-FFF2-40B4-BE49-F238E27FC236}">
              <a16:creationId xmlns:a16="http://schemas.microsoft.com/office/drawing/2014/main" id="{63F67941-813B-4C20-AE2C-DDE5766F9578}"/>
            </a:ext>
          </a:extLst>
        </xdr:cNvPr>
        <xdr:cNvSpPr txBox="1"/>
      </xdr:nvSpPr>
      <xdr:spPr>
        <a:xfrm>
          <a:off x="17776267" y="1798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4D55E663-8997-412D-A572-88EFDB2C58B3}"/>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3BC7E0F3-426E-47A1-B767-2B0ADB6C9153}"/>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C8D6237C-9201-4D7F-AEA8-24CE009535E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類似団体と比較して特に有形固定資産減価償却率が高くなっている施設は、保育施設、公営住宅、公民館、学校施設であり、他は類似団体内平均と同程度である。</a:t>
          </a:r>
        </a:p>
        <a:p>
          <a:r>
            <a:rPr kumimoji="1" lang="ja-JP" altLang="en-US" sz="1300">
              <a:latin typeface="ＭＳ Ｐゴシック" panose="020B0600070205080204" pitchFamily="50" charset="-128"/>
              <a:ea typeface="ＭＳ Ｐゴシック" panose="020B0600070205080204" pitchFamily="50" charset="-128"/>
            </a:rPr>
            <a:t>　学校施設については、類似団体平均と比較すると</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年度からの老朽化施設の改修事業の対象とならなかった体育館やプ一ルなどの老朽化対策や、バリアフリー化など教育環境を考慮した学校施設の整備が今後の課題となっている。</a:t>
          </a:r>
        </a:p>
        <a:p>
          <a:r>
            <a:rPr kumimoji="1" lang="ja-JP" altLang="en-US" sz="1300">
              <a:latin typeface="ＭＳ Ｐゴシック" panose="020B0600070205080204" pitchFamily="50" charset="-128"/>
              <a:ea typeface="ＭＳ Ｐゴシック" panose="020B0600070205080204" pitchFamily="50" charset="-128"/>
            </a:rPr>
            <a:t>　公営住宅については、類似団体平均と比較すると</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年度で、公営住宅法の耐用年数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年を超えている住宅が</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戸あり、老朽化が進んでいる。「藤岡市公営住宅等長寿命化計画」に基づき修繕・改善・建替え・用途廃止を実施していく。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E422806-6596-4498-8CB0-6A2CC64CF43B}"/>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C0FC5A6-93F2-40C8-BB32-A34BDCA83C02}"/>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A2388AF-DBA1-470E-B9E2-7F6792A85D4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69359D9-5128-4864-85F5-6CA2D1388C48}"/>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9B0328-EB58-412C-9C00-B9DEB50F319B}"/>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A2E8320-E658-4EA2-996C-5759C93D0D18}"/>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35C4597-E8E3-44C6-BC07-B4A18A0FE9E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CF4E1F-A411-4385-96F0-2622BD90A1B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89E9AE-B0E4-4DBA-9B64-7E28DF061CD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3E80658-6B15-491C-A61D-C4C2E9E5637F}"/>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65,687
64,936
180.29
26,064,079
25,258,305
778,363
15,362,709
21,647,452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9B35AA-AC83-48D4-913C-B3FDC44E26B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B7627BB-8573-4CBA-814F-49766A0CB81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39C6FBB-56F5-48B4-84D2-90D20FDB3422}"/>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5A01FB5-C966-4989-8A63-D31DAD4C6AA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7C9C9E8-59C6-456E-AB9F-8E69D124953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C6C8AAF-E6AD-4825-A2DA-34AA8802C46A}"/>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AA9C7C-F752-4082-95DB-8FA90D32F33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6192C5-ADB4-41C4-9A49-C601DC9D47C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14E6329-BC92-4235-B959-2CA1A74366D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497862-9A86-434B-B727-180BD47009C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CBD5FB6-203F-4007-A116-35274B7B37D7}"/>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062093F-1D01-4DA0-8706-44EA73A252BA}"/>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7653C6-9064-4038-9E08-486D611A760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CF9B9D3-00E2-4B8C-B3A4-C71C69A08BC2}"/>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0C9B444-8A29-4562-AFA2-13DD082202FD}"/>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C558DD8-947C-4703-8190-0D92AA398F4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0A8119-1875-4E2E-9971-4AD29862FB1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481CF95-3F65-4968-A431-D543BD537B1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3CD0BC5-F73A-47EA-A068-E95FFC22F93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3C80F54-8E2B-4E24-9F3F-6ADC801AC269}"/>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92D781A-86D3-43BB-9E78-6C34BE76C5D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B8027C7-99AB-4848-964C-21A8EA08801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CE52D461-FE77-47F7-BCD4-93AD2BD297C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D34090D-4718-4639-ABC6-E7F4F4D8F55D}"/>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D894D02-22AF-4923-84B9-229E5FF0CD8D}"/>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5EA5F33-93B0-4F52-919A-D9A98120D1F9}"/>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701A390-08A0-4C78-A69A-F28A6B604D4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F7E559C-8CBE-4E26-B415-3A69295E23A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E5191EA-A0EC-4D57-91B3-3273423D89C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9EDEB45-D446-4502-99BC-B8C3BCA8EC9C}"/>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AE35018-CE4E-49A5-B7CC-45C127484B56}"/>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5D2C4583-FF85-4E39-9AAA-90F986BE57A6}"/>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48B4D458-A74C-420F-BF65-AABB5B888C37}"/>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C61E7E45-53C1-4C6B-B682-FD477EB683C1}"/>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8D7996D-69F3-4F60-85B9-135E42EDD57C}"/>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A2E26E7-2EE2-4906-A8E0-3270AB77D55B}"/>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D27F926D-8476-446D-B0E4-124E69D1DE46}"/>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8A67BC68-96AF-421F-B812-7C255B9B8E02}"/>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F541654-7100-45D2-88DD-19347AF320A3}"/>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CBF1FE8-29BC-4D69-9598-2C3D39872661}"/>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1C57DE34-FF65-42B3-B366-C5B0A30793B4}"/>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CD404B38-A2E1-4A69-BACB-4F9A94D406A2}"/>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AD4B86D-1E29-4C87-83F0-31E930AEA57F}"/>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FF9C0D2-A1AA-4881-B39B-F28753FBDF48}"/>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433762BE-78E0-4878-A471-48D5CA6649D1}"/>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id="{66CC0C28-D8DB-432F-A922-DD3B5A90C388}"/>
            </a:ext>
          </a:extLst>
        </xdr:cNvPr>
        <xdr:cNvCxnSpPr/>
      </xdr:nvCxnSpPr>
      <xdr:spPr>
        <a:xfrm flipV="1">
          <a:off x="4086225" y="5598523"/>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id="{B4194D9C-65BE-4B26-9188-F26EED780DAC}"/>
            </a:ext>
          </a:extLst>
        </xdr:cNvPr>
        <xdr:cNvSpPr txBox="1"/>
      </xdr:nvSpPr>
      <xdr:spPr>
        <a:xfrm>
          <a:off x="4124960" y="69859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id="{C9EABACD-A3B5-44F6-B331-7263D418973E}"/>
            </a:ext>
          </a:extLst>
        </xdr:cNvPr>
        <xdr:cNvCxnSpPr/>
      </xdr:nvCxnSpPr>
      <xdr:spPr>
        <a:xfrm>
          <a:off x="4020820" y="6982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id="{927F2B4F-B72D-4C61-8883-F9F9FD301937}"/>
            </a:ext>
          </a:extLst>
        </xdr:cNvPr>
        <xdr:cNvSpPr txBox="1"/>
      </xdr:nvSpPr>
      <xdr:spPr>
        <a:xfrm>
          <a:off x="4124960"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id="{9A3A6564-6E9A-4566-BAAA-C5BC067FA432}"/>
            </a:ext>
          </a:extLst>
        </xdr:cNvPr>
        <xdr:cNvCxnSpPr/>
      </xdr:nvCxnSpPr>
      <xdr:spPr>
        <a:xfrm>
          <a:off x="4020820" y="5598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a:extLst>
            <a:ext uri="{FF2B5EF4-FFF2-40B4-BE49-F238E27FC236}">
              <a16:creationId xmlns:a16="http://schemas.microsoft.com/office/drawing/2014/main" id="{BC70C2BD-0212-4EEC-A5A3-3825B2CDF0B2}"/>
            </a:ext>
          </a:extLst>
        </xdr:cNvPr>
        <xdr:cNvSpPr txBox="1"/>
      </xdr:nvSpPr>
      <xdr:spPr>
        <a:xfrm>
          <a:off x="4124960" y="6279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3064BCE8-5E33-4600-8760-9E3E0D8C5693}"/>
            </a:ext>
          </a:extLst>
        </xdr:cNvPr>
        <xdr:cNvSpPr/>
      </xdr:nvSpPr>
      <xdr:spPr>
        <a:xfrm>
          <a:off x="403606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id="{86286965-8321-4786-9BCD-ED607D1D5613}"/>
            </a:ext>
          </a:extLst>
        </xdr:cNvPr>
        <xdr:cNvSpPr/>
      </xdr:nvSpPr>
      <xdr:spPr>
        <a:xfrm>
          <a:off x="3312160" y="6405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a:extLst>
            <a:ext uri="{FF2B5EF4-FFF2-40B4-BE49-F238E27FC236}">
              <a16:creationId xmlns:a16="http://schemas.microsoft.com/office/drawing/2014/main" id="{38BB6161-93CC-4A60-A2A6-4EB565D499F3}"/>
            </a:ext>
          </a:extLst>
        </xdr:cNvPr>
        <xdr:cNvSpPr/>
      </xdr:nvSpPr>
      <xdr:spPr>
        <a:xfrm>
          <a:off x="2514600" y="64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a:extLst>
            <a:ext uri="{FF2B5EF4-FFF2-40B4-BE49-F238E27FC236}">
              <a16:creationId xmlns:a16="http://schemas.microsoft.com/office/drawing/2014/main" id="{8678AE6B-246C-47EA-B8B5-A047A14D062C}"/>
            </a:ext>
          </a:extLst>
        </xdr:cNvPr>
        <xdr:cNvSpPr/>
      </xdr:nvSpPr>
      <xdr:spPr>
        <a:xfrm>
          <a:off x="1739900"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1D6A796-CE20-4EB6-A121-E01ABE1F7967}"/>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2B8A951-DF72-4CDF-A940-BB8F4F8C4981}"/>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6BF5238-A468-460A-9558-9A4203E2DFC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98140B4-A966-428E-A2A2-CB80F793954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229BD01-8BA0-4ABF-87EA-DC4583750F78}"/>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120106</xdr:rowOff>
    </xdr:from>
    <xdr:to>
      <xdr:col>24</xdr:col>
      <xdr:colOff>114300</xdr:colOff>
      <xdr:row>37</xdr:row>
      <xdr:rowOff>50256</xdr:rowOff>
    </xdr:to>
    <xdr:sp macro="" textlink="">
      <xdr:nvSpPr>
        <xdr:cNvPr id="72" name="楕円 71">
          <a:extLst>
            <a:ext uri="{FF2B5EF4-FFF2-40B4-BE49-F238E27FC236}">
              <a16:creationId xmlns:a16="http://schemas.microsoft.com/office/drawing/2014/main" id="{A4A7E133-1B40-4F25-BF71-5F91A9A557D5}"/>
            </a:ext>
          </a:extLst>
        </xdr:cNvPr>
        <xdr:cNvSpPr/>
      </xdr:nvSpPr>
      <xdr:spPr>
        <a:xfrm>
          <a:off x="4036060" y="6155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142983</xdr:rowOff>
    </xdr:from>
    <xdr:ext cx="405111" cy="259045"/>
    <xdr:sp macro="" textlink="">
      <xdr:nvSpPr>
        <xdr:cNvPr id="73" name="【図書館】&#10;有形固定資産減価償却率該当値テキスト">
          <a:extLst>
            <a:ext uri="{FF2B5EF4-FFF2-40B4-BE49-F238E27FC236}">
              <a16:creationId xmlns:a16="http://schemas.microsoft.com/office/drawing/2014/main" id="{AFFBFCDD-3E7F-4203-88C4-2B24490322C2}"/>
            </a:ext>
          </a:extLst>
        </xdr:cNvPr>
        <xdr:cNvSpPr txBox="1"/>
      </xdr:nvSpPr>
      <xdr:spPr>
        <a:xfrm>
          <a:off x="4124960"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152763</xdr:rowOff>
    </xdr:from>
    <xdr:to>
      <xdr:col>20</xdr:col>
      <xdr:colOff>38100</xdr:colOff>
      <xdr:row>37</xdr:row>
      <xdr:rowOff>82913</xdr:rowOff>
    </xdr:to>
    <xdr:sp macro="" textlink="">
      <xdr:nvSpPr>
        <xdr:cNvPr id="74" name="楕円 73">
          <a:extLst>
            <a:ext uri="{FF2B5EF4-FFF2-40B4-BE49-F238E27FC236}">
              <a16:creationId xmlns:a16="http://schemas.microsoft.com/office/drawing/2014/main" id="{1B783FC8-8A40-4665-85F9-A35E3C68E438}"/>
            </a:ext>
          </a:extLst>
        </xdr:cNvPr>
        <xdr:cNvSpPr/>
      </xdr:nvSpPr>
      <xdr:spPr>
        <a:xfrm>
          <a:off x="3312160" y="61878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170906</xdr:rowOff>
    </xdr:from>
    <xdr:to>
      <xdr:col>24</xdr:col>
      <xdr:colOff>63500</xdr:colOff>
      <xdr:row>37</xdr:row>
      <xdr:rowOff>32113</xdr:rowOff>
    </xdr:to>
    <xdr:cxnSp macro="">
      <xdr:nvCxnSpPr>
        <xdr:cNvPr id="75" name="直線コネクタ 74">
          <a:extLst>
            <a:ext uri="{FF2B5EF4-FFF2-40B4-BE49-F238E27FC236}">
              <a16:creationId xmlns:a16="http://schemas.microsoft.com/office/drawing/2014/main" id="{86580DA0-7EEE-40F4-B7CF-9D1C1DC37DE2}"/>
            </a:ext>
          </a:extLst>
        </xdr:cNvPr>
        <xdr:cNvCxnSpPr/>
      </xdr:nvCxnSpPr>
      <xdr:spPr>
        <a:xfrm flipV="1">
          <a:off x="3355340" y="6205946"/>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6" name="楕円 75">
          <a:extLst>
            <a:ext uri="{FF2B5EF4-FFF2-40B4-BE49-F238E27FC236}">
              <a16:creationId xmlns:a16="http://schemas.microsoft.com/office/drawing/2014/main" id="{18D256AA-B812-4570-9A0D-C3671E676AC7}"/>
            </a:ext>
          </a:extLst>
        </xdr:cNvPr>
        <xdr:cNvSpPr/>
      </xdr:nvSpPr>
      <xdr:spPr>
        <a:xfrm>
          <a:off x="25146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32113</xdr:rowOff>
    </xdr:from>
    <xdr:to>
      <xdr:col>19</xdr:col>
      <xdr:colOff>177800</xdr:colOff>
      <xdr:row>37</xdr:row>
      <xdr:rowOff>64770</xdr:rowOff>
    </xdr:to>
    <xdr:cxnSp macro="">
      <xdr:nvCxnSpPr>
        <xdr:cNvPr id="77" name="直線コネクタ 76">
          <a:extLst>
            <a:ext uri="{FF2B5EF4-FFF2-40B4-BE49-F238E27FC236}">
              <a16:creationId xmlns:a16="http://schemas.microsoft.com/office/drawing/2014/main" id="{6F1E8667-9361-4163-A5A5-467F60C80B81}"/>
            </a:ext>
          </a:extLst>
        </xdr:cNvPr>
        <xdr:cNvCxnSpPr/>
      </xdr:nvCxnSpPr>
      <xdr:spPr>
        <a:xfrm flipV="1">
          <a:off x="2565400" y="623479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a:extLst>
            <a:ext uri="{FF2B5EF4-FFF2-40B4-BE49-F238E27FC236}">
              <a16:creationId xmlns:a16="http://schemas.microsoft.com/office/drawing/2014/main" id="{DE186314-57B3-4708-BA02-CAD6AA810695}"/>
            </a:ext>
          </a:extLst>
        </xdr:cNvPr>
        <xdr:cNvSpPr txBox="1"/>
      </xdr:nvSpPr>
      <xdr:spPr>
        <a:xfrm>
          <a:off x="3170564" y="6498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a:extLst>
            <a:ext uri="{FF2B5EF4-FFF2-40B4-BE49-F238E27FC236}">
              <a16:creationId xmlns:a16="http://schemas.microsoft.com/office/drawing/2014/main" id="{DADE44A0-3EB8-47F2-9EE8-DD3D8C005211}"/>
            </a:ext>
          </a:extLst>
        </xdr:cNvPr>
        <xdr:cNvSpPr txBox="1"/>
      </xdr:nvSpPr>
      <xdr:spPr>
        <a:xfrm>
          <a:off x="2385704" y="6521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a:extLst>
            <a:ext uri="{FF2B5EF4-FFF2-40B4-BE49-F238E27FC236}">
              <a16:creationId xmlns:a16="http://schemas.microsoft.com/office/drawing/2014/main" id="{B7F20F58-3DB5-4D12-89D9-672F5189D953}"/>
            </a:ext>
          </a:extLst>
        </xdr:cNvPr>
        <xdr:cNvSpPr txBox="1"/>
      </xdr:nvSpPr>
      <xdr:spPr>
        <a:xfrm>
          <a:off x="161100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99440</xdr:rowOff>
    </xdr:from>
    <xdr:ext cx="405111" cy="259045"/>
    <xdr:sp macro="" textlink="">
      <xdr:nvSpPr>
        <xdr:cNvPr id="81" name="n_1mainValue【図書館】&#10;有形固定資産減価償却率">
          <a:extLst>
            <a:ext uri="{FF2B5EF4-FFF2-40B4-BE49-F238E27FC236}">
              <a16:creationId xmlns:a16="http://schemas.microsoft.com/office/drawing/2014/main" id="{A05E6A1C-F531-40A7-A542-A58EBB2E51C1}"/>
            </a:ext>
          </a:extLst>
        </xdr:cNvPr>
        <xdr:cNvSpPr txBox="1"/>
      </xdr:nvSpPr>
      <xdr:spPr>
        <a:xfrm>
          <a:off x="3170564" y="596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132097</xdr:rowOff>
    </xdr:from>
    <xdr:ext cx="405111" cy="259045"/>
    <xdr:sp macro="" textlink="">
      <xdr:nvSpPr>
        <xdr:cNvPr id="82" name="n_2mainValue【図書館】&#10;有形固定資産減価償却率">
          <a:extLst>
            <a:ext uri="{FF2B5EF4-FFF2-40B4-BE49-F238E27FC236}">
              <a16:creationId xmlns:a16="http://schemas.microsoft.com/office/drawing/2014/main" id="{408DB8C2-2AE8-4227-A43E-E7C9D0D81F14}"/>
            </a:ext>
          </a:extLst>
        </xdr:cNvPr>
        <xdr:cNvSpPr txBox="1"/>
      </xdr:nvSpPr>
      <xdr:spPr>
        <a:xfrm>
          <a:off x="238570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8A43452E-540B-4B49-9228-B17B325D42E2}"/>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6B6DDC0A-91AE-4CFF-8C06-68EEEBD429F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54BB951D-7831-4606-8295-AD43C5C3F1E7}"/>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4DCD3FF1-6CE5-4A0F-9B34-A1AD6A220AC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33F643D4-EE1D-4A83-987B-394EDC0AA787}"/>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98D7CFA7-4682-45EE-B318-EB23143BAF6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D7C4DB18-4DA1-4DE5-9993-5816C7C573A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E24D1075-5196-464B-8097-93819AC20D27}"/>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85E05EB2-DFFC-4CC3-BC41-563D5F4A2BD5}"/>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F29CBDC3-E7FC-414C-881A-7F1DB430528B}"/>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446E0123-182E-4909-BF7E-C4E26A75A1A1}"/>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26620DD3-E583-4DE6-9E02-1FCD9E6E82C4}"/>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643E8229-7AAD-4A5C-AD03-6AAF88CCBCA4}"/>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8A51823F-CE7D-4BC7-9A00-9726BBE8358D}"/>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32208067-E34B-44E2-9F55-C35724E1ADB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A8D7B431-C53E-4617-9F32-935EFBE8E0F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93410AD3-F0F7-4C8B-8EFB-34E5744B76B4}"/>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899065C4-676A-4895-8F7E-E86837246A41}"/>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5766488-5AA5-42BA-A916-703AB4DBFDCC}"/>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A3CFB066-3A12-4CD0-B873-AFCBA74C1CFA}"/>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9B5EBC5D-1FF0-4D92-866E-CD79FEC5A8A4}"/>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4408376B-373B-41D6-9156-560AD4F994EC}"/>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D339EB22-A7BB-4E69-B7CE-208543B54D54}"/>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a:extLst>
            <a:ext uri="{FF2B5EF4-FFF2-40B4-BE49-F238E27FC236}">
              <a16:creationId xmlns:a16="http://schemas.microsoft.com/office/drawing/2014/main" id="{EA9996C1-614F-417F-A326-DD1AEDC35756}"/>
            </a:ext>
          </a:extLst>
        </xdr:cNvPr>
        <xdr:cNvCxnSpPr/>
      </xdr:nvCxnSpPr>
      <xdr:spPr>
        <a:xfrm flipV="1">
          <a:off x="9219565" y="555117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a:extLst>
            <a:ext uri="{FF2B5EF4-FFF2-40B4-BE49-F238E27FC236}">
              <a16:creationId xmlns:a16="http://schemas.microsoft.com/office/drawing/2014/main" id="{F37960AE-BF3B-4392-B796-EAC5DB1E5AE8}"/>
            </a:ext>
          </a:extLst>
        </xdr:cNvPr>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a:extLst>
            <a:ext uri="{FF2B5EF4-FFF2-40B4-BE49-F238E27FC236}">
              <a16:creationId xmlns:a16="http://schemas.microsoft.com/office/drawing/2014/main" id="{9D087560-1052-46D9-86C3-EA5D58708DD6}"/>
            </a:ext>
          </a:extLst>
        </xdr:cNvPr>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a:extLst>
            <a:ext uri="{FF2B5EF4-FFF2-40B4-BE49-F238E27FC236}">
              <a16:creationId xmlns:a16="http://schemas.microsoft.com/office/drawing/2014/main" id="{FB9694DA-C644-4BC3-AB07-BE915FA4928F}"/>
            </a:ext>
          </a:extLst>
        </xdr:cNvPr>
        <xdr:cNvSpPr txBox="1"/>
      </xdr:nvSpPr>
      <xdr:spPr>
        <a:xfrm>
          <a:off x="9258300" y="53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a:extLst>
            <a:ext uri="{FF2B5EF4-FFF2-40B4-BE49-F238E27FC236}">
              <a16:creationId xmlns:a16="http://schemas.microsoft.com/office/drawing/2014/main" id="{D9340306-318D-497B-BEB1-B36C148E558C}"/>
            </a:ext>
          </a:extLst>
        </xdr:cNvPr>
        <xdr:cNvCxnSpPr/>
      </xdr:nvCxnSpPr>
      <xdr:spPr>
        <a:xfrm>
          <a:off x="915416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a:extLst>
            <a:ext uri="{FF2B5EF4-FFF2-40B4-BE49-F238E27FC236}">
              <a16:creationId xmlns:a16="http://schemas.microsoft.com/office/drawing/2014/main" id="{B402900B-7F2E-412B-94B2-2F84AF77A6BB}"/>
            </a:ext>
          </a:extLst>
        </xdr:cNvPr>
        <xdr:cNvSpPr txBox="1"/>
      </xdr:nvSpPr>
      <xdr:spPr>
        <a:xfrm>
          <a:off x="9258300" y="628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a:extLst>
            <a:ext uri="{FF2B5EF4-FFF2-40B4-BE49-F238E27FC236}">
              <a16:creationId xmlns:a16="http://schemas.microsoft.com/office/drawing/2014/main" id="{5164B8DB-49B0-47F5-BF59-7889C377E331}"/>
            </a:ext>
          </a:extLst>
        </xdr:cNvPr>
        <xdr:cNvSpPr/>
      </xdr:nvSpPr>
      <xdr:spPr>
        <a:xfrm>
          <a:off x="919226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a:extLst>
            <a:ext uri="{FF2B5EF4-FFF2-40B4-BE49-F238E27FC236}">
              <a16:creationId xmlns:a16="http://schemas.microsoft.com/office/drawing/2014/main" id="{45F9B759-2DE1-4622-AAF6-E1FEEF2EF3A6}"/>
            </a:ext>
          </a:extLst>
        </xdr:cNvPr>
        <xdr:cNvSpPr/>
      </xdr:nvSpPr>
      <xdr:spPr>
        <a:xfrm>
          <a:off x="8445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a:extLst>
            <a:ext uri="{FF2B5EF4-FFF2-40B4-BE49-F238E27FC236}">
              <a16:creationId xmlns:a16="http://schemas.microsoft.com/office/drawing/2014/main" id="{3EE74724-E4D7-479B-BEFD-C70BE2F1AAF3}"/>
            </a:ext>
          </a:extLst>
        </xdr:cNvPr>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a:extLst>
            <a:ext uri="{FF2B5EF4-FFF2-40B4-BE49-F238E27FC236}">
              <a16:creationId xmlns:a16="http://schemas.microsoft.com/office/drawing/2014/main" id="{7C7EE917-D231-4302-9BD8-3E81FFAFB247}"/>
            </a:ext>
          </a:extLst>
        </xdr:cNvPr>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AEA80D50-6809-48CD-AB48-ED817AA8C663}"/>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E85851B-DB3F-4CE1-9F17-828619C82B05}"/>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C2EC65A5-0700-41DA-B4F0-31C7130C49D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0388584-7828-47A3-82D8-181A247DDB21}"/>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F7FF1F1-4830-497F-A3DC-F9A9F8C96008}"/>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107950</xdr:rowOff>
    </xdr:from>
    <xdr:to>
      <xdr:col>55</xdr:col>
      <xdr:colOff>50800</xdr:colOff>
      <xdr:row>40</xdr:row>
      <xdr:rowOff>38100</xdr:rowOff>
    </xdr:to>
    <xdr:sp macro="" textlink="">
      <xdr:nvSpPr>
        <xdr:cNvPr id="121" name="楕円 120">
          <a:extLst>
            <a:ext uri="{FF2B5EF4-FFF2-40B4-BE49-F238E27FC236}">
              <a16:creationId xmlns:a16="http://schemas.microsoft.com/office/drawing/2014/main" id="{DE2A9325-ED1A-44C6-8C43-D75B5F7FBEB8}"/>
            </a:ext>
          </a:extLst>
        </xdr:cNvPr>
        <xdr:cNvSpPr/>
      </xdr:nvSpPr>
      <xdr:spPr>
        <a:xfrm>
          <a:off x="9192260" y="6645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86377</xdr:rowOff>
    </xdr:from>
    <xdr:ext cx="469744" cy="259045"/>
    <xdr:sp macro="" textlink="">
      <xdr:nvSpPr>
        <xdr:cNvPr id="122" name="【図書館】&#10;一人当たり面積該当値テキスト">
          <a:extLst>
            <a:ext uri="{FF2B5EF4-FFF2-40B4-BE49-F238E27FC236}">
              <a16:creationId xmlns:a16="http://schemas.microsoft.com/office/drawing/2014/main" id="{4C2DDDBE-B189-4532-8AB1-A9B1468A592D}"/>
            </a:ext>
          </a:extLst>
        </xdr:cNvPr>
        <xdr:cNvSpPr txBox="1"/>
      </xdr:nvSpPr>
      <xdr:spPr>
        <a:xfrm>
          <a:off x="9258300"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23" name="楕円 122">
          <a:extLst>
            <a:ext uri="{FF2B5EF4-FFF2-40B4-BE49-F238E27FC236}">
              <a16:creationId xmlns:a16="http://schemas.microsoft.com/office/drawing/2014/main" id="{5F28ED04-3EA3-4DA0-898B-09180071082B}"/>
            </a:ext>
          </a:extLst>
        </xdr:cNvPr>
        <xdr:cNvSpPr/>
      </xdr:nvSpPr>
      <xdr:spPr>
        <a:xfrm>
          <a:off x="8445500" y="6645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158750</xdr:rowOff>
    </xdr:from>
    <xdr:to>
      <xdr:col>55</xdr:col>
      <xdr:colOff>0</xdr:colOff>
      <xdr:row>39</xdr:row>
      <xdr:rowOff>158750</xdr:rowOff>
    </xdr:to>
    <xdr:cxnSp macro="">
      <xdr:nvCxnSpPr>
        <xdr:cNvPr id="124" name="直線コネクタ 123">
          <a:extLst>
            <a:ext uri="{FF2B5EF4-FFF2-40B4-BE49-F238E27FC236}">
              <a16:creationId xmlns:a16="http://schemas.microsoft.com/office/drawing/2014/main" id="{B96A3683-FD6B-4E2E-8564-7D7F0479BBC3}"/>
            </a:ext>
          </a:extLst>
        </xdr:cNvPr>
        <xdr:cNvCxnSpPr/>
      </xdr:nvCxnSpPr>
      <xdr:spPr>
        <a:xfrm>
          <a:off x="8496300" y="66967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25" name="楕円 124">
          <a:extLst>
            <a:ext uri="{FF2B5EF4-FFF2-40B4-BE49-F238E27FC236}">
              <a16:creationId xmlns:a16="http://schemas.microsoft.com/office/drawing/2014/main" id="{62F960BD-C7D5-4812-8D9E-2F7B0E46E396}"/>
            </a:ext>
          </a:extLst>
        </xdr:cNvPr>
        <xdr:cNvSpPr/>
      </xdr:nvSpPr>
      <xdr:spPr>
        <a:xfrm>
          <a:off x="7670800" y="66459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39</xdr:row>
      <xdr:rowOff>158750</xdr:rowOff>
    </xdr:to>
    <xdr:cxnSp macro="">
      <xdr:nvCxnSpPr>
        <xdr:cNvPr id="126" name="直線コネクタ 125">
          <a:extLst>
            <a:ext uri="{FF2B5EF4-FFF2-40B4-BE49-F238E27FC236}">
              <a16:creationId xmlns:a16="http://schemas.microsoft.com/office/drawing/2014/main" id="{CCE2B759-0542-468A-881D-157C1691FF09}"/>
            </a:ext>
          </a:extLst>
        </xdr:cNvPr>
        <xdr:cNvCxnSpPr/>
      </xdr:nvCxnSpPr>
      <xdr:spPr>
        <a:xfrm>
          <a:off x="7713980" y="66967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a:extLst>
            <a:ext uri="{FF2B5EF4-FFF2-40B4-BE49-F238E27FC236}">
              <a16:creationId xmlns:a16="http://schemas.microsoft.com/office/drawing/2014/main" id="{BA125555-E94E-44BB-A0F4-80D88C5E7AAC}"/>
            </a:ext>
          </a:extLst>
        </xdr:cNvPr>
        <xdr:cNvSpPr txBox="1"/>
      </xdr:nvSpPr>
      <xdr:spPr>
        <a:xfrm>
          <a:off x="8271587" y="620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a:extLst>
            <a:ext uri="{FF2B5EF4-FFF2-40B4-BE49-F238E27FC236}">
              <a16:creationId xmlns:a16="http://schemas.microsoft.com/office/drawing/2014/main" id="{3A96E36B-7467-4729-8AC8-866F056C0AC5}"/>
            </a:ext>
          </a:extLst>
        </xdr:cNvPr>
        <xdr:cNvSpPr txBox="1"/>
      </xdr:nvSpPr>
      <xdr:spPr>
        <a:xfrm>
          <a:off x="750958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a:extLst>
            <a:ext uri="{FF2B5EF4-FFF2-40B4-BE49-F238E27FC236}">
              <a16:creationId xmlns:a16="http://schemas.microsoft.com/office/drawing/2014/main" id="{414C9DA9-76A5-4262-A659-31738844AF9C}"/>
            </a:ext>
          </a:extLst>
        </xdr:cNvPr>
        <xdr:cNvSpPr txBox="1"/>
      </xdr:nvSpPr>
      <xdr:spPr>
        <a:xfrm>
          <a:off x="6712027"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30" name="n_1mainValue【図書館】&#10;一人当たり面積">
          <a:extLst>
            <a:ext uri="{FF2B5EF4-FFF2-40B4-BE49-F238E27FC236}">
              <a16:creationId xmlns:a16="http://schemas.microsoft.com/office/drawing/2014/main" id="{50663301-B47A-475F-9A44-770E3FCA5605}"/>
            </a:ext>
          </a:extLst>
        </xdr:cNvPr>
        <xdr:cNvSpPr txBox="1"/>
      </xdr:nvSpPr>
      <xdr:spPr>
        <a:xfrm>
          <a:off x="827158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31" name="n_2mainValue【図書館】&#10;一人当たり面積">
          <a:extLst>
            <a:ext uri="{FF2B5EF4-FFF2-40B4-BE49-F238E27FC236}">
              <a16:creationId xmlns:a16="http://schemas.microsoft.com/office/drawing/2014/main" id="{F714910B-E43A-4826-8294-3853F4C16DE1}"/>
            </a:ext>
          </a:extLst>
        </xdr:cNvPr>
        <xdr:cNvSpPr txBox="1"/>
      </xdr:nvSpPr>
      <xdr:spPr>
        <a:xfrm>
          <a:off x="750958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BF3E487-287F-44B1-8262-4673EE1076A6}"/>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66280FB3-2A2B-48D4-B654-F77758E0CD7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42072B17-852B-42E3-B138-11A4CEF56F6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8E778500-B520-40DC-BA00-03EE8749B277}"/>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FAABEE12-3762-4827-8B8E-7F4C53E585EB}"/>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8F67E1F9-C3AB-4EF5-B3AE-82C0B14970F1}"/>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80B1E36D-6457-4935-BFBF-32E0CF31D8CD}"/>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35D10265-77E0-49F3-949E-F9F285882FE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83217A30-E170-4ACE-A930-9856237C641A}"/>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ED2D4A2C-0C6D-45CA-A231-3ABC433C80A7}"/>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8234DF91-3833-42A1-8168-D8664F5A18F7}"/>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C19B99EA-B074-4015-8D95-C925638FA98A}"/>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97735B5D-D640-4609-8588-5F434B866A4F}"/>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D07430D3-7B7A-4EBD-9930-E048844228D4}"/>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21862422-8ADC-4FCF-926E-C788AA7F01DB}"/>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8C69EC55-F110-4C66-845A-63534A879881}"/>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7A281218-422B-4406-8E52-CF0CEAC99B88}"/>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E1F6D57D-D48F-4425-9739-37C4AAFBCE4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7E8F4F2C-DC1E-4243-8010-CA1574DDBAD1}"/>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1601092C-6F27-44CF-ADFC-9DAFBC49B66E}"/>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10A7BC98-C0C4-4A12-BEF9-459D8AD9105E}"/>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8C3174E6-DC88-4A2D-BC09-2DC60B155968}"/>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AA1131FF-59BA-4911-BC39-2E8730C01C5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3409AC3A-509E-47E7-BD09-D29B1691DFD8}"/>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CDE32342-64AC-4ACF-86FE-D4340F624608}"/>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a:extLst>
            <a:ext uri="{FF2B5EF4-FFF2-40B4-BE49-F238E27FC236}">
              <a16:creationId xmlns:a16="http://schemas.microsoft.com/office/drawing/2014/main" id="{FAA1AB6F-992F-4F62-B639-554373C67E98}"/>
            </a:ext>
          </a:extLst>
        </xdr:cNvPr>
        <xdr:cNvCxnSpPr/>
      </xdr:nvCxnSpPr>
      <xdr:spPr>
        <a:xfrm flipV="1">
          <a:off x="4086225" y="9262654"/>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a:extLst>
            <a:ext uri="{FF2B5EF4-FFF2-40B4-BE49-F238E27FC236}">
              <a16:creationId xmlns:a16="http://schemas.microsoft.com/office/drawing/2014/main" id="{491F5603-B156-400B-8C01-032B466858BA}"/>
            </a:ext>
          </a:extLst>
        </xdr:cNvPr>
        <xdr:cNvSpPr txBox="1"/>
      </xdr:nvSpPr>
      <xdr:spPr>
        <a:xfrm>
          <a:off x="4124960" y="10799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a:extLst>
            <a:ext uri="{FF2B5EF4-FFF2-40B4-BE49-F238E27FC236}">
              <a16:creationId xmlns:a16="http://schemas.microsoft.com/office/drawing/2014/main" id="{66585087-DC12-4C3C-8CCE-A91FEEA137AC}"/>
            </a:ext>
          </a:extLst>
        </xdr:cNvPr>
        <xdr:cNvCxnSpPr/>
      </xdr:nvCxnSpPr>
      <xdr:spPr>
        <a:xfrm>
          <a:off x="4020820" y="107959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4F601715-F77E-42C8-8110-A028EE2C3080}"/>
            </a:ext>
          </a:extLst>
        </xdr:cNvPr>
        <xdr:cNvSpPr txBox="1"/>
      </xdr:nvSpPr>
      <xdr:spPr>
        <a:xfrm>
          <a:off x="4124960" y="9045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a:extLst>
            <a:ext uri="{FF2B5EF4-FFF2-40B4-BE49-F238E27FC236}">
              <a16:creationId xmlns:a16="http://schemas.microsoft.com/office/drawing/2014/main" id="{4B6130DE-9C23-42FE-8F5A-0BB16D3E283F}"/>
            </a:ext>
          </a:extLst>
        </xdr:cNvPr>
        <xdr:cNvCxnSpPr/>
      </xdr:nvCxnSpPr>
      <xdr:spPr>
        <a:xfrm>
          <a:off x="4020820" y="92626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5149DA1E-7AAE-4F7C-80E8-C0225720D1C7}"/>
            </a:ext>
          </a:extLst>
        </xdr:cNvPr>
        <xdr:cNvSpPr txBox="1"/>
      </xdr:nvSpPr>
      <xdr:spPr>
        <a:xfrm>
          <a:off x="4124960" y="9765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a:extLst>
            <a:ext uri="{FF2B5EF4-FFF2-40B4-BE49-F238E27FC236}">
              <a16:creationId xmlns:a16="http://schemas.microsoft.com/office/drawing/2014/main" id="{CF132B16-A9B6-41FC-9833-6C13FD215206}"/>
            </a:ext>
          </a:extLst>
        </xdr:cNvPr>
        <xdr:cNvSpPr/>
      </xdr:nvSpPr>
      <xdr:spPr>
        <a:xfrm>
          <a:off x="403606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a:extLst>
            <a:ext uri="{FF2B5EF4-FFF2-40B4-BE49-F238E27FC236}">
              <a16:creationId xmlns:a16="http://schemas.microsoft.com/office/drawing/2014/main" id="{EDD970F4-88F0-4BAF-949D-DE1F1B68823B}"/>
            </a:ext>
          </a:extLst>
        </xdr:cNvPr>
        <xdr:cNvSpPr/>
      </xdr:nvSpPr>
      <xdr:spPr>
        <a:xfrm>
          <a:off x="3312160" y="984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a:extLst>
            <a:ext uri="{FF2B5EF4-FFF2-40B4-BE49-F238E27FC236}">
              <a16:creationId xmlns:a16="http://schemas.microsoft.com/office/drawing/2014/main" id="{BBE9B272-C2A0-4937-BF33-2E8AC433798C}"/>
            </a:ext>
          </a:extLst>
        </xdr:cNvPr>
        <xdr:cNvSpPr/>
      </xdr:nvSpPr>
      <xdr:spPr>
        <a:xfrm>
          <a:off x="2514600" y="98470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a:extLst>
            <a:ext uri="{FF2B5EF4-FFF2-40B4-BE49-F238E27FC236}">
              <a16:creationId xmlns:a16="http://schemas.microsoft.com/office/drawing/2014/main" id="{118B2945-ECB8-45B9-A34E-7A671184BD9B}"/>
            </a:ext>
          </a:extLst>
        </xdr:cNvPr>
        <xdr:cNvSpPr/>
      </xdr:nvSpPr>
      <xdr:spPr>
        <a:xfrm>
          <a:off x="1739900" y="9873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3D5763C0-2227-4B6F-A8EA-75990B1EECD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1CAC4F30-A8E6-4FA1-BEC5-1A8A5AE9993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D2942D4E-E385-4C3E-BD6D-0AF70D482827}"/>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DF73AB79-34A5-4ED3-95EE-0CD39CB97A4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3D494C4E-AD9A-4747-AA9C-1EE41CC323A8}"/>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29210</xdr:rowOff>
    </xdr:from>
    <xdr:to>
      <xdr:col>24</xdr:col>
      <xdr:colOff>114300</xdr:colOff>
      <xdr:row>58</xdr:row>
      <xdr:rowOff>130810</xdr:rowOff>
    </xdr:to>
    <xdr:sp macro="" textlink="">
      <xdr:nvSpPr>
        <xdr:cNvPr id="172" name="楕円 171">
          <a:extLst>
            <a:ext uri="{FF2B5EF4-FFF2-40B4-BE49-F238E27FC236}">
              <a16:creationId xmlns:a16="http://schemas.microsoft.com/office/drawing/2014/main" id="{3A16E4BB-57A8-4A34-BB10-2F05D8302FB0}"/>
            </a:ext>
          </a:extLst>
        </xdr:cNvPr>
        <xdr:cNvSpPr/>
      </xdr:nvSpPr>
      <xdr:spPr>
        <a:xfrm>
          <a:off x="4036060" y="97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52087</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D7604F26-96BA-443E-A5D9-BDEA0F4BF41D}"/>
            </a:ext>
          </a:extLst>
        </xdr:cNvPr>
        <xdr:cNvSpPr txBox="1"/>
      </xdr:nvSpPr>
      <xdr:spPr>
        <a:xfrm>
          <a:off x="412496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68399</xdr:rowOff>
    </xdr:from>
    <xdr:to>
      <xdr:col>20</xdr:col>
      <xdr:colOff>38100</xdr:colOff>
      <xdr:row>58</xdr:row>
      <xdr:rowOff>169999</xdr:rowOff>
    </xdr:to>
    <xdr:sp macro="" textlink="">
      <xdr:nvSpPr>
        <xdr:cNvPr id="174" name="楕円 173">
          <a:extLst>
            <a:ext uri="{FF2B5EF4-FFF2-40B4-BE49-F238E27FC236}">
              <a16:creationId xmlns:a16="http://schemas.microsoft.com/office/drawing/2014/main" id="{57003652-B2F0-481E-BD22-107912E2E714}"/>
            </a:ext>
          </a:extLst>
        </xdr:cNvPr>
        <xdr:cNvSpPr/>
      </xdr:nvSpPr>
      <xdr:spPr>
        <a:xfrm>
          <a:off x="3312160" y="979151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58</xdr:row>
      <xdr:rowOff>119199</xdr:rowOff>
    </xdr:to>
    <xdr:cxnSp macro="">
      <xdr:nvCxnSpPr>
        <xdr:cNvPr id="175" name="直線コネクタ 174">
          <a:extLst>
            <a:ext uri="{FF2B5EF4-FFF2-40B4-BE49-F238E27FC236}">
              <a16:creationId xmlns:a16="http://schemas.microsoft.com/office/drawing/2014/main" id="{A32F8EC1-CF3A-460B-A415-F3D2892CC2DC}"/>
            </a:ext>
          </a:extLst>
        </xdr:cNvPr>
        <xdr:cNvCxnSpPr/>
      </xdr:nvCxnSpPr>
      <xdr:spPr>
        <a:xfrm flipV="1">
          <a:off x="3355340" y="9803130"/>
          <a:ext cx="73152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166370</xdr:rowOff>
    </xdr:from>
    <xdr:to>
      <xdr:col>15</xdr:col>
      <xdr:colOff>101600</xdr:colOff>
      <xdr:row>59</xdr:row>
      <xdr:rowOff>96520</xdr:rowOff>
    </xdr:to>
    <xdr:sp macro="" textlink="">
      <xdr:nvSpPr>
        <xdr:cNvPr id="176" name="楕円 175">
          <a:extLst>
            <a:ext uri="{FF2B5EF4-FFF2-40B4-BE49-F238E27FC236}">
              <a16:creationId xmlns:a16="http://schemas.microsoft.com/office/drawing/2014/main" id="{2E69B46E-753C-4D68-92AD-3A0F00D2B642}"/>
            </a:ext>
          </a:extLst>
        </xdr:cNvPr>
        <xdr:cNvSpPr/>
      </xdr:nvSpPr>
      <xdr:spPr>
        <a:xfrm>
          <a:off x="2514600" y="988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119199</xdr:rowOff>
    </xdr:from>
    <xdr:to>
      <xdr:col>19</xdr:col>
      <xdr:colOff>177800</xdr:colOff>
      <xdr:row>59</xdr:row>
      <xdr:rowOff>45720</xdr:rowOff>
    </xdr:to>
    <xdr:cxnSp macro="">
      <xdr:nvCxnSpPr>
        <xdr:cNvPr id="177" name="直線コネクタ 176">
          <a:extLst>
            <a:ext uri="{FF2B5EF4-FFF2-40B4-BE49-F238E27FC236}">
              <a16:creationId xmlns:a16="http://schemas.microsoft.com/office/drawing/2014/main" id="{4B967B57-28A7-4FEB-8E82-D518F538B9FD}"/>
            </a:ext>
          </a:extLst>
        </xdr:cNvPr>
        <xdr:cNvCxnSpPr/>
      </xdr:nvCxnSpPr>
      <xdr:spPr>
        <a:xfrm flipV="1">
          <a:off x="2565400" y="9842319"/>
          <a:ext cx="789940" cy="9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a:extLst>
            <a:ext uri="{FF2B5EF4-FFF2-40B4-BE49-F238E27FC236}">
              <a16:creationId xmlns:a16="http://schemas.microsoft.com/office/drawing/2014/main" id="{A7CF3317-1A97-47FD-9029-6F73B0C4549F}"/>
            </a:ext>
          </a:extLst>
        </xdr:cNvPr>
        <xdr:cNvSpPr txBox="1"/>
      </xdr:nvSpPr>
      <xdr:spPr>
        <a:xfrm>
          <a:off x="3170564"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79" name="n_2aveValue【体育館・プール】&#10;有形固定資産減価償却率">
          <a:extLst>
            <a:ext uri="{FF2B5EF4-FFF2-40B4-BE49-F238E27FC236}">
              <a16:creationId xmlns:a16="http://schemas.microsoft.com/office/drawing/2014/main" id="{940DA0B7-E483-45BD-82FE-5C9A91D072E2}"/>
            </a:ext>
          </a:extLst>
        </xdr:cNvPr>
        <xdr:cNvSpPr txBox="1"/>
      </xdr:nvSpPr>
      <xdr:spPr>
        <a:xfrm>
          <a:off x="238570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a:extLst>
            <a:ext uri="{FF2B5EF4-FFF2-40B4-BE49-F238E27FC236}">
              <a16:creationId xmlns:a16="http://schemas.microsoft.com/office/drawing/2014/main" id="{D40EA5FB-4A42-4988-B0F0-6835FC5B21F1}"/>
            </a:ext>
          </a:extLst>
        </xdr:cNvPr>
        <xdr:cNvSpPr txBox="1"/>
      </xdr:nvSpPr>
      <xdr:spPr>
        <a:xfrm>
          <a:off x="1611004" y="965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15076</xdr:rowOff>
    </xdr:from>
    <xdr:ext cx="405111" cy="259045"/>
    <xdr:sp macro="" textlink="">
      <xdr:nvSpPr>
        <xdr:cNvPr id="181" name="n_1mainValue【体育館・プール】&#10;有形固定資産減価償却率">
          <a:extLst>
            <a:ext uri="{FF2B5EF4-FFF2-40B4-BE49-F238E27FC236}">
              <a16:creationId xmlns:a16="http://schemas.microsoft.com/office/drawing/2014/main" id="{32DE0121-A0C9-4BFB-8A90-6C730755641C}"/>
            </a:ext>
          </a:extLst>
        </xdr:cNvPr>
        <xdr:cNvSpPr txBox="1"/>
      </xdr:nvSpPr>
      <xdr:spPr>
        <a:xfrm>
          <a:off x="3170564" y="957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87647</xdr:rowOff>
    </xdr:from>
    <xdr:ext cx="405111" cy="259045"/>
    <xdr:sp macro="" textlink="">
      <xdr:nvSpPr>
        <xdr:cNvPr id="182" name="n_2mainValue【体育館・プール】&#10;有形固定資産減価償却率">
          <a:extLst>
            <a:ext uri="{FF2B5EF4-FFF2-40B4-BE49-F238E27FC236}">
              <a16:creationId xmlns:a16="http://schemas.microsoft.com/office/drawing/2014/main" id="{B9EDF439-3C3A-4312-A104-12D907DEC28A}"/>
            </a:ext>
          </a:extLst>
        </xdr:cNvPr>
        <xdr:cNvSpPr txBox="1"/>
      </xdr:nvSpPr>
      <xdr:spPr>
        <a:xfrm>
          <a:off x="2385704" y="997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C17AC778-D432-4BFB-9D85-51481E525BA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BECEA94B-CFBE-4D33-A28B-D1AE39B7EC76}"/>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11FA9FC0-B866-4C35-AA05-41299215684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2AAB7809-4A70-4904-A064-807608AB8057}"/>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7BD81708-7C7D-47FD-B224-F0F69CE16C2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FE1CCDCA-985F-453E-9816-CE15A47E055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60DC8A6C-C477-4AAE-8A98-A7B5986C5CD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6111E795-4BD2-4417-82B0-CECF4F75C89F}"/>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7336668A-1491-4E5D-8010-D083B2984EDF}"/>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92AB16E3-D142-40DA-B046-93C116E0E7A3}"/>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D6B27581-4275-4764-A501-ADEC502DB8DC}"/>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a:extLst>
            <a:ext uri="{FF2B5EF4-FFF2-40B4-BE49-F238E27FC236}">
              <a16:creationId xmlns:a16="http://schemas.microsoft.com/office/drawing/2014/main" id="{484700DB-8A9D-4A6D-92EB-92316E007DD4}"/>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0AE5A5F4-A3F7-4DCB-A92B-F5A1415A7F6F}"/>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a:extLst>
            <a:ext uri="{FF2B5EF4-FFF2-40B4-BE49-F238E27FC236}">
              <a16:creationId xmlns:a16="http://schemas.microsoft.com/office/drawing/2014/main" id="{E4C13B8B-95CA-408F-B3EB-9B98C8985EC2}"/>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3F4C703D-DF22-4C43-ADF3-9342F6137252}"/>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a:extLst>
            <a:ext uri="{FF2B5EF4-FFF2-40B4-BE49-F238E27FC236}">
              <a16:creationId xmlns:a16="http://schemas.microsoft.com/office/drawing/2014/main" id="{3D544649-1669-4343-BEF3-DB613EFC5EFA}"/>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FFEA2164-F40F-4DCC-B623-E837136495CF}"/>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a:extLst>
            <a:ext uri="{FF2B5EF4-FFF2-40B4-BE49-F238E27FC236}">
              <a16:creationId xmlns:a16="http://schemas.microsoft.com/office/drawing/2014/main" id="{B1BE6991-F904-4AD8-8D97-8AB0741AABCC}"/>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7569A1B6-97A0-48E0-A39C-6BCBB18995F5}"/>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a:extLst>
            <a:ext uri="{FF2B5EF4-FFF2-40B4-BE49-F238E27FC236}">
              <a16:creationId xmlns:a16="http://schemas.microsoft.com/office/drawing/2014/main" id="{F6FA6AE4-CF54-405A-A4D6-4A584551B9BB}"/>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8A58383D-D079-48F0-AD6D-BB6AE678E63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71CAE09C-C05B-45FD-A239-6193DEB3183F}"/>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FE321A9F-58CC-471C-9783-81625F7BC779}"/>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a:extLst>
            <a:ext uri="{FF2B5EF4-FFF2-40B4-BE49-F238E27FC236}">
              <a16:creationId xmlns:a16="http://schemas.microsoft.com/office/drawing/2014/main" id="{A1937F6F-E309-42A9-8252-0488CC9AE42C}"/>
            </a:ext>
          </a:extLst>
        </xdr:cNvPr>
        <xdr:cNvCxnSpPr/>
      </xdr:nvCxnSpPr>
      <xdr:spPr>
        <a:xfrm flipV="1">
          <a:off x="9219565" y="9220581"/>
          <a:ext cx="0" cy="157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a:extLst>
            <a:ext uri="{FF2B5EF4-FFF2-40B4-BE49-F238E27FC236}">
              <a16:creationId xmlns:a16="http://schemas.microsoft.com/office/drawing/2014/main" id="{DF57AD8A-1F18-4190-AAE1-E87944A0BC7B}"/>
            </a:ext>
          </a:extLst>
        </xdr:cNvPr>
        <xdr:cNvSpPr txBox="1"/>
      </xdr:nvSpPr>
      <xdr:spPr>
        <a:xfrm>
          <a:off x="9258300"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a:extLst>
            <a:ext uri="{FF2B5EF4-FFF2-40B4-BE49-F238E27FC236}">
              <a16:creationId xmlns:a16="http://schemas.microsoft.com/office/drawing/2014/main" id="{57047B0D-222A-4729-A460-1687C6ED46A9}"/>
            </a:ext>
          </a:extLst>
        </xdr:cNvPr>
        <xdr:cNvCxnSpPr/>
      </xdr:nvCxnSpPr>
      <xdr:spPr>
        <a:xfrm>
          <a:off x="9154160" y="10795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a:extLst>
            <a:ext uri="{FF2B5EF4-FFF2-40B4-BE49-F238E27FC236}">
              <a16:creationId xmlns:a16="http://schemas.microsoft.com/office/drawing/2014/main" id="{2199247E-F9A4-4E47-B611-547AB9C897B1}"/>
            </a:ext>
          </a:extLst>
        </xdr:cNvPr>
        <xdr:cNvSpPr txBox="1"/>
      </xdr:nvSpPr>
      <xdr:spPr>
        <a:xfrm>
          <a:off x="9258300" y="899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a:extLst>
            <a:ext uri="{FF2B5EF4-FFF2-40B4-BE49-F238E27FC236}">
              <a16:creationId xmlns:a16="http://schemas.microsoft.com/office/drawing/2014/main" id="{49BF924D-A053-4656-9327-ED829DD930C1}"/>
            </a:ext>
          </a:extLst>
        </xdr:cNvPr>
        <xdr:cNvCxnSpPr/>
      </xdr:nvCxnSpPr>
      <xdr:spPr>
        <a:xfrm>
          <a:off x="9154160" y="9220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84599</xdr:rowOff>
    </xdr:from>
    <xdr:ext cx="469744" cy="259045"/>
    <xdr:sp macro="" textlink="">
      <xdr:nvSpPr>
        <xdr:cNvPr id="211" name="【体育館・プール】&#10;一人当たり面積平均値テキスト">
          <a:extLst>
            <a:ext uri="{FF2B5EF4-FFF2-40B4-BE49-F238E27FC236}">
              <a16:creationId xmlns:a16="http://schemas.microsoft.com/office/drawing/2014/main" id="{A031FCEC-FE14-4DC8-9044-D3BC14F41896}"/>
            </a:ext>
          </a:extLst>
        </xdr:cNvPr>
        <xdr:cNvSpPr txBox="1"/>
      </xdr:nvSpPr>
      <xdr:spPr>
        <a:xfrm>
          <a:off x="9258300" y="1064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a:extLst>
            <a:ext uri="{FF2B5EF4-FFF2-40B4-BE49-F238E27FC236}">
              <a16:creationId xmlns:a16="http://schemas.microsoft.com/office/drawing/2014/main" id="{38449C0A-2DF0-4FCB-97F8-ABE3DAD50B35}"/>
            </a:ext>
          </a:extLst>
        </xdr:cNvPr>
        <xdr:cNvSpPr/>
      </xdr:nvSpPr>
      <xdr:spPr>
        <a:xfrm>
          <a:off x="9192260" y="106674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a:extLst>
            <a:ext uri="{FF2B5EF4-FFF2-40B4-BE49-F238E27FC236}">
              <a16:creationId xmlns:a16="http://schemas.microsoft.com/office/drawing/2014/main" id="{B4A06A50-2B24-4533-A21F-57F65B937A97}"/>
            </a:ext>
          </a:extLst>
        </xdr:cNvPr>
        <xdr:cNvSpPr/>
      </xdr:nvSpPr>
      <xdr:spPr>
        <a:xfrm>
          <a:off x="8445500" y="1067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a:extLst>
            <a:ext uri="{FF2B5EF4-FFF2-40B4-BE49-F238E27FC236}">
              <a16:creationId xmlns:a16="http://schemas.microsoft.com/office/drawing/2014/main" id="{3EE8FC37-D87E-42F9-90E9-823B84B1C5C4}"/>
            </a:ext>
          </a:extLst>
        </xdr:cNvPr>
        <xdr:cNvSpPr/>
      </xdr:nvSpPr>
      <xdr:spPr>
        <a:xfrm>
          <a:off x="7670800" y="106930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a:extLst>
            <a:ext uri="{FF2B5EF4-FFF2-40B4-BE49-F238E27FC236}">
              <a16:creationId xmlns:a16="http://schemas.microsoft.com/office/drawing/2014/main" id="{5A16468D-031E-40B3-9C2D-C40ACF39A133}"/>
            </a:ext>
          </a:extLst>
        </xdr:cNvPr>
        <xdr:cNvSpPr/>
      </xdr:nvSpPr>
      <xdr:spPr>
        <a:xfrm>
          <a:off x="6873240" y="106884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42127B21-CCFF-4F06-A240-E125175B0EE7}"/>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B1EB81B7-30C7-486F-8EB7-B61A76AF6B8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17160F44-4911-4D47-B06C-805097E3BCF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2D3F931D-6A4F-40B0-902D-AC22599CEB8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A67CEE76-679F-4EA2-84EA-116F84DF2406}"/>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117221</xdr:rowOff>
    </xdr:from>
    <xdr:to>
      <xdr:col>55</xdr:col>
      <xdr:colOff>50800</xdr:colOff>
      <xdr:row>55</xdr:row>
      <xdr:rowOff>47371</xdr:rowOff>
    </xdr:to>
    <xdr:sp macro="" textlink="">
      <xdr:nvSpPr>
        <xdr:cNvPr id="221" name="楕円 220">
          <a:extLst>
            <a:ext uri="{FF2B5EF4-FFF2-40B4-BE49-F238E27FC236}">
              <a16:creationId xmlns:a16="http://schemas.microsoft.com/office/drawing/2014/main" id="{3630A567-7FC8-4018-9EE9-2335505921E5}"/>
            </a:ext>
          </a:extLst>
        </xdr:cNvPr>
        <xdr:cNvSpPr/>
      </xdr:nvSpPr>
      <xdr:spPr>
        <a:xfrm>
          <a:off x="9192260" y="91697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70248</xdr:rowOff>
    </xdr:from>
    <xdr:ext cx="469744" cy="259045"/>
    <xdr:sp macro="" textlink="">
      <xdr:nvSpPr>
        <xdr:cNvPr id="222" name="【体育館・プール】&#10;一人当たり面積該当値テキスト">
          <a:extLst>
            <a:ext uri="{FF2B5EF4-FFF2-40B4-BE49-F238E27FC236}">
              <a16:creationId xmlns:a16="http://schemas.microsoft.com/office/drawing/2014/main" id="{5B99B28C-F5E4-4806-B936-05F02DD9A832}"/>
            </a:ext>
          </a:extLst>
        </xdr:cNvPr>
        <xdr:cNvSpPr txBox="1"/>
      </xdr:nvSpPr>
      <xdr:spPr>
        <a:xfrm>
          <a:off x="9258300" y="91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130556</xdr:rowOff>
    </xdr:from>
    <xdr:to>
      <xdr:col>50</xdr:col>
      <xdr:colOff>165100</xdr:colOff>
      <xdr:row>55</xdr:row>
      <xdr:rowOff>60706</xdr:rowOff>
    </xdr:to>
    <xdr:sp macro="" textlink="">
      <xdr:nvSpPr>
        <xdr:cNvPr id="223" name="楕円 222">
          <a:extLst>
            <a:ext uri="{FF2B5EF4-FFF2-40B4-BE49-F238E27FC236}">
              <a16:creationId xmlns:a16="http://schemas.microsoft.com/office/drawing/2014/main" id="{C1592C01-939F-4BCA-A49F-332EC5C26C9E}"/>
            </a:ext>
          </a:extLst>
        </xdr:cNvPr>
        <xdr:cNvSpPr/>
      </xdr:nvSpPr>
      <xdr:spPr>
        <a:xfrm>
          <a:off x="8445500" y="91831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54</xdr:row>
      <xdr:rowOff>168021</xdr:rowOff>
    </xdr:from>
    <xdr:to>
      <xdr:col>55</xdr:col>
      <xdr:colOff>0</xdr:colOff>
      <xdr:row>55</xdr:row>
      <xdr:rowOff>9906</xdr:rowOff>
    </xdr:to>
    <xdr:cxnSp macro="">
      <xdr:nvCxnSpPr>
        <xdr:cNvPr id="224" name="直線コネクタ 223">
          <a:extLst>
            <a:ext uri="{FF2B5EF4-FFF2-40B4-BE49-F238E27FC236}">
              <a16:creationId xmlns:a16="http://schemas.microsoft.com/office/drawing/2014/main" id="{7F236AF6-B1C7-427D-8CBF-3F90492D4572}"/>
            </a:ext>
          </a:extLst>
        </xdr:cNvPr>
        <xdr:cNvCxnSpPr/>
      </xdr:nvCxnSpPr>
      <xdr:spPr>
        <a:xfrm flipV="1">
          <a:off x="8496300" y="9220581"/>
          <a:ext cx="723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107315</xdr:rowOff>
    </xdr:from>
    <xdr:to>
      <xdr:col>46</xdr:col>
      <xdr:colOff>38100</xdr:colOff>
      <xdr:row>64</xdr:row>
      <xdr:rowOff>37465</xdr:rowOff>
    </xdr:to>
    <xdr:sp macro="" textlink="">
      <xdr:nvSpPr>
        <xdr:cNvPr id="225" name="楕円 224">
          <a:extLst>
            <a:ext uri="{FF2B5EF4-FFF2-40B4-BE49-F238E27FC236}">
              <a16:creationId xmlns:a16="http://schemas.microsoft.com/office/drawing/2014/main" id="{AEEF08FC-E0E8-4680-BACF-3FA7D279AC7C}"/>
            </a:ext>
          </a:extLst>
        </xdr:cNvPr>
        <xdr:cNvSpPr/>
      </xdr:nvSpPr>
      <xdr:spPr>
        <a:xfrm>
          <a:off x="7670800" y="106686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9906</xdr:rowOff>
    </xdr:from>
    <xdr:to>
      <xdr:col>50</xdr:col>
      <xdr:colOff>114300</xdr:colOff>
      <xdr:row>63</xdr:row>
      <xdr:rowOff>158115</xdr:rowOff>
    </xdr:to>
    <xdr:cxnSp macro="">
      <xdr:nvCxnSpPr>
        <xdr:cNvPr id="226" name="直線コネクタ 225">
          <a:extLst>
            <a:ext uri="{FF2B5EF4-FFF2-40B4-BE49-F238E27FC236}">
              <a16:creationId xmlns:a16="http://schemas.microsoft.com/office/drawing/2014/main" id="{8AB91EE4-8B1C-44AD-80AB-88EBB196B519}"/>
            </a:ext>
          </a:extLst>
        </xdr:cNvPr>
        <xdr:cNvCxnSpPr/>
      </xdr:nvCxnSpPr>
      <xdr:spPr>
        <a:xfrm flipV="1">
          <a:off x="7713980" y="9230106"/>
          <a:ext cx="782320" cy="148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30878</xdr:rowOff>
    </xdr:from>
    <xdr:ext cx="469744" cy="259045"/>
    <xdr:sp macro="" textlink="">
      <xdr:nvSpPr>
        <xdr:cNvPr id="227" name="n_1aveValue【体育館・プール】&#10;一人当たり面積">
          <a:extLst>
            <a:ext uri="{FF2B5EF4-FFF2-40B4-BE49-F238E27FC236}">
              <a16:creationId xmlns:a16="http://schemas.microsoft.com/office/drawing/2014/main" id="{E7940EBD-8B21-428A-92E6-17014291A9E4}"/>
            </a:ext>
          </a:extLst>
        </xdr:cNvPr>
        <xdr:cNvSpPr txBox="1"/>
      </xdr:nvSpPr>
      <xdr:spPr>
        <a:xfrm>
          <a:off x="8271587" y="1075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52976</xdr:rowOff>
    </xdr:from>
    <xdr:ext cx="469744" cy="259045"/>
    <xdr:sp macro="" textlink="">
      <xdr:nvSpPr>
        <xdr:cNvPr id="228" name="n_2aveValue【体育館・プール】&#10;一人当たり面積">
          <a:extLst>
            <a:ext uri="{FF2B5EF4-FFF2-40B4-BE49-F238E27FC236}">
              <a16:creationId xmlns:a16="http://schemas.microsoft.com/office/drawing/2014/main" id="{8E830060-DF61-4E92-AA05-3F53E3F954B7}"/>
            </a:ext>
          </a:extLst>
        </xdr:cNvPr>
        <xdr:cNvSpPr txBox="1"/>
      </xdr:nvSpPr>
      <xdr:spPr>
        <a:xfrm>
          <a:off x="7509587" y="1078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a:extLst>
            <a:ext uri="{FF2B5EF4-FFF2-40B4-BE49-F238E27FC236}">
              <a16:creationId xmlns:a16="http://schemas.microsoft.com/office/drawing/2014/main" id="{E01245DA-EEEC-42C4-92C8-223B87E088DE}"/>
            </a:ext>
          </a:extLst>
        </xdr:cNvPr>
        <xdr:cNvSpPr txBox="1"/>
      </xdr:nvSpPr>
      <xdr:spPr>
        <a:xfrm>
          <a:off x="6712027" y="104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53</xdr:row>
      <xdr:rowOff>77233</xdr:rowOff>
    </xdr:from>
    <xdr:ext cx="469744" cy="259045"/>
    <xdr:sp macro="" textlink="">
      <xdr:nvSpPr>
        <xdr:cNvPr id="230" name="n_1mainValue【体育館・プール】&#10;一人当たり面積">
          <a:extLst>
            <a:ext uri="{FF2B5EF4-FFF2-40B4-BE49-F238E27FC236}">
              <a16:creationId xmlns:a16="http://schemas.microsoft.com/office/drawing/2014/main" id="{37E321D8-E8C1-426C-9A5E-99D40DD8476F}"/>
            </a:ext>
          </a:extLst>
        </xdr:cNvPr>
        <xdr:cNvSpPr txBox="1"/>
      </xdr:nvSpPr>
      <xdr:spPr>
        <a:xfrm>
          <a:off x="8271587" y="896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53992</xdr:rowOff>
    </xdr:from>
    <xdr:ext cx="469744" cy="259045"/>
    <xdr:sp macro="" textlink="">
      <xdr:nvSpPr>
        <xdr:cNvPr id="231" name="n_2mainValue【体育館・プール】&#10;一人当たり面積">
          <a:extLst>
            <a:ext uri="{FF2B5EF4-FFF2-40B4-BE49-F238E27FC236}">
              <a16:creationId xmlns:a16="http://schemas.microsoft.com/office/drawing/2014/main" id="{A3F6A1D5-CAAE-43B1-AC9A-A0C3CD9363B4}"/>
            </a:ext>
          </a:extLst>
        </xdr:cNvPr>
        <xdr:cNvSpPr txBox="1"/>
      </xdr:nvSpPr>
      <xdr:spPr>
        <a:xfrm>
          <a:off x="750958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694C0ADD-B7A1-466A-9A47-119706F28D8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D1AD2618-2B88-4996-BD12-A6FDFDA843A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BA8B9B41-8E65-4916-93D9-966956E27DD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5122EB00-CF91-41AD-A9C5-090AF91EA15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C9FBB877-6076-49D0-8E7B-BBD4F4C0D2A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EA2592C6-E3F4-4A8A-B3F3-654C40D437FA}"/>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BFB96D13-98E4-4808-BBC7-0A7DB2ACE07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1CC40F26-4E1C-4A02-8E89-84CD9DC308D4}"/>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357305AA-1AF7-470F-A64D-B6DA56C13B1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849ECFAA-65F2-42C4-8590-A61609C9CE47}"/>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id="{9C748EA7-B86A-4667-8546-2CF6EB492942}"/>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9B6DDFC7-DB99-4921-AD75-5AC75A71C7B7}"/>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id="{DA06EC18-458C-43A3-9065-1DAF4C9E978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66794D8B-A210-43CF-BC30-FB852A6F1E7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FE33CABC-1E44-4DCD-9A99-6C8CFFC9694F}"/>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1AFBFE6F-6B6E-4D48-BE19-BF1ECB79C2EB}"/>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B795A2EC-4154-4FC9-B1EF-A89EC7E6822F}"/>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D229A124-689A-4112-AA39-75D387A82E0E}"/>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03A872C1-2B0C-4769-B3EE-19F2742A3B16}"/>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09B51221-FC3E-47A5-9A12-F0800B61CFB1}"/>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id="{36353913-7A9F-42B4-A9F2-FB855B4AE5D3}"/>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4AB57843-CE8C-4993-8CD1-CD9CDE9FAAA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86D5B9A8-F965-4BE0-B66B-338FF726A88B}"/>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a:extLst>
            <a:ext uri="{FF2B5EF4-FFF2-40B4-BE49-F238E27FC236}">
              <a16:creationId xmlns:a16="http://schemas.microsoft.com/office/drawing/2014/main" id="{485FE2DD-5CAB-46CC-9803-3FF8CB5C8EEA}"/>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a:extLst>
            <a:ext uri="{FF2B5EF4-FFF2-40B4-BE49-F238E27FC236}">
              <a16:creationId xmlns:a16="http://schemas.microsoft.com/office/drawing/2014/main" id="{12F13E8F-D91A-4396-AE5A-32A57D954F5D}"/>
            </a:ext>
          </a:extLst>
        </xdr:cNvPr>
        <xdr:cNvCxnSpPr/>
      </xdr:nvCxnSpPr>
      <xdr:spPr>
        <a:xfrm flipV="1">
          <a:off x="4086225" y="1305115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a:extLst>
            <a:ext uri="{FF2B5EF4-FFF2-40B4-BE49-F238E27FC236}">
              <a16:creationId xmlns:a16="http://schemas.microsoft.com/office/drawing/2014/main" id="{011C17E1-F0AB-4FA5-8BA9-219000A382CB}"/>
            </a:ext>
          </a:extLst>
        </xdr:cNvPr>
        <xdr:cNvSpPr txBox="1"/>
      </xdr:nvSpPr>
      <xdr:spPr>
        <a:xfrm>
          <a:off x="4124960" y="1443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a:extLst>
            <a:ext uri="{FF2B5EF4-FFF2-40B4-BE49-F238E27FC236}">
              <a16:creationId xmlns:a16="http://schemas.microsoft.com/office/drawing/2014/main" id="{6D0628B5-FDE7-4F4F-8152-19CAC7957077}"/>
            </a:ext>
          </a:extLst>
        </xdr:cNvPr>
        <xdr:cNvCxnSpPr/>
      </xdr:nvCxnSpPr>
      <xdr:spPr>
        <a:xfrm>
          <a:off x="4020820" y="1442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a:extLst>
            <a:ext uri="{FF2B5EF4-FFF2-40B4-BE49-F238E27FC236}">
              <a16:creationId xmlns:a16="http://schemas.microsoft.com/office/drawing/2014/main" id="{97F22DCE-529A-4268-9E21-74EA7C4CF13A}"/>
            </a:ext>
          </a:extLst>
        </xdr:cNvPr>
        <xdr:cNvSpPr txBox="1"/>
      </xdr:nvSpPr>
      <xdr:spPr>
        <a:xfrm>
          <a:off x="4124960" y="1283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a:extLst>
            <a:ext uri="{FF2B5EF4-FFF2-40B4-BE49-F238E27FC236}">
              <a16:creationId xmlns:a16="http://schemas.microsoft.com/office/drawing/2014/main" id="{ECDDC114-7DA5-4DA3-A8A3-3F0E0F0B1557}"/>
            </a:ext>
          </a:extLst>
        </xdr:cNvPr>
        <xdr:cNvCxnSpPr/>
      </xdr:nvCxnSpPr>
      <xdr:spPr>
        <a:xfrm>
          <a:off x="4020820" y="1305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a:extLst>
            <a:ext uri="{FF2B5EF4-FFF2-40B4-BE49-F238E27FC236}">
              <a16:creationId xmlns:a16="http://schemas.microsoft.com/office/drawing/2014/main" id="{1B90EDD3-8369-4F84-8B8A-E2024E0EC2FD}"/>
            </a:ext>
          </a:extLst>
        </xdr:cNvPr>
        <xdr:cNvSpPr txBox="1"/>
      </xdr:nvSpPr>
      <xdr:spPr>
        <a:xfrm>
          <a:off x="4124960" y="137826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a:extLst>
            <a:ext uri="{FF2B5EF4-FFF2-40B4-BE49-F238E27FC236}">
              <a16:creationId xmlns:a16="http://schemas.microsoft.com/office/drawing/2014/main" id="{03798B71-7AFE-426E-AC7D-1CD3DF00A315}"/>
            </a:ext>
          </a:extLst>
        </xdr:cNvPr>
        <xdr:cNvSpPr/>
      </xdr:nvSpPr>
      <xdr:spPr>
        <a:xfrm>
          <a:off x="4036060" y="1380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a:extLst>
            <a:ext uri="{FF2B5EF4-FFF2-40B4-BE49-F238E27FC236}">
              <a16:creationId xmlns:a16="http://schemas.microsoft.com/office/drawing/2014/main" id="{7E5F1F52-384C-4B22-BB56-A0A308BBF8F1}"/>
            </a:ext>
          </a:extLst>
        </xdr:cNvPr>
        <xdr:cNvSpPr/>
      </xdr:nvSpPr>
      <xdr:spPr>
        <a:xfrm>
          <a:off x="331216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a:extLst>
            <a:ext uri="{FF2B5EF4-FFF2-40B4-BE49-F238E27FC236}">
              <a16:creationId xmlns:a16="http://schemas.microsoft.com/office/drawing/2014/main" id="{7C2B8C7E-4F02-4AED-AA26-379E72F34345}"/>
            </a:ext>
          </a:extLst>
        </xdr:cNvPr>
        <xdr:cNvSpPr/>
      </xdr:nvSpPr>
      <xdr:spPr>
        <a:xfrm>
          <a:off x="2514600" y="1382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a:extLst>
            <a:ext uri="{FF2B5EF4-FFF2-40B4-BE49-F238E27FC236}">
              <a16:creationId xmlns:a16="http://schemas.microsoft.com/office/drawing/2014/main" id="{67060A94-75EC-4230-8CFE-E56753715271}"/>
            </a:ext>
          </a:extLst>
        </xdr:cNvPr>
        <xdr:cNvSpPr/>
      </xdr:nvSpPr>
      <xdr:spPr>
        <a:xfrm>
          <a:off x="17399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97111AA0-82D0-463B-825E-6541655C16F5}"/>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C5DA93A-6641-4758-8A4F-CC009E369163}"/>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6F33A5C0-39DC-4905-A885-19EE7401AC71}"/>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2A4B5676-1565-4EF0-94DB-064B56727ECA}"/>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6BB3C4D-E5B5-49B3-8CD1-DA0F431BFD92}"/>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107314</xdr:rowOff>
    </xdr:from>
    <xdr:to>
      <xdr:col>24</xdr:col>
      <xdr:colOff>114300</xdr:colOff>
      <xdr:row>81</xdr:row>
      <xdr:rowOff>37464</xdr:rowOff>
    </xdr:to>
    <xdr:sp macro="" textlink="">
      <xdr:nvSpPr>
        <xdr:cNvPr id="271" name="楕円 270">
          <a:extLst>
            <a:ext uri="{FF2B5EF4-FFF2-40B4-BE49-F238E27FC236}">
              <a16:creationId xmlns:a16="http://schemas.microsoft.com/office/drawing/2014/main" id="{055C5C16-2170-4FE3-9A27-63073863DE86}"/>
            </a:ext>
          </a:extLst>
        </xdr:cNvPr>
        <xdr:cNvSpPr/>
      </xdr:nvSpPr>
      <xdr:spPr>
        <a:xfrm>
          <a:off x="4036060" y="13518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130191</xdr:rowOff>
    </xdr:from>
    <xdr:ext cx="405111" cy="259045"/>
    <xdr:sp macro="" textlink="">
      <xdr:nvSpPr>
        <xdr:cNvPr id="272" name="【福祉施設】&#10;有形固定資産減価償却率該当値テキスト">
          <a:extLst>
            <a:ext uri="{FF2B5EF4-FFF2-40B4-BE49-F238E27FC236}">
              <a16:creationId xmlns:a16="http://schemas.microsoft.com/office/drawing/2014/main" id="{08553F13-8769-4A27-AED3-500452379611}"/>
            </a:ext>
          </a:extLst>
        </xdr:cNvPr>
        <xdr:cNvSpPr txBox="1"/>
      </xdr:nvSpPr>
      <xdr:spPr>
        <a:xfrm>
          <a:off x="4124960" y="133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130175</xdr:rowOff>
    </xdr:from>
    <xdr:to>
      <xdr:col>20</xdr:col>
      <xdr:colOff>38100</xdr:colOff>
      <xdr:row>81</xdr:row>
      <xdr:rowOff>60325</xdr:rowOff>
    </xdr:to>
    <xdr:sp macro="" textlink="">
      <xdr:nvSpPr>
        <xdr:cNvPr id="273" name="楕円 272">
          <a:extLst>
            <a:ext uri="{FF2B5EF4-FFF2-40B4-BE49-F238E27FC236}">
              <a16:creationId xmlns:a16="http://schemas.microsoft.com/office/drawing/2014/main" id="{10048A39-A534-4C7B-9C6D-01F3882BC44B}"/>
            </a:ext>
          </a:extLst>
        </xdr:cNvPr>
        <xdr:cNvSpPr/>
      </xdr:nvSpPr>
      <xdr:spPr>
        <a:xfrm>
          <a:off x="3312160" y="13541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158114</xdr:rowOff>
    </xdr:from>
    <xdr:to>
      <xdr:col>24</xdr:col>
      <xdr:colOff>63500</xdr:colOff>
      <xdr:row>81</xdr:row>
      <xdr:rowOff>9525</xdr:rowOff>
    </xdr:to>
    <xdr:cxnSp macro="">
      <xdr:nvCxnSpPr>
        <xdr:cNvPr id="274" name="直線コネクタ 273">
          <a:extLst>
            <a:ext uri="{FF2B5EF4-FFF2-40B4-BE49-F238E27FC236}">
              <a16:creationId xmlns:a16="http://schemas.microsoft.com/office/drawing/2014/main" id="{9F4933FB-6759-4AB3-ADCA-3D687BE3D8CB}"/>
            </a:ext>
          </a:extLst>
        </xdr:cNvPr>
        <xdr:cNvCxnSpPr/>
      </xdr:nvCxnSpPr>
      <xdr:spPr>
        <a:xfrm flipV="1">
          <a:off x="3355340" y="13569314"/>
          <a:ext cx="73152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67311</xdr:rowOff>
    </xdr:from>
    <xdr:to>
      <xdr:col>15</xdr:col>
      <xdr:colOff>101600</xdr:colOff>
      <xdr:row>82</xdr:row>
      <xdr:rowOff>168911</xdr:rowOff>
    </xdr:to>
    <xdr:sp macro="" textlink="">
      <xdr:nvSpPr>
        <xdr:cNvPr id="275" name="楕円 274">
          <a:extLst>
            <a:ext uri="{FF2B5EF4-FFF2-40B4-BE49-F238E27FC236}">
              <a16:creationId xmlns:a16="http://schemas.microsoft.com/office/drawing/2014/main" id="{CB5F8119-33B0-4604-BD56-BB0CBECE77F9}"/>
            </a:ext>
          </a:extLst>
        </xdr:cNvPr>
        <xdr:cNvSpPr/>
      </xdr:nvSpPr>
      <xdr:spPr>
        <a:xfrm>
          <a:off x="2514600" y="138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xdr:rowOff>
    </xdr:from>
    <xdr:to>
      <xdr:col>19</xdr:col>
      <xdr:colOff>177800</xdr:colOff>
      <xdr:row>82</xdr:row>
      <xdr:rowOff>118111</xdr:rowOff>
    </xdr:to>
    <xdr:cxnSp macro="">
      <xdr:nvCxnSpPr>
        <xdr:cNvPr id="276" name="直線コネクタ 275">
          <a:extLst>
            <a:ext uri="{FF2B5EF4-FFF2-40B4-BE49-F238E27FC236}">
              <a16:creationId xmlns:a16="http://schemas.microsoft.com/office/drawing/2014/main" id="{DC072664-A221-4E26-AF8B-79E676C5AED7}"/>
            </a:ext>
          </a:extLst>
        </xdr:cNvPr>
        <xdr:cNvCxnSpPr/>
      </xdr:nvCxnSpPr>
      <xdr:spPr>
        <a:xfrm flipV="1">
          <a:off x="2565400" y="13588365"/>
          <a:ext cx="789940" cy="27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77" name="n_1aveValue【福祉施設】&#10;有形固定資産減価償却率">
          <a:extLst>
            <a:ext uri="{FF2B5EF4-FFF2-40B4-BE49-F238E27FC236}">
              <a16:creationId xmlns:a16="http://schemas.microsoft.com/office/drawing/2014/main" id="{B66ADEDE-0196-44FD-A6D6-90C34715FFCB}"/>
            </a:ext>
          </a:extLst>
        </xdr:cNvPr>
        <xdr:cNvSpPr txBox="1"/>
      </xdr:nvSpPr>
      <xdr:spPr>
        <a:xfrm>
          <a:off x="317056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8" name="n_2aveValue【福祉施設】&#10;有形固定資産減価償却率">
          <a:extLst>
            <a:ext uri="{FF2B5EF4-FFF2-40B4-BE49-F238E27FC236}">
              <a16:creationId xmlns:a16="http://schemas.microsoft.com/office/drawing/2014/main" id="{38CE2945-EF6E-46CC-B83C-693C279D6D31}"/>
            </a:ext>
          </a:extLst>
        </xdr:cNvPr>
        <xdr:cNvSpPr txBox="1"/>
      </xdr:nvSpPr>
      <xdr:spPr>
        <a:xfrm>
          <a:off x="2385704" y="1391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a:extLst>
            <a:ext uri="{FF2B5EF4-FFF2-40B4-BE49-F238E27FC236}">
              <a16:creationId xmlns:a16="http://schemas.microsoft.com/office/drawing/2014/main" id="{5007EDC9-5608-4F42-ACEA-E6B41949DA70}"/>
            </a:ext>
          </a:extLst>
        </xdr:cNvPr>
        <xdr:cNvSpPr txBox="1"/>
      </xdr:nvSpPr>
      <xdr:spPr>
        <a:xfrm>
          <a:off x="161100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76852</xdr:rowOff>
    </xdr:from>
    <xdr:ext cx="405111" cy="259045"/>
    <xdr:sp macro="" textlink="">
      <xdr:nvSpPr>
        <xdr:cNvPr id="280" name="n_1mainValue【福祉施設】&#10;有形固定資産減価償却率">
          <a:extLst>
            <a:ext uri="{FF2B5EF4-FFF2-40B4-BE49-F238E27FC236}">
              <a16:creationId xmlns:a16="http://schemas.microsoft.com/office/drawing/2014/main" id="{96260783-27D2-4B36-804D-D97C4C3CF326}"/>
            </a:ext>
          </a:extLst>
        </xdr:cNvPr>
        <xdr:cNvSpPr txBox="1"/>
      </xdr:nvSpPr>
      <xdr:spPr>
        <a:xfrm>
          <a:off x="3170564" y="1332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13988</xdr:rowOff>
    </xdr:from>
    <xdr:ext cx="405111" cy="259045"/>
    <xdr:sp macro="" textlink="">
      <xdr:nvSpPr>
        <xdr:cNvPr id="281" name="n_2mainValue【福祉施設】&#10;有形固定資産減価償却率">
          <a:extLst>
            <a:ext uri="{FF2B5EF4-FFF2-40B4-BE49-F238E27FC236}">
              <a16:creationId xmlns:a16="http://schemas.microsoft.com/office/drawing/2014/main" id="{39F96E92-5B76-423D-B194-E7F694A815C1}"/>
            </a:ext>
          </a:extLst>
        </xdr:cNvPr>
        <xdr:cNvSpPr txBox="1"/>
      </xdr:nvSpPr>
      <xdr:spPr>
        <a:xfrm>
          <a:off x="2385704" y="13592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C0DF62A3-1122-43BA-8440-C8DC4438EB33}"/>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7850DE94-D4BC-4D5A-8607-2420A3CAD295}"/>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FAD32EEE-AC5B-4FF9-A564-76A65147B42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D0E930C8-A3A0-44A0-A162-5D573943024A}"/>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51D3E491-1869-4CD2-84DD-75C3F7E6D737}"/>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0773B52A-5751-4C22-AB90-0C68EAFCD45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4CCF7F77-E020-4B43-9253-E0005C7232D8}"/>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3C6D4602-BEED-4327-9BDB-27807D49B1D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C3C5D88F-33D4-4716-97DA-1B2B96F72A25}"/>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F2E58B76-161D-4437-8A05-A04DC3FB7CB1}"/>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id="{F0407B25-8223-43D3-8AAB-08ED869566CD}"/>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id="{FA095961-E647-48D5-8A01-7F05BCF1BD65}"/>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id="{465F5962-9321-4144-8565-BE59084AE165}"/>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id="{ECC63CA1-B1C9-4FE3-9B28-450EA678B2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id="{F3C8E7E6-DB6C-4CE1-A7D7-7C7170BA8402}"/>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id="{5935C9ED-1586-460A-A228-350793A0FD8F}"/>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id="{83D12A26-AB49-4411-B157-109BE601E732}"/>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id="{2E2957A6-1BF1-4855-B924-29C6CA9B2B57}"/>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id="{D3242E79-4EB3-4AA9-AA52-C24564835AAD}"/>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id="{93C8750D-1486-4ABC-98A5-951ABA6B4891}"/>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id="{69266B67-9AFD-4397-A3A2-455C3F70E85B}"/>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a:extLst>
            <a:ext uri="{FF2B5EF4-FFF2-40B4-BE49-F238E27FC236}">
              <a16:creationId xmlns:a16="http://schemas.microsoft.com/office/drawing/2014/main" id="{09FD459A-5DD5-4ED0-83C1-F7230C534FA5}"/>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id="{FBD7BBCE-1E80-47DB-BE1A-4A96F117B3BA}"/>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a:extLst>
            <a:ext uri="{FF2B5EF4-FFF2-40B4-BE49-F238E27FC236}">
              <a16:creationId xmlns:a16="http://schemas.microsoft.com/office/drawing/2014/main" id="{D83F6ADD-9D1A-4CED-9D28-505922521491}"/>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a:extLst>
            <a:ext uri="{FF2B5EF4-FFF2-40B4-BE49-F238E27FC236}">
              <a16:creationId xmlns:a16="http://schemas.microsoft.com/office/drawing/2014/main" id="{06236B10-573F-451A-B32F-E461F0A3646C}"/>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a:extLst>
            <a:ext uri="{FF2B5EF4-FFF2-40B4-BE49-F238E27FC236}">
              <a16:creationId xmlns:a16="http://schemas.microsoft.com/office/drawing/2014/main" id="{F89954FC-A01C-44C8-8CB8-3CDFDFC17E23}"/>
            </a:ext>
          </a:extLst>
        </xdr:cNvPr>
        <xdr:cNvCxnSpPr/>
      </xdr:nvCxnSpPr>
      <xdr:spPr>
        <a:xfrm flipV="1">
          <a:off x="9219565" y="13120551"/>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a:extLst>
            <a:ext uri="{FF2B5EF4-FFF2-40B4-BE49-F238E27FC236}">
              <a16:creationId xmlns:a16="http://schemas.microsoft.com/office/drawing/2014/main" id="{3B3B7BC4-BF29-4690-A100-0DD362BB9BCE}"/>
            </a:ext>
          </a:extLst>
        </xdr:cNvPr>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a:extLst>
            <a:ext uri="{FF2B5EF4-FFF2-40B4-BE49-F238E27FC236}">
              <a16:creationId xmlns:a16="http://schemas.microsoft.com/office/drawing/2014/main" id="{4E0986A2-2815-467B-8BA4-ABB077F3BA70}"/>
            </a:ext>
          </a:extLst>
        </xdr:cNvPr>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a:extLst>
            <a:ext uri="{FF2B5EF4-FFF2-40B4-BE49-F238E27FC236}">
              <a16:creationId xmlns:a16="http://schemas.microsoft.com/office/drawing/2014/main" id="{E7C1009D-E617-4741-B37F-E3DCEF65025A}"/>
            </a:ext>
          </a:extLst>
        </xdr:cNvPr>
        <xdr:cNvSpPr txBox="1"/>
      </xdr:nvSpPr>
      <xdr:spPr>
        <a:xfrm>
          <a:off x="9258300" y="1290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a:extLst>
            <a:ext uri="{FF2B5EF4-FFF2-40B4-BE49-F238E27FC236}">
              <a16:creationId xmlns:a16="http://schemas.microsoft.com/office/drawing/2014/main" id="{A8F43D76-C960-4621-A939-2FADF1FB5609}"/>
            </a:ext>
          </a:extLst>
        </xdr:cNvPr>
        <xdr:cNvCxnSpPr/>
      </xdr:nvCxnSpPr>
      <xdr:spPr>
        <a:xfrm>
          <a:off x="915416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24872</xdr:rowOff>
    </xdr:from>
    <xdr:ext cx="469744" cy="259045"/>
    <xdr:sp macro="" textlink="">
      <xdr:nvSpPr>
        <xdr:cNvPr id="312" name="【福祉施設】&#10;一人当たり面積平均値テキスト">
          <a:extLst>
            <a:ext uri="{FF2B5EF4-FFF2-40B4-BE49-F238E27FC236}">
              <a16:creationId xmlns:a16="http://schemas.microsoft.com/office/drawing/2014/main" id="{5C612773-A405-4844-AA99-4C9D98FB0E0F}"/>
            </a:ext>
          </a:extLst>
        </xdr:cNvPr>
        <xdr:cNvSpPr txBox="1"/>
      </xdr:nvSpPr>
      <xdr:spPr>
        <a:xfrm>
          <a:off x="9258300" y="14106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a:extLst>
            <a:ext uri="{FF2B5EF4-FFF2-40B4-BE49-F238E27FC236}">
              <a16:creationId xmlns:a16="http://schemas.microsoft.com/office/drawing/2014/main" id="{A8360DF3-7032-4A3F-9FBC-E8AA592C0ED5}"/>
            </a:ext>
          </a:extLst>
        </xdr:cNvPr>
        <xdr:cNvSpPr/>
      </xdr:nvSpPr>
      <xdr:spPr>
        <a:xfrm>
          <a:off x="919226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a:extLst>
            <a:ext uri="{FF2B5EF4-FFF2-40B4-BE49-F238E27FC236}">
              <a16:creationId xmlns:a16="http://schemas.microsoft.com/office/drawing/2014/main" id="{7D823D98-B71C-4C63-AF66-92916F3D29AF}"/>
            </a:ext>
          </a:extLst>
        </xdr:cNvPr>
        <xdr:cNvSpPr/>
      </xdr:nvSpPr>
      <xdr:spPr>
        <a:xfrm>
          <a:off x="8445500" y="1426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a:extLst>
            <a:ext uri="{FF2B5EF4-FFF2-40B4-BE49-F238E27FC236}">
              <a16:creationId xmlns:a16="http://schemas.microsoft.com/office/drawing/2014/main" id="{7645E035-0C25-4093-B032-6BA3124D023A}"/>
            </a:ext>
          </a:extLst>
        </xdr:cNvPr>
        <xdr:cNvSpPr/>
      </xdr:nvSpPr>
      <xdr:spPr>
        <a:xfrm>
          <a:off x="7670800" y="142840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a:extLst>
            <a:ext uri="{FF2B5EF4-FFF2-40B4-BE49-F238E27FC236}">
              <a16:creationId xmlns:a16="http://schemas.microsoft.com/office/drawing/2014/main" id="{C6D9B9C1-8E86-4D83-855D-40CEF186708A}"/>
            </a:ext>
          </a:extLst>
        </xdr:cNvPr>
        <xdr:cNvSpPr/>
      </xdr:nvSpPr>
      <xdr:spPr>
        <a:xfrm>
          <a:off x="6873240" y="1427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141919D6-6E20-4892-8047-816065C1AB4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334C15B-06FC-449E-9501-79F41B99AC33}"/>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D7F5B9DD-4076-4520-BEC1-91171FE28525}"/>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6413D79D-4AB6-4BDD-AECE-BF5EC0C3372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39307992-9805-46F5-9AFC-A97327C3B4C3}"/>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10161</xdr:rowOff>
    </xdr:from>
    <xdr:to>
      <xdr:col>55</xdr:col>
      <xdr:colOff>50800</xdr:colOff>
      <xdr:row>86</xdr:row>
      <xdr:rowOff>111761</xdr:rowOff>
    </xdr:to>
    <xdr:sp macro="" textlink="">
      <xdr:nvSpPr>
        <xdr:cNvPr id="322" name="楕円 321">
          <a:extLst>
            <a:ext uri="{FF2B5EF4-FFF2-40B4-BE49-F238E27FC236}">
              <a16:creationId xmlns:a16="http://schemas.microsoft.com/office/drawing/2014/main" id="{DF88C2A8-6478-4CE5-9F76-5083E1EF1AC8}"/>
            </a:ext>
          </a:extLst>
        </xdr:cNvPr>
        <xdr:cNvSpPr/>
      </xdr:nvSpPr>
      <xdr:spPr>
        <a:xfrm>
          <a:off x="9192260" y="144272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96538</xdr:rowOff>
    </xdr:from>
    <xdr:ext cx="469744" cy="259045"/>
    <xdr:sp macro="" textlink="">
      <xdr:nvSpPr>
        <xdr:cNvPr id="323" name="【福祉施設】&#10;一人当たり面積該当値テキスト">
          <a:extLst>
            <a:ext uri="{FF2B5EF4-FFF2-40B4-BE49-F238E27FC236}">
              <a16:creationId xmlns:a16="http://schemas.microsoft.com/office/drawing/2014/main" id="{F5E315A5-831B-46CF-B4BF-22DBA0818402}"/>
            </a:ext>
          </a:extLst>
        </xdr:cNvPr>
        <xdr:cNvSpPr txBox="1"/>
      </xdr:nvSpPr>
      <xdr:spPr>
        <a:xfrm>
          <a:off x="9258300" y="14345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13426</xdr:rowOff>
    </xdr:from>
    <xdr:to>
      <xdr:col>50</xdr:col>
      <xdr:colOff>165100</xdr:colOff>
      <xdr:row>86</xdr:row>
      <xdr:rowOff>115026</xdr:rowOff>
    </xdr:to>
    <xdr:sp macro="" textlink="">
      <xdr:nvSpPr>
        <xdr:cNvPr id="324" name="楕円 323">
          <a:extLst>
            <a:ext uri="{FF2B5EF4-FFF2-40B4-BE49-F238E27FC236}">
              <a16:creationId xmlns:a16="http://schemas.microsoft.com/office/drawing/2014/main" id="{F9C98AAE-FA28-4E4D-8F7A-EE7472D293BC}"/>
            </a:ext>
          </a:extLst>
        </xdr:cNvPr>
        <xdr:cNvSpPr/>
      </xdr:nvSpPr>
      <xdr:spPr>
        <a:xfrm>
          <a:off x="8445500" y="144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60961</xdr:rowOff>
    </xdr:from>
    <xdr:to>
      <xdr:col>55</xdr:col>
      <xdr:colOff>0</xdr:colOff>
      <xdr:row>86</xdr:row>
      <xdr:rowOff>64226</xdr:rowOff>
    </xdr:to>
    <xdr:cxnSp macro="">
      <xdr:nvCxnSpPr>
        <xdr:cNvPr id="325" name="直線コネクタ 324">
          <a:extLst>
            <a:ext uri="{FF2B5EF4-FFF2-40B4-BE49-F238E27FC236}">
              <a16:creationId xmlns:a16="http://schemas.microsoft.com/office/drawing/2014/main" id="{0EB614CA-2D21-40EC-BC9E-BB56FD09E70B}"/>
            </a:ext>
          </a:extLst>
        </xdr:cNvPr>
        <xdr:cNvCxnSpPr/>
      </xdr:nvCxnSpPr>
      <xdr:spPr>
        <a:xfrm flipV="1">
          <a:off x="8496300" y="14478001"/>
          <a:ext cx="7239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117929</xdr:rowOff>
    </xdr:from>
    <xdr:to>
      <xdr:col>46</xdr:col>
      <xdr:colOff>38100</xdr:colOff>
      <xdr:row>85</xdr:row>
      <xdr:rowOff>48079</xdr:rowOff>
    </xdr:to>
    <xdr:sp macro="" textlink="">
      <xdr:nvSpPr>
        <xdr:cNvPr id="326" name="楕円 325">
          <a:extLst>
            <a:ext uri="{FF2B5EF4-FFF2-40B4-BE49-F238E27FC236}">
              <a16:creationId xmlns:a16="http://schemas.microsoft.com/office/drawing/2014/main" id="{1AB00FA3-0EBB-4DC0-AC9C-70EBCF0E7022}"/>
            </a:ext>
          </a:extLst>
        </xdr:cNvPr>
        <xdr:cNvSpPr/>
      </xdr:nvSpPr>
      <xdr:spPr>
        <a:xfrm>
          <a:off x="7670800" y="141996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168729</xdr:rowOff>
    </xdr:from>
    <xdr:to>
      <xdr:col>50</xdr:col>
      <xdr:colOff>114300</xdr:colOff>
      <xdr:row>86</xdr:row>
      <xdr:rowOff>64226</xdr:rowOff>
    </xdr:to>
    <xdr:cxnSp macro="">
      <xdr:nvCxnSpPr>
        <xdr:cNvPr id="327" name="直線コネクタ 326">
          <a:extLst>
            <a:ext uri="{FF2B5EF4-FFF2-40B4-BE49-F238E27FC236}">
              <a16:creationId xmlns:a16="http://schemas.microsoft.com/office/drawing/2014/main" id="{8AA48E63-BC50-49BA-8851-3AC13D9899A2}"/>
            </a:ext>
          </a:extLst>
        </xdr:cNvPr>
        <xdr:cNvCxnSpPr/>
      </xdr:nvCxnSpPr>
      <xdr:spPr>
        <a:xfrm>
          <a:off x="7713980" y="14250489"/>
          <a:ext cx="782320" cy="23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133185</xdr:rowOff>
    </xdr:from>
    <xdr:ext cx="469744" cy="259045"/>
    <xdr:sp macro="" textlink="">
      <xdr:nvSpPr>
        <xdr:cNvPr id="328" name="n_1aveValue【福祉施設】&#10;一人当たり面積">
          <a:extLst>
            <a:ext uri="{FF2B5EF4-FFF2-40B4-BE49-F238E27FC236}">
              <a16:creationId xmlns:a16="http://schemas.microsoft.com/office/drawing/2014/main" id="{0CA2F26E-B007-4212-92EA-EAB862BEEEEA}"/>
            </a:ext>
          </a:extLst>
        </xdr:cNvPr>
        <xdr:cNvSpPr txBox="1"/>
      </xdr:nvSpPr>
      <xdr:spPr>
        <a:xfrm>
          <a:off x="8271587" y="1404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29" name="n_2aveValue【福祉施設】&#10;一人当たり面積">
          <a:extLst>
            <a:ext uri="{FF2B5EF4-FFF2-40B4-BE49-F238E27FC236}">
              <a16:creationId xmlns:a16="http://schemas.microsoft.com/office/drawing/2014/main" id="{7C4FD27E-1427-4F30-BB3C-7867DDA46F9E}"/>
            </a:ext>
          </a:extLst>
        </xdr:cNvPr>
        <xdr:cNvSpPr txBox="1"/>
      </xdr:nvSpPr>
      <xdr:spPr>
        <a:xfrm>
          <a:off x="7509587" y="1437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a:extLst>
            <a:ext uri="{FF2B5EF4-FFF2-40B4-BE49-F238E27FC236}">
              <a16:creationId xmlns:a16="http://schemas.microsoft.com/office/drawing/2014/main" id="{6AD0E6D3-03CB-45A6-8190-FCAB45D59BBE}"/>
            </a:ext>
          </a:extLst>
        </xdr:cNvPr>
        <xdr:cNvSpPr txBox="1"/>
      </xdr:nvSpPr>
      <xdr:spPr>
        <a:xfrm>
          <a:off x="6712027" y="1406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106153</xdr:rowOff>
    </xdr:from>
    <xdr:ext cx="469744" cy="259045"/>
    <xdr:sp macro="" textlink="">
      <xdr:nvSpPr>
        <xdr:cNvPr id="331" name="n_1mainValue【福祉施設】&#10;一人当たり面積">
          <a:extLst>
            <a:ext uri="{FF2B5EF4-FFF2-40B4-BE49-F238E27FC236}">
              <a16:creationId xmlns:a16="http://schemas.microsoft.com/office/drawing/2014/main" id="{2F2DB772-8272-4E62-B59F-97CC257F21E7}"/>
            </a:ext>
          </a:extLst>
        </xdr:cNvPr>
        <xdr:cNvSpPr txBox="1"/>
      </xdr:nvSpPr>
      <xdr:spPr>
        <a:xfrm>
          <a:off x="8271587" y="1452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64606</xdr:rowOff>
    </xdr:from>
    <xdr:ext cx="469744" cy="259045"/>
    <xdr:sp macro="" textlink="">
      <xdr:nvSpPr>
        <xdr:cNvPr id="332" name="n_2mainValue【福祉施設】&#10;一人当たり面積">
          <a:extLst>
            <a:ext uri="{FF2B5EF4-FFF2-40B4-BE49-F238E27FC236}">
              <a16:creationId xmlns:a16="http://schemas.microsoft.com/office/drawing/2014/main" id="{270001C0-BD41-423C-A411-6FB878C69F50}"/>
            </a:ext>
          </a:extLst>
        </xdr:cNvPr>
        <xdr:cNvSpPr txBox="1"/>
      </xdr:nvSpPr>
      <xdr:spPr>
        <a:xfrm>
          <a:off x="7509587" y="1397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id="{B2C7B6C3-6B77-4EB7-B4B7-B2762AF77388}"/>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id="{ADBBA890-2AAB-44E0-A420-D12AE6276F4C}"/>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id="{883BD0E2-192A-4385-A77F-1C91220A0A2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id="{77A6D459-39FE-4AA8-96CD-BEEFF3295FFE}"/>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id="{F31657A4-E46F-4072-9F3E-02C770106307}"/>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id="{4DB02732-56C4-400A-B4E3-0991DCA414DB}"/>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id="{C9EFE21F-97CD-4D33-AB10-7BDF6CF66F1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id="{7C27F6A7-0C3D-424C-B4FE-03CC2B53F865}"/>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id="{41B9D079-1982-4779-8D75-E4C1AB213F0E}"/>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id="{6776B19B-F787-4513-8A57-EB8BE36CCE1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a:extLst>
            <a:ext uri="{FF2B5EF4-FFF2-40B4-BE49-F238E27FC236}">
              <a16:creationId xmlns:a16="http://schemas.microsoft.com/office/drawing/2014/main" id="{88FCA48F-CCCC-4CF4-9F11-EBEA3467C632}"/>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a:extLst>
            <a:ext uri="{FF2B5EF4-FFF2-40B4-BE49-F238E27FC236}">
              <a16:creationId xmlns:a16="http://schemas.microsoft.com/office/drawing/2014/main" id="{8FEBC5B7-7D9F-4317-B4E1-1B5C460C4624}"/>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a:extLst>
            <a:ext uri="{FF2B5EF4-FFF2-40B4-BE49-F238E27FC236}">
              <a16:creationId xmlns:a16="http://schemas.microsoft.com/office/drawing/2014/main" id="{FDC330AF-A849-4473-B93B-7D5467E27AF9}"/>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a:extLst>
            <a:ext uri="{FF2B5EF4-FFF2-40B4-BE49-F238E27FC236}">
              <a16:creationId xmlns:a16="http://schemas.microsoft.com/office/drawing/2014/main" id="{5A3CB1C1-7EEC-4532-8DE4-B08782FA654B}"/>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a:extLst>
            <a:ext uri="{FF2B5EF4-FFF2-40B4-BE49-F238E27FC236}">
              <a16:creationId xmlns:a16="http://schemas.microsoft.com/office/drawing/2014/main" id="{B3BA9219-E642-4D71-820C-446CD0F94A61}"/>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a:extLst>
            <a:ext uri="{FF2B5EF4-FFF2-40B4-BE49-F238E27FC236}">
              <a16:creationId xmlns:a16="http://schemas.microsoft.com/office/drawing/2014/main" id="{4A7036A0-8562-40D1-8C4D-CCA9C818E811}"/>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a:extLst>
            <a:ext uri="{FF2B5EF4-FFF2-40B4-BE49-F238E27FC236}">
              <a16:creationId xmlns:a16="http://schemas.microsoft.com/office/drawing/2014/main" id="{D73786E1-1A1A-4C79-AF82-19E971FAC5A1}"/>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a:extLst>
            <a:ext uri="{FF2B5EF4-FFF2-40B4-BE49-F238E27FC236}">
              <a16:creationId xmlns:a16="http://schemas.microsoft.com/office/drawing/2014/main" id="{7E802061-DD5E-49D5-B2C3-5AB1ECBD0C4A}"/>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a:extLst>
            <a:ext uri="{FF2B5EF4-FFF2-40B4-BE49-F238E27FC236}">
              <a16:creationId xmlns:a16="http://schemas.microsoft.com/office/drawing/2014/main" id="{F2120AF2-A549-4FF0-8368-D4475E9DD41A}"/>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a:extLst>
            <a:ext uri="{FF2B5EF4-FFF2-40B4-BE49-F238E27FC236}">
              <a16:creationId xmlns:a16="http://schemas.microsoft.com/office/drawing/2014/main" id="{F499AA8D-E29C-424A-BE30-2B07ED2B8977}"/>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a:extLst>
            <a:ext uri="{FF2B5EF4-FFF2-40B4-BE49-F238E27FC236}">
              <a16:creationId xmlns:a16="http://schemas.microsoft.com/office/drawing/2014/main" id="{07A6246B-D2B9-4A4B-81C0-E552C768675D}"/>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a:extLst>
            <a:ext uri="{FF2B5EF4-FFF2-40B4-BE49-F238E27FC236}">
              <a16:creationId xmlns:a16="http://schemas.microsoft.com/office/drawing/2014/main" id="{02E8A539-D3A7-48F5-B658-C075479F0D71}"/>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a:extLst>
            <a:ext uri="{FF2B5EF4-FFF2-40B4-BE49-F238E27FC236}">
              <a16:creationId xmlns:a16="http://schemas.microsoft.com/office/drawing/2014/main" id="{C5AF0B8D-D2F7-4E8D-BA78-752FD086A146}"/>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44C00BAC-7048-4A5C-B10D-4D496A205767}"/>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a:extLst>
            <a:ext uri="{FF2B5EF4-FFF2-40B4-BE49-F238E27FC236}">
              <a16:creationId xmlns:a16="http://schemas.microsoft.com/office/drawing/2014/main" id="{6537A7EA-63F0-4716-BBB1-6463D7162C02}"/>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a:extLst>
            <a:ext uri="{FF2B5EF4-FFF2-40B4-BE49-F238E27FC236}">
              <a16:creationId xmlns:a16="http://schemas.microsoft.com/office/drawing/2014/main" id="{66BAF4F3-A527-48D4-B776-369B333CD657}"/>
            </a:ext>
          </a:extLst>
        </xdr:cNvPr>
        <xdr:cNvCxnSpPr/>
      </xdr:nvCxnSpPr>
      <xdr:spPr>
        <a:xfrm flipV="1">
          <a:off x="4086225" y="1672481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a:extLst>
            <a:ext uri="{FF2B5EF4-FFF2-40B4-BE49-F238E27FC236}">
              <a16:creationId xmlns:a16="http://schemas.microsoft.com/office/drawing/2014/main" id="{143226A5-F1F3-4F0B-836B-14524E5A4F69}"/>
            </a:ext>
          </a:extLst>
        </xdr:cNvPr>
        <xdr:cNvSpPr txBox="1"/>
      </xdr:nvSpPr>
      <xdr:spPr>
        <a:xfrm>
          <a:off x="4124960" y="181884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a:extLst>
            <a:ext uri="{FF2B5EF4-FFF2-40B4-BE49-F238E27FC236}">
              <a16:creationId xmlns:a16="http://schemas.microsoft.com/office/drawing/2014/main" id="{A8A6ECE0-4DE7-40C5-9AD2-4ECFC10228F2}"/>
            </a:ext>
          </a:extLst>
        </xdr:cNvPr>
        <xdr:cNvCxnSpPr/>
      </xdr:nvCxnSpPr>
      <xdr:spPr>
        <a:xfrm>
          <a:off x="4020820" y="181845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a:extLst>
            <a:ext uri="{FF2B5EF4-FFF2-40B4-BE49-F238E27FC236}">
              <a16:creationId xmlns:a16="http://schemas.microsoft.com/office/drawing/2014/main" id="{22BFC530-BB70-4AEB-86B8-C78FF8C0FD9D}"/>
            </a:ext>
          </a:extLst>
        </xdr:cNvPr>
        <xdr:cNvSpPr txBox="1"/>
      </xdr:nvSpPr>
      <xdr:spPr>
        <a:xfrm>
          <a:off x="4124960" y="16503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a:extLst>
            <a:ext uri="{FF2B5EF4-FFF2-40B4-BE49-F238E27FC236}">
              <a16:creationId xmlns:a16="http://schemas.microsoft.com/office/drawing/2014/main" id="{E861C25D-5FE7-482F-BB64-634C24344C43}"/>
            </a:ext>
          </a:extLst>
        </xdr:cNvPr>
        <xdr:cNvCxnSpPr/>
      </xdr:nvCxnSpPr>
      <xdr:spPr>
        <a:xfrm>
          <a:off x="4020820" y="16724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48277</xdr:rowOff>
    </xdr:from>
    <xdr:ext cx="405111" cy="259045"/>
    <xdr:sp macro="" textlink="">
      <xdr:nvSpPr>
        <xdr:cNvPr id="363" name="【市民会館】&#10;有形固定資産減価償却率平均値テキスト">
          <a:extLst>
            <a:ext uri="{FF2B5EF4-FFF2-40B4-BE49-F238E27FC236}">
              <a16:creationId xmlns:a16="http://schemas.microsoft.com/office/drawing/2014/main" id="{586A6121-9664-4325-AB76-BE61C9015687}"/>
            </a:ext>
          </a:extLst>
        </xdr:cNvPr>
        <xdr:cNvSpPr txBox="1"/>
      </xdr:nvSpPr>
      <xdr:spPr>
        <a:xfrm>
          <a:off x="4124960" y="17315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a:extLst>
            <a:ext uri="{FF2B5EF4-FFF2-40B4-BE49-F238E27FC236}">
              <a16:creationId xmlns:a16="http://schemas.microsoft.com/office/drawing/2014/main" id="{597FA6CF-0EBA-4214-A9B9-186094430354}"/>
            </a:ext>
          </a:extLst>
        </xdr:cNvPr>
        <xdr:cNvSpPr/>
      </xdr:nvSpPr>
      <xdr:spPr>
        <a:xfrm>
          <a:off x="403606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a:extLst>
            <a:ext uri="{FF2B5EF4-FFF2-40B4-BE49-F238E27FC236}">
              <a16:creationId xmlns:a16="http://schemas.microsoft.com/office/drawing/2014/main" id="{7F858E97-6746-4776-8F1A-F0B7FAB7D18A}"/>
            </a:ext>
          </a:extLst>
        </xdr:cNvPr>
        <xdr:cNvSpPr/>
      </xdr:nvSpPr>
      <xdr:spPr>
        <a:xfrm>
          <a:off x="3312160" y="17469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a:extLst>
            <a:ext uri="{FF2B5EF4-FFF2-40B4-BE49-F238E27FC236}">
              <a16:creationId xmlns:a16="http://schemas.microsoft.com/office/drawing/2014/main" id="{7813D0E7-E739-4FAA-869C-8EECEBEAF8AB}"/>
            </a:ext>
          </a:extLst>
        </xdr:cNvPr>
        <xdr:cNvSpPr/>
      </xdr:nvSpPr>
      <xdr:spPr>
        <a:xfrm>
          <a:off x="2514600" y="1745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a:extLst>
            <a:ext uri="{FF2B5EF4-FFF2-40B4-BE49-F238E27FC236}">
              <a16:creationId xmlns:a16="http://schemas.microsoft.com/office/drawing/2014/main" id="{4C06F3AC-3F96-4FEA-A640-FDA5AAB24989}"/>
            </a:ext>
          </a:extLst>
        </xdr:cNvPr>
        <xdr:cNvSpPr/>
      </xdr:nvSpPr>
      <xdr:spPr>
        <a:xfrm>
          <a:off x="17399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6E7E6C51-6412-4DBA-B8FB-EC015C26BF81}"/>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B4A7B3C0-EA88-44F7-8198-539F4BE385E4}"/>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8807A8B8-E952-4648-9081-D31BFEF58A42}"/>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72528AEA-24F9-434B-808F-BB07D262B8BC}"/>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4111125F-6369-45E8-BF57-800696192342}"/>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103777</xdr:rowOff>
    </xdr:from>
    <xdr:to>
      <xdr:col>24</xdr:col>
      <xdr:colOff>114300</xdr:colOff>
      <xdr:row>107</xdr:row>
      <xdr:rowOff>33927</xdr:rowOff>
    </xdr:to>
    <xdr:sp macro="" textlink="">
      <xdr:nvSpPr>
        <xdr:cNvPr id="373" name="楕円 372">
          <a:extLst>
            <a:ext uri="{FF2B5EF4-FFF2-40B4-BE49-F238E27FC236}">
              <a16:creationId xmlns:a16="http://schemas.microsoft.com/office/drawing/2014/main" id="{C82150E6-B025-435E-8202-B61CD3A46387}"/>
            </a:ext>
          </a:extLst>
        </xdr:cNvPr>
        <xdr:cNvSpPr/>
      </xdr:nvSpPr>
      <xdr:spPr>
        <a:xfrm>
          <a:off x="4036060" y="178736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82204</xdr:rowOff>
    </xdr:from>
    <xdr:ext cx="405111" cy="259045"/>
    <xdr:sp macro="" textlink="">
      <xdr:nvSpPr>
        <xdr:cNvPr id="374" name="【市民会館】&#10;有形固定資産減価償却率該当値テキスト">
          <a:extLst>
            <a:ext uri="{FF2B5EF4-FFF2-40B4-BE49-F238E27FC236}">
              <a16:creationId xmlns:a16="http://schemas.microsoft.com/office/drawing/2014/main" id="{B4EF0A09-8469-483F-BF90-20BB58854CC7}"/>
            </a:ext>
          </a:extLst>
        </xdr:cNvPr>
        <xdr:cNvSpPr txBox="1"/>
      </xdr:nvSpPr>
      <xdr:spPr>
        <a:xfrm>
          <a:off x="4124960" y="17852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139700</xdr:rowOff>
    </xdr:from>
    <xdr:to>
      <xdr:col>20</xdr:col>
      <xdr:colOff>38100</xdr:colOff>
      <xdr:row>107</xdr:row>
      <xdr:rowOff>69850</xdr:rowOff>
    </xdr:to>
    <xdr:sp macro="" textlink="">
      <xdr:nvSpPr>
        <xdr:cNvPr id="375" name="楕円 374">
          <a:extLst>
            <a:ext uri="{FF2B5EF4-FFF2-40B4-BE49-F238E27FC236}">
              <a16:creationId xmlns:a16="http://schemas.microsoft.com/office/drawing/2014/main" id="{6BAED4D2-A9CC-4FD2-8E93-4E42B2325FC0}"/>
            </a:ext>
          </a:extLst>
        </xdr:cNvPr>
        <xdr:cNvSpPr/>
      </xdr:nvSpPr>
      <xdr:spPr>
        <a:xfrm>
          <a:off x="3312160" y="17909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154577</xdr:rowOff>
    </xdr:from>
    <xdr:to>
      <xdr:col>24</xdr:col>
      <xdr:colOff>63500</xdr:colOff>
      <xdr:row>107</xdr:row>
      <xdr:rowOff>19050</xdr:rowOff>
    </xdr:to>
    <xdr:cxnSp macro="">
      <xdr:nvCxnSpPr>
        <xdr:cNvPr id="376" name="直線コネクタ 375">
          <a:extLst>
            <a:ext uri="{FF2B5EF4-FFF2-40B4-BE49-F238E27FC236}">
              <a16:creationId xmlns:a16="http://schemas.microsoft.com/office/drawing/2014/main" id="{9476A7D0-BD10-484A-823C-EC9AC4B823A2}"/>
            </a:ext>
          </a:extLst>
        </xdr:cNvPr>
        <xdr:cNvCxnSpPr/>
      </xdr:nvCxnSpPr>
      <xdr:spPr>
        <a:xfrm flipV="1">
          <a:off x="3355340" y="17924417"/>
          <a:ext cx="7315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82550</xdr:rowOff>
    </xdr:from>
    <xdr:to>
      <xdr:col>15</xdr:col>
      <xdr:colOff>101600</xdr:colOff>
      <xdr:row>106</xdr:row>
      <xdr:rowOff>12700</xdr:rowOff>
    </xdr:to>
    <xdr:sp macro="" textlink="">
      <xdr:nvSpPr>
        <xdr:cNvPr id="377" name="楕円 376">
          <a:extLst>
            <a:ext uri="{FF2B5EF4-FFF2-40B4-BE49-F238E27FC236}">
              <a16:creationId xmlns:a16="http://schemas.microsoft.com/office/drawing/2014/main" id="{D6F4B0B3-D724-489B-BEEB-0B04CA0FB490}"/>
            </a:ext>
          </a:extLst>
        </xdr:cNvPr>
        <xdr:cNvSpPr/>
      </xdr:nvSpPr>
      <xdr:spPr>
        <a:xfrm>
          <a:off x="251460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133350</xdr:rowOff>
    </xdr:from>
    <xdr:to>
      <xdr:col>19</xdr:col>
      <xdr:colOff>177800</xdr:colOff>
      <xdr:row>107</xdr:row>
      <xdr:rowOff>19050</xdr:rowOff>
    </xdr:to>
    <xdr:cxnSp macro="">
      <xdr:nvCxnSpPr>
        <xdr:cNvPr id="378" name="直線コネクタ 377">
          <a:extLst>
            <a:ext uri="{FF2B5EF4-FFF2-40B4-BE49-F238E27FC236}">
              <a16:creationId xmlns:a16="http://schemas.microsoft.com/office/drawing/2014/main" id="{3BCEC576-C0AC-4B98-8D39-505C4A6FADD1}"/>
            </a:ext>
          </a:extLst>
        </xdr:cNvPr>
        <xdr:cNvCxnSpPr/>
      </xdr:nvCxnSpPr>
      <xdr:spPr>
        <a:xfrm>
          <a:off x="2565400" y="17735550"/>
          <a:ext cx="78994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79" name="n_1aveValue【市民会館】&#10;有形固定資産減価償却率">
          <a:extLst>
            <a:ext uri="{FF2B5EF4-FFF2-40B4-BE49-F238E27FC236}">
              <a16:creationId xmlns:a16="http://schemas.microsoft.com/office/drawing/2014/main" id="{F95318C6-ED6F-4188-93A8-E572ECABDB13}"/>
            </a:ext>
          </a:extLst>
        </xdr:cNvPr>
        <xdr:cNvSpPr txBox="1"/>
      </xdr:nvSpPr>
      <xdr:spPr>
        <a:xfrm>
          <a:off x="3170564" y="1725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138628</xdr:rowOff>
    </xdr:from>
    <xdr:ext cx="405111" cy="259045"/>
    <xdr:sp macro="" textlink="">
      <xdr:nvSpPr>
        <xdr:cNvPr id="380" name="n_2aveValue【市民会館】&#10;有形固定資産減価償却率">
          <a:extLst>
            <a:ext uri="{FF2B5EF4-FFF2-40B4-BE49-F238E27FC236}">
              <a16:creationId xmlns:a16="http://schemas.microsoft.com/office/drawing/2014/main" id="{7BA5F71A-EE0D-4611-9A55-131DBC416E78}"/>
            </a:ext>
          </a:extLst>
        </xdr:cNvPr>
        <xdr:cNvSpPr txBox="1"/>
      </xdr:nvSpPr>
      <xdr:spPr>
        <a:xfrm>
          <a:off x="238570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a:extLst>
            <a:ext uri="{FF2B5EF4-FFF2-40B4-BE49-F238E27FC236}">
              <a16:creationId xmlns:a16="http://schemas.microsoft.com/office/drawing/2014/main" id="{C00663B4-06A7-49AB-A630-D4713C0A9E73}"/>
            </a:ext>
          </a:extLst>
        </xdr:cNvPr>
        <xdr:cNvSpPr txBox="1"/>
      </xdr:nvSpPr>
      <xdr:spPr>
        <a:xfrm>
          <a:off x="16110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60977</xdr:rowOff>
    </xdr:from>
    <xdr:ext cx="405111" cy="259045"/>
    <xdr:sp macro="" textlink="">
      <xdr:nvSpPr>
        <xdr:cNvPr id="382" name="n_1mainValue【市民会館】&#10;有形固定資産減価償却率">
          <a:extLst>
            <a:ext uri="{FF2B5EF4-FFF2-40B4-BE49-F238E27FC236}">
              <a16:creationId xmlns:a16="http://schemas.microsoft.com/office/drawing/2014/main" id="{1F4678BC-D51E-486B-9FCE-9984928D00D4}"/>
            </a:ext>
          </a:extLst>
        </xdr:cNvPr>
        <xdr:cNvSpPr txBox="1"/>
      </xdr:nvSpPr>
      <xdr:spPr>
        <a:xfrm>
          <a:off x="3170564"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383" name="n_2mainValue【市民会館】&#10;有形固定資産減価償却率">
          <a:extLst>
            <a:ext uri="{FF2B5EF4-FFF2-40B4-BE49-F238E27FC236}">
              <a16:creationId xmlns:a16="http://schemas.microsoft.com/office/drawing/2014/main" id="{D3179161-0C06-4618-9F2C-C787D2086338}"/>
            </a:ext>
          </a:extLst>
        </xdr:cNvPr>
        <xdr:cNvSpPr txBox="1"/>
      </xdr:nvSpPr>
      <xdr:spPr>
        <a:xfrm>
          <a:off x="238570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DF605527-65D0-4FC1-A77B-6C389992B7C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66BFEDE7-34FF-419C-8183-500E4414464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90D21952-5DC7-4288-A27C-2848FEE6B15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4B2142CF-464A-45CC-9DD4-8DD8C64DEC4C}"/>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B87FA8D3-9BAC-4A41-855D-09B56D44C546}"/>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8DDBD029-64A5-4362-97FA-437BF234FC5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545D7FBC-C77D-4A9C-8A95-62E546D1C60A}"/>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7624550-73EE-4731-8C8A-623578863367}"/>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a:extLst>
            <a:ext uri="{FF2B5EF4-FFF2-40B4-BE49-F238E27FC236}">
              <a16:creationId xmlns:a16="http://schemas.microsoft.com/office/drawing/2014/main" id="{B47B8050-1428-4490-934F-E8E84E976E0C}"/>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a:extLst>
            <a:ext uri="{FF2B5EF4-FFF2-40B4-BE49-F238E27FC236}">
              <a16:creationId xmlns:a16="http://schemas.microsoft.com/office/drawing/2014/main" id="{FDAAB181-38E8-4A00-B7B9-ABAB30DAA48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a:extLst>
            <a:ext uri="{FF2B5EF4-FFF2-40B4-BE49-F238E27FC236}">
              <a16:creationId xmlns:a16="http://schemas.microsoft.com/office/drawing/2014/main" id="{BD8F1457-4689-489C-AA8C-6213D245459D}"/>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id="{2546343C-E048-4933-83F9-B1AA0A9CB74E}"/>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a:extLst>
            <a:ext uri="{FF2B5EF4-FFF2-40B4-BE49-F238E27FC236}">
              <a16:creationId xmlns:a16="http://schemas.microsoft.com/office/drawing/2014/main" id="{CF613344-31B7-4712-9908-C0823E5DE8FD}"/>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a:extLst>
            <a:ext uri="{FF2B5EF4-FFF2-40B4-BE49-F238E27FC236}">
              <a16:creationId xmlns:a16="http://schemas.microsoft.com/office/drawing/2014/main" id="{C8B42D5D-828C-439C-A53C-0EAB6112C04F}"/>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a:extLst>
            <a:ext uri="{FF2B5EF4-FFF2-40B4-BE49-F238E27FC236}">
              <a16:creationId xmlns:a16="http://schemas.microsoft.com/office/drawing/2014/main" id="{01629147-4F2A-4CCF-8CE1-6241D3A3EC78}"/>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a:extLst>
            <a:ext uri="{FF2B5EF4-FFF2-40B4-BE49-F238E27FC236}">
              <a16:creationId xmlns:a16="http://schemas.microsoft.com/office/drawing/2014/main" id="{12731A65-4002-4ACE-AFB7-B26199CDB161}"/>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a:extLst>
            <a:ext uri="{FF2B5EF4-FFF2-40B4-BE49-F238E27FC236}">
              <a16:creationId xmlns:a16="http://schemas.microsoft.com/office/drawing/2014/main" id="{1AD614BE-E276-4E85-B978-CB836435DF89}"/>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a:extLst>
            <a:ext uri="{FF2B5EF4-FFF2-40B4-BE49-F238E27FC236}">
              <a16:creationId xmlns:a16="http://schemas.microsoft.com/office/drawing/2014/main" id="{36F20CAB-2901-49A0-BFAB-1F8CE79F7938}"/>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a:extLst>
            <a:ext uri="{FF2B5EF4-FFF2-40B4-BE49-F238E27FC236}">
              <a16:creationId xmlns:a16="http://schemas.microsoft.com/office/drawing/2014/main" id="{052D900B-E31B-4BE7-9D9A-EAD533747941}"/>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a:extLst>
            <a:ext uri="{FF2B5EF4-FFF2-40B4-BE49-F238E27FC236}">
              <a16:creationId xmlns:a16="http://schemas.microsoft.com/office/drawing/2014/main" id="{E285BEF2-70A0-4796-A881-FFB85886F557}"/>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a:extLst>
            <a:ext uri="{FF2B5EF4-FFF2-40B4-BE49-F238E27FC236}">
              <a16:creationId xmlns:a16="http://schemas.microsoft.com/office/drawing/2014/main" id="{0937D621-3399-4A57-AAA7-94D52D3DFA6E}"/>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a:extLst>
            <a:ext uri="{FF2B5EF4-FFF2-40B4-BE49-F238E27FC236}">
              <a16:creationId xmlns:a16="http://schemas.microsoft.com/office/drawing/2014/main" id="{182A7819-D558-4931-B85A-D82E35D0FBD1}"/>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id="{31C33243-43FF-447C-A164-EAC40E1832A5}"/>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a:extLst>
            <a:ext uri="{FF2B5EF4-FFF2-40B4-BE49-F238E27FC236}">
              <a16:creationId xmlns:a16="http://schemas.microsoft.com/office/drawing/2014/main" id="{5790A70C-8A2C-48DD-B57D-D6BB6DCC16FD}"/>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a:extLst>
            <a:ext uri="{FF2B5EF4-FFF2-40B4-BE49-F238E27FC236}">
              <a16:creationId xmlns:a16="http://schemas.microsoft.com/office/drawing/2014/main" id="{58A82F1C-CA18-4149-926E-4371FD178833}"/>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a:extLst>
            <a:ext uri="{FF2B5EF4-FFF2-40B4-BE49-F238E27FC236}">
              <a16:creationId xmlns:a16="http://schemas.microsoft.com/office/drawing/2014/main" id="{93B0A296-5B06-4CBD-AA5D-7C5DA5535869}"/>
            </a:ext>
          </a:extLst>
        </xdr:cNvPr>
        <xdr:cNvCxnSpPr/>
      </xdr:nvCxnSpPr>
      <xdr:spPr>
        <a:xfrm flipV="1">
          <a:off x="9219565" y="16693787"/>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a:extLst>
            <a:ext uri="{FF2B5EF4-FFF2-40B4-BE49-F238E27FC236}">
              <a16:creationId xmlns:a16="http://schemas.microsoft.com/office/drawing/2014/main" id="{F46E7705-C6AB-4528-AFA8-11DE0688B671}"/>
            </a:ext>
          </a:extLst>
        </xdr:cNvPr>
        <xdr:cNvSpPr txBox="1"/>
      </xdr:nvSpPr>
      <xdr:spPr>
        <a:xfrm>
          <a:off x="9258300" y="182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a:extLst>
            <a:ext uri="{FF2B5EF4-FFF2-40B4-BE49-F238E27FC236}">
              <a16:creationId xmlns:a16="http://schemas.microsoft.com/office/drawing/2014/main" id="{97B78C07-462B-40D6-957A-831990DDC767}"/>
            </a:ext>
          </a:extLst>
        </xdr:cNvPr>
        <xdr:cNvCxnSpPr/>
      </xdr:nvCxnSpPr>
      <xdr:spPr>
        <a:xfrm>
          <a:off x="9154160" y="1825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a:extLst>
            <a:ext uri="{FF2B5EF4-FFF2-40B4-BE49-F238E27FC236}">
              <a16:creationId xmlns:a16="http://schemas.microsoft.com/office/drawing/2014/main" id="{6C404E1E-576D-42F1-9582-83435D25AD3A}"/>
            </a:ext>
          </a:extLst>
        </xdr:cNvPr>
        <xdr:cNvSpPr txBox="1"/>
      </xdr:nvSpPr>
      <xdr:spPr>
        <a:xfrm>
          <a:off x="9258300" y="1647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a:extLst>
            <a:ext uri="{FF2B5EF4-FFF2-40B4-BE49-F238E27FC236}">
              <a16:creationId xmlns:a16="http://schemas.microsoft.com/office/drawing/2014/main" id="{C37FC100-08E4-4A28-B7B5-C1278C0BE7D2}"/>
            </a:ext>
          </a:extLst>
        </xdr:cNvPr>
        <xdr:cNvCxnSpPr/>
      </xdr:nvCxnSpPr>
      <xdr:spPr>
        <a:xfrm>
          <a:off x="9154160" y="16693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a:extLst>
            <a:ext uri="{FF2B5EF4-FFF2-40B4-BE49-F238E27FC236}">
              <a16:creationId xmlns:a16="http://schemas.microsoft.com/office/drawing/2014/main" id="{24618548-10B6-4DFF-BE94-965042596D4D}"/>
            </a:ext>
          </a:extLst>
        </xdr:cNvPr>
        <xdr:cNvSpPr txBox="1"/>
      </xdr:nvSpPr>
      <xdr:spPr>
        <a:xfrm>
          <a:off x="9258300" y="17809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a:extLst>
            <a:ext uri="{FF2B5EF4-FFF2-40B4-BE49-F238E27FC236}">
              <a16:creationId xmlns:a16="http://schemas.microsoft.com/office/drawing/2014/main" id="{38E40484-5E24-4E3F-A20F-8D12407DDFB3}"/>
            </a:ext>
          </a:extLst>
        </xdr:cNvPr>
        <xdr:cNvSpPr/>
      </xdr:nvSpPr>
      <xdr:spPr>
        <a:xfrm>
          <a:off x="9192260" y="1783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a:extLst>
            <a:ext uri="{FF2B5EF4-FFF2-40B4-BE49-F238E27FC236}">
              <a16:creationId xmlns:a16="http://schemas.microsoft.com/office/drawing/2014/main" id="{219D6DB9-B88A-433D-849D-13E032656E44}"/>
            </a:ext>
          </a:extLst>
        </xdr:cNvPr>
        <xdr:cNvSpPr/>
      </xdr:nvSpPr>
      <xdr:spPr>
        <a:xfrm>
          <a:off x="8445500" y="178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a:extLst>
            <a:ext uri="{FF2B5EF4-FFF2-40B4-BE49-F238E27FC236}">
              <a16:creationId xmlns:a16="http://schemas.microsoft.com/office/drawing/2014/main" id="{FE17FF7A-2413-4978-BA1F-2C16DD607BE6}"/>
            </a:ext>
          </a:extLst>
        </xdr:cNvPr>
        <xdr:cNvSpPr/>
      </xdr:nvSpPr>
      <xdr:spPr>
        <a:xfrm>
          <a:off x="767080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a:extLst>
            <a:ext uri="{FF2B5EF4-FFF2-40B4-BE49-F238E27FC236}">
              <a16:creationId xmlns:a16="http://schemas.microsoft.com/office/drawing/2014/main" id="{821BE2C7-F0EF-4517-9E47-309B2234C74D}"/>
            </a:ext>
          </a:extLst>
        </xdr:cNvPr>
        <xdr:cNvSpPr/>
      </xdr:nvSpPr>
      <xdr:spPr>
        <a:xfrm>
          <a:off x="687324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7E03BF7-93AC-469A-B117-2EDE27939952}"/>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269231E1-80EE-42DA-9736-933B2E8157E6}"/>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F0A0727D-C912-4939-93A7-1AE7EEF46AB5}"/>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687C94CE-FBF2-4FEE-8298-3B0571B4948C}"/>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AB20D0C5-3DB4-4AA7-86CC-16B42099D482}"/>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10705</xdr:rowOff>
    </xdr:from>
    <xdr:to>
      <xdr:col>55</xdr:col>
      <xdr:colOff>50800</xdr:colOff>
      <xdr:row>105</xdr:row>
      <xdr:rowOff>112305</xdr:rowOff>
    </xdr:to>
    <xdr:sp macro="" textlink="">
      <xdr:nvSpPr>
        <xdr:cNvPr id="424" name="楕円 423">
          <a:extLst>
            <a:ext uri="{FF2B5EF4-FFF2-40B4-BE49-F238E27FC236}">
              <a16:creationId xmlns:a16="http://schemas.microsoft.com/office/drawing/2014/main" id="{B5B35D13-0135-45E6-9F51-26A9AED5BC2A}"/>
            </a:ext>
          </a:extLst>
        </xdr:cNvPr>
        <xdr:cNvSpPr/>
      </xdr:nvSpPr>
      <xdr:spPr>
        <a:xfrm>
          <a:off x="9192260" y="176129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33582</xdr:rowOff>
    </xdr:from>
    <xdr:ext cx="469744" cy="259045"/>
    <xdr:sp macro="" textlink="">
      <xdr:nvSpPr>
        <xdr:cNvPr id="425" name="【市民会館】&#10;一人当たり面積該当値テキスト">
          <a:extLst>
            <a:ext uri="{FF2B5EF4-FFF2-40B4-BE49-F238E27FC236}">
              <a16:creationId xmlns:a16="http://schemas.microsoft.com/office/drawing/2014/main" id="{5D420DBD-1DCB-412F-8EAE-940DDE2A5730}"/>
            </a:ext>
          </a:extLst>
        </xdr:cNvPr>
        <xdr:cNvSpPr txBox="1"/>
      </xdr:nvSpPr>
      <xdr:spPr>
        <a:xfrm>
          <a:off x="9258300" y="1746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17236</xdr:rowOff>
    </xdr:from>
    <xdr:to>
      <xdr:col>50</xdr:col>
      <xdr:colOff>165100</xdr:colOff>
      <xdr:row>105</xdr:row>
      <xdr:rowOff>118836</xdr:rowOff>
    </xdr:to>
    <xdr:sp macro="" textlink="">
      <xdr:nvSpPr>
        <xdr:cNvPr id="426" name="楕円 425">
          <a:extLst>
            <a:ext uri="{FF2B5EF4-FFF2-40B4-BE49-F238E27FC236}">
              <a16:creationId xmlns:a16="http://schemas.microsoft.com/office/drawing/2014/main" id="{090E8078-314E-4EC3-8C62-34A01E7FB33F}"/>
            </a:ext>
          </a:extLst>
        </xdr:cNvPr>
        <xdr:cNvSpPr/>
      </xdr:nvSpPr>
      <xdr:spPr>
        <a:xfrm>
          <a:off x="84455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61505</xdr:rowOff>
    </xdr:from>
    <xdr:to>
      <xdr:col>55</xdr:col>
      <xdr:colOff>0</xdr:colOff>
      <xdr:row>105</xdr:row>
      <xdr:rowOff>68036</xdr:rowOff>
    </xdr:to>
    <xdr:cxnSp macro="">
      <xdr:nvCxnSpPr>
        <xdr:cNvPr id="427" name="直線コネクタ 426">
          <a:extLst>
            <a:ext uri="{FF2B5EF4-FFF2-40B4-BE49-F238E27FC236}">
              <a16:creationId xmlns:a16="http://schemas.microsoft.com/office/drawing/2014/main" id="{C7F93A45-C289-4777-B2CE-FC05ACE27603}"/>
            </a:ext>
          </a:extLst>
        </xdr:cNvPr>
        <xdr:cNvCxnSpPr/>
      </xdr:nvCxnSpPr>
      <xdr:spPr>
        <a:xfrm flipV="1">
          <a:off x="8496300" y="17663705"/>
          <a:ext cx="723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28" name="楕円 427">
          <a:extLst>
            <a:ext uri="{FF2B5EF4-FFF2-40B4-BE49-F238E27FC236}">
              <a16:creationId xmlns:a16="http://schemas.microsoft.com/office/drawing/2014/main" id="{5D0062F4-93E9-4979-A392-BC60B429432D}"/>
            </a:ext>
          </a:extLst>
        </xdr:cNvPr>
        <xdr:cNvSpPr/>
      </xdr:nvSpPr>
      <xdr:spPr>
        <a:xfrm>
          <a:off x="7670800" y="180886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68036</xdr:rowOff>
    </xdr:from>
    <xdr:to>
      <xdr:col>50</xdr:col>
      <xdr:colOff>114300</xdr:colOff>
      <xdr:row>108</xdr:row>
      <xdr:rowOff>30480</xdr:rowOff>
    </xdr:to>
    <xdr:cxnSp macro="">
      <xdr:nvCxnSpPr>
        <xdr:cNvPr id="429" name="直線コネクタ 428">
          <a:extLst>
            <a:ext uri="{FF2B5EF4-FFF2-40B4-BE49-F238E27FC236}">
              <a16:creationId xmlns:a16="http://schemas.microsoft.com/office/drawing/2014/main" id="{0096DD52-E6AB-48E4-9439-3239B3F03852}"/>
            </a:ext>
          </a:extLst>
        </xdr:cNvPr>
        <xdr:cNvCxnSpPr/>
      </xdr:nvCxnSpPr>
      <xdr:spPr>
        <a:xfrm flipV="1">
          <a:off x="7713980" y="17670236"/>
          <a:ext cx="78232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144253</xdr:rowOff>
    </xdr:from>
    <xdr:ext cx="469744" cy="259045"/>
    <xdr:sp macro="" textlink="">
      <xdr:nvSpPr>
        <xdr:cNvPr id="430" name="n_1aveValue【市民会館】&#10;一人当たり面積">
          <a:extLst>
            <a:ext uri="{FF2B5EF4-FFF2-40B4-BE49-F238E27FC236}">
              <a16:creationId xmlns:a16="http://schemas.microsoft.com/office/drawing/2014/main" id="{24A7C341-3E70-4CE0-ABD3-9B8155F25799}"/>
            </a:ext>
          </a:extLst>
        </xdr:cNvPr>
        <xdr:cNvSpPr txBox="1"/>
      </xdr:nvSpPr>
      <xdr:spPr>
        <a:xfrm>
          <a:off x="8271587" y="1791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1" name="n_2aveValue【市民会館】&#10;一人当たり面積">
          <a:extLst>
            <a:ext uri="{FF2B5EF4-FFF2-40B4-BE49-F238E27FC236}">
              <a16:creationId xmlns:a16="http://schemas.microsoft.com/office/drawing/2014/main" id="{49A467DA-C349-4AF6-BB96-63906ED25B23}"/>
            </a:ext>
          </a:extLst>
        </xdr:cNvPr>
        <xdr:cNvSpPr txBox="1"/>
      </xdr:nvSpPr>
      <xdr:spPr>
        <a:xfrm>
          <a:off x="7509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a:extLst>
            <a:ext uri="{FF2B5EF4-FFF2-40B4-BE49-F238E27FC236}">
              <a16:creationId xmlns:a16="http://schemas.microsoft.com/office/drawing/2014/main" id="{BA52F3DB-16FA-4A82-BE37-195BCE792723}"/>
            </a:ext>
          </a:extLst>
        </xdr:cNvPr>
        <xdr:cNvSpPr txBox="1"/>
      </xdr:nvSpPr>
      <xdr:spPr>
        <a:xfrm>
          <a:off x="67120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135363</xdr:rowOff>
    </xdr:from>
    <xdr:ext cx="469744" cy="259045"/>
    <xdr:sp macro="" textlink="">
      <xdr:nvSpPr>
        <xdr:cNvPr id="433" name="n_1mainValue【市民会館】&#10;一人当たり面積">
          <a:extLst>
            <a:ext uri="{FF2B5EF4-FFF2-40B4-BE49-F238E27FC236}">
              <a16:creationId xmlns:a16="http://schemas.microsoft.com/office/drawing/2014/main" id="{875FF4A4-C98F-4458-914F-EC4E570D5DDF}"/>
            </a:ext>
          </a:extLst>
        </xdr:cNvPr>
        <xdr:cNvSpPr txBox="1"/>
      </xdr:nvSpPr>
      <xdr:spPr>
        <a:xfrm>
          <a:off x="8271587" y="1740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34" name="n_2mainValue【市民会館】&#10;一人当たり面積">
          <a:extLst>
            <a:ext uri="{FF2B5EF4-FFF2-40B4-BE49-F238E27FC236}">
              <a16:creationId xmlns:a16="http://schemas.microsoft.com/office/drawing/2014/main" id="{53835F46-0E1C-4A7F-AA80-DC00F8CA5831}"/>
            </a:ext>
          </a:extLst>
        </xdr:cNvPr>
        <xdr:cNvSpPr txBox="1"/>
      </xdr:nvSpPr>
      <xdr:spPr>
        <a:xfrm>
          <a:off x="750958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a:extLst>
            <a:ext uri="{FF2B5EF4-FFF2-40B4-BE49-F238E27FC236}">
              <a16:creationId xmlns:a16="http://schemas.microsoft.com/office/drawing/2014/main" id="{361ED61D-CBE5-47C6-9309-1FB64A0CAF0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a:extLst>
            <a:ext uri="{FF2B5EF4-FFF2-40B4-BE49-F238E27FC236}">
              <a16:creationId xmlns:a16="http://schemas.microsoft.com/office/drawing/2014/main" id="{40D6F2CA-3796-47D0-8766-5A9AD4EA97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a:extLst>
            <a:ext uri="{FF2B5EF4-FFF2-40B4-BE49-F238E27FC236}">
              <a16:creationId xmlns:a16="http://schemas.microsoft.com/office/drawing/2014/main" id="{F9D2AC37-6F00-41B2-9538-5EC03C73297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a:extLst>
            <a:ext uri="{FF2B5EF4-FFF2-40B4-BE49-F238E27FC236}">
              <a16:creationId xmlns:a16="http://schemas.microsoft.com/office/drawing/2014/main" id="{AD86986D-3CC8-4B41-83B0-AB1F36E238AB}"/>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a:extLst>
            <a:ext uri="{FF2B5EF4-FFF2-40B4-BE49-F238E27FC236}">
              <a16:creationId xmlns:a16="http://schemas.microsoft.com/office/drawing/2014/main" id="{253A88D8-5184-4446-B81C-839E272D60C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a:extLst>
            <a:ext uri="{FF2B5EF4-FFF2-40B4-BE49-F238E27FC236}">
              <a16:creationId xmlns:a16="http://schemas.microsoft.com/office/drawing/2014/main" id="{0DE9F5E9-DBC9-4196-BFBD-934DDE7254F9}"/>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a:extLst>
            <a:ext uri="{FF2B5EF4-FFF2-40B4-BE49-F238E27FC236}">
              <a16:creationId xmlns:a16="http://schemas.microsoft.com/office/drawing/2014/main" id="{32B1E2E4-3C73-497B-BC9B-EBF0FB4C47F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id="{243E5851-1133-471F-A71F-FBE95E1941B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id="{3157345A-C156-4E67-8E86-CC73B1A906E2}"/>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id="{AA081FCF-2E9F-4433-8967-0D0238A19CD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a:extLst>
            <a:ext uri="{FF2B5EF4-FFF2-40B4-BE49-F238E27FC236}">
              <a16:creationId xmlns:a16="http://schemas.microsoft.com/office/drawing/2014/main" id="{32E503C2-A3F1-4DF6-8CEC-98F969FE8C3C}"/>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a:extLst>
            <a:ext uri="{FF2B5EF4-FFF2-40B4-BE49-F238E27FC236}">
              <a16:creationId xmlns:a16="http://schemas.microsoft.com/office/drawing/2014/main" id="{93A6D0F5-FD76-42AC-895A-0CEBC2AE6765}"/>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a:extLst>
            <a:ext uri="{FF2B5EF4-FFF2-40B4-BE49-F238E27FC236}">
              <a16:creationId xmlns:a16="http://schemas.microsoft.com/office/drawing/2014/main" id="{5027333F-1A85-4556-95A5-8B3B6201CBA6}"/>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a:extLst>
            <a:ext uri="{FF2B5EF4-FFF2-40B4-BE49-F238E27FC236}">
              <a16:creationId xmlns:a16="http://schemas.microsoft.com/office/drawing/2014/main" id="{3873535D-163D-4A16-AC5F-DFC034C1EE4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a:extLst>
            <a:ext uri="{FF2B5EF4-FFF2-40B4-BE49-F238E27FC236}">
              <a16:creationId xmlns:a16="http://schemas.microsoft.com/office/drawing/2014/main" id="{8A747939-C2E9-428F-BDD0-37D55D010C5B}"/>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a:extLst>
            <a:ext uri="{FF2B5EF4-FFF2-40B4-BE49-F238E27FC236}">
              <a16:creationId xmlns:a16="http://schemas.microsoft.com/office/drawing/2014/main" id="{2BA0E015-C444-4630-9024-5F02AF0B1586}"/>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a:extLst>
            <a:ext uri="{FF2B5EF4-FFF2-40B4-BE49-F238E27FC236}">
              <a16:creationId xmlns:a16="http://schemas.microsoft.com/office/drawing/2014/main" id="{C20C00C0-E4CE-4951-9453-664574C2CF6C}"/>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a:extLst>
            <a:ext uri="{FF2B5EF4-FFF2-40B4-BE49-F238E27FC236}">
              <a16:creationId xmlns:a16="http://schemas.microsoft.com/office/drawing/2014/main" id="{F5DECE1E-73BC-4CC6-96C3-2B8BD2992566}"/>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a:extLst>
            <a:ext uri="{FF2B5EF4-FFF2-40B4-BE49-F238E27FC236}">
              <a16:creationId xmlns:a16="http://schemas.microsoft.com/office/drawing/2014/main" id="{A5431D04-384C-45C6-8A26-59549A718EB8}"/>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a:extLst>
            <a:ext uri="{FF2B5EF4-FFF2-40B4-BE49-F238E27FC236}">
              <a16:creationId xmlns:a16="http://schemas.microsoft.com/office/drawing/2014/main" id="{87B97269-1883-4240-B7DD-BE13F963E887}"/>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a:extLst>
            <a:ext uri="{FF2B5EF4-FFF2-40B4-BE49-F238E27FC236}">
              <a16:creationId xmlns:a16="http://schemas.microsoft.com/office/drawing/2014/main" id="{EE088A3D-576E-4E8E-8F7D-1CA8A4DE8A3C}"/>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a:extLst>
            <a:ext uri="{FF2B5EF4-FFF2-40B4-BE49-F238E27FC236}">
              <a16:creationId xmlns:a16="http://schemas.microsoft.com/office/drawing/2014/main" id="{BB4B1932-CED7-4A9E-B75D-A2E89B4E8B48}"/>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a:extLst>
            <a:ext uri="{FF2B5EF4-FFF2-40B4-BE49-F238E27FC236}">
              <a16:creationId xmlns:a16="http://schemas.microsoft.com/office/drawing/2014/main" id="{081BD87B-A5FA-4ED7-922B-0C71781E6F72}"/>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a:extLst>
            <a:ext uri="{FF2B5EF4-FFF2-40B4-BE49-F238E27FC236}">
              <a16:creationId xmlns:a16="http://schemas.microsoft.com/office/drawing/2014/main" id="{9C28E6FE-B0C1-4138-A921-AC3F12138D83}"/>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a:extLst>
            <a:ext uri="{FF2B5EF4-FFF2-40B4-BE49-F238E27FC236}">
              <a16:creationId xmlns:a16="http://schemas.microsoft.com/office/drawing/2014/main" id="{DD391958-5D5B-46D1-8BC3-094F9D79D737}"/>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a:extLst>
            <a:ext uri="{FF2B5EF4-FFF2-40B4-BE49-F238E27FC236}">
              <a16:creationId xmlns:a16="http://schemas.microsoft.com/office/drawing/2014/main" id="{BA7ACE57-3089-4988-B9A8-63CF7376D092}"/>
            </a:ext>
          </a:extLst>
        </xdr:cNvPr>
        <xdr:cNvCxnSpPr/>
      </xdr:nvCxnSpPr>
      <xdr:spPr>
        <a:xfrm flipV="1">
          <a:off x="14375764" y="5619750"/>
          <a:ext cx="0" cy="137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a:extLst>
            <a:ext uri="{FF2B5EF4-FFF2-40B4-BE49-F238E27FC236}">
              <a16:creationId xmlns:a16="http://schemas.microsoft.com/office/drawing/2014/main" id="{CB2762CD-F422-4519-82F9-5A4757384BA9}"/>
            </a:ext>
          </a:extLst>
        </xdr:cNvPr>
        <xdr:cNvSpPr txBox="1"/>
      </xdr:nvSpPr>
      <xdr:spPr>
        <a:xfrm>
          <a:off x="14414500" y="7002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a:extLst>
            <a:ext uri="{FF2B5EF4-FFF2-40B4-BE49-F238E27FC236}">
              <a16:creationId xmlns:a16="http://schemas.microsoft.com/office/drawing/2014/main" id="{7F7FF33E-29D7-4C9E-AB25-2B2451F0051A}"/>
            </a:ext>
          </a:extLst>
        </xdr:cNvPr>
        <xdr:cNvCxnSpPr/>
      </xdr:nvCxnSpPr>
      <xdr:spPr>
        <a:xfrm>
          <a:off x="14287500" y="6998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a:extLst>
            <a:ext uri="{FF2B5EF4-FFF2-40B4-BE49-F238E27FC236}">
              <a16:creationId xmlns:a16="http://schemas.microsoft.com/office/drawing/2014/main" id="{E133FF4C-4254-4215-82AD-C3127F363A89}"/>
            </a:ext>
          </a:extLst>
        </xdr:cNvPr>
        <xdr:cNvSpPr txBox="1"/>
      </xdr:nvSpPr>
      <xdr:spPr>
        <a:xfrm>
          <a:off x="144145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a:extLst>
            <a:ext uri="{FF2B5EF4-FFF2-40B4-BE49-F238E27FC236}">
              <a16:creationId xmlns:a16="http://schemas.microsoft.com/office/drawing/2014/main" id="{34823F23-8A50-4510-BB34-9B69468347FB}"/>
            </a:ext>
          </a:extLst>
        </xdr:cNvPr>
        <xdr:cNvCxnSpPr/>
      </xdr:nvCxnSpPr>
      <xdr:spPr>
        <a:xfrm>
          <a:off x="14287500" y="561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27050</xdr:rowOff>
    </xdr:from>
    <xdr:ext cx="405111" cy="259045"/>
    <xdr:sp macro="" textlink="">
      <xdr:nvSpPr>
        <xdr:cNvPr id="465" name="【一般廃棄物処理施設】&#10;有形固定資産減価償却率平均値テキスト">
          <a:extLst>
            <a:ext uri="{FF2B5EF4-FFF2-40B4-BE49-F238E27FC236}">
              <a16:creationId xmlns:a16="http://schemas.microsoft.com/office/drawing/2014/main" id="{8E9CE0D5-55B8-4A81-AD1E-57D604E8F4A1}"/>
            </a:ext>
          </a:extLst>
        </xdr:cNvPr>
        <xdr:cNvSpPr txBox="1"/>
      </xdr:nvSpPr>
      <xdr:spPr>
        <a:xfrm>
          <a:off x="14414500" y="5894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a:extLst>
            <a:ext uri="{FF2B5EF4-FFF2-40B4-BE49-F238E27FC236}">
              <a16:creationId xmlns:a16="http://schemas.microsoft.com/office/drawing/2014/main" id="{5DA8EDA6-B2BE-46AE-A57B-5D0AF14B5C10}"/>
            </a:ext>
          </a:extLst>
        </xdr:cNvPr>
        <xdr:cNvSpPr/>
      </xdr:nvSpPr>
      <xdr:spPr>
        <a:xfrm>
          <a:off x="14325600" y="603921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a:extLst>
            <a:ext uri="{FF2B5EF4-FFF2-40B4-BE49-F238E27FC236}">
              <a16:creationId xmlns:a16="http://schemas.microsoft.com/office/drawing/2014/main" id="{56E7057D-5795-47E7-8B7F-160E1639A5F1}"/>
            </a:ext>
          </a:extLst>
        </xdr:cNvPr>
        <xdr:cNvSpPr/>
      </xdr:nvSpPr>
      <xdr:spPr>
        <a:xfrm>
          <a:off x="13578840" y="6018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a:extLst>
            <a:ext uri="{FF2B5EF4-FFF2-40B4-BE49-F238E27FC236}">
              <a16:creationId xmlns:a16="http://schemas.microsoft.com/office/drawing/2014/main" id="{47C6E9BC-4222-420E-8951-6B2AD63DFB50}"/>
            </a:ext>
          </a:extLst>
        </xdr:cNvPr>
        <xdr:cNvSpPr/>
      </xdr:nvSpPr>
      <xdr:spPr>
        <a:xfrm>
          <a:off x="1280414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a:extLst>
            <a:ext uri="{FF2B5EF4-FFF2-40B4-BE49-F238E27FC236}">
              <a16:creationId xmlns:a16="http://schemas.microsoft.com/office/drawing/2014/main" id="{67657F6A-A5A8-44B4-A672-2A171E1F8299}"/>
            </a:ext>
          </a:extLst>
        </xdr:cNvPr>
        <xdr:cNvSpPr/>
      </xdr:nvSpPr>
      <xdr:spPr>
        <a:xfrm>
          <a:off x="12029440" y="61371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5168A6D-CEFC-4411-95D1-C4A4F1B09ED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94908C9B-CECC-40B3-B2BA-6DFC3ED6F86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815E6F5F-E2A2-47D3-B24A-506550BE7F46}"/>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9CCF1596-C3CB-4771-86C8-C80C6CDA17B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F440F0B6-2DC8-4DB9-9158-07AF46A61226}"/>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475" name="楕円 474">
          <a:extLst>
            <a:ext uri="{FF2B5EF4-FFF2-40B4-BE49-F238E27FC236}">
              <a16:creationId xmlns:a16="http://schemas.microsoft.com/office/drawing/2014/main" id="{E04F31B9-91CC-48F9-8C8E-AF281EB2CBAB}"/>
            </a:ext>
          </a:extLst>
        </xdr:cNvPr>
        <xdr:cNvSpPr/>
      </xdr:nvSpPr>
      <xdr:spPr>
        <a:xfrm>
          <a:off x="14325600" y="624440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20155</xdr:rowOff>
    </xdr:from>
    <xdr:ext cx="405111" cy="259045"/>
    <xdr:sp macro="" textlink="">
      <xdr:nvSpPr>
        <xdr:cNvPr id="476" name="【一般廃棄物処理施設】&#10;有形固定資産減価償却率該当値テキスト">
          <a:extLst>
            <a:ext uri="{FF2B5EF4-FFF2-40B4-BE49-F238E27FC236}">
              <a16:creationId xmlns:a16="http://schemas.microsoft.com/office/drawing/2014/main" id="{704A717B-F7F2-4DC2-9E9F-F1950CD87AD5}"/>
            </a:ext>
          </a:extLst>
        </xdr:cNvPr>
        <xdr:cNvSpPr txBox="1"/>
      </xdr:nvSpPr>
      <xdr:spPr>
        <a:xfrm>
          <a:off x="14414500" y="6222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20501</xdr:rowOff>
    </xdr:from>
    <xdr:to>
      <xdr:col>81</xdr:col>
      <xdr:colOff>101600</xdr:colOff>
      <xdr:row>37</xdr:row>
      <xdr:rowOff>122101</xdr:rowOff>
    </xdr:to>
    <xdr:sp macro="" textlink="">
      <xdr:nvSpPr>
        <xdr:cNvPr id="477" name="楕円 476">
          <a:extLst>
            <a:ext uri="{FF2B5EF4-FFF2-40B4-BE49-F238E27FC236}">
              <a16:creationId xmlns:a16="http://schemas.microsoft.com/office/drawing/2014/main" id="{D3E57E71-C433-4900-8730-D243A9102D87}"/>
            </a:ext>
          </a:extLst>
        </xdr:cNvPr>
        <xdr:cNvSpPr/>
      </xdr:nvSpPr>
      <xdr:spPr>
        <a:xfrm>
          <a:off x="13578840" y="62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71301</xdr:rowOff>
    </xdr:from>
    <xdr:to>
      <xdr:col>85</xdr:col>
      <xdr:colOff>127000</xdr:colOff>
      <xdr:row>37</xdr:row>
      <xdr:rowOff>92528</xdr:rowOff>
    </xdr:to>
    <xdr:cxnSp macro="">
      <xdr:nvCxnSpPr>
        <xdr:cNvPr id="478" name="直線コネクタ 477">
          <a:extLst>
            <a:ext uri="{FF2B5EF4-FFF2-40B4-BE49-F238E27FC236}">
              <a16:creationId xmlns:a16="http://schemas.microsoft.com/office/drawing/2014/main" id="{6486B086-1EBA-4EB9-A6CA-26D8C534C1A0}"/>
            </a:ext>
          </a:extLst>
        </xdr:cNvPr>
        <xdr:cNvCxnSpPr/>
      </xdr:nvCxnSpPr>
      <xdr:spPr>
        <a:xfrm>
          <a:off x="13629640" y="6273981"/>
          <a:ext cx="74676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154396</xdr:rowOff>
    </xdr:from>
    <xdr:to>
      <xdr:col>76</xdr:col>
      <xdr:colOff>165100</xdr:colOff>
      <xdr:row>36</xdr:row>
      <xdr:rowOff>84546</xdr:rowOff>
    </xdr:to>
    <xdr:sp macro="" textlink="">
      <xdr:nvSpPr>
        <xdr:cNvPr id="479" name="楕円 478">
          <a:extLst>
            <a:ext uri="{FF2B5EF4-FFF2-40B4-BE49-F238E27FC236}">
              <a16:creationId xmlns:a16="http://schemas.microsoft.com/office/drawing/2014/main" id="{DCA43FAE-93B6-45FE-9660-E212076A4158}"/>
            </a:ext>
          </a:extLst>
        </xdr:cNvPr>
        <xdr:cNvSpPr/>
      </xdr:nvSpPr>
      <xdr:spPr>
        <a:xfrm>
          <a:off x="12804140" y="60217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33746</xdr:rowOff>
    </xdr:from>
    <xdr:to>
      <xdr:col>81</xdr:col>
      <xdr:colOff>50800</xdr:colOff>
      <xdr:row>37</xdr:row>
      <xdr:rowOff>71301</xdr:rowOff>
    </xdr:to>
    <xdr:cxnSp macro="">
      <xdr:nvCxnSpPr>
        <xdr:cNvPr id="480" name="直線コネクタ 479">
          <a:extLst>
            <a:ext uri="{FF2B5EF4-FFF2-40B4-BE49-F238E27FC236}">
              <a16:creationId xmlns:a16="http://schemas.microsoft.com/office/drawing/2014/main" id="{98EAA51E-D75C-472F-91C5-16D210D476C8}"/>
            </a:ext>
          </a:extLst>
        </xdr:cNvPr>
        <xdr:cNvCxnSpPr/>
      </xdr:nvCxnSpPr>
      <xdr:spPr>
        <a:xfrm>
          <a:off x="12854940" y="6068786"/>
          <a:ext cx="774700" cy="20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97807</xdr:rowOff>
    </xdr:from>
    <xdr:ext cx="405111" cy="259045"/>
    <xdr:sp macro="" textlink="">
      <xdr:nvSpPr>
        <xdr:cNvPr id="481" name="n_1aveValue【一般廃棄物処理施設】&#10;有形固定資産減価償却率">
          <a:extLst>
            <a:ext uri="{FF2B5EF4-FFF2-40B4-BE49-F238E27FC236}">
              <a16:creationId xmlns:a16="http://schemas.microsoft.com/office/drawing/2014/main" id="{0447BA21-5ABE-4127-9D9C-7855FB929008}"/>
            </a:ext>
          </a:extLst>
        </xdr:cNvPr>
        <xdr:cNvSpPr txBox="1"/>
      </xdr:nvSpPr>
      <xdr:spPr>
        <a:xfrm>
          <a:off x="134372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482" name="n_2aveValue【一般廃棄物処理施設】&#10;有形固定資産減価償却率">
          <a:extLst>
            <a:ext uri="{FF2B5EF4-FFF2-40B4-BE49-F238E27FC236}">
              <a16:creationId xmlns:a16="http://schemas.microsoft.com/office/drawing/2014/main" id="{A06F56F2-88E1-4CAB-A30F-29AF1790BDF1}"/>
            </a:ext>
          </a:extLst>
        </xdr:cNvPr>
        <xdr:cNvSpPr txBox="1"/>
      </xdr:nvSpPr>
      <xdr:spPr>
        <a:xfrm>
          <a:off x="12675244" y="614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a:extLst>
            <a:ext uri="{FF2B5EF4-FFF2-40B4-BE49-F238E27FC236}">
              <a16:creationId xmlns:a16="http://schemas.microsoft.com/office/drawing/2014/main" id="{26BD6776-39C0-4CE2-ABA2-F97FC09B18C1}"/>
            </a:ext>
          </a:extLst>
        </xdr:cNvPr>
        <xdr:cNvSpPr txBox="1"/>
      </xdr:nvSpPr>
      <xdr:spPr>
        <a:xfrm>
          <a:off x="11900544" y="59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113228</xdr:rowOff>
    </xdr:from>
    <xdr:ext cx="405111" cy="259045"/>
    <xdr:sp macro="" textlink="">
      <xdr:nvSpPr>
        <xdr:cNvPr id="484" name="n_1mainValue【一般廃棄物処理施設】&#10;有形固定資産減価償却率">
          <a:extLst>
            <a:ext uri="{FF2B5EF4-FFF2-40B4-BE49-F238E27FC236}">
              <a16:creationId xmlns:a16="http://schemas.microsoft.com/office/drawing/2014/main" id="{6E8651D9-BC1E-49D7-A00A-7DD86B0D71D9}"/>
            </a:ext>
          </a:extLst>
        </xdr:cNvPr>
        <xdr:cNvSpPr txBox="1"/>
      </xdr:nvSpPr>
      <xdr:spPr>
        <a:xfrm>
          <a:off x="13437244" y="6315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101073</xdr:rowOff>
    </xdr:from>
    <xdr:ext cx="405111" cy="259045"/>
    <xdr:sp macro="" textlink="">
      <xdr:nvSpPr>
        <xdr:cNvPr id="485" name="n_2mainValue【一般廃棄物処理施設】&#10;有形固定資産減価償却率">
          <a:extLst>
            <a:ext uri="{FF2B5EF4-FFF2-40B4-BE49-F238E27FC236}">
              <a16:creationId xmlns:a16="http://schemas.microsoft.com/office/drawing/2014/main" id="{C2C1AD47-686A-4CBF-B4E6-E5BFC872B90B}"/>
            </a:ext>
          </a:extLst>
        </xdr:cNvPr>
        <xdr:cNvSpPr txBox="1"/>
      </xdr:nvSpPr>
      <xdr:spPr>
        <a:xfrm>
          <a:off x="12675244" y="58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a:extLst>
            <a:ext uri="{FF2B5EF4-FFF2-40B4-BE49-F238E27FC236}">
              <a16:creationId xmlns:a16="http://schemas.microsoft.com/office/drawing/2014/main" id="{6F8040A9-2423-450F-92E2-5EA5012E005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a:extLst>
            <a:ext uri="{FF2B5EF4-FFF2-40B4-BE49-F238E27FC236}">
              <a16:creationId xmlns:a16="http://schemas.microsoft.com/office/drawing/2014/main" id="{0048737D-D1F3-4524-8422-50FF66D468F5}"/>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a:extLst>
            <a:ext uri="{FF2B5EF4-FFF2-40B4-BE49-F238E27FC236}">
              <a16:creationId xmlns:a16="http://schemas.microsoft.com/office/drawing/2014/main" id="{41098C1F-6ACF-40E4-BE1C-92182A02BA4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a:extLst>
            <a:ext uri="{FF2B5EF4-FFF2-40B4-BE49-F238E27FC236}">
              <a16:creationId xmlns:a16="http://schemas.microsoft.com/office/drawing/2014/main" id="{2C4CC56A-FFC4-46DF-B91E-2B0FE74E7C9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a:extLst>
            <a:ext uri="{FF2B5EF4-FFF2-40B4-BE49-F238E27FC236}">
              <a16:creationId xmlns:a16="http://schemas.microsoft.com/office/drawing/2014/main" id="{2D53B356-5C83-49D3-A26D-AB2AA42919A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a:extLst>
            <a:ext uri="{FF2B5EF4-FFF2-40B4-BE49-F238E27FC236}">
              <a16:creationId xmlns:a16="http://schemas.microsoft.com/office/drawing/2014/main" id="{68B6DBE4-AABE-4993-BDF8-BABD42DB279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a:extLst>
            <a:ext uri="{FF2B5EF4-FFF2-40B4-BE49-F238E27FC236}">
              <a16:creationId xmlns:a16="http://schemas.microsoft.com/office/drawing/2014/main" id="{022E8DE1-EF7F-4331-A517-1D7208C2BA5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a:extLst>
            <a:ext uri="{FF2B5EF4-FFF2-40B4-BE49-F238E27FC236}">
              <a16:creationId xmlns:a16="http://schemas.microsoft.com/office/drawing/2014/main" id="{5A4B6EF3-AD7F-420B-AD7B-11FCB788D0B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a:extLst>
            <a:ext uri="{FF2B5EF4-FFF2-40B4-BE49-F238E27FC236}">
              <a16:creationId xmlns:a16="http://schemas.microsoft.com/office/drawing/2014/main" id="{2BD1104D-E619-4247-AF92-2003EA1EAB04}"/>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a:extLst>
            <a:ext uri="{FF2B5EF4-FFF2-40B4-BE49-F238E27FC236}">
              <a16:creationId xmlns:a16="http://schemas.microsoft.com/office/drawing/2014/main" id="{779B29F3-850D-47AB-BD08-B3C11793DA75}"/>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a:extLst>
            <a:ext uri="{FF2B5EF4-FFF2-40B4-BE49-F238E27FC236}">
              <a16:creationId xmlns:a16="http://schemas.microsoft.com/office/drawing/2014/main" id="{331842BC-7600-4BB9-BA02-33AAAB6839DA}"/>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a:extLst>
            <a:ext uri="{FF2B5EF4-FFF2-40B4-BE49-F238E27FC236}">
              <a16:creationId xmlns:a16="http://schemas.microsoft.com/office/drawing/2014/main" id="{1CA524A5-FD85-4C71-A0D6-0D0A4C70B801}"/>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a:extLst>
            <a:ext uri="{FF2B5EF4-FFF2-40B4-BE49-F238E27FC236}">
              <a16:creationId xmlns:a16="http://schemas.microsoft.com/office/drawing/2014/main" id="{65A3836B-9884-47D3-B904-C3A4633D049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a:extLst>
            <a:ext uri="{FF2B5EF4-FFF2-40B4-BE49-F238E27FC236}">
              <a16:creationId xmlns:a16="http://schemas.microsoft.com/office/drawing/2014/main" id="{4185AC92-8E71-44EE-BCAA-A4DFC2BFFFD3}"/>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a:extLst>
            <a:ext uri="{FF2B5EF4-FFF2-40B4-BE49-F238E27FC236}">
              <a16:creationId xmlns:a16="http://schemas.microsoft.com/office/drawing/2014/main" id="{F7E67776-AB9A-4693-8CE3-DBB7A711CEE3}"/>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a:extLst>
            <a:ext uri="{FF2B5EF4-FFF2-40B4-BE49-F238E27FC236}">
              <a16:creationId xmlns:a16="http://schemas.microsoft.com/office/drawing/2014/main" id="{32EEBBDA-93C6-43F5-B9CB-34290B297CC5}"/>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a:extLst>
            <a:ext uri="{FF2B5EF4-FFF2-40B4-BE49-F238E27FC236}">
              <a16:creationId xmlns:a16="http://schemas.microsoft.com/office/drawing/2014/main" id="{C39078A9-27D5-4513-8F65-8F4C6FF2C5A9}"/>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a:extLst>
            <a:ext uri="{FF2B5EF4-FFF2-40B4-BE49-F238E27FC236}">
              <a16:creationId xmlns:a16="http://schemas.microsoft.com/office/drawing/2014/main" id="{0982753A-BBA7-4281-8B9A-C374F6BD0923}"/>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a:extLst>
            <a:ext uri="{FF2B5EF4-FFF2-40B4-BE49-F238E27FC236}">
              <a16:creationId xmlns:a16="http://schemas.microsoft.com/office/drawing/2014/main" id="{ECEAC3EB-FC96-4A83-BF04-1407B22EE2E9}"/>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a:extLst>
            <a:ext uri="{FF2B5EF4-FFF2-40B4-BE49-F238E27FC236}">
              <a16:creationId xmlns:a16="http://schemas.microsoft.com/office/drawing/2014/main" id="{76A9F0E1-89B2-47C4-90BD-4B25105C555E}"/>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a:extLst>
            <a:ext uri="{FF2B5EF4-FFF2-40B4-BE49-F238E27FC236}">
              <a16:creationId xmlns:a16="http://schemas.microsoft.com/office/drawing/2014/main" id="{86DA26D0-5950-4381-8833-8D37CFC00D79}"/>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a:extLst>
            <a:ext uri="{FF2B5EF4-FFF2-40B4-BE49-F238E27FC236}">
              <a16:creationId xmlns:a16="http://schemas.microsoft.com/office/drawing/2014/main" id="{9E4DC54B-B7EC-468F-AF49-E58A59A88FA9}"/>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a:extLst>
            <a:ext uri="{FF2B5EF4-FFF2-40B4-BE49-F238E27FC236}">
              <a16:creationId xmlns:a16="http://schemas.microsoft.com/office/drawing/2014/main" id="{335EFBDF-C3F7-4754-9607-0C77512635B3}"/>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a:extLst>
            <a:ext uri="{FF2B5EF4-FFF2-40B4-BE49-F238E27FC236}">
              <a16:creationId xmlns:a16="http://schemas.microsoft.com/office/drawing/2014/main" id="{DB9AE6BC-E885-4D37-B8C2-5B89DB879C2A}"/>
            </a:ext>
          </a:extLst>
        </xdr:cNvPr>
        <xdr:cNvCxnSpPr/>
      </xdr:nvCxnSpPr>
      <xdr:spPr>
        <a:xfrm flipV="1">
          <a:off x="19509104" y="5771342"/>
          <a:ext cx="0" cy="130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a:extLst>
            <a:ext uri="{FF2B5EF4-FFF2-40B4-BE49-F238E27FC236}">
              <a16:creationId xmlns:a16="http://schemas.microsoft.com/office/drawing/2014/main" id="{E77B8A6F-5AE3-462A-800E-B93B9FF8DC2E}"/>
            </a:ext>
          </a:extLst>
        </xdr:cNvPr>
        <xdr:cNvSpPr txBox="1"/>
      </xdr:nvSpPr>
      <xdr:spPr>
        <a:xfrm>
          <a:off x="19547840" y="708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a:extLst>
            <a:ext uri="{FF2B5EF4-FFF2-40B4-BE49-F238E27FC236}">
              <a16:creationId xmlns:a16="http://schemas.microsoft.com/office/drawing/2014/main" id="{D2948D4F-2B3D-426D-9038-8E68DC2C3CE3}"/>
            </a:ext>
          </a:extLst>
        </xdr:cNvPr>
        <xdr:cNvCxnSpPr/>
      </xdr:nvCxnSpPr>
      <xdr:spPr>
        <a:xfrm>
          <a:off x="19443700" y="70786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a:extLst>
            <a:ext uri="{FF2B5EF4-FFF2-40B4-BE49-F238E27FC236}">
              <a16:creationId xmlns:a16="http://schemas.microsoft.com/office/drawing/2014/main" id="{A135B883-D7DA-4E25-9F9C-3C3DDFA1CEE4}"/>
            </a:ext>
          </a:extLst>
        </xdr:cNvPr>
        <xdr:cNvSpPr txBox="1"/>
      </xdr:nvSpPr>
      <xdr:spPr>
        <a:xfrm>
          <a:off x="19547840" y="555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a:extLst>
            <a:ext uri="{FF2B5EF4-FFF2-40B4-BE49-F238E27FC236}">
              <a16:creationId xmlns:a16="http://schemas.microsoft.com/office/drawing/2014/main" id="{465A686F-6F7A-4636-BD8C-0FAE42DA2E6E}"/>
            </a:ext>
          </a:extLst>
        </xdr:cNvPr>
        <xdr:cNvCxnSpPr/>
      </xdr:nvCxnSpPr>
      <xdr:spPr>
        <a:xfrm>
          <a:off x="19443700" y="57713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14" name="【一般廃棄物処理施設】&#10;一人当たり有形固定資産（償却資産）額平均値テキスト">
          <a:extLst>
            <a:ext uri="{FF2B5EF4-FFF2-40B4-BE49-F238E27FC236}">
              <a16:creationId xmlns:a16="http://schemas.microsoft.com/office/drawing/2014/main" id="{C3146DC8-6749-4132-9CC9-0707AAEB2724}"/>
            </a:ext>
          </a:extLst>
        </xdr:cNvPr>
        <xdr:cNvSpPr txBox="1"/>
      </xdr:nvSpPr>
      <xdr:spPr>
        <a:xfrm>
          <a:off x="19547840" y="6709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a:extLst>
            <a:ext uri="{FF2B5EF4-FFF2-40B4-BE49-F238E27FC236}">
              <a16:creationId xmlns:a16="http://schemas.microsoft.com/office/drawing/2014/main" id="{AC480566-D387-4471-A8CF-3A24A3A93A05}"/>
            </a:ext>
          </a:extLst>
        </xdr:cNvPr>
        <xdr:cNvSpPr/>
      </xdr:nvSpPr>
      <xdr:spPr>
        <a:xfrm>
          <a:off x="19458940" y="6853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a:extLst>
            <a:ext uri="{FF2B5EF4-FFF2-40B4-BE49-F238E27FC236}">
              <a16:creationId xmlns:a16="http://schemas.microsoft.com/office/drawing/2014/main" id="{3B352F78-4D84-4A17-B994-6547E704D57A}"/>
            </a:ext>
          </a:extLst>
        </xdr:cNvPr>
        <xdr:cNvSpPr/>
      </xdr:nvSpPr>
      <xdr:spPr>
        <a:xfrm>
          <a:off x="18735040" y="6868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a:extLst>
            <a:ext uri="{FF2B5EF4-FFF2-40B4-BE49-F238E27FC236}">
              <a16:creationId xmlns:a16="http://schemas.microsoft.com/office/drawing/2014/main" id="{C0FDF188-1955-4544-A4BC-B24B85F9F1EC}"/>
            </a:ext>
          </a:extLst>
        </xdr:cNvPr>
        <xdr:cNvSpPr/>
      </xdr:nvSpPr>
      <xdr:spPr>
        <a:xfrm>
          <a:off x="17937480" y="687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a:extLst>
            <a:ext uri="{FF2B5EF4-FFF2-40B4-BE49-F238E27FC236}">
              <a16:creationId xmlns:a16="http://schemas.microsoft.com/office/drawing/2014/main" id="{590FED93-A244-44EA-B0A6-B914EFE0C1A5}"/>
            </a:ext>
          </a:extLst>
        </xdr:cNvPr>
        <xdr:cNvSpPr/>
      </xdr:nvSpPr>
      <xdr:spPr>
        <a:xfrm>
          <a:off x="17162780" y="688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id="{E84D62FE-D9B3-4C09-A862-CBB7D7177151}"/>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523F13D9-5E1F-4785-91CB-5C797DC36FB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FB19D8CB-4130-4926-B858-6B277C4002D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338B60C-064C-4F36-9712-2A7A62BDDAC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9BF8B675-ADC3-4296-B92A-4B1FC726FE27}"/>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103425</xdr:rowOff>
    </xdr:from>
    <xdr:to>
      <xdr:col>116</xdr:col>
      <xdr:colOff>114300</xdr:colOff>
      <xdr:row>42</xdr:row>
      <xdr:rowOff>33575</xdr:rowOff>
    </xdr:to>
    <xdr:sp macro="" textlink="">
      <xdr:nvSpPr>
        <xdr:cNvPr id="524" name="楕円 523">
          <a:extLst>
            <a:ext uri="{FF2B5EF4-FFF2-40B4-BE49-F238E27FC236}">
              <a16:creationId xmlns:a16="http://schemas.microsoft.com/office/drawing/2014/main" id="{F9345DC1-0AD0-4F59-9ADD-5D318384F92E}"/>
            </a:ext>
          </a:extLst>
        </xdr:cNvPr>
        <xdr:cNvSpPr/>
      </xdr:nvSpPr>
      <xdr:spPr>
        <a:xfrm>
          <a:off x="19458940" y="6976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18352</xdr:rowOff>
    </xdr:from>
    <xdr:ext cx="534377" cy="259045"/>
    <xdr:sp macro="" textlink="">
      <xdr:nvSpPr>
        <xdr:cNvPr id="525" name="【一般廃棄物処理施設】&#10;一人当たり有形固定資産（償却資産）額該当値テキスト">
          <a:extLst>
            <a:ext uri="{FF2B5EF4-FFF2-40B4-BE49-F238E27FC236}">
              <a16:creationId xmlns:a16="http://schemas.microsoft.com/office/drawing/2014/main" id="{B83C2082-F086-4491-B7C3-11767FBBC775}"/>
            </a:ext>
          </a:extLst>
        </xdr:cNvPr>
        <xdr:cNvSpPr txBox="1"/>
      </xdr:nvSpPr>
      <xdr:spPr>
        <a:xfrm>
          <a:off x="19547840" y="689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116960</xdr:rowOff>
    </xdr:from>
    <xdr:to>
      <xdr:col>112</xdr:col>
      <xdr:colOff>38100</xdr:colOff>
      <xdr:row>42</xdr:row>
      <xdr:rowOff>47110</xdr:rowOff>
    </xdr:to>
    <xdr:sp macro="" textlink="">
      <xdr:nvSpPr>
        <xdr:cNvPr id="526" name="楕円 525">
          <a:extLst>
            <a:ext uri="{FF2B5EF4-FFF2-40B4-BE49-F238E27FC236}">
              <a16:creationId xmlns:a16="http://schemas.microsoft.com/office/drawing/2014/main" id="{5F5C6F0A-57AA-4E21-9F84-76C9E8E9877D}"/>
            </a:ext>
          </a:extLst>
        </xdr:cNvPr>
        <xdr:cNvSpPr/>
      </xdr:nvSpPr>
      <xdr:spPr>
        <a:xfrm>
          <a:off x="18735040" y="6990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154225</xdr:rowOff>
    </xdr:from>
    <xdr:to>
      <xdr:col>116</xdr:col>
      <xdr:colOff>63500</xdr:colOff>
      <xdr:row>41</xdr:row>
      <xdr:rowOff>167760</xdr:rowOff>
    </xdr:to>
    <xdr:cxnSp macro="">
      <xdr:nvCxnSpPr>
        <xdr:cNvPr id="527" name="直線コネクタ 526">
          <a:extLst>
            <a:ext uri="{FF2B5EF4-FFF2-40B4-BE49-F238E27FC236}">
              <a16:creationId xmlns:a16="http://schemas.microsoft.com/office/drawing/2014/main" id="{F29FF841-6FBA-4472-946A-E4B66648A14F}"/>
            </a:ext>
          </a:extLst>
        </xdr:cNvPr>
        <xdr:cNvCxnSpPr/>
      </xdr:nvCxnSpPr>
      <xdr:spPr>
        <a:xfrm flipV="1">
          <a:off x="18778220" y="7027465"/>
          <a:ext cx="731520" cy="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118865</xdr:rowOff>
    </xdr:from>
    <xdr:to>
      <xdr:col>107</xdr:col>
      <xdr:colOff>101600</xdr:colOff>
      <xdr:row>42</xdr:row>
      <xdr:rowOff>49015</xdr:rowOff>
    </xdr:to>
    <xdr:sp macro="" textlink="">
      <xdr:nvSpPr>
        <xdr:cNvPr id="528" name="楕円 527">
          <a:extLst>
            <a:ext uri="{FF2B5EF4-FFF2-40B4-BE49-F238E27FC236}">
              <a16:creationId xmlns:a16="http://schemas.microsoft.com/office/drawing/2014/main" id="{B111F878-8439-429D-AD82-CA3141C7B5D8}"/>
            </a:ext>
          </a:extLst>
        </xdr:cNvPr>
        <xdr:cNvSpPr/>
      </xdr:nvSpPr>
      <xdr:spPr>
        <a:xfrm>
          <a:off x="17937480" y="6992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167760</xdr:rowOff>
    </xdr:from>
    <xdr:to>
      <xdr:col>111</xdr:col>
      <xdr:colOff>177800</xdr:colOff>
      <xdr:row>41</xdr:row>
      <xdr:rowOff>169665</xdr:rowOff>
    </xdr:to>
    <xdr:cxnSp macro="">
      <xdr:nvCxnSpPr>
        <xdr:cNvPr id="529" name="直線コネクタ 528">
          <a:extLst>
            <a:ext uri="{FF2B5EF4-FFF2-40B4-BE49-F238E27FC236}">
              <a16:creationId xmlns:a16="http://schemas.microsoft.com/office/drawing/2014/main" id="{3B86C234-ACFE-423A-8FC3-65CD9C7604A3}"/>
            </a:ext>
          </a:extLst>
        </xdr:cNvPr>
        <xdr:cNvCxnSpPr/>
      </xdr:nvCxnSpPr>
      <xdr:spPr>
        <a:xfrm flipV="1">
          <a:off x="17988280" y="7041000"/>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30" name="n_1aveValue【一般廃棄物処理施設】&#10;一人当たり有形固定資産（償却資産）額">
          <a:extLst>
            <a:ext uri="{FF2B5EF4-FFF2-40B4-BE49-F238E27FC236}">
              <a16:creationId xmlns:a16="http://schemas.microsoft.com/office/drawing/2014/main" id="{9F330817-1AE4-418B-B000-9A4F8429D70A}"/>
            </a:ext>
          </a:extLst>
        </xdr:cNvPr>
        <xdr:cNvSpPr txBox="1"/>
      </xdr:nvSpPr>
      <xdr:spPr>
        <a:xfrm>
          <a:off x="18528811" y="66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31" name="n_2aveValue【一般廃棄物処理施設】&#10;一人当たり有形固定資産（償却資産）額">
          <a:extLst>
            <a:ext uri="{FF2B5EF4-FFF2-40B4-BE49-F238E27FC236}">
              <a16:creationId xmlns:a16="http://schemas.microsoft.com/office/drawing/2014/main" id="{74252608-635F-44B7-87F8-B5F96499820C}"/>
            </a:ext>
          </a:extLst>
        </xdr:cNvPr>
        <xdr:cNvSpPr txBox="1"/>
      </xdr:nvSpPr>
      <xdr:spPr>
        <a:xfrm>
          <a:off x="17766811" y="66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a:extLst>
            <a:ext uri="{FF2B5EF4-FFF2-40B4-BE49-F238E27FC236}">
              <a16:creationId xmlns:a16="http://schemas.microsoft.com/office/drawing/2014/main" id="{FD334CA3-DA2E-4933-B0D3-BD24F4CABEEF}"/>
            </a:ext>
          </a:extLst>
        </xdr:cNvPr>
        <xdr:cNvSpPr txBox="1"/>
      </xdr:nvSpPr>
      <xdr:spPr>
        <a:xfrm>
          <a:off x="16969251" y="666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38237</xdr:rowOff>
    </xdr:from>
    <xdr:ext cx="534377" cy="259045"/>
    <xdr:sp macro="" textlink="">
      <xdr:nvSpPr>
        <xdr:cNvPr id="533" name="n_1mainValue【一般廃棄物処理施設】&#10;一人当たり有形固定資産（償却資産）額">
          <a:extLst>
            <a:ext uri="{FF2B5EF4-FFF2-40B4-BE49-F238E27FC236}">
              <a16:creationId xmlns:a16="http://schemas.microsoft.com/office/drawing/2014/main" id="{C06A74DD-768B-4E7E-8BB1-E442A4AA897F}"/>
            </a:ext>
          </a:extLst>
        </xdr:cNvPr>
        <xdr:cNvSpPr txBox="1"/>
      </xdr:nvSpPr>
      <xdr:spPr>
        <a:xfrm>
          <a:off x="18528811" y="707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40142</xdr:rowOff>
    </xdr:from>
    <xdr:ext cx="534377" cy="259045"/>
    <xdr:sp macro="" textlink="">
      <xdr:nvSpPr>
        <xdr:cNvPr id="534" name="n_2mainValue【一般廃棄物処理施設】&#10;一人当たり有形固定資産（償却資産）額">
          <a:extLst>
            <a:ext uri="{FF2B5EF4-FFF2-40B4-BE49-F238E27FC236}">
              <a16:creationId xmlns:a16="http://schemas.microsoft.com/office/drawing/2014/main" id="{0DBD3794-EE28-434E-A453-8D1C3B0F4801}"/>
            </a:ext>
          </a:extLst>
        </xdr:cNvPr>
        <xdr:cNvSpPr txBox="1"/>
      </xdr:nvSpPr>
      <xdr:spPr>
        <a:xfrm>
          <a:off x="17766811" y="708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a:extLst>
            <a:ext uri="{FF2B5EF4-FFF2-40B4-BE49-F238E27FC236}">
              <a16:creationId xmlns:a16="http://schemas.microsoft.com/office/drawing/2014/main" id="{1C68F658-92CD-4F73-B3DD-FE6D1428BE5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a:extLst>
            <a:ext uri="{FF2B5EF4-FFF2-40B4-BE49-F238E27FC236}">
              <a16:creationId xmlns:a16="http://schemas.microsoft.com/office/drawing/2014/main" id="{FA789287-697D-4B95-89AA-66587993EFD3}"/>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a:extLst>
            <a:ext uri="{FF2B5EF4-FFF2-40B4-BE49-F238E27FC236}">
              <a16:creationId xmlns:a16="http://schemas.microsoft.com/office/drawing/2014/main" id="{F7C4745C-D5D8-4011-920F-CA84FB6CD30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a:extLst>
            <a:ext uri="{FF2B5EF4-FFF2-40B4-BE49-F238E27FC236}">
              <a16:creationId xmlns:a16="http://schemas.microsoft.com/office/drawing/2014/main" id="{8687E378-D8A9-4B1E-8D8B-A31BE657FA8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a:extLst>
            <a:ext uri="{FF2B5EF4-FFF2-40B4-BE49-F238E27FC236}">
              <a16:creationId xmlns:a16="http://schemas.microsoft.com/office/drawing/2014/main" id="{F0A3F49B-9666-49A9-BEAC-D70058173F2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a:extLst>
            <a:ext uri="{FF2B5EF4-FFF2-40B4-BE49-F238E27FC236}">
              <a16:creationId xmlns:a16="http://schemas.microsoft.com/office/drawing/2014/main" id="{63A84D8C-617F-418F-8511-8F5150C174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a:extLst>
            <a:ext uri="{FF2B5EF4-FFF2-40B4-BE49-F238E27FC236}">
              <a16:creationId xmlns:a16="http://schemas.microsoft.com/office/drawing/2014/main" id="{947FA750-597F-41A5-A957-119FF5956CDA}"/>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a:extLst>
            <a:ext uri="{FF2B5EF4-FFF2-40B4-BE49-F238E27FC236}">
              <a16:creationId xmlns:a16="http://schemas.microsoft.com/office/drawing/2014/main" id="{93A51C86-F688-49AF-B8AC-377F1B1A0E89}"/>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3" name="テキスト ボックス 542">
          <a:extLst>
            <a:ext uri="{FF2B5EF4-FFF2-40B4-BE49-F238E27FC236}">
              <a16:creationId xmlns:a16="http://schemas.microsoft.com/office/drawing/2014/main" id="{047E2004-5FDA-46EE-A221-840BD769346E}"/>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4" name="直線コネクタ 543">
          <a:extLst>
            <a:ext uri="{FF2B5EF4-FFF2-40B4-BE49-F238E27FC236}">
              <a16:creationId xmlns:a16="http://schemas.microsoft.com/office/drawing/2014/main" id="{44FFD184-2444-4706-B3E4-EBBC2FABDD35}"/>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5" name="直線コネクタ 544">
          <a:extLst>
            <a:ext uri="{FF2B5EF4-FFF2-40B4-BE49-F238E27FC236}">
              <a16:creationId xmlns:a16="http://schemas.microsoft.com/office/drawing/2014/main" id="{5ED675F0-E095-44A5-8E7F-CCF7AC38EA07}"/>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6" name="テキスト ボックス 545">
          <a:extLst>
            <a:ext uri="{FF2B5EF4-FFF2-40B4-BE49-F238E27FC236}">
              <a16:creationId xmlns:a16="http://schemas.microsoft.com/office/drawing/2014/main" id="{B5B677C1-69D1-401D-AA8D-C5ED91110E4D}"/>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7" name="直線コネクタ 546">
          <a:extLst>
            <a:ext uri="{FF2B5EF4-FFF2-40B4-BE49-F238E27FC236}">
              <a16:creationId xmlns:a16="http://schemas.microsoft.com/office/drawing/2014/main" id="{D2C2C745-1FBA-4C30-AF4B-E0CA392ABB08}"/>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8" name="テキスト ボックス 547">
          <a:extLst>
            <a:ext uri="{FF2B5EF4-FFF2-40B4-BE49-F238E27FC236}">
              <a16:creationId xmlns:a16="http://schemas.microsoft.com/office/drawing/2014/main" id="{978A3179-D902-47BC-9E0C-B41C24492117}"/>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9" name="直線コネクタ 548">
          <a:extLst>
            <a:ext uri="{FF2B5EF4-FFF2-40B4-BE49-F238E27FC236}">
              <a16:creationId xmlns:a16="http://schemas.microsoft.com/office/drawing/2014/main" id="{4039A0FC-5594-4D11-9A4C-F02A9AC191FF}"/>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50" name="テキスト ボックス 549">
          <a:extLst>
            <a:ext uri="{FF2B5EF4-FFF2-40B4-BE49-F238E27FC236}">
              <a16:creationId xmlns:a16="http://schemas.microsoft.com/office/drawing/2014/main" id="{8BFED26F-8407-46C9-B619-7F57D3A6BBA6}"/>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1" name="直線コネクタ 550">
          <a:extLst>
            <a:ext uri="{FF2B5EF4-FFF2-40B4-BE49-F238E27FC236}">
              <a16:creationId xmlns:a16="http://schemas.microsoft.com/office/drawing/2014/main" id="{CF544FAA-0197-4D93-B384-1FF3C20D06D3}"/>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2" name="テキスト ボックス 551">
          <a:extLst>
            <a:ext uri="{FF2B5EF4-FFF2-40B4-BE49-F238E27FC236}">
              <a16:creationId xmlns:a16="http://schemas.microsoft.com/office/drawing/2014/main" id="{9AAEC48F-6B56-46E3-A43F-F5E6B205F02F}"/>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3" name="直線コネクタ 552">
          <a:extLst>
            <a:ext uri="{FF2B5EF4-FFF2-40B4-BE49-F238E27FC236}">
              <a16:creationId xmlns:a16="http://schemas.microsoft.com/office/drawing/2014/main" id="{784D39D2-0FF0-47CF-B78F-79B2C805460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4" name="テキスト ボックス 553">
          <a:extLst>
            <a:ext uri="{FF2B5EF4-FFF2-40B4-BE49-F238E27FC236}">
              <a16:creationId xmlns:a16="http://schemas.microsoft.com/office/drawing/2014/main" id="{8CE37DAA-9483-4FEA-AFCB-0C9AF370DFD1}"/>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5" name="直線コネクタ 554">
          <a:extLst>
            <a:ext uri="{FF2B5EF4-FFF2-40B4-BE49-F238E27FC236}">
              <a16:creationId xmlns:a16="http://schemas.microsoft.com/office/drawing/2014/main" id="{AFC78A90-F8D3-474E-9511-A26730257B4E}"/>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6" name="テキスト ボックス 555">
          <a:extLst>
            <a:ext uri="{FF2B5EF4-FFF2-40B4-BE49-F238E27FC236}">
              <a16:creationId xmlns:a16="http://schemas.microsoft.com/office/drawing/2014/main" id="{8D175A0D-D11F-48EA-9745-8D785B9DEDEB}"/>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7" name="直線コネクタ 556">
          <a:extLst>
            <a:ext uri="{FF2B5EF4-FFF2-40B4-BE49-F238E27FC236}">
              <a16:creationId xmlns:a16="http://schemas.microsoft.com/office/drawing/2014/main" id="{AB484269-3426-4182-B0EF-B03F0A66D1C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8" name="テキスト ボックス 557">
          <a:extLst>
            <a:ext uri="{FF2B5EF4-FFF2-40B4-BE49-F238E27FC236}">
              <a16:creationId xmlns:a16="http://schemas.microsoft.com/office/drawing/2014/main" id="{D9637439-85F3-4438-8149-D8A63DFD540E}"/>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9" name="【保健センター・保健所】&#10;有形固定資産減価償却率グラフ枠">
          <a:extLst>
            <a:ext uri="{FF2B5EF4-FFF2-40B4-BE49-F238E27FC236}">
              <a16:creationId xmlns:a16="http://schemas.microsoft.com/office/drawing/2014/main" id="{25834B57-4FB2-4436-9F97-D4C298D3E38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60" name="直線コネクタ 559">
          <a:extLst>
            <a:ext uri="{FF2B5EF4-FFF2-40B4-BE49-F238E27FC236}">
              <a16:creationId xmlns:a16="http://schemas.microsoft.com/office/drawing/2014/main" id="{AD3104D1-EE3A-42C8-8C28-04CCD0328E75}"/>
            </a:ext>
          </a:extLst>
        </xdr:cNvPr>
        <xdr:cNvCxnSpPr/>
      </xdr:nvCxnSpPr>
      <xdr:spPr>
        <a:xfrm flipV="1">
          <a:off x="14375764" y="9261022"/>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61" name="【保健センター・保健所】&#10;有形固定資産減価償却率最小値テキスト">
          <a:extLst>
            <a:ext uri="{FF2B5EF4-FFF2-40B4-BE49-F238E27FC236}">
              <a16:creationId xmlns:a16="http://schemas.microsoft.com/office/drawing/2014/main" id="{DC9DDCEB-A1B3-42AC-9B13-88160D58D46C}"/>
            </a:ext>
          </a:extLst>
        </xdr:cNvPr>
        <xdr:cNvSpPr txBox="1"/>
      </xdr:nvSpPr>
      <xdr:spPr>
        <a:xfrm>
          <a:off x="14414500" y="10830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62" name="直線コネクタ 561">
          <a:extLst>
            <a:ext uri="{FF2B5EF4-FFF2-40B4-BE49-F238E27FC236}">
              <a16:creationId xmlns:a16="http://schemas.microsoft.com/office/drawing/2014/main" id="{BAE26220-13E1-48DF-836D-464BF7723D48}"/>
            </a:ext>
          </a:extLst>
        </xdr:cNvPr>
        <xdr:cNvCxnSpPr/>
      </xdr:nvCxnSpPr>
      <xdr:spPr>
        <a:xfrm>
          <a:off x="142875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3" name="【保健センター・保健所】&#10;有形固定資産減価償却率最大値テキスト">
          <a:extLst>
            <a:ext uri="{FF2B5EF4-FFF2-40B4-BE49-F238E27FC236}">
              <a16:creationId xmlns:a16="http://schemas.microsoft.com/office/drawing/2014/main" id="{6DFABC89-07F2-4844-B6A2-773BAF415A42}"/>
            </a:ext>
          </a:extLst>
        </xdr:cNvPr>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4" name="直線コネクタ 563">
          <a:extLst>
            <a:ext uri="{FF2B5EF4-FFF2-40B4-BE49-F238E27FC236}">
              <a16:creationId xmlns:a16="http://schemas.microsoft.com/office/drawing/2014/main" id="{870ACC59-C3BF-4C8C-BDF1-D8647D412C8A}"/>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65" name="【保健センター・保健所】&#10;有形固定資産減価償却率平均値テキスト">
          <a:extLst>
            <a:ext uri="{FF2B5EF4-FFF2-40B4-BE49-F238E27FC236}">
              <a16:creationId xmlns:a16="http://schemas.microsoft.com/office/drawing/2014/main" id="{968C7DCF-C033-4372-A4C0-DA95E84DA5E0}"/>
            </a:ext>
          </a:extLst>
        </xdr:cNvPr>
        <xdr:cNvSpPr txBox="1"/>
      </xdr:nvSpPr>
      <xdr:spPr>
        <a:xfrm>
          <a:off x="14414500" y="9993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66" name="フローチャート: 判断 565">
          <a:extLst>
            <a:ext uri="{FF2B5EF4-FFF2-40B4-BE49-F238E27FC236}">
              <a16:creationId xmlns:a16="http://schemas.microsoft.com/office/drawing/2014/main" id="{6BD0BE96-8587-4770-B855-0836F6A24B95}"/>
            </a:ext>
          </a:extLst>
        </xdr:cNvPr>
        <xdr:cNvSpPr/>
      </xdr:nvSpPr>
      <xdr:spPr>
        <a:xfrm>
          <a:off x="14325600" y="100146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67" name="フローチャート: 判断 566">
          <a:extLst>
            <a:ext uri="{FF2B5EF4-FFF2-40B4-BE49-F238E27FC236}">
              <a16:creationId xmlns:a16="http://schemas.microsoft.com/office/drawing/2014/main" id="{E2E9CE1D-3C6D-4F0F-BE10-BF615ACBC484}"/>
            </a:ext>
          </a:extLst>
        </xdr:cNvPr>
        <xdr:cNvSpPr/>
      </xdr:nvSpPr>
      <xdr:spPr>
        <a:xfrm>
          <a:off x="1357884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68" name="フローチャート: 判断 567">
          <a:extLst>
            <a:ext uri="{FF2B5EF4-FFF2-40B4-BE49-F238E27FC236}">
              <a16:creationId xmlns:a16="http://schemas.microsoft.com/office/drawing/2014/main" id="{50AD8585-840B-4D83-AD57-80A63809FA24}"/>
            </a:ext>
          </a:extLst>
        </xdr:cNvPr>
        <xdr:cNvSpPr/>
      </xdr:nvSpPr>
      <xdr:spPr>
        <a:xfrm>
          <a:off x="128041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69" name="フローチャート: 判断 568">
          <a:extLst>
            <a:ext uri="{FF2B5EF4-FFF2-40B4-BE49-F238E27FC236}">
              <a16:creationId xmlns:a16="http://schemas.microsoft.com/office/drawing/2014/main" id="{28D3E9E9-AF2F-4829-8A94-DB079AFA4037}"/>
            </a:ext>
          </a:extLst>
        </xdr:cNvPr>
        <xdr:cNvSpPr/>
      </xdr:nvSpPr>
      <xdr:spPr>
        <a:xfrm>
          <a:off x="12029440" y="10044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52146455-3AC4-4B39-B24E-72500BA972A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7AC935A0-8A97-4150-BFC5-B96BFBC59C1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A56D8509-9B11-4128-A6DB-27F50FA0E6BF}"/>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62B0B5CA-A313-416C-B122-858709F7B71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60E6E72E-0EBD-4BDC-BF44-52E5BA97E589}"/>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575" name="楕円 574">
          <a:extLst>
            <a:ext uri="{FF2B5EF4-FFF2-40B4-BE49-F238E27FC236}">
              <a16:creationId xmlns:a16="http://schemas.microsoft.com/office/drawing/2014/main" id="{2B035BAE-0F17-42F7-BABA-DA200253CC7E}"/>
            </a:ext>
          </a:extLst>
        </xdr:cNvPr>
        <xdr:cNvSpPr/>
      </xdr:nvSpPr>
      <xdr:spPr>
        <a:xfrm>
          <a:off x="14325600" y="95618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576" name="【保健センター・保健所】&#10;有形固定資産減価償却率該当値テキスト">
          <a:extLst>
            <a:ext uri="{FF2B5EF4-FFF2-40B4-BE49-F238E27FC236}">
              <a16:creationId xmlns:a16="http://schemas.microsoft.com/office/drawing/2014/main" id="{2DF757DA-B8DE-49F5-B757-1BD29ED03CC8}"/>
            </a:ext>
          </a:extLst>
        </xdr:cNvPr>
        <xdr:cNvSpPr txBox="1"/>
      </xdr:nvSpPr>
      <xdr:spPr>
        <a:xfrm>
          <a:off x="14414500"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39007</xdr:rowOff>
    </xdr:from>
    <xdr:to>
      <xdr:col>81</xdr:col>
      <xdr:colOff>101600</xdr:colOff>
      <xdr:row>57</xdr:row>
      <xdr:rowOff>140607</xdr:rowOff>
    </xdr:to>
    <xdr:sp macro="" textlink="">
      <xdr:nvSpPr>
        <xdr:cNvPr id="577" name="楕円 576">
          <a:extLst>
            <a:ext uri="{FF2B5EF4-FFF2-40B4-BE49-F238E27FC236}">
              <a16:creationId xmlns:a16="http://schemas.microsoft.com/office/drawing/2014/main" id="{1B5E1B35-7458-446E-BA0F-B1DB959B994D}"/>
            </a:ext>
          </a:extLst>
        </xdr:cNvPr>
        <xdr:cNvSpPr/>
      </xdr:nvSpPr>
      <xdr:spPr>
        <a:xfrm>
          <a:off x="13578840" y="95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89807</xdr:rowOff>
    </xdr:to>
    <xdr:cxnSp macro="">
      <xdr:nvCxnSpPr>
        <xdr:cNvPr id="578" name="直線コネクタ 577">
          <a:extLst>
            <a:ext uri="{FF2B5EF4-FFF2-40B4-BE49-F238E27FC236}">
              <a16:creationId xmlns:a16="http://schemas.microsoft.com/office/drawing/2014/main" id="{14C60FDE-269A-4252-A965-EDCADFF1310C}"/>
            </a:ext>
          </a:extLst>
        </xdr:cNvPr>
        <xdr:cNvCxnSpPr/>
      </xdr:nvCxnSpPr>
      <xdr:spPr>
        <a:xfrm flipV="1">
          <a:off x="13629640" y="9612630"/>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71665</xdr:rowOff>
    </xdr:from>
    <xdr:to>
      <xdr:col>76</xdr:col>
      <xdr:colOff>165100</xdr:colOff>
      <xdr:row>58</xdr:row>
      <xdr:rowOff>1815</xdr:rowOff>
    </xdr:to>
    <xdr:sp macro="" textlink="">
      <xdr:nvSpPr>
        <xdr:cNvPr id="579" name="楕円 578">
          <a:extLst>
            <a:ext uri="{FF2B5EF4-FFF2-40B4-BE49-F238E27FC236}">
              <a16:creationId xmlns:a16="http://schemas.microsoft.com/office/drawing/2014/main" id="{14AE2476-CDA6-44D6-9DA2-8A06D66563EA}"/>
            </a:ext>
          </a:extLst>
        </xdr:cNvPr>
        <xdr:cNvSpPr/>
      </xdr:nvSpPr>
      <xdr:spPr>
        <a:xfrm>
          <a:off x="12804140" y="9627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89807</xdr:rowOff>
    </xdr:from>
    <xdr:to>
      <xdr:col>81</xdr:col>
      <xdr:colOff>50800</xdr:colOff>
      <xdr:row>57</xdr:row>
      <xdr:rowOff>122465</xdr:rowOff>
    </xdr:to>
    <xdr:cxnSp macro="">
      <xdr:nvCxnSpPr>
        <xdr:cNvPr id="580" name="直線コネクタ 579">
          <a:extLst>
            <a:ext uri="{FF2B5EF4-FFF2-40B4-BE49-F238E27FC236}">
              <a16:creationId xmlns:a16="http://schemas.microsoft.com/office/drawing/2014/main" id="{6FC3EE00-EC36-4181-92CE-994BF07F2224}"/>
            </a:ext>
          </a:extLst>
        </xdr:cNvPr>
        <xdr:cNvCxnSpPr/>
      </xdr:nvCxnSpPr>
      <xdr:spPr>
        <a:xfrm flipV="1">
          <a:off x="12854940" y="9645287"/>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581" name="n_1aveValue【保健センター・保健所】&#10;有形固定資産減価償却率">
          <a:extLst>
            <a:ext uri="{FF2B5EF4-FFF2-40B4-BE49-F238E27FC236}">
              <a16:creationId xmlns:a16="http://schemas.microsoft.com/office/drawing/2014/main" id="{9899A4D9-FCAD-429D-B421-22F47F359678}"/>
            </a:ext>
          </a:extLst>
        </xdr:cNvPr>
        <xdr:cNvSpPr txBox="1"/>
      </xdr:nvSpPr>
      <xdr:spPr>
        <a:xfrm>
          <a:off x="134372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582" name="n_2aveValue【保健センター・保健所】&#10;有形固定資産減価償却率">
          <a:extLst>
            <a:ext uri="{FF2B5EF4-FFF2-40B4-BE49-F238E27FC236}">
              <a16:creationId xmlns:a16="http://schemas.microsoft.com/office/drawing/2014/main" id="{7E2887B9-3AFB-45B1-9E87-381C4EC58B59}"/>
            </a:ext>
          </a:extLst>
        </xdr:cNvPr>
        <xdr:cNvSpPr txBox="1"/>
      </xdr:nvSpPr>
      <xdr:spPr>
        <a:xfrm>
          <a:off x="12675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583" name="n_3aveValue【保健センター・保健所】&#10;有形固定資産減価償却率">
          <a:extLst>
            <a:ext uri="{FF2B5EF4-FFF2-40B4-BE49-F238E27FC236}">
              <a16:creationId xmlns:a16="http://schemas.microsoft.com/office/drawing/2014/main" id="{5FB0BD81-B784-43E2-B33D-AE6741C707BD}"/>
            </a:ext>
          </a:extLst>
        </xdr:cNvPr>
        <xdr:cNvSpPr txBox="1"/>
      </xdr:nvSpPr>
      <xdr:spPr>
        <a:xfrm>
          <a:off x="11900544"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157134</xdr:rowOff>
    </xdr:from>
    <xdr:ext cx="405111" cy="259045"/>
    <xdr:sp macro="" textlink="">
      <xdr:nvSpPr>
        <xdr:cNvPr id="584" name="n_1mainValue【保健センター・保健所】&#10;有形固定資産減価償却率">
          <a:extLst>
            <a:ext uri="{FF2B5EF4-FFF2-40B4-BE49-F238E27FC236}">
              <a16:creationId xmlns:a16="http://schemas.microsoft.com/office/drawing/2014/main" id="{E5E15324-2DCD-488A-AEAE-E41475411C4E}"/>
            </a:ext>
          </a:extLst>
        </xdr:cNvPr>
        <xdr:cNvSpPr txBox="1"/>
      </xdr:nvSpPr>
      <xdr:spPr>
        <a:xfrm>
          <a:off x="13437244" y="937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18342</xdr:rowOff>
    </xdr:from>
    <xdr:ext cx="405111" cy="259045"/>
    <xdr:sp macro="" textlink="">
      <xdr:nvSpPr>
        <xdr:cNvPr id="585" name="n_2mainValue【保健センター・保健所】&#10;有形固定資産減価償却率">
          <a:extLst>
            <a:ext uri="{FF2B5EF4-FFF2-40B4-BE49-F238E27FC236}">
              <a16:creationId xmlns:a16="http://schemas.microsoft.com/office/drawing/2014/main" id="{1F93AB95-BA15-48CB-ACE0-B9F9A4A6BC14}"/>
            </a:ext>
          </a:extLst>
        </xdr:cNvPr>
        <xdr:cNvSpPr txBox="1"/>
      </xdr:nvSpPr>
      <xdr:spPr>
        <a:xfrm>
          <a:off x="12675244" y="940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6" name="正方形/長方形 585">
          <a:extLst>
            <a:ext uri="{FF2B5EF4-FFF2-40B4-BE49-F238E27FC236}">
              <a16:creationId xmlns:a16="http://schemas.microsoft.com/office/drawing/2014/main" id="{5F65925B-48E2-4484-BA63-092B2A19A98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7" name="正方形/長方形 586">
          <a:extLst>
            <a:ext uri="{FF2B5EF4-FFF2-40B4-BE49-F238E27FC236}">
              <a16:creationId xmlns:a16="http://schemas.microsoft.com/office/drawing/2014/main" id="{79DE3A60-AF97-4EB5-9379-2EFB2C8688D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8" name="正方形/長方形 587">
          <a:extLst>
            <a:ext uri="{FF2B5EF4-FFF2-40B4-BE49-F238E27FC236}">
              <a16:creationId xmlns:a16="http://schemas.microsoft.com/office/drawing/2014/main" id="{721D7256-D34E-4E2F-97D0-59977C315CFF}"/>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9" name="正方形/長方形 588">
          <a:extLst>
            <a:ext uri="{FF2B5EF4-FFF2-40B4-BE49-F238E27FC236}">
              <a16:creationId xmlns:a16="http://schemas.microsoft.com/office/drawing/2014/main" id="{8A81E155-F2BC-4A65-8F31-C92AD0FE600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0" name="正方形/長方形 589">
          <a:extLst>
            <a:ext uri="{FF2B5EF4-FFF2-40B4-BE49-F238E27FC236}">
              <a16:creationId xmlns:a16="http://schemas.microsoft.com/office/drawing/2014/main" id="{39D26EA2-D448-442A-949D-98A47AD7B524}"/>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1" name="正方形/長方形 590">
          <a:extLst>
            <a:ext uri="{FF2B5EF4-FFF2-40B4-BE49-F238E27FC236}">
              <a16:creationId xmlns:a16="http://schemas.microsoft.com/office/drawing/2014/main" id="{FA3B9FF7-D4C2-44A4-8242-FE2704B3D47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2" name="正方形/長方形 591">
          <a:extLst>
            <a:ext uri="{FF2B5EF4-FFF2-40B4-BE49-F238E27FC236}">
              <a16:creationId xmlns:a16="http://schemas.microsoft.com/office/drawing/2014/main" id="{07D0E75E-E536-40D7-9C86-FEE3B531A98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3" name="正方形/長方形 592">
          <a:extLst>
            <a:ext uri="{FF2B5EF4-FFF2-40B4-BE49-F238E27FC236}">
              <a16:creationId xmlns:a16="http://schemas.microsoft.com/office/drawing/2014/main" id="{3E3D3995-4502-4B47-851D-6209F473499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4" name="テキスト ボックス 593">
          <a:extLst>
            <a:ext uri="{FF2B5EF4-FFF2-40B4-BE49-F238E27FC236}">
              <a16:creationId xmlns:a16="http://schemas.microsoft.com/office/drawing/2014/main" id="{D71E91D0-1D00-41D9-A5B8-0F10947495FA}"/>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5" name="直線コネクタ 594">
          <a:extLst>
            <a:ext uri="{FF2B5EF4-FFF2-40B4-BE49-F238E27FC236}">
              <a16:creationId xmlns:a16="http://schemas.microsoft.com/office/drawing/2014/main" id="{78B0660F-780D-481B-811B-2BD7A2FB728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6" name="直線コネクタ 595">
          <a:extLst>
            <a:ext uri="{FF2B5EF4-FFF2-40B4-BE49-F238E27FC236}">
              <a16:creationId xmlns:a16="http://schemas.microsoft.com/office/drawing/2014/main" id="{838A7DC7-28F3-4716-BF76-119E1AF1B100}"/>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7" name="テキスト ボックス 596">
          <a:extLst>
            <a:ext uri="{FF2B5EF4-FFF2-40B4-BE49-F238E27FC236}">
              <a16:creationId xmlns:a16="http://schemas.microsoft.com/office/drawing/2014/main" id="{B87CDED9-2505-42B3-ACE1-54032EC77EDA}"/>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8" name="直線コネクタ 597">
          <a:extLst>
            <a:ext uri="{FF2B5EF4-FFF2-40B4-BE49-F238E27FC236}">
              <a16:creationId xmlns:a16="http://schemas.microsoft.com/office/drawing/2014/main" id="{F86630F3-A687-42D0-877B-413481E70EA3}"/>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9" name="テキスト ボックス 598">
          <a:extLst>
            <a:ext uri="{FF2B5EF4-FFF2-40B4-BE49-F238E27FC236}">
              <a16:creationId xmlns:a16="http://schemas.microsoft.com/office/drawing/2014/main" id="{4FB609F3-F1B2-4677-A1AC-7769E132B14C}"/>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00" name="直線コネクタ 599">
          <a:extLst>
            <a:ext uri="{FF2B5EF4-FFF2-40B4-BE49-F238E27FC236}">
              <a16:creationId xmlns:a16="http://schemas.microsoft.com/office/drawing/2014/main" id="{BC1550D3-63DB-44EB-801E-D497B0AE5F32}"/>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1" name="テキスト ボックス 600">
          <a:extLst>
            <a:ext uri="{FF2B5EF4-FFF2-40B4-BE49-F238E27FC236}">
              <a16:creationId xmlns:a16="http://schemas.microsoft.com/office/drawing/2014/main" id="{88A04CEA-23A6-49F3-9E19-C244E2E97F75}"/>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2" name="直線コネクタ 601">
          <a:extLst>
            <a:ext uri="{FF2B5EF4-FFF2-40B4-BE49-F238E27FC236}">
              <a16:creationId xmlns:a16="http://schemas.microsoft.com/office/drawing/2014/main" id="{683BF824-4492-4DF5-B283-7A0570962A32}"/>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3" name="テキスト ボックス 602">
          <a:extLst>
            <a:ext uri="{FF2B5EF4-FFF2-40B4-BE49-F238E27FC236}">
              <a16:creationId xmlns:a16="http://schemas.microsoft.com/office/drawing/2014/main" id="{B0659110-563E-4EE3-8BB9-1596280F291A}"/>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4" name="直線コネクタ 603">
          <a:extLst>
            <a:ext uri="{FF2B5EF4-FFF2-40B4-BE49-F238E27FC236}">
              <a16:creationId xmlns:a16="http://schemas.microsoft.com/office/drawing/2014/main" id="{64AB15A3-5731-48D5-B025-42ABDF82DB81}"/>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5" name="テキスト ボックス 604">
          <a:extLst>
            <a:ext uri="{FF2B5EF4-FFF2-40B4-BE49-F238E27FC236}">
              <a16:creationId xmlns:a16="http://schemas.microsoft.com/office/drawing/2014/main" id="{475423DD-26BD-4155-9856-63C00F084A82}"/>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6" name="直線コネクタ 605">
          <a:extLst>
            <a:ext uri="{FF2B5EF4-FFF2-40B4-BE49-F238E27FC236}">
              <a16:creationId xmlns:a16="http://schemas.microsoft.com/office/drawing/2014/main" id="{51C4B714-469D-4A14-8725-0782D02532C3}"/>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7" name="テキスト ボックス 606">
          <a:extLst>
            <a:ext uri="{FF2B5EF4-FFF2-40B4-BE49-F238E27FC236}">
              <a16:creationId xmlns:a16="http://schemas.microsoft.com/office/drawing/2014/main" id="{ACEDA5E7-132A-4736-8DE8-51BE572E9E18}"/>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8" name="直線コネクタ 607">
          <a:extLst>
            <a:ext uri="{FF2B5EF4-FFF2-40B4-BE49-F238E27FC236}">
              <a16:creationId xmlns:a16="http://schemas.microsoft.com/office/drawing/2014/main" id="{96FFA026-D6EE-4F7F-B7B0-9CBF67BEA4BD}"/>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9" name="テキスト ボックス 608">
          <a:extLst>
            <a:ext uri="{FF2B5EF4-FFF2-40B4-BE49-F238E27FC236}">
              <a16:creationId xmlns:a16="http://schemas.microsoft.com/office/drawing/2014/main" id="{34EC0037-4C3A-4E3C-98FC-3ABD4C12366C}"/>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0" name="【保健センター・保健所】&#10;一人当たり面積グラフ枠">
          <a:extLst>
            <a:ext uri="{FF2B5EF4-FFF2-40B4-BE49-F238E27FC236}">
              <a16:creationId xmlns:a16="http://schemas.microsoft.com/office/drawing/2014/main" id="{C7EE1BAD-ECD8-43C5-8585-D761F6D7D8B3}"/>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11" name="直線コネクタ 610">
          <a:extLst>
            <a:ext uri="{FF2B5EF4-FFF2-40B4-BE49-F238E27FC236}">
              <a16:creationId xmlns:a16="http://schemas.microsoft.com/office/drawing/2014/main" id="{2453D19E-4A6C-4357-8FC6-47AF1A26CDB5}"/>
            </a:ext>
          </a:extLst>
        </xdr:cNvPr>
        <xdr:cNvCxnSpPr/>
      </xdr:nvCxnSpPr>
      <xdr:spPr>
        <a:xfrm flipV="1">
          <a:off x="19509104" y="9453155"/>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12" name="【保健センター・保健所】&#10;一人当たり面積最小値テキスト">
          <a:extLst>
            <a:ext uri="{FF2B5EF4-FFF2-40B4-BE49-F238E27FC236}">
              <a16:creationId xmlns:a16="http://schemas.microsoft.com/office/drawing/2014/main" id="{AD4583A5-F80F-40ED-A1DA-373C3FBD74C2}"/>
            </a:ext>
          </a:extLst>
        </xdr:cNvPr>
        <xdr:cNvSpPr txBox="1"/>
      </xdr:nvSpPr>
      <xdr:spPr>
        <a:xfrm>
          <a:off x="1954784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13" name="直線コネクタ 612">
          <a:extLst>
            <a:ext uri="{FF2B5EF4-FFF2-40B4-BE49-F238E27FC236}">
              <a16:creationId xmlns:a16="http://schemas.microsoft.com/office/drawing/2014/main" id="{3DFC4251-4E39-4318-A8B5-9E88D4287F18}"/>
            </a:ext>
          </a:extLst>
        </xdr:cNvPr>
        <xdr:cNvCxnSpPr/>
      </xdr:nvCxnSpPr>
      <xdr:spPr>
        <a:xfrm>
          <a:off x="1944370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14" name="【保健センター・保健所】&#10;一人当たり面積最大値テキスト">
          <a:extLst>
            <a:ext uri="{FF2B5EF4-FFF2-40B4-BE49-F238E27FC236}">
              <a16:creationId xmlns:a16="http://schemas.microsoft.com/office/drawing/2014/main" id="{5D3F2F92-430F-4E0A-A7F8-465317602501}"/>
            </a:ext>
          </a:extLst>
        </xdr:cNvPr>
        <xdr:cNvSpPr txBox="1"/>
      </xdr:nvSpPr>
      <xdr:spPr>
        <a:xfrm>
          <a:off x="19547840" y="92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15" name="直線コネクタ 614">
          <a:extLst>
            <a:ext uri="{FF2B5EF4-FFF2-40B4-BE49-F238E27FC236}">
              <a16:creationId xmlns:a16="http://schemas.microsoft.com/office/drawing/2014/main" id="{A6222D70-44A5-4323-88F2-B953D78D7CE6}"/>
            </a:ext>
          </a:extLst>
        </xdr:cNvPr>
        <xdr:cNvCxnSpPr/>
      </xdr:nvCxnSpPr>
      <xdr:spPr>
        <a:xfrm>
          <a:off x="194437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16" name="【保健センター・保健所】&#10;一人当たり面積平均値テキスト">
          <a:extLst>
            <a:ext uri="{FF2B5EF4-FFF2-40B4-BE49-F238E27FC236}">
              <a16:creationId xmlns:a16="http://schemas.microsoft.com/office/drawing/2014/main" id="{007C6A58-2470-418C-A49D-11B47F3C36C4}"/>
            </a:ext>
          </a:extLst>
        </xdr:cNvPr>
        <xdr:cNvSpPr txBox="1"/>
      </xdr:nvSpPr>
      <xdr:spPr>
        <a:xfrm>
          <a:off x="1954784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17" name="フローチャート: 判断 616">
          <a:extLst>
            <a:ext uri="{FF2B5EF4-FFF2-40B4-BE49-F238E27FC236}">
              <a16:creationId xmlns:a16="http://schemas.microsoft.com/office/drawing/2014/main" id="{80F893EC-B136-4882-AFA9-CC170E5F5D42}"/>
            </a:ext>
          </a:extLst>
        </xdr:cNvPr>
        <xdr:cNvSpPr/>
      </xdr:nvSpPr>
      <xdr:spPr>
        <a:xfrm>
          <a:off x="1945894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18" name="フローチャート: 判断 617">
          <a:extLst>
            <a:ext uri="{FF2B5EF4-FFF2-40B4-BE49-F238E27FC236}">
              <a16:creationId xmlns:a16="http://schemas.microsoft.com/office/drawing/2014/main" id="{0513E0FB-83FF-4316-B3A5-E138865BB559}"/>
            </a:ext>
          </a:extLst>
        </xdr:cNvPr>
        <xdr:cNvSpPr/>
      </xdr:nvSpPr>
      <xdr:spPr>
        <a:xfrm>
          <a:off x="18735040" y="10373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19" name="フローチャート: 判断 618">
          <a:extLst>
            <a:ext uri="{FF2B5EF4-FFF2-40B4-BE49-F238E27FC236}">
              <a16:creationId xmlns:a16="http://schemas.microsoft.com/office/drawing/2014/main" id="{6D6B2037-3AE4-404A-9850-D9959A977ABC}"/>
            </a:ext>
          </a:extLst>
        </xdr:cNvPr>
        <xdr:cNvSpPr/>
      </xdr:nvSpPr>
      <xdr:spPr>
        <a:xfrm>
          <a:off x="1793748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20" name="フローチャート: 判断 619">
          <a:extLst>
            <a:ext uri="{FF2B5EF4-FFF2-40B4-BE49-F238E27FC236}">
              <a16:creationId xmlns:a16="http://schemas.microsoft.com/office/drawing/2014/main" id="{6EF93C26-2B16-4CD9-9898-A92EC5CB3FE8}"/>
            </a:ext>
          </a:extLst>
        </xdr:cNvPr>
        <xdr:cNvSpPr/>
      </xdr:nvSpPr>
      <xdr:spPr>
        <a:xfrm>
          <a:off x="1716278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a:extLst>
            <a:ext uri="{FF2B5EF4-FFF2-40B4-BE49-F238E27FC236}">
              <a16:creationId xmlns:a16="http://schemas.microsoft.com/office/drawing/2014/main" id="{BADC12AB-4481-446D-9658-00CE57E5235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782A87B4-DC9B-4A4F-BD11-25BFD3E2397D}"/>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9A972093-2096-40D6-BBDE-4A48723AF518}"/>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1620C258-9602-4684-A233-F5A05B9F5188}"/>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AD7598C4-18EC-4C2E-988C-85299FFF6F0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109765</xdr:rowOff>
    </xdr:from>
    <xdr:to>
      <xdr:col>116</xdr:col>
      <xdr:colOff>114300</xdr:colOff>
      <xdr:row>64</xdr:row>
      <xdr:rowOff>39915</xdr:rowOff>
    </xdr:to>
    <xdr:sp macro="" textlink="">
      <xdr:nvSpPr>
        <xdr:cNvPr id="626" name="楕円 625">
          <a:extLst>
            <a:ext uri="{FF2B5EF4-FFF2-40B4-BE49-F238E27FC236}">
              <a16:creationId xmlns:a16="http://schemas.microsoft.com/office/drawing/2014/main" id="{644F2321-B4A7-4229-A396-51C0D4B4D796}"/>
            </a:ext>
          </a:extLst>
        </xdr:cNvPr>
        <xdr:cNvSpPr/>
      </xdr:nvSpPr>
      <xdr:spPr>
        <a:xfrm>
          <a:off x="19458940" y="10671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24692</xdr:rowOff>
    </xdr:from>
    <xdr:ext cx="469744" cy="259045"/>
    <xdr:sp macro="" textlink="">
      <xdr:nvSpPr>
        <xdr:cNvPr id="627" name="【保健センター・保健所】&#10;一人当たり面積該当値テキスト">
          <a:extLst>
            <a:ext uri="{FF2B5EF4-FFF2-40B4-BE49-F238E27FC236}">
              <a16:creationId xmlns:a16="http://schemas.microsoft.com/office/drawing/2014/main" id="{78344ACA-03CA-4D07-BA0B-E2C162413C67}"/>
            </a:ext>
          </a:extLst>
        </xdr:cNvPr>
        <xdr:cNvSpPr txBox="1"/>
      </xdr:nvSpPr>
      <xdr:spPr>
        <a:xfrm>
          <a:off x="19547840" y="1058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109765</xdr:rowOff>
    </xdr:from>
    <xdr:to>
      <xdr:col>112</xdr:col>
      <xdr:colOff>38100</xdr:colOff>
      <xdr:row>64</xdr:row>
      <xdr:rowOff>39915</xdr:rowOff>
    </xdr:to>
    <xdr:sp macro="" textlink="">
      <xdr:nvSpPr>
        <xdr:cNvPr id="628" name="楕円 627">
          <a:extLst>
            <a:ext uri="{FF2B5EF4-FFF2-40B4-BE49-F238E27FC236}">
              <a16:creationId xmlns:a16="http://schemas.microsoft.com/office/drawing/2014/main" id="{EE27E9CB-0803-4A4C-A843-3FF732096F5E}"/>
            </a:ext>
          </a:extLst>
        </xdr:cNvPr>
        <xdr:cNvSpPr/>
      </xdr:nvSpPr>
      <xdr:spPr>
        <a:xfrm>
          <a:off x="18735040" y="10671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160565</xdr:rowOff>
    </xdr:from>
    <xdr:to>
      <xdr:col>116</xdr:col>
      <xdr:colOff>63500</xdr:colOff>
      <xdr:row>63</xdr:row>
      <xdr:rowOff>160565</xdr:rowOff>
    </xdr:to>
    <xdr:cxnSp macro="">
      <xdr:nvCxnSpPr>
        <xdr:cNvPr id="629" name="直線コネクタ 628">
          <a:extLst>
            <a:ext uri="{FF2B5EF4-FFF2-40B4-BE49-F238E27FC236}">
              <a16:creationId xmlns:a16="http://schemas.microsoft.com/office/drawing/2014/main" id="{B3798064-E8AC-4C63-A030-03C1004E52D6}"/>
            </a:ext>
          </a:extLst>
        </xdr:cNvPr>
        <xdr:cNvCxnSpPr/>
      </xdr:nvCxnSpPr>
      <xdr:spPr>
        <a:xfrm>
          <a:off x="18778220" y="1072188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109765</xdr:rowOff>
    </xdr:from>
    <xdr:to>
      <xdr:col>107</xdr:col>
      <xdr:colOff>101600</xdr:colOff>
      <xdr:row>64</xdr:row>
      <xdr:rowOff>39915</xdr:rowOff>
    </xdr:to>
    <xdr:sp macro="" textlink="">
      <xdr:nvSpPr>
        <xdr:cNvPr id="630" name="楕円 629">
          <a:extLst>
            <a:ext uri="{FF2B5EF4-FFF2-40B4-BE49-F238E27FC236}">
              <a16:creationId xmlns:a16="http://schemas.microsoft.com/office/drawing/2014/main" id="{714D7532-4959-4F9C-953D-B102ED6E81C6}"/>
            </a:ext>
          </a:extLst>
        </xdr:cNvPr>
        <xdr:cNvSpPr/>
      </xdr:nvSpPr>
      <xdr:spPr>
        <a:xfrm>
          <a:off x="17937480" y="10671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160565</xdr:rowOff>
    </xdr:from>
    <xdr:to>
      <xdr:col>111</xdr:col>
      <xdr:colOff>177800</xdr:colOff>
      <xdr:row>63</xdr:row>
      <xdr:rowOff>160565</xdr:rowOff>
    </xdr:to>
    <xdr:cxnSp macro="">
      <xdr:nvCxnSpPr>
        <xdr:cNvPr id="631" name="直線コネクタ 630">
          <a:extLst>
            <a:ext uri="{FF2B5EF4-FFF2-40B4-BE49-F238E27FC236}">
              <a16:creationId xmlns:a16="http://schemas.microsoft.com/office/drawing/2014/main" id="{0697648B-0191-4E90-B7D6-E2E7407065A8}"/>
            </a:ext>
          </a:extLst>
        </xdr:cNvPr>
        <xdr:cNvCxnSpPr/>
      </xdr:nvCxnSpPr>
      <xdr:spPr>
        <a:xfrm>
          <a:off x="17988280" y="1072188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94542</xdr:rowOff>
    </xdr:from>
    <xdr:ext cx="469744" cy="259045"/>
    <xdr:sp macro="" textlink="">
      <xdr:nvSpPr>
        <xdr:cNvPr id="632" name="n_1aveValue【保健センター・保健所】&#10;一人当たり面積">
          <a:extLst>
            <a:ext uri="{FF2B5EF4-FFF2-40B4-BE49-F238E27FC236}">
              <a16:creationId xmlns:a16="http://schemas.microsoft.com/office/drawing/2014/main" id="{3EFD029D-0041-4536-BFAB-E71356824C6E}"/>
            </a:ext>
          </a:extLst>
        </xdr:cNvPr>
        <xdr:cNvSpPr txBox="1"/>
      </xdr:nvSpPr>
      <xdr:spPr>
        <a:xfrm>
          <a:off x="1856112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33" name="n_2aveValue【保健センター・保健所】&#10;一人当たり面積">
          <a:extLst>
            <a:ext uri="{FF2B5EF4-FFF2-40B4-BE49-F238E27FC236}">
              <a16:creationId xmlns:a16="http://schemas.microsoft.com/office/drawing/2014/main" id="{F2E22B05-005D-424B-A43E-0A68C398900B}"/>
            </a:ext>
          </a:extLst>
        </xdr:cNvPr>
        <xdr:cNvSpPr txBox="1"/>
      </xdr:nvSpPr>
      <xdr:spPr>
        <a:xfrm>
          <a:off x="1777626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34" name="n_3aveValue【保健センター・保健所】&#10;一人当たり面積">
          <a:extLst>
            <a:ext uri="{FF2B5EF4-FFF2-40B4-BE49-F238E27FC236}">
              <a16:creationId xmlns:a16="http://schemas.microsoft.com/office/drawing/2014/main" id="{114D8297-EF01-4E55-8D26-504EC23D81F1}"/>
            </a:ext>
          </a:extLst>
        </xdr:cNvPr>
        <xdr:cNvSpPr txBox="1"/>
      </xdr:nvSpPr>
      <xdr:spPr>
        <a:xfrm>
          <a:off x="1700156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31042</xdr:rowOff>
    </xdr:from>
    <xdr:ext cx="469744" cy="259045"/>
    <xdr:sp macro="" textlink="">
      <xdr:nvSpPr>
        <xdr:cNvPr id="635" name="n_1mainValue【保健センター・保健所】&#10;一人当たり面積">
          <a:extLst>
            <a:ext uri="{FF2B5EF4-FFF2-40B4-BE49-F238E27FC236}">
              <a16:creationId xmlns:a16="http://schemas.microsoft.com/office/drawing/2014/main" id="{1036DC96-6BA6-47EA-B9CF-FDCE85ACC675}"/>
            </a:ext>
          </a:extLst>
        </xdr:cNvPr>
        <xdr:cNvSpPr txBox="1"/>
      </xdr:nvSpPr>
      <xdr:spPr>
        <a:xfrm>
          <a:off x="18561127" y="107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31042</xdr:rowOff>
    </xdr:from>
    <xdr:ext cx="469744" cy="259045"/>
    <xdr:sp macro="" textlink="">
      <xdr:nvSpPr>
        <xdr:cNvPr id="636" name="n_2mainValue【保健センター・保健所】&#10;一人当たり面積">
          <a:extLst>
            <a:ext uri="{FF2B5EF4-FFF2-40B4-BE49-F238E27FC236}">
              <a16:creationId xmlns:a16="http://schemas.microsoft.com/office/drawing/2014/main" id="{808B7A77-30D2-4100-95B6-85D953B7D918}"/>
            </a:ext>
          </a:extLst>
        </xdr:cNvPr>
        <xdr:cNvSpPr txBox="1"/>
      </xdr:nvSpPr>
      <xdr:spPr>
        <a:xfrm>
          <a:off x="17776267" y="107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7" name="正方形/長方形 636">
          <a:extLst>
            <a:ext uri="{FF2B5EF4-FFF2-40B4-BE49-F238E27FC236}">
              <a16:creationId xmlns:a16="http://schemas.microsoft.com/office/drawing/2014/main" id="{91B56722-44A6-402F-BF7C-6C7142C70BA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8" name="正方形/長方形 637">
          <a:extLst>
            <a:ext uri="{FF2B5EF4-FFF2-40B4-BE49-F238E27FC236}">
              <a16:creationId xmlns:a16="http://schemas.microsoft.com/office/drawing/2014/main" id="{2D8CD302-BE47-45DE-8C32-A98EE5425A9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9" name="正方形/長方形 638">
          <a:extLst>
            <a:ext uri="{FF2B5EF4-FFF2-40B4-BE49-F238E27FC236}">
              <a16:creationId xmlns:a16="http://schemas.microsoft.com/office/drawing/2014/main" id="{0C1D8BE0-A489-4BE1-A961-1D3406C9EB9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0" name="正方形/長方形 639">
          <a:extLst>
            <a:ext uri="{FF2B5EF4-FFF2-40B4-BE49-F238E27FC236}">
              <a16:creationId xmlns:a16="http://schemas.microsoft.com/office/drawing/2014/main" id="{D14787EC-36DA-4681-8A0D-443ECF9424B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1" name="正方形/長方形 640">
          <a:extLst>
            <a:ext uri="{FF2B5EF4-FFF2-40B4-BE49-F238E27FC236}">
              <a16:creationId xmlns:a16="http://schemas.microsoft.com/office/drawing/2014/main" id="{EA3EED61-6897-42F8-BB6F-644C9E62417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2" name="正方形/長方形 641">
          <a:extLst>
            <a:ext uri="{FF2B5EF4-FFF2-40B4-BE49-F238E27FC236}">
              <a16:creationId xmlns:a16="http://schemas.microsoft.com/office/drawing/2014/main" id="{B3FD3A7D-E2D8-4AA7-B1D8-C2D94B7001C2}"/>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3" name="正方形/長方形 642">
          <a:extLst>
            <a:ext uri="{FF2B5EF4-FFF2-40B4-BE49-F238E27FC236}">
              <a16:creationId xmlns:a16="http://schemas.microsoft.com/office/drawing/2014/main" id="{05110729-6421-4179-B08B-10EF02AD3F5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4" name="正方形/長方形 643">
          <a:extLst>
            <a:ext uri="{FF2B5EF4-FFF2-40B4-BE49-F238E27FC236}">
              <a16:creationId xmlns:a16="http://schemas.microsoft.com/office/drawing/2014/main" id="{BFC91C38-D083-4A57-936B-1EF3A1AB2D22}"/>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5" name="テキスト ボックス 644">
          <a:extLst>
            <a:ext uri="{FF2B5EF4-FFF2-40B4-BE49-F238E27FC236}">
              <a16:creationId xmlns:a16="http://schemas.microsoft.com/office/drawing/2014/main" id="{A5DFECB4-0411-4D85-A346-5282D7212786}"/>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6" name="直線コネクタ 645">
          <a:extLst>
            <a:ext uri="{FF2B5EF4-FFF2-40B4-BE49-F238E27FC236}">
              <a16:creationId xmlns:a16="http://schemas.microsoft.com/office/drawing/2014/main" id="{F4910529-24B0-42D7-9D5C-55D173631E57}"/>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7" name="直線コネクタ 646">
          <a:extLst>
            <a:ext uri="{FF2B5EF4-FFF2-40B4-BE49-F238E27FC236}">
              <a16:creationId xmlns:a16="http://schemas.microsoft.com/office/drawing/2014/main" id="{8B596677-FA56-436F-9FE4-F56C8D7786EB}"/>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8" name="テキスト ボックス 647">
          <a:extLst>
            <a:ext uri="{FF2B5EF4-FFF2-40B4-BE49-F238E27FC236}">
              <a16:creationId xmlns:a16="http://schemas.microsoft.com/office/drawing/2014/main" id="{ADDB9C3C-5EE1-4242-9AE6-BF21E5EDA161}"/>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9" name="直線コネクタ 648">
          <a:extLst>
            <a:ext uri="{FF2B5EF4-FFF2-40B4-BE49-F238E27FC236}">
              <a16:creationId xmlns:a16="http://schemas.microsoft.com/office/drawing/2014/main" id="{67D0BE87-CC6B-4048-9D56-134EECAC5A03}"/>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0" name="テキスト ボックス 649">
          <a:extLst>
            <a:ext uri="{FF2B5EF4-FFF2-40B4-BE49-F238E27FC236}">
              <a16:creationId xmlns:a16="http://schemas.microsoft.com/office/drawing/2014/main" id="{4E706CC7-126A-42DA-9363-BB3230475EB9}"/>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1" name="直線コネクタ 650">
          <a:extLst>
            <a:ext uri="{FF2B5EF4-FFF2-40B4-BE49-F238E27FC236}">
              <a16:creationId xmlns:a16="http://schemas.microsoft.com/office/drawing/2014/main" id="{1BD3CC63-D37F-4752-9B7D-32E20DF8106C}"/>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2" name="テキスト ボックス 651">
          <a:extLst>
            <a:ext uri="{FF2B5EF4-FFF2-40B4-BE49-F238E27FC236}">
              <a16:creationId xmlns:a16="http://schemas.microsoft.com/office/drawing/2014/main" id="{A6710F35-0E83-4884-842B-0203FCD0CF1A}"/>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3" name="直線コネクタ 652">
          <a:extLst>
            <a:ext uri="{FF2B5EF4-FFF2-40B4-BE49-F238E27FC236}">
              <a16:creationId xmlns:a16="http://schemas.microsoft.com/office/drawing/2014/main" id="{02C96D58-4F9F-4119-AD7E-498878FF58E1}"/>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4" name="テキスト ボックス 653">
          <a:extLst>
            <a:ext uri="{FF2B5EF4-FFF2-40B4-BE49-F238E27FC236}">
              <a16:creationId xmlns:a16="http://schemas.microsoft.com/office/drawing/2014/main" id="{43718DC7-E6C4-41B3-B0CB-0B6719811CCF}"/>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5" name="直線コネクタ 654">
          <a:extLst>
            <a:ext uri="{FF2B5EF4-FFF2-40B4-BE49-F238E27FC236}">
              <a16:creationId xmlns:a16="http://schemas.microsoft.com/office/drawing/2014/main" id="{65815BD1-7BE8-48B3-86D3-F718FB980404}"/>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6" name="テキスト ボックス 655">
          <a:extLst>
            <a:ext uri="{FF2B5EF4-FFF2-40B4-BE49-F238E27FC236}">
              <a16:creationId xmlns:a16="http://schemas.microsoft.com/office/drawing/2014/main" id="{56490EB5-E130-4518-BC28-4AA3E201C9C3}"/>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7" name="直線コネクタ 656">
          <a:extLst>
            <a:ext uri="{FF2B5EF4-FFF2-40B4-BE49-F238E27FC236}">
              <a16:creationId xmlns:a16="http://schemas.microsoft.com/office/drawing/2014/main" id="{984B6A4C-1B1F-4457-B738-28CDE8E0ACDD}"/>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8" name="テキスト ボックス 657">
          <a:extLst>
            <a:ext uri="{FF2B5EF4-FFF2-40B4-BE49-F238E27FC236}">
              <a16:creationId xmlns:a16="http://schemas.microsoft.com/office/drawing/2014/main" id="{782BFB77-35A5-419C-AA62-413E282E8399}"/>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9" name="直線コネクタ 658">
          <a:extLst>
            <a:ext uri="{FF2B5EF4-FFF2-40B4-BE49-F238E27FC236}">
              <a16:creationId xmlns:a16="http://schemas.microsoft.com/office/drawing/2014/main" id="{39C346BD-898A-4372-85C2-59A05860AF9A}"/>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0" name="テキスト ボックス 659">
          <a:extLst>
            <a:ext uri="{FF2B5EF4-FFF2-40B4-BE49-F238E27FC236}">
              <a16:creationId xmlns:a16="http://schemas.microsoft.com/office/drawing/2014/main" id="{1A4B7780-30A6-4E7F-98DD-7B58DDEFB070}"/>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1" name="【消防施設】&#10;有形固定資産減価償却率グラフ枠">
          <a:extLst>
            <a:ext uri="{FF2B5EF4-FFF2-40B4-BE49-F238E27FC236}">
              <a16:creationId xmlns:a16="http://schemas.microsoft.com/office/drawing/2014/main" id="{A2B97CC1-6781-4F40-89E1-CD7EA266C175}"/>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62" name="直線コネクタ 661">
          <a:extLst>
            <a:ext uri="{FF2B5EF4-FFF2-40B4-BE49-F238E27FC236}">
              <a16:creationId xmlns:a16="http://schemas.microsoft.com/office/drawing/2014/main" id="{A1F13C4A-CD58-46C2-9DBF-39C3D86ECE55}"/>
            </a:ext>
          </a:extLst>
        </xdr:cNvPr>
        <xdr:cNvCxnSpPr/>
      </xdr:nvCxnSpPr>
      <xdr:spPr>
        <a:xfrm flipV="1">
          <a:off x="14375764" y="13036187"/>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63" name="【消防施設】&#10;有形固定資産減価償却率最小値テキスト">
          <a:extLst>
            <a:ext uri="{FF2B5EF4-FFF2-40B4-BE49-F238E27FC236}">
              <a16:creationId xmlns:a16="http://schemas.microsoft.com/office/drawing/2014/main" id="{781D175D-15CC-4908-8F11-2B6A973CD371}"/>
            </a:ext>
          </a:extLst>
        </xdr:cNvPr>
        <xdr:cNvSpPr txBox="1"/>
      </xdr:nvSpPr>
      <xdr:spPr>
        <a:xfrm>
          <a:off x="14414500" y="143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664" name="直線コネクタ 663">
          <a:extLst>
            <a:ext uri="{FF2B5EF4-FFF2-40B4-BE49-F238E27FC236}">
              <a16:creationId xmlns:a16="http://schemas.microsoft.com/office/drawing/2014/main" id="{DCE8CCEB-55F8-4031-9BAD-2196C35DDF9B}"/>
            </a:ext>
          </a:extLst>
        </xdr:cNvPr>
        <xdr:cNvCxnSpPr/>
      </xdr:nvCxnSpPr>
      <xdr:spPr>
        <a:xfrm>
          <a:off x="14287500" y="14388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665" name="【消防施設】&#10;有形固定資産減価償却率最大値テキスト">
          <a:extLst>
            <a:ext uri="{FF2B5EF4-FFF2-40B4-BE49-F238E27FC236}">
              <a16:creationId xmlns:a16="http://schemas.microsoft.com/office/drawing/2014/main" id="{F1979767-DA21-4551-830D-19A108DC3AB8}"/>
            </a:ext>
          </a:extLst>
        </xdr:cNvPr>
        <xdr:cNvSpPr txBox="1"/>
      </xdr:nvSpPr>
      <xdr:spPr>
        <a:xfrm>
          <a:off x="14414500" y="12815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666" name="直線コネクタ 665">
          <a:extLst>
            <a:ext uri="{FF2B5EF4-FFF2-40B4-BE49-F238E27FC236}">
              <a16:creationId xmlns:a16="http://schemas.microsoft.com/office/drawing/2014/main" id="{D04144AC-D1D5-4F74-BD1C-AD73575D3B6B}"/>
            </a:ext>
          </a:extLst>
        </xdr:cNvPr>
        <xdr:cNvCxnSpPr/>
      </xdr:nvCxnSpPr>
      <xdr:spPr>
        <a:xfrm>
          <a:off x="14287500" y="130361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667" name="【消防施設】&#10;有形固定資産減価償却率平均値テキスト">
          <a:extLst>
            <a:ext uri="{FF2B5EF4-FFF2-40B4-BE49-F238E27FC236}">
              <a16:creationId xmlns:a16="http://schemas.microsoft.com/office/drawing/2014/main" id="{D52F248C-B825-44A2-A8EB-64F465BB806D}"/>
            </a:ext>
          </a:extLst>
        </xdr:cNvPr>
        <xdr:cNvSpPr txBox="1"/>
      </xdr:nvSpPr>
      <xdr:spPr>
        <a:xfrm>
          <a:off x="14414500" y="13554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668" name="フローチャート: 判断 667">
          <a:extLst>
            <a:ext uri="{FF2B5EF4-FFF2-40B4-BE49-F238E27FC236}">
              <a16:creationId xmlns:a16="http://schemas.microsoft.com/office/drawing/2014/main" id="{DBA2233C-306F-4BC2-9F35-C3ECA601113B}"/>
            </a:ext>
          </a:extLst>
        </xdr:cNvPr>
        <xdr:cNvSpPr/>
      </xdr:nvSpPr>
      <xdr:spPr>
        <a:xfrm>
          <a:off x="14325600" y="135764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669" name="フローチャート: 判断 668">
          <a:extLst>
            <a:ext uri="{FF2B5EF4-FFF2-40B4-BE49-F238E27FC236}">
              <a16:creationId xmlns:a16="http://schemas.microsoft.com/office/drawing/2014/main" id="{4833C5F9-4923-490E-8726-82FD3FC09477}"/>
            </a:ext>
          </a:extLst>
        </xdr:cNvPr>
        <xdr:cNvSpPr/>
      </xdr:nvSpPr>
      <xdr:spPr>
        <a:xfrm>
          <a:off x="13578840" y="1359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670" name="フローチャート: 判断 669">
          <a:extLst>
            <a:ext uri="{FF2B5EF4-FFF2-40B4-BE49-F238E27FC236}">
              <a16:creationId xmlns:a16="http://schemas.microsoft.com/office/drawing/2014/main" id="{59CF570A-DE6C-4C89-A3FB-8F3F82DB24DB}"/>
            </a:ext>
          </a:extLst>
        </xdr:cNvPr>
        <xdr:cNvSpPr/>
      </xdr:nvSpPr>
      <xdr:spPr>
        <a:xfrm>
          <a:off x="12804140" y="13713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71" name="フローチャート: 判断 670">
          <a:extLst>
            <a:ext uri="{FF2B5EF4-FFF2-40B4-BE49-F238E27FC236}">
              <a16:creationId xmlns:a16="http://schemas.microsoft.com/office/drawing/2014/main" id="{DDE4DC3D-94FA-4E3F-9153-0BA140E65348}"/>
            </a:ext>
          </a:extLst>
        </xdr:cNvPr>
        <xdr:cNvSpPr/>
      </xdr:nvSpPr>
      <xdr:spPr>
        <a:xfrm>
          <a:off x="12029440" y="13662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878A6819-0B12-4173-90F7-CB9C03FEE07C}"/>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9614CB4B-F7E7-4CF6-A7F1-2586F9206F3F}"/>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C5CDEA76-B1B2-4FAE-B402-5ADD3504F114}"/>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495D7D2C-02A4-4EA6-9903-8EC24775BE67}"/>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610446B7-85DA-427D-88B9-15B820D1365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163649</xdr:rowOff>
    </xdr:from>
    <xdr:to>
      <xdr:col>85</xdr:col>
      <xdr:colOff>177800</xdr:colOff>
      <xdr:row>80</xdr:row>
      <xdr:rowOff>93799</xdr:rowOff>
    </xdr:to>
    <xdr:sp macro="" textlink="">
      <xdr:nvSpPr>
        <xdr:cNvPr id="677" name="楕円 676">
          <a:extLst>
            <a:ext uri="{FF2B5EF4-FFF2-40B4-BE49-F238E27FC236}">
              <a16:creationId xmlns:a16="http://schemas.microsoft.com/office/drawing/2014/main" id="{01D31F8D-4FC6-43E4-847E-6BB7CD100217}"/>
            </a:ext>
          </a:extLst>
        </xdr:cNvPr>
        <xdr:cNvSpPr/>
      </xdr:nvSpPr>
      <xdr:spPr>
        <a:xfrm>
          <a:off x="14325600" y="1340720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15076</xdr:rowOff>
    </xdr:from>
    <xdr:ext cx="405111" cy="259045"/>
    <xdr:sp macro="" textlink="">
      <xdr:nvSpPr>
        <xdr:cNvPr id="678" name="【消防施設】&#10;有形固定資産減価償却率該当値テキスト">
          <a:extLst>
            <a:ext uri="{FF2B5EF4-FFF2-40B4-BE49-F238E27FC236}">
              <a16:creationId xmlns:a16="http://schemas.microsoft.com/office/drawing/2014/main" id="{031589F1-8B20-431D-B97F-7D8D56333521}"/>
            </a:ext>
          </a:extLst>
        </xdr:cNvPr>
        <xdr:cNvSpPr txBox="1"/>
      </xdr:nvSpPr>
      <xdr:spPr>
        <a:xfrm>
          <a:off x="14414500" y="1325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28121</xdr:rowOff>
    </xdr:from>
    <xdr:to>
      <xdr:col>81</xdr:col>
      <xdr:colOff>101600</xdr:colOff>
      <xdr:row>80</xdr:row>
      <xdr:rowOff>129721</xdr:rowOff>
    </xdr:to>
    <xdr:sp macro="" textlink="">
      <xdr:nvSpPr>
        <xdr:cNvPr id="679" name="楕円 678">
          <a:extLst>
            <a:ext uri="{FF2B5EF4-FFF2-40B4-BE49-F238E27FC236}">
              <a16:creationId xmlns:a16="http://schemas.microsoft.com/office/drawing/2014/main" id="{CE21F0A5-66E1-47C0-B041-801CA2EE7105}"/>
            </a:ext>
          </a:extLst>
        </xdr:cNvPr>
        <xdr:cNvSpPr/>
      </xdr:nvSpPr>
      <xdr:spPr>
        <a:xfrm>
          <a:off x="13578840" y="1343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42999</xdr:rowOff>
    </xdr:from>
    <xdr:to>
      <xdr:col>85</xdr:col>
      <xdr:colOff>127000</xdr:colOff>
      <xdr:row>80</xdr:row>
      <xdr:rowOff>78921</xdr:rowOff>
    </xdr:to>
    <xdr:cxnSp macro="">
      <xdr:nvCxnSpPr>
        <xdr:cNvPr id="680" name="直線コネクタ 679">
          <a:extLst>
            <a:ext uri="{FF2B5EF4-FFF2-40B4-BE49-F238E27FC236}">
              <a16:creationId xmlns:a16="http://schemas.microsoft.com/office/drawing/2014/main" id="{7B078F5F-2178-41D2-8D8C-9A753278152B}"/>
            </a:ext>
          </a:extLst>
        </xdr:cNvPr>
        <xdr:cNvCxnSpPr/>
      </xdr:nvCxnSpPr>
      <xdr:spPr>
        <a:xfrm flipV="1">
          <a:off x="13629640" y="13454199"/>
          <a:ext cx="74676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81" name="楕円 680">
          <a:extLst>
            <a:ext uri="{FF2B5EF4-FFF2-40B4-BE49-F238E27FC236}">
              <a16:creationId xmlns:a16="http://schemas.microsoft.com/office/drawing/2014/main" id="{C9FF2625-AB84-4D4C-BA0C-6387AFCE48E5}"/>
            </a:ext>
          </a:extLst>
        </xdr:cNvPr>
        <xdr:cNvSpPr/>
      </xdr:nvSpPr>
      <xdr:spPr>
        <a:xfrm>
          <a:off x="12804140" y="1377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78921</xdr:rowOff>
    </xdr:from>
    <xdr:to>
      <xdr:col>81</xdr:col>
      <xdr:colOff>50800</xdr:colOff>
      <xdr:row>82</xdr:row>
      <xdr:rowOff>82187</xdr:rowOff>
    </xdr:to>
    <xdr:cxnSp macro="">
      <xdr:nvCxnSpPr>
        <xdr:cNvPr id="682" name="直線コネクタ 681">
          <a:extLst>
            <a:ext uri="{FF2B5EF4-FFF2-40B4-BE49-F238E27FC236}">
              <a16:creationId xmlns:a16="http://schemas.microsoft.com/office/drawing/2014/main" id="{3320F8D1-5E14-4E0F-957B-F159AAE16BE4}"/>
            </a:ext>
          </a:extLst>
        </xdr:cNvPr>
        <xdr:cNvCxnSpPr/>
      </xdr:nvCxnSpPr>
      <xdr:spPr>
        <a:xfrm flipV="1">
          <a:off x="12854940" y="13490121"/>
          <a:ext cx="774700" cy="33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683" name="n_1aveValue【消防施設】&#10;有形固定資産減価償却率">
          <a:extLst>
            <a:ext uri="{FF2B5EF4-FFF2-40B4-BE49-F238E27FC236}">
              <a16:creationId xmlns:a16="http://schemas.microsoft.com/office/drawing/2014/main" id="{55049AA8-54B3-466C-9330-71738B3BBAE9}"/>
            </a:ext>
          </a:extLst>
        </xdr:cNvPr>
        <xdr:cNvSpPr txBox="1"/>
      </xdr:nvSpPr>
      <xdr:spPr>
        <a:xfrm>
          <a:off x="13437244" y="13684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684" name="n_2aveValue【消防施設】&#10;有形固定資産減価償却率">
          <a:extLst>
            <a:ext uri="{FF2B5EF4-FFF2-40B4-BE49-F238E27FC236}">
              <a16:creationId xmlns:a16="http://schemas.microsoft.com/office/drawing/2014/main" id="{BC36938F-B1A4-4340-85A4-DF22A0DD2D95}"/>
            </a:ext>
          </a:extLst>
        </xdr:cNvPr>
        <xdr:cNvSpPr txBox="1"/>
      </xdr:nvSpPr>
      <xdr:spPr>
        <a:xfrm>
          <a:off x="12675244" y="1349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85" name="n_3aveValue【消防施設】&#10;有形固定資産減価償却率">
          <a:extLst>
            <a:ext uri="{FF2B5EF4-FFF2-40B4-BE49-F238E27FC236}">
              <a16:creationId xmlns:a16="http://schemas.microsoft.com/office/drawing/2014/main" id="{C5E3D810-5D0F-40C9-B139-46C2CD1F356A}"/>
            </a:ext>
          </a:extLst>
        </xdr:cNvPr>
        <xdr:cNvSpPr txBox="1"/>
      </xdr:nvSpPr>
      <xdr:spPr>
        <a:xfrm>
          <a:off x="11900544" y="1344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146248</xdr:rowOff>
    </xdr:from>
    <xdr:ext cx="405111" cy="259045"/>
    <xdr:sp macro="" textlink="">
      <xdr:nvSpPr>
        <xdr:cNvPr id="686" name="n_1mainValue【消防施設】&#10;有形固定資産減価償却率">
          <a:extLst>
            <a:ext uri="{FF2B5EF4-FFF2-40B4-BE49-F238E27FC236}">
              <a16:creationId xmlns:a16="http://schemas.microsoft.com/office/drawing/2014/main" id="{0A7A69B9-1174-4137-9F3D-4E71A22F7C7E}"/>
            </a:ext>
          </a:extLst>
        </xdr:cNvPr>
        <xdr:cNvSpPr txBox="1"/>
      </xdr:nvSpPr>
      <xdr:spPr>
        <a:xfrm>
          <a:off x="13437244" y="1322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87" name="n_2mainValue【消防施設】&#10;有形固定資産減価償却率">
          <a:extLst>
            <a:ext uri="{FF2B5EF4-FFF2-40B4-BE49-F238E27FC236}">
              <a16:creationId xmlns:a16="http://schemas.microsoft.com/office/drawing/2014/main" id="{C83C71C1-DFFA-41CB-A6FA-657CFBD2EF6C}"/>
            </a:ext>
          </a:extLst>
        </xdr:cNvPr>
        <xdr:cNvSpPr txBox="1"/>
      </xdr:nvSpPr>
      <xdr:spPr>
        <a:xfrm>
          <a:off x="12675244" y="13870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70C16913-8676-439E-9116-2A96EB957ED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F3257DEF-7347-47F7-9189-C6BA037EB21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E779281F-B983-4011-83E9-97835F146F43}"/>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E7E37BCD-54EC-4DB3-A39B-94877D2BDF4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256001FB-711B-413B-8C93-34B2CA56DF3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A2582A04-A047-43C7-9C83-73F55ED7E2A1}"/>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AC877DB4-B88D-45BF-ACD3-7645D7802D9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AB0232A3-5151-474D-8926-F5D85ADE6E84}"/>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55D0F998-0049-46B1-ADB3-4A4AE8CBE8C2}"/>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C7ED48C6-DB10-4A0D-8998-8053E9BAAEB5}"/>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8" name="直線コネクタ 697">
          <a:extLst>
            <a:ext uri="{FF2B5EF4-FFF2-40B4-BE49-F238E27FC236}">
              <a16:creationId xmlns:a16="http://schemas.microsoft.com/office/drawing/2014/main" id="{D637F8A0-34A2-4185-92C6-9D85BA557753}"/>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9" name="テキスト ボックス 698">
          <a:extLst>
            <a:ext uri="{FF2B5EF4-FFF2-40B4-BE49-F238E27FC236}">
              <a16:creationId xmlns:a16="http://schemas.microsoft.com/office/drawing/2014/main" id="{CE5B67F5-7A14-488E-B3B7-2AE2F53943A2}"/>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0" name="直線コネクタ 699">
          <a:extLst>
            <a:ext uri="{FF2B5EF4-FFF2-40B4-BE49-F238E27FC236}">
              <a16:creationId xmlns:a16="http://schemas.microsoft.com/office/drawing/2014/main" id="{8D24B9CE-BEAA-49D0-B07A-FEF4BEF000E5}"/>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1" name="テキスト ボックス 700">
          <a:extLst>
            <a:ext uri="{FF2B5EF4-FFF2-40B4-BE49-F238E27FC236}">
              <a16:creationId xmlns:a16="http://schemas.microsoft.com/office/drawing/2014/main" id="{822D5696-9EF4-4FA5-91D3-08AC1763193E}"/>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2" name="直線コネクタ 701">
          <a:extLst>
            <a:ext uri="{FF2B5EF4-FFF2-40B4-BE49-F238E27FC236}">
              <a16:creationId xmlns:a16="http://schemas.microsoft.com/office/drawing/2014/main" id="{BC18524C-08A7-4000-B36F-B0C1512EAF3B}"/>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3" name="テキスト ボックス 702">
          <a:extLst>
            <a:ext uri="{FF2B5EF4-FFF2-40B4-BE49-F238E27FC236}">
              <a16:creationId xmlns:a16="http://schemas.microsoft.com/office/drawing/2014/main" id="{AE67ABAC-97AE-4648-B589-DBA6A00F0842}"/>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4" name="直線コネクタ 703">
          <a:extLst>
            <a:ext uri="{FF2B5EF4-FFF2-40B4-BE49-F238E27FC236}">
              <a16:creationId xmlns:a16="http://schemas.microsoft.com/office/drawing/2014/main" id="{3A5901E1-EDAC-4919-94AE-5A38ED5FBA19}"/>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5" name="テキスト ボックス 704">
          <a:extLst>
            <a:ext uri="{FF2B5EF4-FFF2-40B4-BE49-F238E27FC236}">
              <a16:creationId xmlns:a16="http://schemas.microsoft.com/office/drawing/2014/main" id="{31764CF5-3670-44C4-A167-5A15FC190968}"/>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5FD9627D-296F-4736-9CD0-46B3621D9951}"/>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82825B70-B5F9-4B0F-A6A8-41F4EDAE29CD}"/>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8ACD8147-9C3D-4ADE-BC6B-2CA202EEDDCD}"/>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09" name="直線コネクタ 708">
          <a:extLst>
            <a:ext uri="{FF2B5EF4-FFF2-40B4-BE49-F238E27FC236}">
              <a16:creationId xmlns:a16="http://schemas.microsoft.com/office/drawing/2014/main" id="{A81A39A1-DB83-4943-8FE8-70A3E58C7EF4}"/>
            </a:ext>
          </a:extLst>
        </xdr:cNvPr>
        <xdr:cNvCxnSpPr/>
      </xdr:nvCxnSpPr>
      <xdr:spPr>
        <a:xfrm flipV="1">
          <a:off x="19509104" y="12985243"/>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10" name="【消防施設】&#10;一人当たり面積最小値テキスト">
          <a:extLst>
            <a:ext uri="{FF2B5EF4-FFF2-40B4-BE49-F238E27FC236}">
              <a16:creationId xmlns:a16="http://schemas.microsoft.com/office/drawing/2014/main" id="{899071C3-BE34-4531-95BA-CCBC6F85E5B2}"/>
            </a:ext>
          </a:extLst>
        </xdr:cNvPr>
        <xdr:cNvSpPr txBox="1"/>
      </xdr:nvSpPr>
      <xdr:spPr>
        <a:xfrm>
          <a:off x="19547840" y="144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11" name="直線コネクタ 710">
          <a:extLst>
            <a:ext uri="{FF2B5EF4-FFF2-40B4-BE49-F238E27FC236}">
              <a16:creationId xmlns:a16="http://schemas.microsoft.com/office/drawing/2014/main" id="{23633FD7-20DB-4541-9D83-ADEAF2DC3F6C}"/>
            </a:ext>
          </a:extLst>
        </xdr:cNvPr>
        <xdr:cNvCxnSpPr/>
      </xdr:nvCxnSpPr>
      <xdr:spPr>
        <a:xfrm>
          <a:off x="19443700" y="14436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12" name="【消防施設】&#10;一人当たり面積最大値テキスト">
          <a:extLst>
            <a:ext uri="{FF2B5EF4-FFF2-40B4-BE49-F238E27FC236}">
              <a16:creationId xmlns:a16="http://schemas.microsoft.com/office/drawing/2014/main" id="{5EC88698-B8C6-4A1F-BEBA-1F943AEE95A6}"/>
            </a:ext>
          </a:extLst>
        </xdr:cNvPr>
        <xdr:cNvSpPr txBox="1"/>
      </xdr:nvSpPr>
      <xdr:spPr>
        <a:xfrm>
          <a:off x="19547840" y="127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13" name="直線コネクタ 712">
          <a:extLst>
            <a:ext uri="{FF2B5EF4-FFF2-40B4-BE49-F238E27FC236}">
              <a16:creationId xmlns:a16="http://schemas.microsoft.com/office/drawing/2014/main" id="{46A3D961-8210-4318-8CD3-615A21DB0D62}"/>
            </a:ext>
          </a:extLst>
        </xdr:cNvPr>
        <xdr:cNvCxnSpPr/>
      </xdr:nvCxnSpPr>
      <xdr:spPr>
        <a:xfrm>
          <a:off x="19443700" y="12985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59453</xdr:rowOff>
    </xdr:from>
    <xdr:ext cx="469744" cy="259045"/>
    <xdr:sp macro="" textlink="">
      <xdr:nvSpPr>
        <xdr:cNvPr id="714" name="【消防施設】&#10;一人当たり面積平均値テキスト">
          <a:extLst>
            <a:ext uri="{FF2B5EF4-FFF2-40B4-BE49-F238E27FC236}">
              <a16:creationId xmlns:a16="http://schemas.microsoft.com/office/drawing/2014/main" id="{8FB1E46F-9851-4CC1-8AB4-4C009CAADB22}"/>
            </a:ext>
          </a:extLst>
        </xdr:cNvPr>
        <xdr:cNvSpPr txBox="1"/>
      </xdr:nvSpPr>
      <xdr:spPr>
        <a:xfrm>
          <a:off x="19547840" y="13973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15" name="フローチャート: 判断 714">
          <a:extLst>
            <a:ext uri="{FF2B5EF4-FFF2-40B4-BE49-F238E27FC236}">
              <a16:creationId xmlns:a16="http://schemas.microsoft.com/office/drawing/2014/main" id="{CEDD4C01-7863-4ABE-8E0F-3BF409C7F8AB}"/>
            </a:ext>
          </a:extLst>
        </xdr:cNvPr>
        <xdr:cNvSpPr/>
      </xdr:nvSpPr>
      <xdr:spPr>
        <a:xfrm>
          <a:off x="19458940" y="1399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16" name="フローチャート: 判断 715">
          <a:extLst>
            <a:ext uri="{FF2B5EF4-FFF2-40B4-BE49-F238E27FC236}">
              <a16:creationId xmlns:a16="http://schemas.microsoft.com/office/drawing/2014/main" id="{DC545958-F1E8-45D7-BB7D-F36E5B93210F}"/>
            </a:ext>
          </a:extLst>
        </xdr:cNvPr>
        <xdr:cNvSpPr/>
      </xdr:nvSpPr>
      <xdr:spPr>
        <a:xfrm>
          <a:off x="1873504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7" name="フローチャート: 判断 716">
          <a:extLst>
            <a:ext uri="{FF2B5EF4-FFF2-40B4-BE49-F238E27FC236}">
              <a16:creationId xmlns:a16="http://schemas.microsoft.com/office/drawing/2014/main" id="{A2E705D9-01BE-4659-B2A3-3B4F7373534A}"/>
            </a:ext>
          </a:extLst>
        </xdr:cNvPr>
        <xdr:cNvSpPr/>
      </xdr:nvSpPr>
      <xdr:spPr>
        <a:xfrm>
          <a:off x="179374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18" name="フローチャート: 判断 717">
          <a:extLst>
            <a:ext uri="{FF2B5EF4-FFF2-40B4-BE49-F238E27FC236}">
              <a16:creationId xmlns:a16="http://schemas.microsoft.com/office/drawing/2014/main" id="{F57BB5A4-013F-427D-85A6-40C63CBFBB90}"/>
            </a:ext>
          </a:extLst>
        </xdr:cNvPr>
        <xdr:cNvSpPr/>
      </xdr:nvSpPr>
      <xdr:spPr>
        <a:xfrm>
          <a:off x="171627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560B5929-8D8B-4055-94DD-BFBD323595E7}"/>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78CEF995-8925-4A5F-8EAC-CF5104E21585}"/>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5FCEF6E6-74D6-4E85-A2D2-6488D0C03C83}"/>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9002E4B0-7186-4AD1-ADBA-16DBA00BD8D1}"/>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65E6604-5643-4F09-9778-144C9B0A7A16}"/>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165608</xdr:rowOff>
    </xdr:from>
    <xdr:to>
      <xdr:col>116</xdr:col>
      <xdr:colOff>114300</xdr:colOff>
      <xdr:row>83</xdr:row>
      <xdr:rowOff>95758</xdr:rowOff>
    </xdr:to>
    <xdr:sp macro="" textlink="">
      <xdr:nvSpPr>
        <xdr:cNvPr id="724" name="楕円 723">
          <a:extLst>
            <a:ext uri="{FF2B5EF4-FFF2-40B4-BE49-F238E27FC236}">
              <a16:creationId xmlns:a16="http://schemas.microsoft.com/office/drawing/2014/main" id="{7A1BF9BA-7E9F-4F02-A607-A2558444CE10}"/>
            </a:ext>
          </a:extLst>
        </xdr:cNvPr>
        <xdr:cNvSpPr/>
      </xdr:nvSpPr>
      <xdr:spPr>
        <a:xfrm>
          <a:off x="19458940" y="139120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17035</xdr:rowOff>
    </xdr:from>
    <xdr:ext cx="469744" cy="259045"/>
    <xdr:sp macro="" textlink="">
      <xdr:nvSpPr>
        <xdr:cNvPr id="725" name="【消防施設】&#10;一人当たり面積該当値テキスト">
          <a:extLst>
            <a:ext uri="{FF2B5EF4-FFF2-40B4-BE49-F238E27FC236}">
              <a16:creationId xmlns:a16="http://schemas.microsoft.com/office/drawing/2014/main" id="{1F95471E-BEA6-4ED0-832C-F6BDE8BAB817}"/>
            </a:ext>
          </a:extLst>
        </xdr:cNvPr>
        <xdr:cNvSpPr txBox="1"/>
      </xdr:nvSpPr>
      <xdr:spPr>
        <a:xfrm>
          <a:off x="19547840" y="1376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170180</xdr:rowOff>
    </xdr:from>
    <xdr:to>
      <xdr:col>112</xdr:col>
      <xdr:colOff>38100</xdr:colOff>
      <xdr:row>83</xdr:row>
      <xdr:rowOff>100330</xdr:rowOff>
    </xdr:to>
    <xdr:sp macro="" textlink="">
      <xdr:nvSpPr>
        <xdr:cNvPr id="726" name="楕円 725">
          <a:extLst>
            <a:ext uri="{FF2B5EF4-FFF2-40B4-BE49-F238E27FC236}">
              <a16:creationId xmlns:a16="http://schemas.microsoft.com/office/drawing/2014/main" id="{7414DB67-4721-463B-8390-45B3287663CD}"/>
            </a:ext>
          </a:extLst>
        </xdr:cNvPr>
        <xdr:cNvSpPr/>
      </xdr:nvSpPr>
      <xdr:spPr>
        <a:xfrm>
          <a:off x="18735040" y="139166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44958</xdr:rowOff>
    </xdr:from>
    <xdr:to>
      <xdr:col>116</xdr:col>
      <xdr:colOff>63500</xdr:colOff>
      <xdr:row>83</xdr:row>
      <xdr:rowOff>49530</xdr:rowOff>
    </xdr:to>
    <xdr:cxnSp macro="">
      <xdr:nvCxnSpPr>
        <xdr:cNvPr id="727" name="直線コネクタ 726">
          <a:extLst>
            <a:ext uri="{FF2B5EF4-FFF2-40B4-BE49-F238E27FC236}">
              <a16:creationId xmlns:a16="http://schemas.microsoft.com/office/drawing/2014/main" id="{741B0CC0-20D7-4063-A7C4-CF86896046E9}"/>
            </a:ext>
          </a:extLst>
        </xdr:cNvPr>
        <xdr:cNvCxnSpPr/>
      </xdr:nvCxnSpPr>
      <xdr:spPr>
        <a:xfrm flipV="1">
          <a:off x="18778220" y="13959078"/>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8" name="楕円 727">
          <a:extLst>
            <a:ext uri="{FF2B5EF4-FFF2-40B4-BE49-F238E27FC236}">
              <a16:creationId xmlns:a16="http://schemas.microsoft.com/office/drawing/2014/main" id="{85C26CE4-5396-413E-BFD1-BB79B07D878C}"/>
            </a:ext>
          </a:extLst>
        </xdr:cNvPr>
        <xdr:cNvSpPr/>
      </xdr:nvSpPr>
      <xdr:spPr>
        <a:xfrm>
          <a:off x="1793748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85</xdr:row>
      <xdr:rowOff>95250</xdr:rowOff>
    </xdr:to>
    <xdr:cxnSp macro="">
      <xdr:nvCxnSpPr>
        <xdr:cNvPr id="729" name="直線コネクタ 728">
          <a:extLst>
            <a:ext uri="{FF2B5EF4-FFF2-40B4-BE49-F238E27FC236}">
              <a16:creationId xmlns:a16="http://schemas.microsoft.com/office/drawing/2014/main" id="{65913BC0-0DB2-4702-862A-03C7C48ADF1D}"/>
            </a:ext>
          </a:extLst>
        </xdr:cNvPr>
        <xdr:cNvCxnSpPr/>
      </xdr:nvCxnSpPr>
      <xdr:spPr>
        <a:xfrm flipV="1">
          <a:off x="17988280" y="13963650"/>
          <a:ext cx="78994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730" name="n_1aveValue【消防施設】&#10;一人当たり面積">
          <a:extLst>
            <a:ext uri="{FF2B5EF4-FFF2-40B4-BE49-F238E27FC236}">
              <a16:creationId xmlns:a16="http://schemas.microsoft.com/office/drawing/2014/main" id="{16CD1D51-7035-463B-8AD4-AE0ECD5D5AF0}"/>
            </a:ext>
          </a:extLst>
        </xdr:cNvPr>
        <xdr:cNvSpPr txBox="1"/>
      </xdr:nvSpPr>
      <xdr:spPr>
        <a:xfrm>
          <a:off x="18561127" y="1409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31" name="n_2aveValue【消防施設】&#10;一人当たり面積">
          <a:extLst>
            <a:ext uri="{FF2B5EF4-FFF2-40B4-BE49-F238E27FC236}">
              <a16:creationId xmlns:a16="http://schemas.microsoft.com/office/drawing/2014/main" id="{2E8F6D39-B7C9-449B-A802-407E6F6627AA}"/>
            </a:ext>
          </a:extLst>
        </xdr:cNvPr>
        <xdr:cNvSpPr txBox="1"/>
      </xdr:nvSpPr>
      <xdr:spPr>
        <a:xfrm>
          <a:off x="1777626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32" name="n_3aveValue【消防施設】&#10;一人当たり面積">
          <a:extLst>
            <a:ext uri="{FF2B5EF4-FFF2-40B4-BE49-F238E27FC236}">
              <a16:creationId xmlns:a16="http://schemas.microsoft.com/office/drawing/2014/main" id="{C726855E-09EC-4532-B681-900A4968D54A}"/>
            </a:ext>
          </a:extLst>
        </xdr:cNvPr>
        <xdr:cNvSpPr txBox="1"/>
      </xdr:nvSpPr>
      <xdr:spPr>
        <a:xfrm>
          <a:off x="1700156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116857</xdr:rowOff>
    </xdr:from>
    <xdr:ext cx="469744" cy="259045"/>
    <xdr:sp macro="" textlink="">
      <xdr:nvSpPr>
        <xdr:cNvPr id="733" name="n_1mainValue【消防施設】&#10;一人当たり面積">
          <a:extLst>
            <a:ext uri="{FF2B5EF4-FFF2-40B4-BE49-F238E27FC236}">
              <a16:creationId xmlns:a16="http://schemas.microsoft.com/office/drawing/2014/main" id="{B3AF1186-B2D2-4AE4-AB16-974F83779012}"/>
            </a:ext>
          </a:extLst>
        </xdr:cNvPr>
        <xdr:cNvSpPr txBox="1"/>
      </xdr:nvSpPr>
      <xdr:spPr>
        <a:xfrm>
          <a:off x="185611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4" name="n_2mainValue【消防施設】&#10;一人当たり面積">
          <a:extLst>
            <a:ext uri="{FF2B5EF4-FFF2-40B4-BE49-F238E27FC236}">
              <a16:creationId xmlns:a16="http://schemas.microsoft.com/office/drawing/2014/main" id="{26B96DB6-DDC2-4421-B94D-F400DC94FB9C}"/>
            </a:ext>
          </a:extLst>
        </xdr:cNvPr>
        <xdr:cNvSpPr txBox="1"/>
      </xdr:nvSpPr>
      <xdr:spPr>
        <a:xfrm>
          <a:off x="1777626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693A1C1B-2364-488A-BB90-1196D19F323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8905F16C-5571-4C55-B32E-248A3A6C248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8F4EA7F1-5A58-4A8B-86C2-E6B643024707}"/>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11A98712-64BE-42F3-A9CA-6FA94E05BB93}"/>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FDF33960-FE71-4FBB-A82B-8E0CA1CE4A86}"/>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909DC32C-F732-4890-87A8-83BC31F078DF}"/>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8FCE9979-E7AE-45FB-9A0D-D7D759E0381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091E39BE-21CB-49F1-99EE-65B9ADA7CA9B}"/>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21DBE4B4-E34C-455E-939D-6C6019B884F1}"/>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EE5F1A1A-7E3E-4335-AAB9-9FBECBE68F61}"/>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268ED22E-4EC7-4140-AC45-E72F915B49E1}"/>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6" name="テキスト ボックス 745">
          <a:extLst>
            <a:ext uri="{FF2B5EF4-FFF2-40B4-BE49-F238E27FC236}">
              <a16:creationId xmlns:a16="http://schemas.microsoft.com/office/drawing/2014/main" id="{449847C6-BFC4-4CF3-841F-1923465C5C95}"/>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9C24D7D7-3C94-4215-A763-0871DB96058F}"/>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064E9530-3300-4C23-BCB3-BE69149A773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C8B57E75-C918-408E-A709-9166D609E52B}"/>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025C7645-0E83-42E9-B188-6B20DF7E1BFD}"/>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10205307-8E72-42EF-B8F5-805D87162FE8}"/>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A64B051B-3847-4988-A411-EB9E55211D8B}"/>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5A978B5E-E1D6-45E3-B75D-58F73897BD32}"/>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1E7B19B0-AEA8-4D96-A0CE-C98B160ECB47}"/>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DB353F1D-C95F-4343-BDC7-E5465C4393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6" name="テキスト ボックス 755">
          <a:extLst>
            <a:ext uri="{FF2B5EF4-FFF2-40B4-BE49-F238E27FC236}">
              <a16:creationId xmlns:a16="http://schemas.microsoft.com/office/drawing/2014/main" id="{506392F7-26BF-408E-B853-D6A9909251C9}"/>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6A675824-62EA-4B83-AFCD-4E9AC0A89C2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8" name="テキスト ボックス 757">
          <a:extLst>
            <a:ext uri="{FF2B5EF4-FFF2-40B4-BE49-F238E27FC236}">
              <a16:creationId xmlns:a16="http://schemas.microsoft.com/office/drawing/2014/main" id="{9D5BF2D2-12AC-4290-A2DF-752C92C32B71}"/>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E64A85E7-FA14-4131-AA60-DE0664F272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760" name="直線コネクタ 759">
          <a:extLst>
            <a:ext uri="{FF2B5EF4-FFF2-40B4-BE49-F238E27FC236}">
              <a16:creationId xmlns:a16="http://schemas.microsoft.com/office/drawing/2014/main" id="{975643BB-4CDA-45D2-80CA-A1A5EEC2C31E}"/>
            </a:ext>
          </a:extLst>
        </xdr:cNvPr>
        <xdr:cNvCxnSpPr/>
      </xdr:nvCxnSpPr>
      <xdr:spPr>
        <a:xfrm flipV="1">
          <a:off x="14375764" y="1671338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761" name="【庁舎】&#10;有形固定資産減価償却率最小値テキスト">
          <a:extLst>
            <a:ext uri="{FF2B5EF4-FFF2-40B4-BE49-F238E27FC236}">
              <a16:creationId xmlns:a16="http://schemas.microsoft.com/office/drawing/2014/main" id="{08262A1F-99F4-4F8F-9B76-DB7CC8C53A02}"/>
            </a:ext>
          </a:extLst>
        </xdr:cNvPr>
        <xdr:cNvSpPr txBox="1"/>
      </xdr:nvSpPr>
      <xdr:spPr>
        <a:xfrm>
          <a:off x="14414500" y="1812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762" name="直線コネクタ 761">
          <a:extLst>
            <a:ext uri="{FF2B5EF4-FFF2-40B4-BE49-F238E27FC236}">
              <a16:creationId xmlns:a16="http://schemas.microsoft.com/office/drawing/2014/main" id="{8B72BC72-EB13-4363-9157-D6A11A7C7E4A}"/>
            </a:ext>
          </a:extLst>
        </xdr:cNvPr>
        <xdr:cNvCxnSpPr/>
      </xdr:nvCxnSpPr>
      <xdr:spPr>
        <a:xfrm>
          <a:off x="14287500" y="18117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3" name="【庁舎】&#10;有形固定資産減価償却率最大値テキスト">
          <a:extLst>
            <a:ext uri="{FF2B5EF4-FFF2-40B4-BE49-F238E27FC236}">
              <a16:creationId xmlns:a16="http://schemas.microsoft.com/office/drawing/2014/main" id="{1940D652-B58E-4C8A-8319-0CEBA978EAE6}"/>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a:extLst>
            <a:ext uri="{FF2B5EF4-FFF2-40B4-BE49-F238E27FC236}">
              <a16:creationId xmlns:a16="http://schemas.microsoft.com/office/drawing/2014/main" id="{FD82AC83-0AD1-4823-BBD7-89A4B60F8FEB}"/>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765" name="【庁舎】&#10;有形固定資産減価償却率平均値テキスト">
          <a:extLst>
            <a:ext uri="{FF2B5EF4-FFF2-40B4-BE49-F238E27FC236}">
              <a16:creationId xmlns:a16="http://schemas.microsoft.com/office/drawing/2014/main" id="{3E19E669-B615-478A-ABA0-7C3D6A3D70D4}"/>
            </a:ext>
          </a:extLst>
        </xdr:cNvPr>
        <xdr:cNvSpPr txBox="1"/>
      </xdr:nvSpPr>
      <xdr:spPr>
        <a:xfrm>
          <a:off x="14414500" y="173034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766" name="フローチャート: 判断 765">
          <a:extLst>
            <a:ext uri="{FF2B5EF4-FFF2-40B4-BE49-F238E27FC236}">
              <a16:creationId xmlns:a16="http://schemas.microsoft.com/office/drawing/2014/main" id="{293D3EA9-F5B4-485A-A267-828D1E10A01B}"/>
            </a:ext>
          </a:extLst>
        </xdr:cNvPr>
        <xdr:cNvSpPr/>
      </xdr:nvSpPr>
      <xdr:spPr>
        <a:xfrm>
          <a:off x="14325600" y="173249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767" name="フローチャート: 判断 766">
          <a:extLst>
            <a:ext uri="{FF2B5EF4-FFF2-40B4-BE49-F238E27FC236}">
              <a16:creationId xmlns:a16="http://schemas.microsoft.com/office/drawing/2014/main" id="{88A5F8CA-5672-41B8-AA6F-85E3D230727B}"/>
            </a:ext>
          </a:extLst>
        </xdr:cNvPr>
        <xdr:cNvSpPr/>
      </xdr:nvSpPr>
      <xdr:spPr>
        <a:xfrm>
          <a:off x="13578840" y="173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68" name="フローチャート: 判断 767">
          <a:extLst>
            <a:ext uri="{FF2B5EF4-FFF2-40B4-BE49-F238E27FC236}">
              <a16:creationId xmlns:a16="http://schemas.microsoft.com/office/drawing/2014/main" id="{D6F0A4F5-D23D-472E-BE8C-6130462D1D46}"/>
            </a:ext>
          </a:extLst>
        </xdr:cNvPr>
        <xdr:cNvSpPr/>
      </xdr:nvSpPr>
      <xdr:spPr>
        <a:xfrm>
          <a:off x="128041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769" name="フローチャート: 判断 768">
          <a:extLst>
            <a:ext uri="{FF2B5EF4-FFF2-40B4-BE49-F238E27FC236}">
              <a16:creationId xmlns:a16="http://schemas.microsoft.com/office/drawing/2014/main" id="{B9446853-4959-46C1-8405-A19B53CE1399}"/>
            </a:ext>
          </a:extLst>
        </xdr:cNvPr>
        <xdr:cNvSpPr/>
      </xdr:nvSpPr>
      <xdr:spPr>
        <a:xfrm>
          <a:off x="12029440" y="17341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EC12D27C-B914-42CF-8CDC-F0B47A86659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2C68F75E-73DB-4266-A3B2-DA5D42344C13}"/>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D9280E1-C8FE-4340-8CC6-1BFD23E536BE}"/>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AFE50C15-C003-4F95-8DF8-A0DEB7C9AB9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D0A555BB-B51D-4EAB-A31B-3D9089C600C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74386</xdr:rowOff>
    </xdr:from>
    <xdr:to>
      <xdr:col>85</xdr:col>
      <xdr:colOff>177800</xdr:colOff>
      <xdr:row>102</xdr:row>
      <xdr:rowOff>4536</xdr:rowOff>
    </xdr:to>
    <xdr:sp macro="" textlink="">
      <xdr:nvSpPr>
        <xdr:cNvPr id="775" name="楕円 774">
          <a:extLst>
            <a:ext uri="{FF2B5EF4-FFF2-40B4-BE49-F238E27FC236}">
              <a16:creationId xmlns:a16="http://schemas.microsoft.com/office/drawing/2014/main" id="{6D1D1525-8B38-4CF5-903E-ABC3FFE22A8D}"/>
            </a:ext>
          </a:extLst>
        </xdr:cNvPr>
        <xdr:cNvSpPr/>
      </xdr:nvSpPr>
      <xdr:spPr>
        <a:xfrm>
          <a:off x="14325600" y="1700602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97263</xdr:rowOff>
    </xdr:from>
    <xdr:ext cx="405111" cy="259045"/>
    <xdr:sp macro="" textlink="">
      <xdr:nvSpPr>
        <xdr:cNvPr id="776" name="【庁舎】&#10;有形固定資産減価償却率該当値テキスト">
          <a:extLst>
            <a:ext uri="{FF2B5EF4-FFF2-40B4-BE49-F238E27FC236}">
              <a16:creationId xmlns:a16="http://schemas.microsoft.com/office/drawing/2014/main" id="{B1574B55-B637-491D-AA26-8128EF6AAAEC}"/>
            </a:ext>
          </a:extLst>
        </xdr:cNvPr>
        <xdr:cNvSpPr txBox="1"/>
      </xdr:nvSpPr>
      <xdr:spPr>
        <a:xfrm>
          <a:off x="14414500" y="1686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64588</xdr:rowOff>
    </xdr:from>
    <xdr:to>
      <xdr:col>81</xdr:col>
      <xdr:colOff>101600</xdr:colOff>
      <xdr:row>101</xdr:row>
      <xdr:rowOff>166188</xdr:rowOff>
    </xdr:to>
    <xdr:sp macro="" textlink="">
      <xdr:nvSpPr>
        <xdr:cNvPr id="777" name="楕円 776">
          <a:extLst>
            <a:ext uri="{FF2B5EF4-FFF2-40B4-BE49-F238E27FC236}">
              <a16:creationId xmlns:a16="http://schemas.microsoft.com/office/drawing/2014/main" id="{0A597AF1-9170-4853-98FA-E5D1AB4024F7}"/>
            </a:ext>
          </a:extLst>
        </xdr:cNvPr>
        <xdr:cNvSpPr/>
      </xdr:nvSpPr>
      <xdr:spPr>
        <a:xfrm>
          <a:off x="13578840" y="169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115388</xdr:rowOff>
    </xdr:from>
    <xdr:to>
      <xdr:col>85</xdr:col>
      <xdr:colOff>127000</xdr:colOff>
      <xdr:row>101</xdr:row>
      <xdr:rowOff>125186</xdr:rowOff>
    </xdr:to>
    <xdr:cxnSp macro="">
      <xdr:nvCxnSpPr>
        <xdr:cNvPr id="778" name="直線コネクタ 777">
          <a:extLst>
            <a:ext uri="{FF2B5EF4-FFF2-40B4-BE49-F238E27FC236}">
              <a16:creationId xmlns:a16="http://schemas.microsoft.com/office/drawing/2014/main" id="{1CCAAB7A-0DEF-4517-B00D-BBC87CA757CE}"/>
            </a:ext>
          </a:extLst>
        </xdr:cNvPr>
        <xdr:cNvCxnSpPr/>
      </xdr:nvCxnSpPr>
      <xdr:spPr>
        <a:xfrm>
          <a:off x="13629640" y="17047028"/>
          <a:ext cx="74676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121738</xdr:rowOff>
    </xdr:from>
    <xdr:to>
      <xdr:col>76</xdr:col>
      <xdr:colOff>165100</xdr:colOff>
      <xdr:row>103</xdr:row>
      <xdr:rowOff>51888</xdr:rowOff>
    </xdr:to>
    <xdr:sp macro="" textlink="">
      <xdr:nvSpPr>
        <xdr:cNvPr id="779" name="楕円 778">
          <a:extLst>
            <a:ext uri="{FF2B5EF4-FFF2-40B4-BE49-F238E27FC236}">
              <a16:creationId xmlns:a16="http://schemas.microsoft.com/office/drawing/2014/main" id="{9849A245-E43D-4D8F-A933-151A24E1FAB1}"/>
            </a:ext>
          </a:extLst>
        </xdr:cNvPr>
        <xdr:cNvSpPr/>
      </xdr:nvSpPr>
      <xdr:spPr>
        <a:xfrm>
          <a:off x="12804140" y="17221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115388</xdr:rowOff>
    </xdr:from>
    <xdr:to>
      <xdr:col>81</xdr:col>
      <xdr:colOff>50800</xdr:colOff>
      <xdr:row>103</xdr:row>
      <xdr:rowOff>1088</xdr:rowOff>
    </xdr:to>
    <xdr:cxnSp macro="">
      <xdr:nvCxnSpPr>
        <xdr:cNvPr id="780" name="直線コネクタ 779">
          <a:extLst>
            <a:ext uri="{FF2B5EF4-FFF2-40B4-BE49-F238E27FC236}">
              <a16:creationId xmlns:a16="http://schemas.microsoft.com/office/drawing/2014/main" id="{59CFFCEF-70DA-483F-857A-2451D5973C93}"/>
            </a:ext>
          </a:extLst>
        </xdr:cNvPr>
        <xdr:cNvCxnSpPr/>
      </xdr:nvCxnSpPr>
      <xdr:spPr>
        <a:xfrm flipV="1">
          <a:off x="12854940" y="17047028"/>
          <a:ext cx="7747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158948</xdr:rowOff>
    </xdr:from>
    <xdr:ext cx="405111" cy="259045"/>
    <xdr:sp macro="" textlink="">
      <xdr:nvSpPr>
        <xdr:cNvPr id="781" name="n_1aveValue【庁舎】&#10;有形固定資産減価償却率">
          <a:extLst>
            <a:ext uri="{FF2B5EF4-FFF2-40B4-BE49-F238E27FC236}">
              <a16:creationId xmlns:a16="http://schemas.microsoft.com/office/drawing/2014/main" id="{3EC7F1B0-C927-4384-9262-76DEC715C58B}"/>
            </a:ext>
          </a:extLst>
        </xdr:cNvPr>
        <xdr:cNvSpPr txBox="1"/>
      </xdr:nvSpPr>
      <xdr:spPr>
        <a:xfrm>
          <a:off x="13437244" y="17425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82" name="n_2aveValue【庁舎】&#10;有形固定資産減価償却率">
          <a:extLst>
            <a:ext uri="{FF2B5EF4-FFF2-40B4-BE49-F238E27FC236}">
              <a16:creationId xmlns:a16="http://schemas.microsoft.com/office/drawing/2014/main" id="{722D0308-124E-4467-A216-8A56D64D660F}"/>
            </a:ext>
          </a:extLst>
        </xdr:cNvPr>
        <xdr:cNvSpPr txBox="1"/>
      </xdr:nvSpPr>
      <xdr:spPr>
        <a:xfrm>
          <a:off x="126752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783" name="n_3aveValue【庁舎】&#10;有形固定資産減価償却率">
          <a:extLst>
            <a:ext uri="{FF2B5EF4-FFF2-40B4-BE49-F238E27FC236}">
              <a16:creationId xmlns:a16="http://schemas.microsoft.com/office/drawing/2014/main" id="{99BB41FA-E41F-4585-AE85-A4CD051C42A5}"/>
            </a:ext>
          </a:extLst>
        </xdr:cNvPr>
        <xdr:cNvSpPr txBox="1"/>
      </xdr:nvSpPr>
      <xdr:spPr>
        <a:xfrm>
          <a:off x="119005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11265</xdr:rowOff>
    </xdr:from>
    <xdr:ext cx="405111" cy="259045"/>
    <xdr:sp macro="" textlink="">
      <xdr:nvSpPr>
        <xdr:cNvPr id="784" name="n_1mainValue【庁舎】&#10;有形固定資産減価償却率">
          <a:extLst>
            <a:ext uri="{FF2B5EF4-FFF2-40B4-BE49-F238E27FC236}">
              <a16:creationId xmlns:a16="http://schemas.microsoft.com/office/drawing/2014/main" id="{E9CF2D64-9023-4582-B624-E0D185036FB6}"/>
            </a:ext>
          </a:extLst>
        </xdr:cNvPr>
        <xdr:cNvSpPr txBox="1"/>
      </xdr:nvSpPr>
      <xdr:spPr>
        <a:xfrm>
          <a:off x="13437244" y="1677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68415</xdr:rowOff>
    </xdr:from>
    <xdr:ext cx="405111" cy="259045"/>
    <xdr:sp macro="" textlink="">
      <xdr:nvSpPr>
        <xdr:cNvPr id="785" name="n_2mainValue【庁舎】&#10;有形固定資産減価償却率">
          <a:extLst>
            <a:ext uri="{FF2B5EF4-FFF2-40B4-BE49-F238E27FC236}">
              <a16:creationId xmlns:a16="http://schemas.microsoft.com/office/drawing/2014/main" id="{2E0DF7D3-4E62-45EF-97DA-909DA2906768}"/>
            </a:ext>
          </a:extLst>
        </xdr:cNvPr>
        <xdr:cNvSpPr txBox="1"/>
      </xdr:nvSpPr>
      <xdr:spPr>
        <a:xfrm>
          <a:off x="12675244" y="170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a:extLst>
            <a:ext uri="{FF2B5EF4-FFF2-40B4-BE49-F238E27FC236}">
              <a16:creationId xmlns:a16="http://schemas.microsoft.com/office/drawing/2014/main" id="{6F4A5626-3C0D-4146-AA72-DBA16053D53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a:extLst>
            <a:ext uri="{FF2B5EF4-FFF2-40B4-BE49-F238E27FC236}">
              <a16:creationId xmlns:a16="http://schemas.microsoft.com/office/drawing/2014/main" id="{7D4806E5-3762-4517-BADE-E692ED05F979}"/>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a:extLst>
            <a:ext uri="{FF2B5EF4-FFF2-40B4-BE49-F238E27FC236}">
              <a16:creationId xmlns:a16="http://schemas.microsoft.com/office/drawing/2014/main" id="{DA27FFDB-A012-471E-BDFC-A36BDAC399C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a:extLst>
            <a:ext uri="{FF2B5EF4-FFF2-40B4-BE49-F238E27FC236}">
              <a16:creationId xmlns:a16="http://schemas.microsoft.com/office/drawing/2014/main" id="{1C55AF01-7547-458A-B194-65572E138C3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a:extLst>
            <a:ext uri="{FF2B5EF4-FFF2-40B4-BE49-F238E27FC236}">
              <a16:creationId xmlns:a16="http://schemas.microsoft.com/office/drawing/2014/main" id="{3C204899-4DFB-4C7B-874A-26F008EE316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a:extLst>
            <a:ext uri="{FF2B5EF4-FFF2-40B4-BE49-F238E27FC236}">
              <a16:creationId xmlns:a16="http://schemas.microsoft.com/office/drawing/2014/main" id="{C7BC872F-83C4-4097-9B4F-38B093AA7CF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a:extLst>
            <a:ext uri="{FF2B5EF4-FFF2-40B4-BE49-F238E27FC236}">
              <a16:creationId xmlns:a16="http://schemas.microsoft.com/office/drawing/2014/main" id="{75E5C112-01F8-46E2-97CB-DFC84E2F228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a:extLst>
            <a:ext uri="{FF2B5EF4-FFF2-40B4-BE49-F238E27FC236}">
              <a16:creationId xmlns:a16="http://schemas.microsoft.com/office/drawing/2014/main" id="{5D803237-D638-42B5-AD45-27D0FFF1940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a:extLst>
            <a:ext uri="{FF2B5EF4-FFF2-40B4-BE49-F238E27FC236}">
              <a16:creationId xmlns:a16="http://schemas.microsoft.com/office/drawing/2014/main" id="{6A7F72F2-9B39-4BE3-A3BB-BB4AB10D7954}"/>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a:extLst>
            <a:ext uri="{FF2B5EF4-FFF2-40B4-BE49-F238E27FC236}">
              <a16:creationId xmlns:a16="http://schemas.microsoft.com/office/drawing/2014/main" id="{9125C8A1-359D-411D-98D1-6534DCA0703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96" name="テキスト ボックス 795">
          <a:extLst>
            <a:ext uri="{FF2B5EF4-FFF2-40B4-BE49-F238E27FC236}">
              <a16:creationId xmlns:a16="http://schemas.microsoft.com/office/drawing/2014/main" id="{C55386C6-1DE9-4185-BB46-5348638D920E}"/>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a:extLst>
            <a:ext uri="{FF2B5EF4-FFF2-40B4-BE49-F238E27FC236}">
              <a16:creationId xmlns:a16="http://schemas.microsoft.com/office/drawing/2014/main" id="{14BD1BEA-B15C-499A-95C1-D8A7A83DE396}"/>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B29A0F63-1D51-4823-9022-AD59F3255364}"/>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a:extLst>
            <a:ext uri="{FF2B5EF4-FFF2-40B4-BE49-F238E27FC236}">
              <a16:creationId xmlns:a16="http://schemas.microsoft.com/office/drawing/2014/main" id="{D3F2AD58-C777-4C45-9CDE-283678EB7EA1}"/>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a:extLst>
            <a:ext uri="{FF2B5EF4-FFF2-40B4-BE49-F238E27FC236}">
              <a16:creationId xmlns:a16="http://schemas.microsoft.com/office/drawing/2014/main" id="{3AB3499A-439A-4A40-ABC3-90B94A56F62C}"/>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a:extLst>
            <a:ext uri="{FF2B5EF4-FFF2-40B4-BE49-F238E27FC236}">
              <a16:creationId xmlns:a16="http://schemas.microsoft.com/office/drawing/2014/main" id="{11BB663B-0FD7-4347-8F46-CE8504CAEB1D}"/>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a:extLst>
            <a:ext uri="{FF2B5EF4-FFF2-40B4-BE49-F238E27FC236}">
              <a16:creationId xmlns:a16="http://schemas.microsoft.com/office/drawing/2014/main" id="{9FC6A93A-841B-4138-ADF5-8462A24C908F}"/>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a:extLst>
            <a:ext uri="{FF2B5EF4-FFF2-40B4-BE49-F238E27FC236}">
              <a16:creationId xmlns:a16="http://schemas.microsoft.com/office/drawing/2014/main" id="{F846B798-61EB-4FA8-B51D-BF2086780998}"/>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a:extLst>
            <a:ext uri="{FF2B5EF4-FFF2-40B4-BE49-F238E27FC236}">
              <a16:creationId xmlns:a16="http://schemas.microsoft.com/office/drawing/2014/main" id="{6D98B121-594C-4F60-BCCB-9C3684F189C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a:extLst>
            <a:ext uri="{FF2B5EF4-FFF2-40B4-BE49-F238E27FC236}">
              <a16:creationId xmlns:a16="http://schemas.microsoft.com/office/drawing/2014/main" id="{B6421803-BAEA-4D8C-932A-8CC26F13382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a:extLst>
            <a:ext uri="{FF2B5EF4-FFF2-40B4-BE49-F238E27FC236}">
              <a16:creationId xmlns:a16="http://schemas.microsoft.com/office/drawing/2014/main" id="{485E20E7-96C4-4071-9254-E4BBF956AD51}"/>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a:extLst>
            <a:ext uri="{FF2B5EF4-FFF2-40B4-BE49-F238E27FC236}">
              <a16:creationId xmlns:a16="http://schemas.microsoft.com/office/drawing/2014/main" id="{1D1ABC54-9540-494C-8705-724D125BD64D}"/>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a:extLst>
            <a:ext uri="{FF2B5EF4-FFF2-40B4-BE49-F238E27FC236}">
              <a16:creationId xmlns:a16="http://schemas.microsoft.com/office/drawing/2014/main" id="{FCEB5B0B-4A5D-43CD-AEA1-F819A4B31755}"/>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10FCD93F-C5BB-4CF8-AD32-086D536A9D4B}"/>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A6155EAE-817A-4B43-92D4-F1872AACF558}"/>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a:extLst>
            <a:ext uri="{FF2B5EF4-FFF2-40B4-BE49-F238E27FC236}">
              <a16:creationId xmlns:a16="http://schemas.microsoft.com/office/drawing/2014/main" id="{B6BBC175-25B2-4F40-BC45-0522178B38EA}"/>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12" name="直線コネクタ 811">
          <a:extLst>
            <a:ext uri="{FF2B5EF4-FFF2-40B4-BE49-F238E27FC236}">
              <a16:creationId xmlns:a16="http://schemas.microsoft.com/office/drawing/2014/main" id="{D46F6E6D-3859-4BD1-93E5-1CAF9547B9D0}"/>
            </a:ext>
          </a:extLst>
        </xdr:cNvPr>
        <xdr:cNvCxnSpPr/>
      </xdr:nvCxnSpPr>
      <xdr:spPr>
        <a:xfrm flipV="1">
          <a:off x="19509104" y="16820606"/>
          <a:ext cx="0" cy="151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13" name="【庁舎】&#10;一人当たり面積最小値テキスト">
          <a:extLst>
            <a:ext uri="{FF2B5EF4-FFF2-40B4-BE49-F238E27FC236}">
              <a16:creationId xmlns:a16="http://schemas.microsoft.com/office/drawing/2014/main" id="{24B10803-5ECD-4676-AA0D-84FAC8161F9F}"/>
            </a:ext>
          </a:extLst>
        </xdr:cNvPr>
        <xdr:cNvSpPr txBox="1"/>
      </xdr:nvSpPr>
      <xdr:spPr>
        <a:xfrm>
          <a:off x="19547840" y="183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14" name="直線コネクタ 813">
          <a:extLst>
            <a:ext uri="{FF2B5EF4-FFF2-40B4-BE49-F238E27FC236}">
              <a16:creationId xmlns:a16="http://schemas.microsoft.com/office/drawing/2014/main" id="{AEC3D5C4-1A66-45FB-84F8-16DFCF1BAA05}"/>
            </a:ext>
          </a:extLst>
        </xdr:cNvPr>
        <xdr:cNvCxnSpPr/>
      </xdr:nvCxnSpPr>
      <xdr:spPr>
        <a:xfrm>
          <a:off x="19443700" y="183309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15" name="【庁舎】&#10;一人当たり面積最大値テキスト">
          <a:extLst>
            <a:ext uri="{FF2B5EF4-FFF2-40B4-BE49-F238E27FC236}">
              <a16:creationId xmlns:a16="http://schemas.microsoft.com/office/drawing/2014/main" id="{153498AD-2FD0-41D4-8B42-CBB1021683BC}"/>
            </a:ext>
          </a:extLst>
        </xdr:cNvPr>
        <xdr:cNvSpPr txBox="1"/>
      </xdr:nvSpPr>
      <xdr:spPr>
        <a:xfrm>
          <a:off x="19547840" y="1659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16" name="直線コネクタ 815">
          <a:extLst>
            <a:ext uri="{FF2B5EF4-FFF2-40B4-BE49-F238E27FC236}">
              <a16:creationId xmlns:a16="http://schemas.microsoft.com/office/drawing/2014/main" id="{082237A3-9982-4165-92CE-E017EE917025}"/>
            </a:ext>
          </a:extLst>
        </xdr:cNvPr>
        <xdr:cNvCxnSpPr/>
      </xdr:nvCxnSpPr>
      <xdr:spPr>
        <a:xfrm>
          <a:off x="19443700" y="16820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17" name="【庁舎】&#10;一人当たり面積平均値テキスト">
          <a:extLst>
            <a:ext uri="{FF2B5EF4-FFF2-40B4-BE49-F238E27FC236}">
              <a16:creationId xmlns:a16="http://schemas.microsoft.com/office/drawing/2014/main" id="{A660B93D-8AA4-4C98-A5DB-67A62DA711FA}"/>
            </a:ext>
          </a:extLst>
        </xdr:cNvPr>
        <xdr:cNvSpPr txBox="1"/>
      </xdr:nvSpPr>
      <xdr:spPr>
        <a:xfrm>
          <a:off x="19547840" y="1774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18" name="フローチャート: 判断 817">
          <a:extLst>
            <a:ext uri="{FF2B5EF4-FFF2-40B4-BE49-F238E27FC236}">
              <a16:creationId xmlns:a16="http://schemas.microsoft.com/office/drawing/2014/main" id="{C97A1E43-0F03-40C3-AC89-0E4BC907D40B}"/>
            </a:ext>
          </a:extLst>
        </xdr:cNvPr>
        <xdr:cNvSpPr/>
      </xdr:nvSpPr>
      <xdr:spPr>
        <a:xfrm>
          <a:off x="194589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19" name="フローチャート: 判断 818">
          <a:extLst>
            <a:ext uri="{FF2B5EF4-FFF2-40B4-BE49-F238E27FC236}">
              <a16:creationId xmlns:a16="http://schemas.microsoft.com/office/drawing/2014/main" id="{BA1B29A1-45D7-4A23-9C19-37E8D03338F0}"/>
            </a:ext>
          </a:extLst>
        </xdr:cNvPr>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20" name="フローチャート: 判断 819">
          <a:extLst>
            <a:ext uri="{FF2B5EF4-FFF2-40B4-BE49-F238E27FC236}">
              <a16:creationId xmlns:a16="http://schemas.microsoft.com/office/drawing/2014/main" id="{76266A1C-340C-478C-A337-D20A7C8EBB07}"/>
            </a:ext>
          </a:extLst>
        </xdr:cNvPr>
        <xdr:cNvSpPr/>
      </xdr:nvSpPr>
      <xdr:spPr>
        <a:xfrm>
          <a:off x="17937480" y="17922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21" name="フローチャート: 判断 820">
          <a:extLst>
            <a:ext uri="{FF2B5EF4-FFF2-40B4-BE49-F238E27FC236}">
              <a16:creationId xmlns:a16="http://schemas.microsoft.com/office/drawing/2014/main" id="{01D510EA-6D97-403D-B8ED-87A63FEAF6F9}"/>
            </a:ext>
          </a:extLst>
        </xdr:cNvPr>
        <xdr:cNvSpPr/>
      </xdr:nvSpPr>
      <xdr:spPr>
        <a:xfrm>
          <a:off x="17162780" y="1788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CBEFA0D3-5CA0-4977-B0BE-73F54E42D84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D78E281C-1BB2-49B5-ADCD-2CBCEC15ACB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78B0733-37EA-4D79-B264-1A8B33515E9D}"/>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56806C9F-DB5C-439B-99AC-E2A37A745732}"/>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CD3F323F-85C6-417D-B115-9FF64B8F4D6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49893</xdr:rowOff>
    </xdr:from>
    <xdr:to>
      <xdr:col>116</xdr:col>
      <xdr:colOff>114300</xdr:colOff>
      <xdr:row>107</xdr:row>
      <xdr:rowOff>151493</xdr:rowOff>
    </xdr:to>
    <xdr:sp macro="" textlink="">
      <xdr:nvSpPr>
        <xdr:cNvPr id="827" name="楕円 826">
          <a:extLst>
            <a:ext uri="{FF2B5EF4-FFF2-40B4-BE49-F238E27FC236}">
              <a16:creationId xmlns:a16="http://schemas.microsoft.com/office/drawing/2014/main" id="{92838E1A-4FD6-4E77-9010-FEE2CE99F7FB}"/>
            </a:ext>
          </a:extLst>
        </xdr:cNvPr>
        <xdr:cNvSpPr/>
      </xdr:nvSpPr>
      <xdr:spPr>
        <a:xfrm>
          <a:off x="19458940" y="179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28320</xdr:rowOff>
    </xdr:from>
    <xdr:ext cx="469744" cy="259045"/>
    <xdr:sp macro="" textlink="">
      <xdr:nvSpPr>
        <xdr:cNvPr id="828" name="【庁舎】&#10;一人当たり面積該当値テキスト">
          <a:extLst>
            <a:ext uri="{FF2B5EF4-FFF2-40B4-BE49-F238E27FC236}">
              <a16:creationId xmlns:a16="http://schemas.microsoft.com/office/drawing/2014/main" id="{35FAD819-AB8F-4F77-A998-566313C31466}"/>
            </a:ext>
          </a:extLst>
        </xdr:cNvPr>
        <xdr:cNvSpPr txBox="1"/>
      </xdr:nvSpPr>
      <xdr:spPr>
        <a:xfrm>
          <a:off x="19547840" y="1796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53158</xdr:rowOff>
    </xdr:from>
    <xdr:to>
      <xdr:col>112</xdr:col>
      <xdr:colOff>38100</xdr:colOff>
      <xdr:row>107</xdr:row>
      <xdr:rowOff>154758</xdr:rowOff>
    </xdr:to>
    <xdr:sp macro="" textlink="">
      <xdr:nvSpPr>
        <xdr:cNvPr id="829" name="楕円 828">
          <a:extLst>
            <a:ext uri="{FF2B5EF4-FFF2-40B4-BE49-F238E27FC236}">
              <a16:creationId xmlns:a16="http://schemas.microsoft.com/office/drawing/2014/main" id="{2C2F78D6-1B7F-47D6-B3D2-4FB0350352F7}"/>
            </a:ext>
          </a:extLst>
        </xdr:cNvPr>
        <xdr:cNvSpPr/>
      </xdr:nvSpPr>
      <xdr:spPr>
        <a:xfrm>
          <a:off x="18735040" y="1799063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100693</xdr:rowOff>
    </xdr:from>
    <xdr:to>
      <xdr:col>116</xdr:col>
      <xdr:colOff>63500</xdr:colOff>
      <xdr:row>107</xdr:row>
      <xdr:rowOff>103958</xdr:rowOff>
    </xdr:to>
    <xdr:cxnSp macro="">
      <xdr:nvCxnSpPr>
        <xdr:cNvPr id="830" name="直線コネクタ 829">
          <a:extLst>
            <a:ext uri="{FF2B5EF4-FFF2-40B4-BE49-F238E27FC236}">
              <a16:creationId xmlns:a16="http://schemas.microsoft.com/office/drawing/2014/main" id="{5592A7BF-828E-405A-95F9-F91F0DE2B20C}"/>
            </a:ext>
          </a:extLst>
        </xdr:cNvPr>
        <xdr:cNvCxnSpPr/>
      </xdr:nvCxnSpPr>
      <xdr:spPr>
        <a:xfrm flipV="1">
          <a:off x="18778220" y="18038173"/>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41729</xdr:rowOff>
    </xdr:from>
    <xdr:to>
      <xdr:col>107</xdr:col>
      <xdr:colOff>101600</xdr:colOff>
      <xdr:row>106</xdr:row>
      <xdr:rowOff>143329</xdr:rowOff>
    </xdr:to>
    <xdr:sp macro="" textlink="">
      <xdr:nvSpPr>
        <xdr:cNvPr id="831" name="楕円 830">
          <a:extLst>
            <a:ext uri="{FF2B5EF4-FFF2-40B4-BE49-F238E27FC236}">
              <a16:creationId xmlns:a16="http://schemas.microsoft.com/office/drawing/2014/main" id="{EB9AB195-0706-4EB4-9DB9-4D0E761F7B7C}"/>
            </a:ext>
          </a:extLst>
        </xdr:cNvPr>
        <xdr:cNvSpPr/>
      </xdr:nvSpPr>
      <xdr:spPr>
        <a:xfrm>
          <a:off x="17937480" y="178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92529</xdr:rowOff>
    </xdr:from>
    <xdr:to>
      <xdr:col>111</xdr:col>
      <xdr:colOff>177800</xdr:colOff>
      <xdr:row>107</xdr:row>
      <xdr:rowOff>103958</xdr:rowOff>
    </xdr:to>
    <xdr:cxnSp macro="">
      <xdr:nvCxnSpPr>
        <xdr:cNvPr id="832" name="直線コネクタ 831">
          <a:extLst>
            <a:ext uri="{FF2B5EF4-FFF2-40B4-BE49-F238E27FC236}">
              <a16:creationId xmlns:a16="http://schemas.microsoft.com/office/drawing/2014/main" id="{2178345B-6ECA-43B6-AB3F-823859AE1F43}"/>
            </a:ext>
          </a:extLst>
        </xdr:cNvPr>
        <xdr:cNvCxnSpPr/>
      </xdr:nvCxnSpPr>
      <xdr:spPr>
        <a:xfrm>
          <a:off x="17988280" y="17862369"/>
          <a:ext cx="78994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33" name="n_1aveValue【庁舎】&#10;一人当たり面積">
          <a:extLst>
            <a:ext uri="{FF2B5EF4-FFF2-40B4-BE49-F238E27FC236}">
              <a16:creationId xmlns:a16="http://schemas.microsoft.com/office/drawing/2014/main" id="{0DD0D4F9-40B7-41BB-B935-849849BF208F}"/>
            </a:ext>
          </a:extLst>
        </xdr:cNvPr>
        <xdr:cNvSpPr txBox="1"/>
      </xdr:nvSpPr>
      <xdr:spPr>
        <a:xfrm>
          <a:off x="18561127" y="1769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34" name="n_2aveValue【庁舎】&#10;一人当たり面積">
          <a:extLst>
            <a:ext uri="{FF2B5EF4-FFF2-40B4-BE49-F238E27FC236}">
              <a16:creationId xmlns:a16="http://schemas.microsoft.com/office/drawing/2014/main" id="{03155E03-54C7-4F2E-B31D-3A5C0D34B346}"/>
            </a:ext>
          </a:extLst>
        </xdr:cNvPr>
        <xdr:cNvSpPr txBox="1"/>
      </xdr:nvSpPr>
      <xdr:spPr>
        <a:xfrm>
          <a:off x="17776267" y="180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35" name="n_3aveValue【庁舎】&#10;一人当たり面積">
          <a:extLst>
            <a:ext uri="{FF2B5EF4-FFF2-40B4-BE49-F238E27FC236}">
              <a16:creationId xmlns:a16="http://schemas.microsoft.com/office/drawing/2014/main" id="{7AADC729-63D3-4BB5-85AC-B160720B2363}"/>
            </a:ext>
          </a:extLst>
        </xdr:cNvPr>
        <xdr:cNvSpPr txBox="1"/>
      </xdr:nvSpPr>
      <xdr:spPr>
        <a:xfrm>
          <a:off x="17001567"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145885</xdr:rowOff>
    </xdr:from>
    <xdr:ext cx="469744" cy="259045"/>
    <xdr:sp macro="" textlink="">
      <xdr:nvSpPr>
        <xdr:cNvPr id="836" name="n_1mainValue【庁舎】&#10;一人当たり面積">
          <a:extLst>
            <a:ext uri="{FF2B5EF4-FFF2-40B4-BE49-F238E27FC236}">
              <a16:creationId xmlns:a16="http://schemas.microsoft.com/office/drawing/2014/main" id="{A44F4139-25C8-48C8-80CE-918D5B7CC3F7}"/>
            </a:ext>
          </a:extLst>
        </xdr:cNvPr>
        <xdr:cNvSpPr txBox="1"/>
      </xdr:nvSpPr>
      <xdr:spPr>
        <a:xfrm>
          <a:off x="18561127" y="1808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159856</xdr:rowOff>
    </xdr:from>
    <xdr:ext cx="469744" cy="259045"/>
    <xdr:sp macro="" textlink="">
      <xdr:nvSpPr>
        <xdr:cNvPr id="837" name="n_2mainValue【庁舎】&#10;一人当たり面積">
          <a:extLst>
            <a:ext uri="{FF2B5EF4-FFF2-40B4-BE49-F238E27FC236}">
              <a16:creationId xmlns:a16="http://schemas.microsoft.com/office/drawing/2014/main" id="{C9AA567B-380D-4D7B-8903-47DC26B8754E}"/>
            </a:ext>
          </a:extLst>
        </xdr:cNvPr>
        <xdr:cNvSpPr txBox="1"/>
      </xdr:nvSpPr>
      <xdr:spPr>
        <a:xfrm>
          <a:off x="17776267" y="175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8" name="正方形/長方形 837">
          <a:extLst>
            <a:ext uri="{FF2B5EF4-FFF2-40B4-BE49-F238E27FC236}">
              <a16:creationId xmlns:a16="http://schemas.microsoft.com/office/drawing/2014/main" id="{64A7F9C3-ED9C-4783-9A23-FC63DA3427D4}"/>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9" name="正方形/長方形 838">
          <a:extLst>
            <a:ext uri="{FF2B5EF4-FFF2-40B4-BE49-F238E27FC236}">
              <a16:creationId xmlns:a16="http://schemas.microsoft.com/office/drawing/2014/main" id="{09A36A35-CA1B-4E4D-9712-FCD819DD033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0" name="テキスト ボックス 839">
          <a:extLst>
            <a:ext uri="{FF2B5EF4-FFF2-40B4-BE49-F238E27FC236}">
              <a16:creationId xmlns:a16="http://schemas.microsoft.com/office/drawing/2014/main" id="{D61A6817-FC64-4F74-9805-94F57A1D549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類似団体と比較して特に有形固定資産減価償却率が高くなっている施設は、保健センター、庁舎であり、特に低くなっている施設は、市民会館である。</a:t>
          </a:r>
        </a:p>
        <a:p>
          <a:r>
            <a:rPr kumimoji="1" lang="ja-JP" altLang="en-US" sz="1300">
              <a:latin typeface="ＭＳ Ｐゴシック" panose="020B0600070205080204" pitchFamily="50" charset="-128"/>
              <a:ea typeface="ＭＳ Ｐゴシック" panose="020B0600070205080204" pitchFamily="50" charset="-128"/>
            </a:rPr>
            <a:t>　保健センターについては、昭和</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年度に建築してから老朽化が進んでおり、類似団体平均と比較すると</a:t>
          </a:r>
          <a:r>
            <a:rPr kumimoji="1" lang="en-US" altLang="ja-JP" sz="1300">
              <a:latin typeface="ＭＳ Ｐゴシック" panose="020B0600070205080204" pitchFamily="50" charset="-128"/>
              <a:ea typeface="ＭＳ Ｐゴシック" panose="020B0600070205080204" pitchFamily="50" charset="-128"/>
            </a:rPr>
            <a:t>28.8</a:t>
          </a:r>
          <a:r>
            <a:rPr kumimoji="1" lang="ja-JP" altLang="en-US" sz="1300">
              <a:latin typeface="ＭＳ Ｐゴシック" panose="020B0600070205080204" pitchFamily="50" charset="-128"/>
              <a:ea typeface="ＭＳ Ｐゴシック" panose="020B0600070205080204" pitchFamily="50" charset="-128"/>
            </a:rPr>
            <a:t>ポイント上回っている状況である。昭和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年度に建築した本庁舎を始め、他にも老朽化が進んでいる庁舎等があるが、規模が大きく、更新費用が多額になることから、今後も各建物の統合・移転等を検討していく必要がある。</a:t>
          </a:r>
        </a:p>
        <a:p>
          <a:r>
            <a:rPr kumimoji="1" lang="ja-JP" altLang="en-US" sz="1300">
              <a:latin typeface="ＭＳ Ｐゴシック" panose="020B0600070205080204" pitchFamily="50" charset="-128"/>
              <a:ea typeface="ＭＳ Ｐゴシック" panose="020B0600070205080204" pitchFamily="50" charset="-128"/>
            </a:rPr>
            <a:t>　また、体育館・プールの一人当たり面積がＨ</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からＨ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にかけて急増しているが、この増加は大規模改修等によるものではなく集計対象を公共施設状況調査で計上している体育施設以外のものも含めて計上してしまったために上昇している。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65,687
64,936
180.29
26,064,079
25,258,305
778,363
15,362,709
21,647,452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個人市民税、固定資産税が前年度より増、法人市民税が前年度より減となり、地方税全体で前年度比</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％の増となった。</a:t>
          </a:r>
        </a:p>
        <a:p>
          <a:r>
            <a:rPr kumimoji="1" lang="ja-JP" altLang="en-US" sz="1100">
              <a:latin typeface="ＭＳ Ｐゴシック" panose="020B0600070205080204" pitchFamily="50" charset="-128"/>
              <a:ea typeface="ＭＳ Ｐゴシック" panose="020B0600070205080204" pitchFamily="50" charset="-128"/>
            </a:rPr>
            <a:t>　需要額については、公債費の前年度比</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％減等の影響により、全体としては前年度比</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％減となった。</a:t>
          </a:r>
        </a:p>
        <a:p>
          <a:r>
            <a:rPr kumimoji="1" lang="ja-JP" altLang="en-US" sz="1100">
              <a:latin typeface="ＭＳ Ｐゴシック" panose="020B0600070205080204" pitchFamily="50" charset="-128"/>
              <a:ea typeface="ＭＳ Ｐゴシック" panose="020B0600070205080204" pitchFamily="50" charset="-128"/>
            </a:rPr>
            <a:t>　財政力指数は前年度からほぼ横ばいとなっており、類似団体と比べると平均以下となっていることから、より一層の改善が必要である。</a:t>
          </a:r>
        </a:p>
        <a:p>
          <a:r>
            <a:rPr kumimoji="1" lang="ja-JP" altLang="en-US" sz="1100">
              <a:latin typeface="ＭＳ Ｐゴシック" panose="020B0600070205080204" pitchFamily="50" charset="-128"/>
              <a:ea typeface="ＭＳ Ｐゴシック" panose="020B0600070205080204" pitchFamily="50" charset="-128"/>
            </a:rPr>
            <a:t>　今後は、新たな産業団地の整備による企業進出、法人市民税の確保が期待されるが、市税のさらなる収納率向上対策への積極的な取り組みや、受益者負担の適正化として使用料等の見直しによる歳入確保に努め足元を固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119239</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68439</xdr:rowOff>
    </xdr:from>
    <xdr:to>
      <xdr:col>19</xdr:col>
      <xdr:colOff>184150</xdr:colOff>
      <xdr:row>42</xdr:row>
      <xdr:rowOff>170039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前年度に比べて経常経費がやや減少したが、地方交付税の減額等の影響による経常一般財源収入額の減少幅を上回っているため、全体として経常収支比率が前年度よりもわずかに改善された。</a:t>
          </a:r>
        </a:p>
        <a:p>
          <a:r>
            <a:rPr kumimoji="1" lang="ja-JP" altLang="en-US" sz="1100">
              <a:latin typeface="ＭＳ Ｐゴシック" panose="020B0600070205080204" pitchFamily="50" charset="-128"/>
              <a:ea typeface="ＭＳ Ｐゴシック" panose="020B0600070205080204" pitchFamily="50" charset="-128"/>
            </a:rPr>
            <a:t>　税収がピークを迎えていることが考えられるため、今後は地方税全般のさらなる収納率向上を図る必要がある。</a:t>
          </a:r>
        </a:p>
        <a:p>
          <a:r>
            <a:rPr kumimoji="1" lang="ja-JP" altLang="en-US" sz="1100">
              <a:latin typeface="ＭＳ Ｐゴシック" panose="020B0600070205080204" pitchFamily="50" charset="-128"/>
              <a:ea typeface="ＭＳ Ｐゴシック" panose="020B0600070205080204" pitchFamily="50" charset="-128"/>
            </a:rPr>
            <a:t>　また、藤岡市行政改革大綱に基づき、人口減少社会に適応するため、組織体制や予算規模等におけるスリム化を図り、事務事業のさらなる効率化を進め、経常経費の縮減に努める。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58420</xdr:rowOff>
    </xdr:from>
    <xdr:to>
      <xdr:col>23</xdr:col>
      <xdr:colOff>133350</xdr:colOff>
      <xdr:row>66</xdr:row>
      <xdr:rowOff>63246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37412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63246</xdr:rowOff>
    </xdr:from>
    <xdr:to>
      <xdr:col>19</xdr:col>
      <xdr:colOff>133350</xdr:colOff>
      <xdr:row>66</xdr:row>
      <xdr:rowOff>106680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3789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68072</xdr:rowOff>
    </xdr:from>
    <xdr:to>
      <xdr:col>15</xdr:col>
      <xdr:colOff>82550</xdr:colOff>
      <xdr:row>66</xdr:row>
      <xdr:rowOff>106680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837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68072</xdr:rowOff>
    </xdr:from>
    <xdr:to>
      <xdr:col>11</xdr:col>
      <xdr:colOff>31750</xdr:colOff>
      <xdr:row>66</xdr:row>
      <xdr:rowOff>92202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837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167911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9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151147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12446</xdr:rowOff>
    </xdr:from>
    <xdr:to>
      <xdr:col>19</xdr:col>
      <xdr:colOff>184150</xdr:colOff>
      <xdr:row>66</xdr:row>
      <xdr:rowOff>114046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2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98823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14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55880</xdr:rowOff>
    </xdr:from>
    <xdr:to>
      <xdr:col>15</xdr:col>
      <xdr:colOff>133350</xdr:colOff>
      <xdr:row>66</xdr:row>
      <xdr:rowOff>157480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142257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17272</xdr:rowOff>
    </xdr:from>
    <xdr:to>
      <xdr:col>11</xdr:col>
      <xdr:colOff>82550</xdr:colOff>
      <xdr:row>66</xdr:row>
      <xdr:rowOff>118872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103649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41402</xdr:rowOff>
    </xdr:from>
    <xdr:to>
      <xdr:col>7</xdr:col>
      <xdr:colOff>31750</xdr:colOff>
      <xdr:row>66</xdr:row>
      <xdr:rowOff>143002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127779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人件費については前年度に比べ大幅に減少している。その要因として、退職者が前年度と比べ</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人減少したことなどによる退職手当の減少が挙げられる。</a:t>
          </a:r>
        </a:p>
        <a:p>
          <a:r>
            <a:rPr kumimoji="1" lang="ja-JP" altLang="en-US" sz="1100">
              <a:latin typeface="ＭＳ Ｐゴシック" panose="020B0600070205080204" pitchFamily="50" charset="-128"/>
              <a:ea typeface="ＭＳ Ｐゴシック" panose="020B0600070205080204" pitchFamily="50" charset="-128"/>
            </a:rPr>
            <a:t>　当市が類似団体と比較して大幅に低い決算額となっている要因としては、藤岡市内にある幼稚園・保育園・認定こども園の大部分を民間で行っていることが影響している。</a:t>
          </a:r>
        </a:p>
        <a:p>
          <a:r>
            <a:rPr kumimoji="1" lang="ja-JP" altLang="en-US" sz="1100">
              <a:latin typeface="ＭＳ Ｐゴシック" panose="020B0600070205080204" pitchFamily="50" charset="-128"/>
              <a:ea typeface="ＭＳ Ｐゴシック" panose="020B0600070205080204" pitchFamily="50" charset="-128"/>
            </a:rPr>
            <a:t>　今後も各方面の民間活力導入を推進し、適切な事業実施や自治体事業の在り方を検討する。また、市有施設の老朽化により維持補修費が増加傾向にあるため、統廃合も含めて検討し、歳出の抑制に向けた取り組みを推進す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161393</xdr:rowOff>
    </xdr:from>
    <xdr:to>
      <xdr:col>23</xdr:col>
      <xdr:colOff>133350</xdr:colOff>
      <xdr:row>81</xdr:row>
      <xdr:rowOff>4634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77393"/>
          <a:ext cx="838200" cy="1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147225</xdr:rowOff>
    </xdr:from>
    <xdr:to>
      <xdr:col>19</xdr:col>
      <xdr:colOff>133350</xdr:colOff>
      <xdr:row>80</xdr:row>
      <xdr:rowOff>161393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63225"/>
          <a:ext cx="889000" cy="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147225</xdr:rowOff>
    </xdr:from>
    <xdr:to>
      <xdr:col>15</xdr:col>
      <xdr:colOff>82550</xdr:colOff>
      <xdr:row>80</xdr:row>
      <xdr:rowOff>157736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3863225"/>
          <a:ext cx="8890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157736</xdr:rowOff>
    </xdr:from>
    <xdr:to>
      <xdr:col>11</xdr:col>
      <xdr:colOff>31750</xdr:colOff>
      <xdr:row>80</xdr:row>
      <xdr:rowOff>157958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873736"/>
          <a:ext cx="889000" cy="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125284</xdr:rowOff>
    </xdr:from>
    <xdr:to>
      <xdr:col>23</xdr:col>
      <xdr:colOff>184150</xdr:colOff>
      <xdr:row>81</xdr:row>
      <xdr:rowOff>55434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4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46561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6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110593</xdr:rowOff>
    </xdr:from>
    <xdr:to>
      <xdr:col>19</xdr:col>
      <xdr:colOff>184150</xdr:colOff>
      <xdr:row>81</xdr:row>
      <xdr:rowOff>40743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8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50920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595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96425</xdr:rowOff>
    </xdr:from>
    <xdr:to>
      <xdr:col>15</xdr:col>
      <xdr:colOff>133350</xdr:colOff>
      <xdr:row>81</xdr:row>
      <xdr:rowOff>26575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36752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8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106936</xdr:rowOff>
    </xdr:from>
    <xdr:to>
      <xdr:col>11</xdr:col>
      <xdr:colOff>82550</xdr:colOff>
      <xdr:row>81</xdr:row>
      <xdr:rowOff>37086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47263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107158</xdr:rowOff>
    </xdr:from>
    <xdr:to>
      <xdr:col>7</xdr:col>
      <xdr:colOff>31750</xdr:colOff>
      <xdr:row>81</xdr:row>
      <xdr:rowOff>37308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2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47485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これまでも給与の適正化に努めてきたが、類似団体平均値よりやや高い水準となっている。</a:t>
          </a:r>
        </a:p>
        <a:p>
          <a:r>
            <a:rPr kumimoji="1" lang="ja-JP" altLang="en-US" sz="1100">
              <a:latin typeface="ＭＳ Ｐゴシック" panose="020B0600070205080204" pitchFamily="50" charset="-128"/>
              <a:ea typeface="ＭＳ Ｐゴシック" panose="020B0600070205080204" pitchFamily="50" charset="-128"/>
            </a:rPr>
            <a:t>　今後は、藤岡市行政改革大綱の取り組みとして、時間外勤務の代休取得を促進するなどの手当削減を進めるとともに、特別会計を含めた人員の適正化に努める。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100693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65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85</xdr:row>
      <xdr:rowOff>100693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3605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134257</xdr:rowOff>
    </xdr:from>
    <xdr:to>
      <xdr:col>72</xdr:col>
      <xdr:colOff>203200</xdr:colOff>
      <xdr:row>86</xdr:row>
      <xdr:rowOff>15421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3605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15421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3947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83457</xdr:rowOff>
    </xdr:from>
    <xdr:to>
      <xdr:col>73</xdr:col>
      <xdr:colOff>44450</xdr:colOff>
      <xdr:row>85</xdr:row>
      <xdr:rowOff>13607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169834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藤岡市行政改革大綱に基づく職員削減や組織改編等の実施、団塊世代の退職に伴う新規採用の抑制により、類似団体平均値を下回っている。</a:t>
          </a:r>
        </a:p>
        <a:p>
          <a:r>
            <a:rPr kumimoji="1" lang="ja-JP" altLang="en-US" sz="1100">
              <a:latin typeface="ＭＳ Ｐゴシック" panose="020B0600070205080204" pitchFamily="50" charset="-128"/>
              <a:ea typeface="ＭＳ Ｐゴシック" panose="020B0600070205080204" pitchFamily="50" charset="-128"/>
            </a:rPr>
            <a:t>　今後は、民間活力の導入の推進及び実施検証を行うとともに、医療や介護施設においては質の高いサービスの提供を目指すなど、行政運営に支障の無いよう十分に配慮したうえで、鬼石病院を除いた職員数の削減を目標とし、適正な定員管理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123931</xdr:rowOff>
    </xdr:from>
    <xdr:to>
      <xdr:col>81</xdr:col>
      <xdr:colOff>44450</xdr:colOff>
      <xdr:row>60</xdr:row>
      <xdr:rowOff>135996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10931"/>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123931</xdr:rowOff>
    </xdr:from>
    <xdr:to>
      <xdr:col>77</xdr:col>
      <xdr:colOff>44450</xdr:colOff>
      <xdr:row>60</xdr:row>
      <xdr:rowOff>125942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1093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119909</xdr:rowOff>
    </xdr:from>
    <xdr:to>
      <xdr:col>72</xdr:col>
      <xdr:colOff>203200</xdr:colOff>
      <xdr:row>60</xdr:row>
      <xdr:rowOff>125942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0690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103822</xdr:rowOff>
    </xdr:from>
    <xdr:to>
      <xdr:col>68</xdr:col>
      <xdr:colOff>152400</xdr:colOff>
      <xdr:row>60</xdr:row>
      <xdr:rowOff>119909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9082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85196</xdr:rowOff>
    </xdr:from>
    <xdr:to>
      <xdr:col>81</xdr:col>
      <xdr:colOff>95250</xdr:colOff>
      <xdr:row>61</xdr:row>
      <xdr:rowOff>15346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101723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1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73131</xdr:rowOff>
    </xdr:from>
    <xdr:to>
      <xdr:col>77</xdr:col>
      <xdr:colOff>95250</xdr:colOff>
      <xdr:row>61</xdr:row>
      <xdr:rowOff>3281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2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75142</xdr:rowOff>
    </xdr:from>
    <xdr:to>
      <xdr:col>73</xdr:col>
      <xdr:colOff>44450</xdr:colOff>
      <xdr:row>61</xdr:row>
      <xdr:rowOff>5292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15469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69109</xdr:rowOff>
    </xdr:from>
    <xdr:to>
      <xdr:col>68</xdr:col>
      <xdr:colOff>203200</xdr:colOff>
      <xdr:row>60</xdr:row>
      <xdr:rowOff>170709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9436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2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53022</xdr:rowOff>
    </xdr:from>
    <xdr:to>
      <xdr:col>64</xdr:col>
      <xdr:colOff>152400</xdr:colOff>
      <xdr:row>60</xdr:row>
      <xdr:rowOff>154622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164799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年度から小中学校の耐震補強大規模改修事業、平成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年度から総合学習センター建設事業、平成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年度から新学校給食センター建設事業などを実施し、地方債残高が増加しているため、合併特例債や臨時財政対策債などの交付税措置の高いメニューを活用しているが類似団体平均値を上回っている。</a:t>
          </a:r>
        </a:p>
        <a:p>
          <a:r>
            <a:rPr kumimoji="1" lang="ja-JP" altLang="en-US" sz="1100">
              <a:latin typeface="ＭＳ Ｐゴシック" panose="020B0600070205080204" pitchFamily="50" charset="-128"/>
              <a:ea typeface="ＭＳ Ｐゴシック" panose="020B0600070205080204" pitchFamily="50" charset="-128"/>
            </a:rPr>
            <a:t>　今後は一般会計債の公債費はピークを過ぎ、減少傾向となることが想定されるが、下水道事業のインフラ整備や病院事業医療施設整備については高い水準で推移することが予想される。この準元利償還金は当市の財政規模からみると決して影響が少なくないことから、今後も中長期の経営計画等により適切な事業実施に取り組む。</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46083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91828"/>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39188</xdr:rowOff>
    </xdr:from>
    <xdr:to>
      <xdr:col>77</xdr:col>
      <xdr:colOff>44450</xdr:colOff>
      <xdr:row>42</xdr:row>
      <xdr:rowOff>46083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400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39188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263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11612</xdr:rowOff>
    </xdr:from>
    <xdr:to>
      <xdr:col>68</xdr:col>
      <xdr:colOff>152400</xdr:colOff>
      <xdr:row>42</xdr:row>
      <xdr:rowOff>25400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21251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111578</xdr:rowOff>
    </xdr:from>
    <xdr:to>
      <xdr:col>81</xdr:col>
      <xdr:colOff>95250</xdr:colOff>
      <xdr:row>42</xdr:row>
      <xdr:rowOff>41728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83655</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166733</xdr:rowOff>
    </xdr:from>
    <xdr:to>
      <xdr:col>77</xdr:col>
      <xdr:colOff>95250</xdr:colOff>
      <xdr:row>42</xdr:row>
      <xdr:rowOff>96883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81660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8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159838</xdr:rowOff>
    </xdr:from>
    <xdr:to>
      <xdr:col>73</xdr:col>
      <xdr:colOff>44450</xdr:colOff>
      <xdr:row>42</xdr:row>
      <xdr:rowOff>89988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74765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132262</xdr:rowOff>
    </xdr:from>
    <xdr:to>
      <xdr:col>64</xdr:col>
      <xdr:colOff>152400</xdr:colOff>
      <xdr:row>42</xdr:row>
      <xdr:rowOff>62412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47189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当市が類似団体と比べ比率が下回っている要因として、人口千人当たり職員数が類似団体よりも下回っていることからもわかるとおり、退職手当負担見込額が小さいことや、土地開発公社や第三セクター等の経営状況が良いことから、負債等負担見込額が小さいことが挙げられる。</a:t>
          </a:r>
        </a:p>
        <a:p>
          <a:r>
            <a:rPr kumimoji="1" lang="ja-JP" altLang="en-US" sz="1050">
              <a:latin typeface="ＭＳ Ｐゴシック" panose="020B0600070205080204" pitchFamily="50" charset="-128"/>
              <a:ea typeface="ＭＳ Ｐゴシック" panose="020B0600070205080204" pitchFamily="50" charset="-128"/>
            </a:rPr>
            <a:t>　また、地方債残高は高止まりしているが、地方債の多くは合併特例事業債や臨時財政対策債など交付税措置の高いメニューを活用していることも要因の１つとして挙げられる。</a:t>
          </a:r>
        </a:p>
        <a:p>
          <a:r>
            <a:rPr kumimoji="1" lang="ja-JP" altLang="en-US" sz="1050">
              <a:latin typeface="ＭＳ Ｐゴシック" panose="020B0600070205080204" pitchFamily="50" charset="-128"/>
              <a:ea typeface="ＭＳ Ｐゴシック" panose="020B0600070205080204" pitchFamily="50" charset="-128"/>
            </a:rPr>
            <a:t>　しかし、下水道事業のインフラ整備による地方債残高の増加や、災害など不測の事態等にも対応するため、より一層の公債費等義務的経費の削減を進め、財政の健全化に努める。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45974</xdr:rowOff>
    </xdr:from>
    <xdr:to>
      <xdr:col>81</xdr:col>
      <xdr:colOff>44450</xdr:colOff>
      <xdr:row>14</xdr:row>
      <xdr:rowOff>117560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446274"/>
          <a:ext cx="8382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18627</xdr:rowOff>
    </xdr:from>
    <xdr:to>
      <xdr:col>77</xdr:col>
      <xdr:colOff>44450</xdr:colOff>
      <xdr:row>14</xdr:row>
      <xdr:rowOff>117560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418927"/>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86250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5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18627</xdr:rowOff>
    </xdr:from>
    <xdr:to>
      <xdr:col>72</xdr:col>
      <xdr:colOff>203200</xdr:colOff>
      <xdr:row>14</xdr:row>
      <xdr:rowOff>127212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41892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100728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127212</xdr:rowOff>
    </xdr:from>
    <xdr:to>
      <xdr:col>68</xdr:col>
      <xdr:colOff>152400</xdr:colOff>
      <xdr:row>14</xdr:row>
      <xdr:rowOff>144103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527512"/>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134510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32233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166624</xdr:rowOff>
    </xdr:from>
    <xdr:to>
      <xdr:col>81</xdr:col>
      <xdr:colOff>95250</xdr:colOff>
      <xdr:row>14</xdr:row>
      <xdr:rowOff>96774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87901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66760</xdr:rowOff>
    </xdr:from>
    <xdr:to>
      <xdr:col>77</xdr:col>
      <xdr:colOff>95250</xdr:colOff>
      <xdr:row>14</xdr:row>
      <xdr:rowOff>168360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7087</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235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139277</xdr:rowOff>
    </xdr:from>
    <xdr:to>
      <xdr:col>73</xdr:col>
      <xdr:colOff>44450</xdr:colOff>
      <xdr:row>14</xdr:row>
      <xdr:rowOff>69427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3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79604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13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76412</xdr:rowOff>
    </xdr:from>
    <xdr:to>
      <xdr:col>68</xdr:col>
      <xdr:colOff>203200</xdr:colOff>
      <xdr:row>15</xdr:row>
      <xdr:rowOff>6562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16739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24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93303</xdr:rowOff>
    </xdr:from>
    <xdr:to>
      <xdr:col>64</xdr:col>
      <xdr:colOff>152400</xdr:colOff>
      <xdr:row>15</xdr:row>
      <xdr:rowOff>23453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33630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26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65,687
64,936
180.29
26,064,079
25,258,305
778,363
15,362,709
21,647,452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ここ数年は若年層職員の増などにより人件費は減少傾向となっている。平成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年度は、退職者数が前年度より減となっており、人件費としても前年度より減少しており、</a:t>
          </a:r>
          <a:r>
            <a:rPr kumimoji="1" lang="ja-JP" altLang="en-US" sz="1100">
              <a:solidFill>
                <a:schemeClr val="tx1"/>
              </a:solidFill>
              <a:latin typeface="ＭＳ Ｐゴシック" panose="020B0600070205080204" pitchFamily="50" charset="-128"/>
              <a:ea typeface="ＭＳ Ｐゴシック" panose="020B0600070205080204" pitchFamily="50" charset="-128"/>
            </a:rPr>
            <a:t>経常収支比率は前年度より減少となった。</a:t>
          </a:r>
        </a:p>
        <a:p>
          <a:r>
            <a:rPr kumimoji="1" lang="ja-JP" altLang="en-US" sz="1100">
              <a:latin typeface="ＭＳ Ｐゴシック" panose="020B0600070205080204" pitchFamily="50" charset="-128"/>
              <a:ea typeface="ＭＳ Ｐゴシック" panose="020B0600070205080204" pitchFamily="50" charset="-128"/>
            </a:rPr>
            <a:t>　退職者数はピークを過ぎたものの、今後についても引き続き藤岡市行政改革大綱に基づき、質の高いサービスに配慮したうえで、適正な定員管理により人件費の抑制に努める。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62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85090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1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物件費については、藤岡市行政改革大綱に基づき、業務の民間委託を進め、職員人件費等から委託料へのシフトが起きているため増加傾向にある。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年度についても施設の除却事業を実施している影響等により、前年度より金額としては増加しており、経常一般財源収入は前年度より減少しているため、経常収支比率としては前年度より増加となった。</a:t>
          </a:r>
        </a:p>
        <a:p>
          <a:r>
            <a:rPr kumimoji="1" lang="ja-JP" altLang="en-US" sz="1100">
              <a:latin typeface="ＭＳ Ｐゴシック" panose="020B0600070205080204" pitchFamily="50" charset="-128"/>
              <a:ea typeface="ＭＳ Ｐゴシック" panose="020B0600070205080204" pitchFamily="50" charset="-128"/>
            </a:rPr>
            <a:t>　今後、職員数の減により臨時職員賃金、事務事業委託料及びシステム化による電算事務委託料などの増が見込まれており、適正に執行していくよう内容を精査する。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62230</xdr:rowOff>
    </xdr:from>
    <xdr:to>
      <xdr:col>82</xdr:col>
      <xdr:colOff>107950</xdr:colOff>
      <xdr:row>17</xdr:row>
      <xdr:rowOff>123190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76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6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54610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61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62230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61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88917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123207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xdr:rowOff>
    </xdr:from>
    <xdr:to>
      <xdr:col>74</xdr:col>
      <xdr:colOff>31750</xdr:colOff>
      <xdr:row>17</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類似団体平均より高止まりしている要因として、藤岡市内にある幼稚園・保育園・認定こども園の大部分を民間で行っていることにより、運営費等に係る支出が多額となっていることが挙げられる。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民間保育施設への運営費等に係る支出の減による影響などにより、扶助費全体で前年度より減となった。しかし、経常一般財源収入も前年度より減となっており、経常収支比率としては前年度より増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社会保障経費等は今後も増加傾向となることが予想されることから、ほかの費目の見直しを行うことにより、歳出全体として抑制を図りたい。</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60706</xdr:rowOff>
    </xdr:from>
    <xdr:to>
      <xdr:col>24</xdr:col>
      <xdr:colOff>25400</xdr:colOff>
      <xdr:row>57</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33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60706</xdr:rowOff>
    </xdr:from>
    <xdr:to>
      <xdr:col>19</xdr:col>
      <xdr:colOff>187325</xdr:colOff>
      <xdr:row>57</xdr:row>
      <xdr:rowOff>88138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8333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5842</xdr:rowOff>
    </xdr:from>
    <xdr:to>
      <xdr:col>15</xdr:col>
      <xdr:colOff>98425</xdr:colOff>
      <xdr:row>57</xdr:row>
      <xdr:rowOff>88138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78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140716</xdr:rowOff>
    </xdr:from>
    <xdr:to>
      <xdr:col>11</xdr:col>
      <xdr:colOff>9525</xdr:colOff>
      <xdr:row>57</xdr:row>
      <xdr:rowOff>5842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419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9906</xdr:rowOff>
    </xdr:from>
    <xdr:to>
      <xdr:col>20</xdr:col>
      <xdr:colOff>38100</xdr:colOff>
      <xdr:row>57</xdr:row>
      <xdr:rowOff>111506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96283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37338</xdr:rowOff>
    </xdr:from>
    <xdr:to>
      <xdr:col>15</xdr:col>
      <xdr:colOff>149225</xdr:colOff>
      <xdr:row>57</xdr:row>
      <xdr:rowOff>138938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123715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126492</xdr:rowOff>
    </xdr:from>
    <xdr:to>
      <xdr:col>11</xdr:col>
      <xdr:colOff>60325</xdr:colOff>
      <xdr:row>57</xdr:row>
      <xdr:rowOff>56642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41419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89916</xdr:rowOff>
    </xdr:from>
    <xdr:to>
      <xdr:col>6</xdr:col>
      <xdr:colOff>171450</xdr:colOff>
      <xdr:row>57</xdr:row>
      <xdr:rowOff>20066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4843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清掃センターの老朽化など、施設の老朽化に伴う維持補修費は減っているが、国保特会等の繰出金は増えており、全体で前年度より微増となった。しかし、経常一般財源収入は前年度より減少しているため、経常収支比率としては前年度より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今後、維持補修費については増加していくことが見込まれるため、統廃合も含めて検討する必要がある。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115570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65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54610</xdr:rowOff>
    </xdr:from>
    <xdr:to>
      <xdr:col>78</xdr:col>
      <xdr:colOff>69850</xdr:colOff>
      <xdr:row>57</xdr:row>
      <xdr:rowOff>92710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27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54610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2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54610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1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xdr:rowOff>
    </xdr:from>
    <xdr:to>
      <xdr:col>74</xdr:col>
      <xdr:colOff>31750</xdr:colOff>
      <xdr:row>57</xdr:row>
      <xdr:rowOff>105410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類似団体平均より高止まりしている要因として、一部事務組合に対する負担金や、市内に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つある公立病院への負担金が多額になっていることが挙げられる。</a:t>
          </a:r>
        </a:p>
        <a:p>
          <a:r>
            <a:rPr kumimoji="1" lang="ja-JP" altLang="en-US" sz="1100">
              <a:latin typeface="ＭＳ Ｐゴシック" panose="020B0600070205080204" pitchFamily="50" charset="-128"/>
              <a:ea typeface="ＭＳ Ｐゴシック" panose="020B0600070205080204" pitchFamily="50" charset="-128"/>
            </a:rPr>
            <a:t>　今後、医療業務では医療の再編・ネットワーク化により地域医療及び自治体病院のあり方等を考え、適正な業務を行っているかなどを検討し、見直しを行う必要がある。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37846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632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58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xdr:rowOff>
    </xdr:from>
    <xdr:to>
      <xdr:col>73</xdr:col>
      <xdr:colOff>180975</xdr:colOff>
      <xdr:row>37</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58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56134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58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年度に借り入れた臨時財政対策債の償還終了の影響等により、前年度より減少したが、依然類似団体平均値より高い水準となっている。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年度以降も合併特例債や臨時財政対策債などの償還の影響により、高い水準での推移が見込まれる。</a:t>
          </a:r>
        </a:p>
        <a:p>
          <a:r>
            <a:rPr kumimoji="1" lang="ja-JP" altLang="en-US" sz="1100">
              <a:latin typeface="ＭＳ Ｐゴシック" panose="020B0600070205080204" pitchFamily="50" charset="-128"/>
              <a:ea typeface="ＭＳ Ｐゴシック" panose="020B0600070205080204" pitchFamily="50" charset="-128"/>
            </a:rPr>
            <a:t>　また、公営企業債では下水道事業に係るインフラ整備、病院事業に係る医療施設整備の負担が大きくなることが予想されるため、普通建設事業の費用対効果を徹底的に追求し、新規発行を伴う事業を抑制し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104139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4498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79</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4772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79</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136144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4772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85344</xdr:rowOff>
    </xdr:from>
    <xdr:to>
      <xdr:col>11</xdr:col>
      <xdr:colOff>60325</xdr:colOff>
      <xdr:row>79</xdr:row>
      <xdr:rowOff>15494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公債費以外については、前年度より微増となり、類似団体平均値と比較すると依然として高い比率となっている。</a:t>
          </a:r>
        </a:p>
        <a:p>
          <a:r>
            <a:rPr kumimoji="1" lang="ja-JP" altLang="en-US" sz="1100">
              <a:latin typeface="ＭＳ Ｐゴシック" panose="020B0600070205080204" pitchFamily="50" charset="-128"/>
              <a:ea typeface="ＭＳ Ｐゴシック" panose="020B0600070205080204" pitchFamily="50" charset="-128"/>
            </a:rPr>
            <a:t>　主な要因としては、一部事務組合に対する負担金が多額となっていることにより補助費が高止まりしていることや、当市における高齢化が進み、社会保障関係経費が増加傾向にあることなどが挙げられる。</a:t>
          </a:r>
        </a:p>
        <a:p>
          <a:r>
            <a:rPr kumimoji="1" lang="ja-JP" altLang="en-US" sz="1100">
              <a:latin typeface="ＭＳ Ｐゴシック" panose="020B0600070205080204" pitchFamily="50" charset="-128"/>
              <a:ea typeface="ＭＳ Ｐゴシック" panose="020B0600070205080204" pitchFamily="50" charset="-128"/>
            </a:rPr>
            <a:t>　今後は藤岡市行政改革大綱に基づき、質の高いサービスを維持し、経常経費の削減を図る。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40132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903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17272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3629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77</xdr:row>
      <xdr:rowOff>161289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362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78</xdr:row>
      <xdr:rowOff>44704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3629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4498</xdr:rowOff>
    </xdr:from>
    <xdr:to>
      <xdr:col>29</xdr:col>
      <xdr:colOff>127000</xdr:colOff>
      <xdr:row>18</xdr:row>
      <xdr:rowOff>9657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38223"/>
          <a:ext cx="647700" cy="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4498</xdr:rowOff>
    </xdr:from>
    <xdr:to>
      <xdr:col>26</xdr:col>
      <xdr:colOff>50800</xdr:colOff>
      <xdr:row>18</xdr:row>
      <xdr:rowOff>9347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38223"/>
          <a:ext cx="698500" cy="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164632</xdr:rowOff>
    </xdr:from>
    <xdr:to>
      <xdr:col>22</xdr:col>
      <xdr:colOff>114300</xdr:colOff>
      <xdr:row>18</xdr:row>
      <xdr:rowOff>9347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26907"/>
          <a:ext cx="698500" cy="16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164632</xdr:rowOff>
    </xdr:from>
    <xdr:to>
      <xdr:col>18</xdr:col>
      <xdr:colOff>177800</xdr:colOff>
      <xdr:row>17</xdr:row>
      <xdr:rowOff>170804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26907"/>
          <a:ext cx="6985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130307</xdr:rowOff>
    </xdr:from>
    <xdr:to>
      <xdr:col>29</xdr:col>
      <xdr:colOff>177800</xdr:colOff>
      <xdr:row>18</xdr:row>
      <xdr:rowOff>60457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92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102384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6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125148</xdr:rowOff>
    </xdr:from>
    <xdr:to>
      <xdr:col>26</xdr:col>
      <xdr:colOff>101600</xdr:colOff>
      <xdr:row>18</xdr:row>
      <xdr:rowOff>55298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7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40075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129997</xdr:rowOff>
    </xdr:from>
    <xdr:to>
      <xdr:col>22</xdr:col>
      <xdr:colOff>165100</xdr:colOff>
      <xdr:row>18</xdr:row>
      <xdr:rowOff>60147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9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44924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7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113832</xdr:rowOff>
    </xdr:from>
    <xdr:to>
      <xdr:col>19</xdr:col>
      <xdr:colOff>38100</xdr:colOff>
      <xdr:row>18</xdr:row>
      <xdr:rowOff>43982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28759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62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120004</xdr:rowOff>
    </xdr:from>
    <xdr:to>
      <xdr:col>15</xdr:col>
      <xdr:colOff>101600</xdr:colOff>
      <xdr:row>18</xdr:row>
      <xdr:rowOff>50154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82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34931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6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5352</xdr:rowOff>
    </xdr:from>
    <xdr:to>
      <xdr:col>29</xdr:col>
      <xdr:colOff>127000</xdr:colOff>
      <xdr:row>35</xdr:row>
      <xdr:rowOff>49995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615702"/>
          <a:ext cx="647700" cy="44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293780</xdr:rowOff>
    </xdr:from>
    <xdr:to>
      <xdr:col>26</xdr:col>
      <xdr:colOff>50800</xdr:colOff>
      <xdr:row>35</xdr:row>
      <xdr:rowOff>5352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561230"/>
          <a:ext cx="698500" cy="5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257792</xdr:rowOff>
    </xdr:from>
    <xdr:to>
      <xdr:col>22</xdr:col>
      <xdr:colOff>114300</xdr:colOff>
      <xdr:row>34</xdr:row>
      <xdr:rowOff>293780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525242"/>
          <a:ext cx="698500" cy="35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257792</xdr:rowOff>
    </xdr:from>
    <xdr:to>
      <xdr:col>18</xdr:col>
      <xdr:colOff>177800</xdr:colOff>
      <xdr:row>35</xdr:row>
      <xdr:rowOff>38957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525242"/>
          <a:ext cx="698500" cy="124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342095</xdr:rowOff>
    </xdr:from>
    <xdr:to>
      <xdr:col>29</xdr:col>
      <xdr:colOff>177800</xdr:colOff>
      <xdr:row>35</xdr:row>
      <xdr:rowOff>100795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609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187172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45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297452</xdr:rowOff>
    </xdr:from>
    <xdr:to>
      <xdr:col>26</xdr:col>
      <xdr:colOff>101600</xdr:colOff>
      <xdr:row>35</xdr:row>
      <xdr:rowOff>56152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6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66329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3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242980</xdr:rowOff>
    </xdr:from>
    <xdr:to>
      <xdr:col>22</xdr:col>
      <xdr:colOff>165100</xdr:colOff>
      <xdr:row>35</xdr:row>
      <xdr:rowOff>1680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510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11857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27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206992</xdr:rowOff>
    </xdr:from>
    <xdr:to>
      <xdr:col>19</xdr:col>
      <xdr:colOff>38100</xdr:colOff>
      <xdr:row>34</xdr:row>
      <xdr:rowOff>308592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47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318769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24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331057</xdr:rowOff>
    </xdr:from>
    <xdr:to>
      <xdr:col>15</xdr:col>
      <xdr:colOff>101600</xdr:colOff>
      <xdr:row>35</xdr:row>
      <xdr:rowOff>89757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59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99933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36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65,687
64,936
180.29
26,064,079
25,258,305
778,363
15,362,709
21,647,452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129870</xdr:rowOff>
    </xdr:from>
    <xdr:to>
      <xdr:col>24</xdr:col>
      <xdr:colOff>63500</xdr:colOff>
      <xdr:row>36</xdr:row>
      <xdr:rowOff>170469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302070"/>
          <a:ext cx="8382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129870</xdr:rowOff>
    </xdr:from>
    <xdr:to>
      <xdr:col>19</xdr:col>
      <xdr:colOff>177800</xdr:colOff>
      <xdr:row>37</xdr:row>
      <xdr:rowOff>19685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02070"/>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58547</xdr:rowOff>
    </xdr:from>
    <xdr:to>
      <xdr:col>15</xdr:col>
      <xdr:colOff>50800</xdr:colOff>
      <xdr:row>37</xdr:row>
      <xdr:rowOff>19685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30747"/>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58547</xdr:rowOff>
    </xdr:from>
    <xdr:to>
      <xdr:col>10</xdr:col>
      <xdr:colOff>114300</xdr:colOff>
      <xdr:row>36</xdr:row>
      <xdr:rowOff>100129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30747"/>
          <a:ext cx="889000" cy="4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119669</xdr:rowOff>
    </xdr:from>
    <xdr:to>
      <xdr:col>24</xdr:col>
      <xdr:colOff>114300</xdr:colOff>
      <xdr:row>37</xdr:row>
      <xdr:rowOff>49819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9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98096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7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79070</xdr:rowOff>
    </xdr:from>
    <xdr:to>
      <xdr:col>20</xdr:col>
      <xdr:colOff>38100</xdr:colOff>
      <xdr:row>37</xdr:row>
      <xdr:rowOff>9220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347</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4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140335</xdr:rowOff>
    </xdr:from>
    <xdr:to>
      <xdr:col>15</xdr:col>
      <xdr:colOff>101600</xdr:colOff>
      <xdr:row>37</xdr:row>
      <xdr:rowOff>70485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61612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7747</xdr:rowOff>
    </xdr:from>
    <xdr:to>
      <xdr:col>10</xdr:col>
      <xdr:colOff>165100</xdr:colOff>
      <xdr:row>36</xdr:row>
      <xdr:rowOff>109347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100474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2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49329</xdr:rowOff>
    </xdr:from>
    <xdr:to>
      <xdr:col>6</xdr:col>
      <xdr:colOff>38100</xdr:colOff>
      <xdr:row>36</xdr:row>
      <xdr:rowOff>150929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2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142056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165253</xdr:rowOff>
    </xdr:from>
    <xdr:to>
      <xdr:col>24</xdr:col>
      <xdr:colOff>63500</xdr:colOff>
      <xdr:row>58</xdr:row>
      <xdr:rowOff>21031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37903"/>
          <a:ext cx="838200" cy="2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21031</xdr:rowOff>
    </xdr:from>
    <xdr:to>
      <xdr:col>19</xdr:col>
      <xdr:colOff>177800</xdr:colOff>
      <xdr:row>58</xdr:row>
      <xdr:rowOff>26251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65131"/>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26251</xdr:rowOff>
    </xdr:from>
    <xdr:to>
      <xdr:col>15</xdr:col>
      <xdr:colOff>50800</xdr:colOff>
      <xdr:row>58</xdr:row>
      <xdr:rowOff>26264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70351"/>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26264</xdr:rowOff>
    </xdr:from>
    <xdr:to>
      <xdr:col>10</xdr:col>
      <xdr:colOff>114300</xdr:colOff>
      <xdr:row>58</xdr:row>
      <xdr:rowOff>27749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70364"/>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114453</xdr:rowOff>
    </xdr:from>
    <xdr:to>
      <xdr:col>24</xdr:col>
      <xdr:colOff>114300</xdr:colOff>
      <xdr:row>58</xdr:row>
      <xdr:rowOff>44603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8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92880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6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141681</xdr:rowOff>
    </xdr:from>
    <xdr:to>
      <xdr:col>20</xdr:col>
      <xdr:colOff>38100</xdr:colOff>
      <xdr:row>58</xdr:row>
      <xdr:rowOff>71831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62958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0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146901</xdr:rowOff>
    </xdr:from>
    <xdr:to>
      <xdr:col>15</xdr:col>
      <xdr:colOff>101600</xdr:colOff>
      <xdr:row>58</xdr:row>
      <xdr:rowOff>77051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68178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1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146914</xdr:rowOff>
    </xdr:from>
    <xdr:to>
      <xdr:col>10</xdr:col>
      <xdr:colOff>165100</xdr:colOff>
      <xdr:row>58</xdr:row>
      <xdr:rowOff>77064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68191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1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148399</xdr:rowOff>
    </xdr:from>
    <xdr:to>
      <xdr:col>6</xdr:col>
      <xdr:colOff>38100</xdr:colOff>
      <xdr:row>58</xdr:row>
      <xdr:rowOff>78549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69676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75158</xdr:rowOff>
    </xdr:from>
    <xdr:to>
      <xdr:col>24</xdr:col>
      <xdr:colOff>63500</xdr:colOff>
      <xdr:row>77</xdr:row>
      <xdr:rowOff>141148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76808"/>
          <a:ext cx="838200" cy="6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75158</xdr:rowOff>
    </xdr:from>
    <xdr:to>
      <xdr:col>19</xdr:col>
      <xdr:colOff>177800</xdr:colOff>
      <xdr:row>77</xdr:row>
      <xdr:rowOff>140767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76808"/>
          <a:ext cx="889000" cy="6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140767</xdr:rowOff>
    </xdr:from>
    <xdr:to>
      <xdr:col>15</xdr:col>
      <xdr:colOff>50800</xdr:colOff>
      <xdr:row>77</xdr:row>
      <xdr:rowOff>143053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4241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143053</xdr:rowOff>
    </xdr:from>
    <xdr:to>
      <xdr:col>10</xdr:col>
      <xdr:colOff>114300</xdr:colOff>
      <xdr:row>77</xdr:row>
      <xdr:rowOff>155550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44703"/>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90348</xdr:rowOff>
    </xdr:from>
    <xdr:to>
      <xdr:col>24</xdr:col>
      <xdr:colOff>114300</xdr:colOff>
      <xdr:row>78</xdr:row>
      <xdr:rowOff>20498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9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68775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24358</xdr:rowOff>
    </xdr:from>
    <xdr:to>
      <xdr:col>20</xdr:col>
      <xdr:colOff>38100</xdr:colOff>
      <xdr:row>77</xdr:row>
      <xdr:rowOff>125958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117085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89967</xdr:rowOff>
    </xdr:from>
    <xdr:to>
      <xdr:col>15</xdr:col>
      <xdr:colOff>101600</xdr:colOff>
      <xdr:row>78</xdr:row>
      <xdr:rowOff>20117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11244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92253</xdr:rowOff>
    </xdr:from>
    <xdr:to>
      <xdr:col>10</xdr:col>
      <xdr:colOff>165100</xdr:colOff>
      <xdr:row>78</xdr:row>
      <xdr:rowOff>22403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104750</xdr:rowOff>
    </xdr:from>
    <xdr:to>
      <xdr:col>6</xdr:col>
      <xdr:colOff>38100</xdr:colOff>
      <xdr:row>78</xdr:row>
      <xdr:rowOff>34900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26027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131293</xdr:rowOff>
    </xdr:from>
    <xdr:to>
      <xdr:col>24</xdr:col>
      <xdr:colOff>63500</xdr:colOff>
      <xdr:row>94</xdr:row>
      <xdr:rowOff>160795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247593"/>
          <a:ext cx="8382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131293</xdr:rowOff>
    </xdr:from>
    <xdr:to>
      <xdr:col>19</xdr:col>
      <xdr:colOff>177800</xdr:colOff>
      <xdr:row>94</xdr:row>
      <xdr:rowOff>143039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247593"/>
          <a:ext cx="8890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143039</xdr:rowOff>
    </xdr:from>
    <xdr:to>
      <xdr:col>15</xdr:col>
      <xdr:colOff>50800</xdr:colOff>
      <xdr:row>95</xdr:row>
      <xdr:rowOff>37021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259339"/>
          <a:ext cx="889000" cy="6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37021</xdr:rowOff>
    </xdr:from>
    <xdr:to>
      <xdr:col>10</xdr:col>
      <xdr:colOff>114300</xdr:colOff>
      <xdr:row>95</xdr:row>
      <xdr:rowOff>39751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324771"/>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116628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109995</xdr:rowOff>
    </xdr:from>
    <xdr:to>
      <xdr:col>24</xdr:col>
      <xdr:colOff>114300</xdr:colOff>
      <xdr:row>95</xdr:row>
      <xdr:rowOff>40145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132872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7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80493</xdr:rowOff>
    </xdr:from>
    <xdr:to>
      <xdr:col>20</xdr:col>
      <xdr:colOff>38100</xdr:colOff>
      <xdr:row>95</xdr:row>
      <xdr:rowOff>10643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1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27170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59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92239</xdr:rowOff>
    </xdr:from>
    <xdr:to>
      <xdr:col>15</xdr:col>
      <xdr:colOff>101600</xdr:colOff>
      <xdr:row>95</xdr:row>
      <xdr:rowOff>22389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20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38916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59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157671</xdr:rowOff>
    </xdr:from>
    <xdr:to>
      <xdr:col>10</xdr:col>
      <xdr:colOff>165100</xdr:colOff>
      <xdr:row>95</xdr:row>
      <xdr:rowOff>87821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2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104348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0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160401</xdr:rowOff>
    </xdr:from>
    <xdr:to>
      <xdr:col>6</xdr:col>
      <xdr:colOff>38100</xdr:colOff>
      <xdr:row>95</xdr:row>
      <xdr:rowOff>90551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27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107078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0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162462</xdr:rowOff>
    </xdr:from>
    <xdr:to>
      <xdr:col>55</xdr:col>
      <xdr:colOff>0</xdr:colOff>
      <xdr:row>36</xdr:row>
      <xdr:rowOff>166958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34662"/>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166958</xdr:rowOff>
    </xdr:from>
    <xdr:to>
      <xdr:col>50</xdr:col>
      <xdr:colOff>114300</xdr:colOff>
      <xdr:row>37</xdr:row>
      <xdr:rowOff>7885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39158"/>
          <a:ext cx="8890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167633</xdr:rowOff>
    </xdr:from>
    <xdr:to>
      <xdr:col>45</xdr:col>
      <xdr:colOff>177800</xdr:colOff>
      <xdr:row>37</xdr:row>
      <xdr:rowOff>7885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339833"/>
          <a:ext cx="8890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122098</xdr:rowOff>
    </xdr:from>
    <xdr:to>
      <xdr:col>41</xdr:col>
      <xdr:colOff>50800</xdr:colOff>
      <xdr:row>36</xdr:row>
      <xdr:rowOff>167633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294298"/>
          <a:ext cx="889000" cy="4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111662</xdr:rowOff>
    </xdr:from>
    <xdr:to>
      <xdr:col>55</xdr:col>
      <xdr:colOff>50800</xdr:colOff>
      <xdr:row>37</xdr:row>
      <xdr:rowOff>41812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8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90089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6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116158</xdr:rowOff>
    </xdr:from>
    <xdr:to>
      <xdr:col>50</xdr:col>
      <xdr:colOff>165100</xdr:colOff>
      <xdr:row>37</xdr:row>
      <xdr:rowOff>46308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8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37435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8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128535</xdr:rowOff>
    </xdr:from>
    <xdr:to>
      <xdr:col>46</xdr:col>
      <xdr:colOff>38100</xdr:colOff>
      <xdr:row>37</xdr:row>
      <xdr:rowOff>58685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49812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9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116833</xdr:rowOff>
    </xdr:from>
    <xdr:to>
      <xdr:col>41</xdr:col>
      <xdr:colOff>101600</xdr:colOff>
      <xdr:row>37</xdr:row>
      <xdr:rowOff>46983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38110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8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71298</xdr:rowOff>
    </xdr:from>
    <xdr:to>
      <xdr:col>36</xdr:col>
      <xdr:colOff>165100</xdr:colOff>
      <xdr:row>37</xdr:row>
      <xdr:rowOff>1448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4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17975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11177</xdr:rowOff>
    </xdr:from>
    <xdr:to>
      <xdr:col>55</xdr:col>
      <xdr:colOff>0</xdr:colOff>
      <xdr:row>58</xdr:row>
      <xdr:rowOff>11378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55277"/>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164828</xdr:rowOff>
    </xdr:from>
    <xdr:to>
      <xdr:col>50</xdr:col>
      <xdr:colOff>114300</xdr:colOff>
      <xdr:row>58</xdr:row>
      <xdr:rowOff>11177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37478"/>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141629</xdr:rowOff>
    </xdr:from>
    <xdr:to>
      <xdr:col>45</xdr:col>
      <xdr:colOff>177800</xdr:colOff>
      <xdr:row>57</xdr:row>
      <xdr:rowOff>164828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14279"/>
          <a:ext cx="889000" cy="2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141629</xdr:rowOff>
    </xdr:from>
    <xdr:to>
      <xdr:col>41</xdr:col>
      <xdr:colOff>50800</xdr:colOff>
      <xdr:row>58</xdr:row>
      <xdr:rowOff>6383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14279"/>
          <a:ext cx="889000" cy="3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132028</xdr:rowOff>
    </xdr:from>
    <xdr:to>
      <xdr:col>55</xdr:col>
      <xdr:colOff>50800</xdr:colOff>
      <xdr:row>58</xdr:row>
      <xdr:rowOff>62178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0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91405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131827</xdr:rowOff>
    </xdr:from>
    <xdr:to>
      <xdr:col>50</xdr:col>
      <xdr:colOff>165100</xdr:colOff>
      <xdr:row>58</xdr:row>
      <xdr:rowOff>61977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78504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7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114028</xdr:rowOff>
    </xdr:from>
    <xdr:to>
      <xdr:col>46</xdr:col>
      <xdr:colOff>38100</xdr:colOff>
      <xdr:row>58</xdr:row>
      <xdr:rowOff>44178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60705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66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90829</xdr:rowOff>
    </xdr:from>
    <xdr:to>
      <xdr:col>41</xdr:col>
      <xdr:colOff>101600</xdr:colOff>
      <xdr:row>58</xdr:row>
      <xdr:rowOff>20979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37506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63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127033</xdr:rowOff>
    </xdr:from>
    <xdr:to>
      <xdr:col>36</xdr:col>
      <xdr:colOff>165100</xdr:colOff>
      <xdr:row>58</xdr:row>
      <xdr:rowOff>57183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48310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19075</xdr:rowOff>
    </xdr:from>
    <xdr:to>
      <xdr:col>55</xdr:col>
      <xdr:colOff>0</xdr:colOff>
      <xdr:row>79</xdr:row>
      <xdr:rowOff>49119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63625"/>
          <a:ext cx="8382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152273</xdr:rowOff>
    </xdr:from>
    <xdr:to>
      <xdr:col>50</xdr:col>
      <xdr:colOff>114300</xdr:colOff>
      <xdr:row>79</xdr:row>
      <xdr:rowOff>49119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25373"/>
          <a:ext cx="889000" cy="6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152273</xdr:rowOff>
    </xdr:from>
    <xdr:to>
      <xdr:col>45</xdr:col>
      <xdr:colOff>177800</xdr:colOff>
      <xdr:row>79</xdr:row>
      <xdr:rowOff>20589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25373"/>
          <a:ext cx="889000" cy="3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20589</xdr:rowOff>
    </xdr:from>
    <xdr:to>
      <xdr:col>41</xdr:col>
      <xdr:colOff>50800</xdr:colOff>
      <xdr:row>79</xdr:row>
      <xdr:rowOff>25383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65139"/>
          <a:ext cx="889000" cy="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139725</xdr:rowOff>
    </xdr:from>
    <xdr:to>
      <xdr:col>55</xdr:col>
      <xdr:colOff>50800</xdr:colOff>
      <xdr:row>79</xdr:row>
      <xdr:rowOff>69875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99102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0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169769</xdr:rowOff>
    </xdr:from>
    <xdr:to>
      <xdr:col>50</xdr:col>
      <xdr:colOff>165100</xdr:colOff>
      <xdr:row>79</xdr:row>
      <xdr:rowOff>99919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4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91046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101473</xdr:rowOff>
    </xdr:from>
    <xdr:to>
      <xdr:col>46</xdr:col>
      <xdr:colOff>38100</xdr:colOff>
      <xdr:row>79</xdr:row>
      <xdr:rowOff>31623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48150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24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141239</xdr:rowOff>
    </xdr:from>
    <xdr:to>
      <xdr:col>41</xdr:col>
      <xdr:colOff>101600</xdr:colOff>
      <xdr:row>79</xdr:row>
      <xdr:rowOff>71389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87916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2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146033</xdr:rowOff>
    </xdr:from>
    <xdr:to>
      <xdr:col>36</xdr:col>
      <xdr:colOff>165100</xdr:colOff>
      <xdr:row>79</xdr:row>
      <xdr:rowOff>76183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1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67310</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61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124580</xdr:rowOff>
    </xdr:from>
    <xdr:to>
      <xdr:col>55</xdr:col>
      <xdr:colOff>0</xdr:colOff>
      <xdr:row>98</xdr:row>
      <xdr:rowOff>42284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583780"/>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124580</xdr:rowOff>
    </xdr:from>
    <xdr:to>
      <xdr:col>50</xdr:col>
      <xdr:colOff>114300</xdr:colOff>
      <xdr:row>98</xdr:row>
      <xdr:rowOff>94323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583780"/>
          <a:ext cx="889000" cy="31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107125</xdr:rowOff>
    </xdr:from>
    <xdr:to>
      <xdr:col>45</xdr:col>
      <xdr:colOff>177800</xdr:colOff>
      <xdr:row>98</xdr:row>
      <xdr:rowOff>94323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737775"/>
          <a:ext cx="889000" cy="15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107125</xdr:rowOff>
    </xdr:from>
    <xdr:to>
      <xdr:col>41</xdr:col>
      <xdr:colOff>50800</xdr:colOff>
      <xdr:row>97</xdr:row>
      <xdr:rowOff>130001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737775"/>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162934</xdr:rowOff>
    </xdr:from>
    <xdr:to>
      <xdr:col>55</xdr:col>
      <xdr:colOff>50800</xdr:colOff>
      <xdr:row>98</xdr:row>
      <xdr:rowOff>93084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9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77861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0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73780</xdr:rowOff>
    </xdr:from>
    <xdr:to>
      <xdr:col>50</xdr:col>
      <xdr:colOff>165100</xdr:colOff>
      <xdr:row>97</xdr:row>
      <xdr:rowOff>3930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20457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3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43523</xdr:rowOff>
    </xdr:from>
    <xdr:to>
      <xdr:col>46</xdr:col>
      <xdr:colOff>38100</xdr:colOff>
      <xdr:row>98</xdr:row>
      <xdr:rowOff>145123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136250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93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56325</xdr:rowOff>
    </xdr:from>
    <xdr:to>
      <xdr:col>41</xdr:col>
      <xdr:colOff>101600</xdr:colOff>
      <xdr:row>97</xdr:row>
      <xdr:rowOff>157925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6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149052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7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79201</xdr:rowOff>
    </xdr:from>
    <xdr:to>
      <xdr:col>36</xdr:col>
      <xdr:colOff>165100</xdr:colOff>
      <xdr:row>98</xdr:row>
      <xdr:rowOff>9351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70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8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42164</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7287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162814</xdr:rowOff>
    </xdr:from>
    <xdr:to>
      <xdr:col>85</xdr:col>
      <xdr:colOff>177800</xdr:colOff>
      <xdr:row>39</xdr:row>
      <xdr:rowOff>92964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115892</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17350</xdr:rowOff>
    </xdr:from>
    <xdr:to>
      <xdr:col>85</xdr:col>
      <xdr:colOff>127000</xdr:colOff>
      <xdr:row>75</xdr:row>
      <xdr:rowOff>43802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876100"/>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143798</xdr:rowOff>
    </xdr:from>
    <xdr:to>
      <xdr:col>81</xdr:col>
      <xdr:colOff>50800</xdr:colOff>
      <xdr:row>75</xdr:row>
      <xdr:rowOff>17350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831098"/>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143798</xdr:rowOff>
    </xdr:from>
    <xdr:to>
      <xdr:col>76</xdr:col>
      <xdr:colOff>114300</xdr:colOff>
      <xdr:row>74</xdr:row>
      <xdr:rowOff>161891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831098"/>
          <a:ext cx="889000" cy="1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161891</xdr:rowOff>
    </xdr:from>
    <xdr:to>
      <xdr:col>71</xdr:col>
      <xdr:colOff>177800</xdr:colOff>
      <xdr:row>75</xdr:row>
      <xdr:rowOff>47117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849191"/>
          <a:ext cx="889000" cy="5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164452</xdr:rowOff>
    </xdr:from>
    <xdr:to>
      <xdr:col>85</xdr:col>
      <xdr:colOff>177800</xdr:colOff>
      <xdr:row>75</xdr:row>
      <xdr:rowOff>94602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15879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7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138000</xdr:rowOff>
    </xdr:from>
    <xdr:to>
      <xdr:col>81</xdr:col>
      <xdr:colOff>101600</xdr:colOff>
      <xdr:row>75</xdr:row>
      <xdr:rowOff>68150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8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84677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60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92998</xdr:rowOff>
    </xdr:from>
    <xdr:to>
      <xdr:col>76</xdr:col>
      <xdr:colOff>165100</xdr:colOff>
      <xdr:row>75</xdr:row>
      <xdr:rowOff>23148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7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39675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55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111091</xdr:rowOff>
    </xdr:from>
    <xdr:to>
      <xdr:col>72</xdr:col>
      <xdr:colOff>38100</xdr:colOff>
      <xdr:row>75</xdr:row>
      <xdr:rowOff>41241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79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57768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57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167767</xdr:rowOff>
    </xdr:from>
    <xdr:to>
      <xdr:col>67</xdr:col>
      <xdr:colOff>101600</xdr:colOff>
      <xdr:row>75</xdr:row>
      <xdr:rowOff>97917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114444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6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85206</xdr:rowOff>
    </xdr:from>
    <xdr:to>
      <xdr:col>85</xdr:col>
      <xdr:colOff>127000</xdr:colOff>
      <xdr:row>99</xdr:row>
      <xdr:rowOff>86077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7058756"/>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35578</xdr:rowOff>
    </xdr:from>
    <xdr:to>
      <xdr:col>81</xdr:col>
      <xdr:colOff>50800</xdr:colOff>
      <xdr:row>99</xdr:row>
      <xdr:rowOff>85206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4592300" y="17009128"/>
          <a:ext cx="889000" cy="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35578</xdr:rowOff>
    </xdr:from>
    <xdr:to>
      <xdr:col>76</xdr:col>
      <xdr:colOff>114300</xdr:colOff>
      <xdr:row>99</xdr:row>
      <xdr:rowOff>94165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7009128"/>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94165</xdr:rowOff>
    </xdr:from>
    <xdr:to>
      <xdr:col>71</xdr:col>
      <xdr:colOff>177800</xdr:colOff>
      <xdr:row>99</xdr:row>
      <xdr:rowOff>97082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7067715"/>
          <a:ext cx="889000" cy="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35277</xdr:rowOff>
    </xdr:from>
    <xdr:to>
      <xdr:col>85</xdr:col>
      <xdr:colOff>177800</xdr:colOff>
      <xdr:row>99</xdr:row>
      <xdr:rowOff>136877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700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121654</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92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34406</xdr:rowOff>
    </xdr:from>
    <xdr:to>
      <xdr:col>81</xdr:col>
      <xdr:colOff>101600</xdr:colOff>
      <xdr:row>99</xdr:row>
      <xdr:rowOff>136006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70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127133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710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156228</xdr:rowOff>
    </xdr:from>
    <xdr:to>
      <xdr:col>76</xdr:col>
      <xdr:colOff>165100</xdr:colOff>
      <xdr:row>99</xdr:row>
      <xdr:rowOff>86378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77505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43365</xdr:rowOff>
    </xdr:from>
    <xdr:to>
      <xdr:col>72</xdr:col>
      <xdr:colOff>38100</xdr:colOff>
      <xdr:row>99</xdr:row>
      <xdr:rowOff>144965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70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136092</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4017" y="17109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46282</xdr:rowOff>
    </xdr:from>
    <xdr:to>
      <xdr:col>67</xdr:col>
      <xdr:colOff>101600</xdr:colOff>
      <xdr:row>99</xdr:row>
      <xdr:rowOff>147882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70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139009</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5017" y="17112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89316</xdr:rowOff>
    </xdr:from>
    <xdr:to>
      <xdr:col>116</xdr:col>
      <xdr:colOff>63500</xdr:colOff>
      <xdr:row>38</xdr:row>
      <xdr:rowOff>99923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604416"/>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99923</xdr:rowOff>
    </xdr:from>
    <xdr:to>
      <xdr:col>111</xdr:col>
      <xdr:colOff>177800</xdr:colOff>
      <xdr:row>38</xdr:row>
      <xdr:rowOff>115468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61502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115468</xdr:rowOff>
    </xdr:from>
    <xdr:to>
      <xdr:col>107</xdr:col>
      <xdr:colOff>50800</xdr:colOff>
      <xdr:row>38</xdr:row>
      <xdr:rowOff>127996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630568"/>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127996</xdr:rowOff>
    </xdr:from>
    <xdr:to>
      <xdr:col>102</xdr:col>
      <xdr:colOff>114300</xdr:colOff>
      <xdr:row>38</xdr:row>
      <xdr:rowOff>130602</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43096"/>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38516</xdr:rowOff>
    </xdr:from>
    <xdr:to>
      <xdr:col>116</xdr:col>
      <xdr:colOff>114300</xdr:colOff>
      <xdr:row>38</xdr:row>
      <xdr:rowOff>140116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5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124893</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46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49123</xdr:rowOff>
    </xdr:from>
    <xdr:to>
      <xdr:col>112</xdr:col>
      <xdr:colOff>38100</xdr:colOff>
      <xdr:row>38</xdr:row>
      <xdr:rowOff>150723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141850</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64668</xdr:rowOff>
    </xdr:from>
    <xdr:to>
      <xdr:col>107</xdr:col>
      <xdr:colOff>101600</xdr:colOff>
      <xdr:row>38</xdr:row>
      <xdr:rowOff>166268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157395</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77196</xdr:rowOff>
    </xdr:from>
    <xdr:to>
      <xdr:col>102</xdr:col>
      <xdr:colOff>165100</xdr:colOff>
      <xdr:row>39</xdr:row>
      <xdr:rowOff>7346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5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169923</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685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79802</xdr:rowOff>
    </xdr:from>
    <xdr:to>
      <xdr:col>98</xdr:col>
      <xdr:colOff>38100</xdr:colOff>
      <xdr:row>39</xdr:row>
      <xdr:rowOff>9952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1079</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111887</xdr:rowOff>
    </xdr:from>
    <xdr:to>
      <xdr:col>116</xdr:col>
      <xdr:colOff>63500</xdr:colOff>
      <xdr:row>58</xdr:row>
      <xdr:rowOff>124460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5598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85751</xdr:rowOff>
    </xdr:from>
    <xdr:to>
      <xdr:col>111</xdr:col>
      <xdr:colOff>177800</xdr:colOff>
      <xdr:row>58</xdr:row>
      <xdr:rowOff>111887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29851"/>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48564</xdr:rowOff>
    </xdr:from>
    <xdr:to>
      <xdr:col>107</xdr:col>
      <xdr:colOff>50800</xdr:colOff>
      <xdr:row>58</xdr:row>
      <xdr:rowOff>85751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992664"/>
          <a:ext cx="889000" cy="3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169304</xdr:rowOff>
    </xdr:from>
    <xdr:to>
      <xdr:col>102</xdr:col>
      <xdr:colOff>114300</xdr:colOff>
      <xdr:row>58</xdr:row>
      <xdr:rowOff>48564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941954"/>
          <a:ext cx="889000" cy="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73660</xdr:rowOff>
    </xdr:from>
    <xdr:to>
      <xdr:col>116</xdr:col>
      <xdr:colOff>114300</xdr:colOff>
      <xdr:row>59</xdr:row>
      <xdr:rowOff>3810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160037</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3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61087</xdr:rowOff>
    </xdr:from>
    <xdr:to>
      <xdr:col>112</xdr:col>
      <xdr:colOff>38100</xdr:colOff>
      <xdr:row>58</xdr:row>
      <xdr:rowOff>162687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0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153814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34951</xdr:rowOff>
    </xdr:from>
    <xdr:to>
      <xdr:col>107</xdr:col>
      <xdr:colOff>101600</xdr:colOff>
      <xdr:row>58</xdr:row>
      <xdr:rowOff>136551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7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127678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0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169214</xdr:rowOff>
    </xdr:from>
    <xdr:to>
      <xdr:col>102</xdr:col>
      <xdr:colOff>165100</xdr:colOff>
      <xdr:row>58</xdr:row>
      <xdr:rowOff>99364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90491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3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118504</xdr:rowOff>
    </xdr:from>
    <xdr:to>
      <xdr:col>98</xdr:col>
      <xdr:colOff>38100</xdr:colOff>
      <xdr:row>58</xdr:row>
      <xdr:rowOff>48654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8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65181</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66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92704</xdr:rowOff>
    </xdr:from>
    <xdr:to>
      <xdr:col>116</xdr:col>
      <xdr:colOff>63500</xdr:colOff>
      <xdr:row>76</xdr:row>
      <xdr:rowOff>100819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22904"/>
          <a:ext cx="8382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88342</xdr:rowOff>
    </xdr:from>
    <xdr:to>
      <xdr:col>111</xdr:col>
      <xdr:colOff>177800</xdr:colOff>
      <xdr:row>76</xdr:row>
      <xdr:rowOff>92704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118542"/>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88342</xdr:rowOff>
    </xdr:from>
    <xdr:to>
      <xdr:col>107</xdr:col>
      <xdr:colOff>50800</xdr:colOff>
      <xdr:row>76</xdr:row>
      <xdr:rowOff>100191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118542"/>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100191</xdr:rowOff>
    </xdr:from>
    <xdr:to>
      <xdr:col>102</xdr:col>
      <xdr:colOff>114300</xdr:colOff>
      <xdr:row>77</xdr:row>
      <xdr:rowOff>45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30391"/>
          <a:ext cx="889000" cy="7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50019</xdr:rowOff>
    </xdr:from>
    <xdr:to>
      <xdr:col>116</xdr:col>
      <xdr:colOff>114300</xdr:colOff>
      <xdr:row>76</xdr:row>
      <xdr:rowOff>151619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8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72896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41904</xdr:rowOff>
    </xdr:from>
    <xdr:to>
      <xdr:col>112</xdr:col>
      <xdr:colOff>38100</xdr:colOff>
      <xdr:row>76</xdr:row>
      <xdr:rowOff>143504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7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160031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84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37542</xdr:rowOff>
    </xdr:from>
    <xdr:to>
      <xdr:col>107</xdr:col>
      <xdr:colOff>101600</xdr:colOff>
      <xdr:row>76</xdr:row>
      <xdr:rowOff>139142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155668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8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49391</xdr:rowOff>
    </xdr:from>
    <xdr:to>
      <xdr:col>102</xdr:col>
      <xdr:colOff>165100</xdr:colOff>
      <xdr:row>76</xdr:row>
      <xdr:rowOff>150991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167517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85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120695</xdr:rowOff>
    </xdr:from>
    <xdr:to>
      <xdr:col>98</xdr:col>
      <xdr:colOff>38100</xdr:colOff>
      <xdr:row>77</xdr:row>
      <xdr:rowOff>50845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41972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などは、類似団体や県平均を下回っている。人件費は、これまでに適正な定員管理を行ってきたことにより低い水準を維持しており、前年度よりも退職者数が減となったことにより数値も前年度より減となっており、今後も減少傾向となることが見込まれる。物件費では、賃金や委託料など内容を精査して執行してきたことで低い水準であったが、藤岡市行政改革大綱に基づき業務の民間委託を進め、職員人件費等から委託料へのシフトが起きているため、今度も増加傾向が続くことが予想される。維持補修費については、これまで藤岡市が暮らしや福祉サービスなどの行政サービスに力を入れてきたため、資産形成が少なく、維持補修に係る費用も抑えられてきたことにより、平均値よりも少なくなってい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逆に、扶助費、公債費、繰出金などは、類似団体や県平均を上回っている。扶助費が高水準となっている要因として、民間保育所の運営等に係る支出が多額となっていることが挙げられる。また、社会保障経費等は今後も増加傾向となることが予想されるため扶助費も増加していく見込みである。公債費では、令和元年度以降も合併特例債や臨時財政対策債などの償還の影響により、高い水準での推移が見込まれる。今後は費用対効果を徹底的に追求し、新規発行を伴う事業を抑制することが必要である。繰出金については前年度から横ばいであるものの、依然として全国平均を上回る値となっている。今後も増加していくことが考えられるので、各事業において経営の健全化を徹底し、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群馬県藤岡市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65,687
64,936
180.29
26,064,079
25,258,305
778,363
15,362,709
21,647,452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18923</xdr:rowOff>
    </xdr:from>
    <xdr:to>
      <xdr:col>24</xdr:col>
      <xdr:colOff>63500</xdr:colOff>
      <xdr:row>36</xdr:row>
      <xdr:rowOff>19304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9112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19304</xdr:rowOff>
    </xdr:from>
    <xdr:to>
      <xdr:col>19</xdr:col>
      <xdr:colOff>177800</xdr:colOff>
      <xdr:row>36</xdr:row>
      <xdr:rowOff>27686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9150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110363</xdr:rowOff>
    </xdr:from>
    <xdr:to>
      <xdr:col>15</xdr:col>
      <xdr:colOff>50800</xdr:colOff>
      <xdr:row>36</xdr:row>
      <xdr:rowOff>27686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11113"/>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75201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59690</xdr:rowOff>
    </xdr:from>
    <xdr:to>
      <xdr:col>10</xdr:col>
      <xdr:colOff>114300</xdr:colOff>
      <xdr:row>35</xdr:row>
      <xdr:rowOff>110363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6044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139573</xdr:rowOff>
    </xdr:from>
    <xdr:to>
      <xdr:col>24</xdr:col>
      <xdr:colOff>114300</xdr:colOff>
      <xdr:row>36</xdr:row>
      <xdr:rowOff>69723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162450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9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139954</xdr:rowOff>
    </xdr:from>
    <xdr:to>
      <xdr:col>20</xdr:col>
      <xdr:colOff>38100</xdr:colOff>
      <xdr:row>36</xdr:row>
      <xdr:rowOff>70104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86631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148336</xdr:rowOff>
    </xdr:from>
    <xdr:to>
      <xdr:col>15</xdr:col>
      <xdr:colOff>101600</xdr:colOff>
      <xdr:row>36</xdr:row>
      <xdr:rowOff>78486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69613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59563</xdr:rowOff>
    </xdr:from>
    <xdr:to>
      <xdr:col>10</xdr:col>
      <xdr:colOff>165100</xdr:colOff>
      <xdr:row>35</xdr:row>
      <xdr:rowOff>161163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6240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3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8890</xdr:rowOff>
    </xdr:from>
    <xdr:to>
      <xdr:col>6</xdr:col>
      <xdr:colOff>38100</xdr:colOff>
      <xdr:row>35</xdr:row>
      <xdr:rowOff>110490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127017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138470</xdr:rowOff>
    </xdr:from>
    <xdr:to>
      <xdr:col>24</xdr:col>
      <xdr:colOff>63500</xdr:colOff>
      <xdr:row>57</xdr:row>
      <xdr:rowOff>139334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11120"/>
          <a:ext cx="8382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122852</xdr:rowOff>
    </xdr:from>
    <xdr:to>
      <xdr:col>19</xdr:col>
      <xdr:colOff>177800</xdr:colOff>
      <xdr:row>57</xdr:row>
      <xdr:rowOff>138470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95502"/>
          <a:ext cx="889000" cy="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119373</xdr:rowOff>
    </xdr:from>
    <xdr:to>
      <xdr:col>15</xdr:col>
      <xdr:colOff>50800</xdr:colOff>
      <xdr:row>57</xdr:row>
      <xdr:rowOff>122852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92023"/>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119373</xdr:rowOff>
    </xdr:from>
    <xdr:to>
      <xdr:col>10</xdr:col>
      <xdr:colOff>114300</xdr:colOff>
      <xdr:row>57</xdr:row>
      <xdr:rowOff>134968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92023"/>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88534</xdr:rowOff>
    </xdr:from>
    <xdr:to>
      <xdr:col>24</xdr:col>
      <xdr:colOff>114300</xdr:colOff>
      <xdr:row>58</xdr:row>
      <xdr:rowOff>18684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6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7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87670</xdr:rowOff>
    </xdr:from>
    <xdr:to>
      <xdr:col>20</xdr:col>
      <xdr:colOff>38100</xdr:colOff>
      <xdr:row>58</xdr:row>
      <xdr:rowOff>17820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8947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5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72052</xdr:rowOff>
    </xdr:from>
    <xdr:to>
      <xdr:col>15</xdr:col>
      <xdr:colOff>101600</xdr:colOff>
      <xdr:row>58</xdr:row>
      <xdr:rowOff>2202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4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164779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68573</xdr:rowOff>
    </xdr:from>
    <xdr:to>
      <xdr:col>10</xdr:col>
      <xdr:colOff>165100</xdr:colOff>
      <xdr:row>57</xdr:row>
      <xdr:rowOff>170173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161300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3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84168</xdr:rowOff>
    </xdr:from>
    <xdr:to>
      <xdr:col>6</xdr:col>
      <xdr:colOff>38100</xdr:colOff>
      <xdr:row>58</xdr:row>
      <xdr:rowOff>14318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5445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4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109589</xdr:rowOff>
    </xdr:from>
    <xdr:to>
      <xdr:col>24</xdr:col>
      <xdr:colOff>63500</xdr:colOff>
      <xdr:row>75</xdr:row>
      <xdr:rowOff>152336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68339"/>
          <a:ext cx="838200" cy="4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74972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6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109589</xdr:rowOff>
    </xdr:from>
    <xdr:to>
      <xdr:col>19</xdr:col>
      <xdr:colOff>177800</xdr:colOff>
      <xdr:row>75</xdr:row>
      <xdr:rowOff>122657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68339"/>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144263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6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122657</xdr:rowOff>
    </xdr:from>
    <xdr:to>
      <xdr:col>15</xdr:col>
      <xdr:colOff>50800</xdr:colOff>
      <xdr:row>75</xdr:row>
      <xdr:rowOff>148792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81407"/>
          <a:ext cx="889000" cy="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148792</xdr:rowOff>
    </xdr:from>
    <xdr:to>
      <xdr:col>10</xdr:col>
      <xdr:colOff>114300</xdr:colOff>
      <xdr:row>76</xdr:row>
      <xdr:rowOff>22809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07542"/>
          <a:ext cx="889000" cy="4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101536</xdr:rowOff>
    </xdr:from>
    <xdr:to>
      <xdr:col>24</xdr:col>
      <xdr:colOff>114300</xdr:colOff>
      <xdr:row>76</xdr:row>
      <xdr:rowOff>31686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79963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3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58789</xdr:rowOff>
    </xdr:from>
    <xdr:to>
      <xdr:col>20</xdr:col>
      <xdr:colOff>38100</xdr:colOff>
      <xdr:row>75</xdr:row>
      <xdr:rowOff>160389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1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151516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1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71857</xdr:rowOff>
    </xdr:from>
    <xdr:to>
      <xdr:col>15</xdr:col>
      <xdr:colOff>101600</xdr:colOff>
      <xdr:row>76</xdr:row>
      <xdr:rowOff>2006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30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164583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023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97993</xdr:rowOff>
    </xdr:from>
    <xdr:to>
      <xdr:col>10</xdr:col>
      <xdr:colOff>165100</xdr:colOff>
      <xdr:row>76</xdr:row>
      <xdr:rowOff>28144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567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44670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143459</xdr:rowOff>
    </xdr:from>
    <xdr:to>
      <xdr:col>6</xdr:col>
      <xdr:colOff>38100</xdr:colOff>
      <xdr:row>76</xdr:row>
      <xdr:rowOff>73609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0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64736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9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18771</xdr:rowOff>
    </xdr:from>
    <xdr:to>
      <xdr:col>24</xdr:col>
      <xdr:colOff>63500</xdr:colOff>
      <xdr:row>97</xdr:row>
      <xdr:rowOff>37991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49421"/>
          <a:ext cx="838200" cy="1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18771</xdr:rowOff>
    </xdr:from>
    <xdr:to>
      <xdr:col>19</xdr:col>
      <xdr:colOff>177800</xdr:colOff>
      <xdr:row>97</xdr:row>
      <xdr:rowOff>71462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49421"/>
          <a:ext cx="889000" cy="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71462</xdr:rowOff>
    </xdr:from>
    <xdr:to>
      <xdr:col>15</xdr:col>
      <xdr:colOff>50800</xdr:colOff>
      <xdr:row>97</xdr:row>
      <xdr:rowOff>109105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02112"/>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67690</xdr:rowOff>
    </xdr:from>
    <xdr:to>
      <xdr:col>10</xdr:col>
      <xdr:colOff>114300</xdr:colOff>
      <xdr:row>97</xdr:row>
      <xdr:rowOff>109105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98340"/>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158641</xdr:rowOff>
    </xdr:from>
    <xdr:to>
      <xdr:col>24</xdr:col>
      <xdr:colOff>114300</xdr:colOff>
      <xdr:row>97</xdr:row>
      <xdr:rowOff>88791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10068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6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139421</xdr:rowOff>
    </xdr:from>
    <xdr:to>
      <xdr:col>20</xdr:col>
      <xdr:colOff>38100</xdr:colOff>
      <xdr:row>97</xdr:row>
      <xdr:rowOff>69571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86098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20662</xdr:rowOff>
    </xdr:from>
    <xdr:to>
      <xdr:col>15</xdr:col>
      <xdr:colOff>101600</xdr:colOff>
      <xdr:row>97</xdr:row>
      <xdr:rowOff>122262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138789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4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58305</xdr:rowOff>
    </xdr:from>
    <xdr:to>
      <xdr:col>10</xdr:col>
      <xdr:colOff>165100</xdr:colOff>
      <xdr:row>97</xdr:row>
      <xdr:rowOff>159905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8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151032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8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16890</xdr:rowOff>
    </xdr:from>
    <xdr:to>
      <xdr:col>6</xdr:col>
      <xdr:colOff>38100</xdr:colOff>
      <xdr:row>97</xdr:row>
      <xdr:rowOff>118490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4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135017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42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127813</xdr:rowOff>
    </xdr:from>
    <xdr:to>
      <xdr:col>55</xdr:col>
      <xdr:colOff>0</xdr:colOff>
      <xdr:row>38</xdr:row>
      <xdr:rowOff>130876</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42913"/>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125618</xdr:rowOff>
    </xdr:from>
    <xdr:to>
      <xdr:col>50</xdr:col>
      <xdr:colOff>114300</xdr:colOff>
      <xdr:row>38</xdr:row>
      <xdr:rowOff>127813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640718"/>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116017</xdr:rowOff>
    </xdr:from>
    <xdr:to>
      <xdr:col>45</xdr:col>
      <xdr:colOff>177800</xdr:colOff>
      <xdr:row>38</xdr:row>
      <xdr:rowOff>125618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31117"/>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101158</xdr:rowOff>
    </xdr:from>
    <xdr:to>
      <xdr:col>41</xdr:col>
      <xdr:colOff>50800</xdr:colOff>
      <xdr:row>38</xdr:row>
      <xdr:rowOff>116017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1625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80076</xdr:rowOff>
    </xdr:from>
    <xdr:to>
      <xdr:col>55</xdr:col>
      <xdr:colOff>50800</xdr:colOff>
      <xdr:row>39</xdr:row>
      <xdr:rowOff>10226</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5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77013</xdr:rowOff>
    </xdr:from>
    <xdr:to>
      <xdr:col>50</xdr:col>
      <xdr:colOff>165100</xdr:colOff>
      <xdr:row>39</xdr:row>
      <xdr:rowOff>7163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5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169740</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68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74818</xdr:rowOff>
    </xdr:from>
    <xdr:to>
      <xdr:col>46</xdr:col>
      <xdr:colOff>38100</xdr:colOff>
      <xdr:row>39</xdr:row>
      <xdr:rowOff>4968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167545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82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65217</xdr:rowOff>
    </xdr:from>
    <xdr:to>
      <xdr:col>41</xdr:col>
      <xdr:colOff>101600</xdr:colOff>
      <xdr:row>38</xdr:row>
      <xdr:rowOff>166817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8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157944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73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50358</xdr:rowOff>
    </xdr:from>
    <xdr:to>
      <xdr:col>36</xdr:col>
      <xdr:colOff>165100</xdr:colOff>
      <xdr:row>38</xdr:row>
      <xdr:rowOff>151958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6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143085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58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136941</xdr:rowOff>
    </xdr:from>
    <xdr:to>
      <xdr:col>55</xdr:col>
      <xdr:colOff>0</xdr:colOff>
      <xdr:row>58</xdr:row>
      <xdr:rowOff>156746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081041"/>
          <a:ext cx="838200" cy="1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151260</xdr:rowOff>
    </xdr:from>
    <xdr:to>
      <xdr:col>50</xdr:col>
      <xdr:colOff>114300</xdr:colOff>
      <xdr:row>58</xdr:row>
      <xdr:rowOff>156746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09536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72317</xdr:rowOff>
    </xdr:from>
    <xdr:to>
      <xdr:col>45</xdr:col>
      <xdr:colOff>177800</xdr:colOff>
      <xdr:row>58</xdr:row>
      <xdr:rowOff>151260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10016417"/>
          <a:ext cx="889000" cy="7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72317</xdr:rowOff>
    </xdr:from>
    <xdr:to>
      <xdr:col>41</xdr:col>
      <xdr:colOff>50800</xdr:colOff>
      <xdr:row>58</xdr:row>
      <xdr:rowOff>114135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016417"/>
          <a:ext cx="889000" cy="4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77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86141</xdr:rowOff>
    </xdr:from>
    <xdr:to>
      <xdr:col>55</xdr:col>
      <xdr:colOff>50800</xdr:colOff>
      <xdr:row>59</xdr:row>
      <xdr:rowOff>16291</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46120</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9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105946</xdr:rowOff>
    </xdr:from>
    <xdr:to>
      <xdr:col>50</xdr:col>
      <xdr:colOff>165100</xdr:colOff>
      <xdr:row>59</xdr:row>
      <xdr:rowOff>36096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27223</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14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100460</xdr:rowOff>
    </xdr:from>
    <xdr:to>
      <xdr:col>46</xdr:col>
      <xdr:colOff>38100</xdr:colOff>
      <xdr:row>59</xdr:row>
      <xdr:rowOff>30610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4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21737</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137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21517</xdr:rowOff>
    </xdr:from>
    <xdr:to>
      <xdr:col>41</xdr:col>
      <xdr:colOff>101600</xdr:colOff>
      <xdr:row>58</xdr:row>
      <xdr:rowOff>123117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6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139644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74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63335</xdr:rowOff>
    </xdr:from>
    <xdr:to>
      <xdr:col>36</xdr:col>
      <xdr:colOff>165100</xdr:colOff>
      <xdr:row>58</xdr:row>
      <xdr:rowOff>164935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156062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101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99848</xdr:rowOff>
    </xdr:from>
    <xdr:to>
      <xdr:col>55</xdr:col>
      <xdr:colOff>0</xdr:colOff>
      <xdr:row>78</xdr:row>
      <xdr:rowOff>100991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7294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85122</xdr:rowOff>
    </xdr:from>
    <xdr:to>
      <xdr:col>50</xdr:col>
      <xdr:colOff>114300</xdr:colOff>
      <xdr:row>78</xdr:row>
      <xdr:rowOff>100991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58222"/>
          <a:ext cx="8890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47137</xdr:rowOff>
    </xdr:from>
    <xdr:to>
      <xdr:col>45</xdr:col>
      <xdr:colOff>177800</xdr:colOff>
      <xdr:row>78</xdr:row>
      <xdr:rowOff>85122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20237"/>
          <a:ext cx="889000" cy="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46241</xdr:rowOff>
    </xdr:from>
    <xdr:to>
      <xdr:col>41</xdr:col>
      <xdr:colOff>50800</xdr:colOff>
      <xdr:row>78</xdr:row>
      <xdr:rowOff>47137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19341"/>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31272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49048</xdr:rowOff>
    </xdr:from>
    <xdr:to>
      <xdr:col>55</xdr:col>
      <xdr:colOff>50800</xdr:colOff>
      <xdr:row>78</xdr:row>
      <xdr:rowOff>150648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135425</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3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50191</xdr:rowOff>
    </xdr:from>
    <xdr:to>
      <xdr:col>50</xdr:col>
      <xdr:colOff>165100</xdr:colOff>
      <xdr:row>78</xdr:row>
      <xdr:rowOff>151791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142918</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34322</xdr:rowOff>
    </xdr:from>
    <xdr:to>
      <xdr:col>46</xdr:col>
      <xdr:colOff>38100</xdr:colOff>
      <xdr:row>78</xdr:row>
      <xdr:rowOff>135922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127049</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0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167787</xdr:rowOff>
    </xdr:from>
    <xdr:to>
      <xdr:col>41</xdr:col>
      <xdr:colOff>101600</xdr:colOff>
      <xdr:row>78</xdr:row>
      <xdr:rowOff>97937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6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89064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6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166891</xdr:rowOff>
    </xdr:from>
    <xdr:to>
      <xdr:col>36</xdr:col>
      <xdr:colOff>165100</xdr:colOff>
      <xdr:row>78</xdr:row>
      <xdr:rowOff>97041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88168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6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73692</xdr:rowOff>
    </xdr:from>
    <xdr:to>
      <xdr:col>55</xdr:col>
      <xdr:colOff>0</xdr:colOff>
      <xdr:row>98</xdr:row>
      <xdr:rowOff>75296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75792"/>
          <a:ext cx="838200" cy="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45582</xdr:rowOff>
    </xdr:from>
    <xdr:to>
      <xdr:col>50</xdr:col>
      <xdr:colOff>114300</xdr:colOff>
      <xdr:row>98</xdr:row>
      <xdr:rowOff>73692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847682"/>
          <a:ext cx="889000" cy="2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45582</xdr:rowOff>
    </xdr:from>
    <xdr:to>
      <xdr:col>45</xdr:col>
      <xdr:colOff>177800</xdr:colOff>
      <xdr:row>98</xdr:row>
      <xdr:rowOff>63469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47682"/>
          <a:ext cx="889000" cy="1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54315</xdr:rowOff>
    </xdr:from>
    <xdr:to>
      <xdr:col>41</xdr:col>
      <xdr:colOff>50800</xdr:colOff>
      <xdr:row>98</xdr:row>
      <xdr:rowOff>63469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856415"/>
          <a:ext cx="889000" cy="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24496</xdr:rowOff>
    </xdr:from>
    <xdr:to>
      <xdr:col>55</xdr:col>
      <xdr:colOff>50800</xdr:colOff>
      <xdr:row>98</xdr:row>
      <xdr:rowOff>126096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149017</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7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22892</xdr:rowOff>
    </xdr:from>
    <xdr:to>
      <xdr:col>50</xdr:col>
      <xdr:colOff>165100</xdr:colOff>
      <xdr:row>98</xdr:row>
      <xdr:rowOff>124492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115619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1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166232</xdr:rowOff>
    </xdr:from>
    <xdr:to>
      <xdr:col>46</xdr:col>
      <xdr:colOff>38100</xdr:colOff>
      <xdr:row>98</xdr:row>
      <xdr:rowOff>96382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9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112909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12669</xdr:rowOff>
    </xdr:from>
    <xdr:to>
      <xdr:col>41</xdr:col>
      <xdr:colOff>101600</xdr:colOff>
      <xdr:row>98</xdr:row>
      <xdr:rowOff>114269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105396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3515</xdr:rowOff>
    </xdr:from>
    <xdr:to>
      <xdr:col>36</xdr:col>
      <xdr:colOff>165100</xdr:colOff>
      <xdr:row>98</xdr:row>
      <xdr:rowOff>105115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0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96242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9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128956</xdr:rowOff>
    </xdr:from>
    <xdr:to>
      <xdr:col>85</xdr:col>
      <xdr:colOff>127000</xdr:colOff>
      <xdr:row>37</xdr:row>
      <xdr:rowOff>158766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01156"/>
          <a:ext cx="838200" cy="20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158766</xdr:rowOff>
    </xdr:from>
    <xdr:to>
      <xdr:col>81</xdr:col>
      <xdr:colOff>50800</xdr:colOff>
      <xdr:row>38</xdr:row>
      <xdr:rowOff>4232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02416"/>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105346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132156</xdr:rowOff>
    </xdr:from>
    <xdr:to>
      <xdr:col>76</xdr:col>
      <xdr:colOff>114300</xdr:colOff>
      <xdr:row>38</xdr:row>
      <xdr:rowOff>4232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75806"/>
          <a:ext cx="889000" cy="4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132156</xdr:rowOff>
    </xdr:from>
    <xdr:to>
      <xdr:col>71</xdr:col>
      <xdr:colOff>177800</xdr:colOff>
      <xdr:row>38</xdr:row>
      <xdr:rowOff>29880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75806"/>
          <a:ext cx="889000" cy="6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78156</xdr:rowOff>
    </xdr:from>
    <xdr:to>
      <xdr:col>85</xdr:col>
      <xdr:colOff>177800</xdr:colOff>
      <xdr:row>37</xdr:row>
      <xdr:rowOff>8306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5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101033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107965</xdr:rowOff>
    </xdr:from>
    <xdr:to>
      <xdr:col>81</xdr:col>
      <xdr:colOff>101600</xdr:colOff>
      <xdr:row>38</xdr:row>
      <xdr:rowOff>38116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516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29243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4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124882</xdr:rowOff>
    </xdr:from>
    <xdr:to>
      <xdr:col>76</xdr:col>
      <xdr:colOff>165100</xdr:colOff>
      <xdr:row>38</xdr:row>
      <xdr:rowOff>55032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46159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6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81356</xdr:rowOff>
    </xdr:from>
    <xdr:to>
      <xdr:col>72</xdr:col>
      <xdr:colOff>38100</xdr:colOff>
      <xdr:row>38</xdr:row>
      <xdr:rowOff>11506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2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2633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150531</xdr:rowOff>
    </xdr:from>
    <xdr:to>
      <xdr:col>67</xdr:col>
      <xdr:colOff>101600</xdr:colOff>
      <xdr:row>38</xdr:row>
      <xdr:rowOff>80680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941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71807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56535</xdr:rowOff>
    </xdr:from>
    <xdr:to>
      <xdr:col>85</xdr:col>
      <xdr:colOff>127000</xdr:colOff>
      <xdr:row>56</xdr:row>
      <xdr:rowOff>134427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657735"/>
          <a:ext cx="838200" cy="7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56535</xdr:rowOff>
    </xdr:from>
    <xdr:to>
      <xdr:col>81</xdr:col>
      <xdr:colOff>50800</xdr:colOff>
      <xdr:row>56</xdr:row>
      <xdr:rowOff>76363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57735"/>
          <a:ext cx="889000" cy="1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64841</xdr:rowOff>
    </xdr:from>
    <xdr:to>
      <xdr:col>76</xdr:col>
      <xdr:colOff>114300</xdr:colOff>
      <xdr:row>56</xdr:row>
      <xdr:rowOff>76363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666041"/>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64841</xdr:rowOff>
    </xdr:from>
    <xdr:to>
      <xdr:col>71</xdr:col>
      <xdr:colOff>177800</xdr:colOff>
      <xdr:row>57</xdr:row>
      <xdr:rowOff>12187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666041"/>
          <a:ext cx="889000" cy="1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83627</xdr:rowOff>
    </xdr:from>
    <xdr:to>
      <xdr:col>85</xdr:col>
      <xdr:colOff>177800</xdr:colOff>
      <xdr:row>57</xdr:row>
      <xdr:rowOff>13777</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8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106504</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5735</xdr:rowOff>
    </xdr:from>
    <xdr:to>
      <xdr:col>81</xdr:col>
      <xdr:colOff>101600</xdr:colOff>
      <xdr:row>56</xdr:row>
      <xdr:rowOff>107335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0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123862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3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25563</xdr:rowOff>
    </xdr:from>
    <xdr:to>
      <xdr:col>76</xdr:col>
      <xdr:colOff>165100</xdr:colOff>
      <xdr:row>56</xdr:row>
      <xdr:rowOff>127163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62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143690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40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14041</xdr:rowOff>
    </xdr:from>
    <xdr:to>
      <xdr:col>72</xdr:col>
      <xdr:colOff>38100</xdr:colOff>
      <xdr:row>56</xdr:row>
      <xdr:rowOff>115641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132168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3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132837</xdr:rowOff>
    </xdr:from>
    <xdr:to>
      <xdr:col>67</xdr:col>
      <xdr:colOff>101600</xdr:colOff>
      <xdr:row>57</xdr:row>
      <xdr:rowOff>62987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3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79514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50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42163</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86713"/>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162813</xdr:rowOff>
    </xdr:from>
    <xdr:to>
      <xdr:col>85</xdr:col>
      <xdr:colOff>177800</xdr:colOff>
      <xdr:row>79</xdr:row>
      <xdr:rowOff>92963</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115878</xdr:rowOff>
    </xdr:from>
    <xdr:ext cx="378565"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8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17349</xdr:rowOff>
    </xdr:from>
    <xdr:to>
      <xdr:col>85</xdr:col>
      <xdr:colOff>127000</xdr:colOff>
      <xdr:row>95</xdr:row>
      <xdr:rowOff>43802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305099"/>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143799</xdr:rowOff>
    </xdr:from>
    <xdr:to>
      <xdr:col>81</xdr:col>
      <xdr:colOff>50800</xdr:colOff>
      <xdr:row>95</xdr:row>
      <xdr:rowOff>17349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260099"/>
          <a:ext cx="889000" cy="4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143799</xdr:rowOff>
    </xdr:from>
    <xdr:to>
      <xdr:col>76</xdr:col>
      <xdr:colOff>114300</xdr:colOff>
      <xdr:row>94</xdr:row>
      <xdr:rowOff>161891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260099"/>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161891</xdr:rowOff>
    </xdr:from>
    <xdr:to>
      <xdr:col>71</xdr:col>
      <xdr:colOff>177800</xdr:colOff>
      <xdr:row>95</xdr:row>
      <xdr:rowOff>47117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278191"/>
          <a:ext cx="889000" cy="5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164452</xdr:rowOff>
    </xdr:from>
    <xdr:to>
      <xdr:col>85</xdr:col>
      <xdr:colOff>177800</xdr:colOff>
      <xdr:row>95</xdr:row>
      <xdr:rowOff>94602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28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15879</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3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137999</xdr:rowOff>
    </xdr:from>
    <xdr:to>
      <xdr:col>81</xdr:col>
      <xdr:colOff>101600</xdr:colOff>
      <xdr:row>95</xdr:row>
      <xdr:rowOff>68149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25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84676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0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92999</xdr:rowOff>
    </xdr:from>
    <xdr:to>
      <xdr:col>76</xdr:col>
      <xdr:colOff>165100</xdr:colOff>
      <xdr:row>95</xdr:row>
      <xdr:rowOff>23149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2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39676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98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111091</xdr:rowOff>
    </xdr:from>
    <xdr:to>
      <xdr:col>72</xdr:col>
      <xdr:colOff>38100</xdr:colOff>
      <xdr:row>95</xdr:row>
      <xdr:rowOff>41241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2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57768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0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167767</xdr:rowOff>
    </xdr:from>
    <xdr:to>
      <xdr:col>67</xdr:col>
      <xdr:colOff>101600</xdr:colOff>
      <xdr:row>95</xdr:row>
      <xdr:rowOff>97917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2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114444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消防費、公債費において、全国平均、県平均、類似団体をいずれも上回っている。衛生費については、施設が老朽化したことにより清掃センター施設関係工事が近年増大しており、衛生費を押し上げている。清掃センター長寿命化計画に基づいての実施ではあるものの、今後も高い水準となることが見込まれる。</a:t>
          </a:r>
        </a:p>
        <a:p>
          <a:r>
            <a:rPr kumimoji="1" lang="ja-JP" altLang="en-US" sz="1300">
              <a:latin typeface="ＭＳ Ｐゴシック" panose="020B0600070205080204" pitchFamily="50" charset="-128"/>
              <a:ea typeface="ＭＳ Ｐゴシック" panose="020B0600070205080204" pitchFamily="50" charset="-128"/>
            </a:rPr>
            <a:t>　公債費については、臨時財政対策債の償還年数を短く設定していた影響や、合併特例債で借り入れた小中学校耐震補強大規模改修事業の元金償還開始による影響などが主な要因となっている。臨時財政対策債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年度以降償還年数を伸ばしており、その影響が平成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年度から現れたため、前年度よりは減少に転じている。しかし、平成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も合併特例債や臨時財政対策債などの影響により、依然として高い水準での推移が見込まれるため、今後は普通建設事業費の費用対効果を徹底的に追求し、新規発行を伴う事業を抑制することが必要である。</a:t>
          </a:r>
        </a:p>
        <a:p>
          <a:r>
            <a:rPr kumimoji="1" lang="ja-JP" altLang="en-US" sz="1300">
              <a:latin typeface="ＭＳ Ｐゴシック" panose="020B0600070205080204" pitchFamily="50" charset="-128"/>
              <a:ea typeface="ＭＳ Ｐゴシック" panose="020B0600070205080204" pitchFamily="50" charset="-128"/>
            </a:rPr>
            <a:t>　消防費については、平成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年度は防災公園整備事業における用地買収費等の影響により、全国平均等を大きく上回る結果となっている。今後も、公園整備工事が実施されていく影響により、依然として高い水準での推移が見込まれる。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ここ数年の実質単年度収支はマイナスで推移しており、財政調整基金残高も標準財政規模比</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前後を維持してはいるものの、実質収支額は減少傾向にあり非常に厳しい財政状況である。</a:t>
          </a:r>
        </a:p>
        <a:p>
          <a:r>
            <a:rPr kumimoji="1" lang="ja-JP" altLang="en-US" sz="1200">
              <a:latin typeface="ＭＳ ゴシック" pitchFamily="49" charset="-128"/>
              <a:ea typeface="ＭＳ ゴシック" pitchFamily="49" charset="-128"/>
            </a:rPr>
            <a:t>　今後も伸び続けると想定される扶助費などに対し、質の高いサービスを行うことができるよう藤岡市行政改革大綱を基に健全な財政運営を行い、財政調整基金の取り崩しを最小限に留めるよう努める。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群馬県藤岡市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法適用企業である水道事業会計は現金預金等の増などにより流動資産が増加し、黒字額が増加している。国民健康保険鬼石病院事業会計においても現金預金の増などにより流動資産が増加し、黒字額が増加している。</a:t>
          </a:r>
        </a:p>
        <a:p>
          <a:r>
            <a:rPr kumimoji="1" lang="ja-JP" altLang="en-US" sz="1400">
              <a:latin typeface="ＭＳ ゴシック" pitchFamily="49" charset="-128"/>
              <a:ea typeface="ＭＳ ゴシック" pitchFamily="49" charset="-128"/>
            </a:rPr>
            <a:t>　国民健康保険事業勘定特別会計では、平成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制度改正により後期高齢者支援金等や介護納付金等がなくなったことによる歳出減の影響より、国庫支出金等がなくなったことによる歳入減が上回り、全体として黒字額が減少している。また、一般会計からの繰入金の影響は依然として大きく、引き続き収納率の向上や歳出の抑制に努める必要がある。</a:t>
          </a:r>
        </a:p>
        <a:p>
          <a:r>
            <a:rPr kumimoji="1" lang="ja-JP" altLang="en-US" sz="1400">
              <a:solidFill>
                <a:schemeClr val="tx1"/>
              </a:solidFill>
              <a:latin typeface="ＭＳ ゴシック" pitchFamily="49" charset="-128"/>
              <a:ea typeface="ＭＳ ゴシック" pitchFamily="49" charset="-128"/>
            </a:rPr>
            <a:t>　その他の特別会計についても実質収支比率はプラスとなっているが、比率が減少傾向にあることや、一般会計からの基準外繰入れによってプラスとなっている特別会計も存在することから、実施計画等により内容を精査し、基準外繰入れ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6.23\&#36001;&#25919;&#20418;\03&#12539;&#27770;&#31639;&#32113;&#35336;\R01\55_&#36001;&#25919;&#29366;&#27841;&#36039;&#26009;&#38598;\200813_&#36001;&#25919;&#29366;&#27841;&#36039;&#26009;&#38598;&#12398;&#20316;&#25104;&#65288;&#65298;&#22238;&#30446;&#65289;\05_&#20844;&#34920;\&#20844;&#34920;&#29992;\09_&#34276;&#23713;&#24066;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6</v>
          </cell>
          <cell r="CN51">
            <v>18.3</v>
          </cell>
          <cell r="CV51">
            <v>9.4</v>
          </cell>
        </row>
        <row r="53">
          <cell r="CF53">
            <v>63.1</v>
          </cell>
          <cell r="CN53">
            <v>60.3</v>
          </cell>
          <cell r="CV53">
            <v>61.4</v>
          </cell>
        </row>
        <row r="55">
          <cell r="AN55" t="str">
            <v>類似団体内平均値</v>
          </cell>
          <cell r="CF55">
            <v>33.1</v>
          </cell>
          <cell r="CN55">
            <v>31.3</v>
          </cell>
          <cell r="CV55">
            <v>25.3</v>
          </cell>
        </row>
        <row r="57">
          <cell r="CF57">
            <v>57.2</v>
          </cell>
          <cell r="CN57">
            <v>58.5</v>
          </cell>
          <cell r="CV57">
            <v>59.9</v>
          </cell>
        </row>
        <row r="72">
          <cell r="BP72" t="str">
            <v>H26</v>
          </cell>
          <cell r="BX72" t="str">
            <v>H27</v>
          </cell>
          <cell r="CF72" t="str">
            <v>H28</v>
          </cell>
          <cell r="CN72" t="str">
            <v>H29</v>
          </cell>
          <cell r="CV72" t="str">
            <v>H30</v>
          </cell>
        </row>
        <row r="73">
          <cell r="AN73" t="str">
            <v>当該団体値</v>
          </cell>
          <cell r="BP73">
            <v>21.6</v>
          </cell>
          <cell r="BX73">
            <v>19.5</v>
          </cell>
          <cell r="CF73">
            <v>6</v>
          </cell>
          <cell r="CN73">
            <v>18.3</v>
          </cell>
          <cell r="CV73">
            <v>9.4</v>
          </cell>
        </row>
        <row r="75">
          <cell r="BP75">
            <v>10.8</v>
          </cell>
          <cell r="BX75">
            <v>11</v>
          </cell>
          <cell r="CF75">
            <v>11.2</v>
          </cell>
          <cell r="CN75">
            <v>11.3</v>
          </cell>
          <cell r="CV75">
            <v>10.5</v>
          </cell>
        </row>
        <row r="77">
          <cell r="AN77" t="str">
            <v>類似団体内平均値</v>
          </cell>
          <cell r="BP77">
            <v>45.9</v>
          </cell>
          <cell r="BX77">
            <v>37.299999999999997</v>
          </cell>
          <cell r="CF77">
            <v>33.1</v>
          </cell>
          <cell r="CN77">
            <v>31.3</v>
          </cell>
          <cell r="CV77">
            <v>25.3</v>
          </cell>
        </row>
        <row r="79">
          <cell r="BP79">
            <v>8.8000000000000007</v>
          </cell>
          <cell r="BX79">
            <v>7.8</v>
          </cell>
          <cell r="CF79">
            <v>7.5</v>
          </cell>
          <cell r="CN79">
            <v>7.2</v>
          </cell>
          <cell r="CV79">
            <v>6.9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2">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26064079</v>
      </c>
      <c r="BO4" s="423"/>
      <c r="BP4" s="423"/>
      <c r="BQ4" s="423"/>
      <c r="BR4" s="423"/>
      <c r="BS4" s="423"/>
      <c r="BT4" s="423"/>
      <c r="BU4" s="424"/>
      <c r="BV4" s="422">
        <v>26602362</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5.0999999999999996</v>
      </c>
      <c r="CU4" s="604"/>
      <c r="CV4" s="604"/>
      <c r="CW4" s="604"/>
      <c r="CX4" s="604"/>
      <c r="CY4" s="604"/>
      <c r="CZ4" s="604"/>
      <c r="DA4" s="605"/>
      <c r="DB4" s="603">
        <v>4.7</v>
      </c>
      <c r="DC4" s="604"/>
      <c r="DD4" s="604"/>
      <c r="DE4" s="604"/>
      <c r="DF4" s="604"/>
      <c r="DG4" s="604"/>
      <c r="DH4" s="604"/>
      <c r="DI4" s="605"/>
      <c r="DJ4" s="185"/>
      <c r="DK4" s="185"/>
      <c r="DL4" s="185"/>
      <c r="DM4" s="185"/>
      <c r="DN4" s="185"/>
      <c r="DO4" s="185"/>
    </row>
    <row r="5" spans="1:119" ht="18.75" customHeight="1" x14ac:dyDescent="0.2">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25258305</v>
      </c>
      <c r="BO5" s="428"/>
      <c r="BP5" s="428"/>
      <c r="BQ5" s="428"/>
      <c r="BR5" s="428"/>
      <c r="BS5" s="428"/>
      <c r="BT5" s="428"/>
      <c r="BU5" s="429"/>
      <c r="BV5" s="427">
        <v>25765086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97</v>
      </c>
      <c r="CU5" s="398"/>
      <c r="CV5" s="398"/>
      <c r="CW5" s="398"/>
      <c r="CX5" s="398"/>
      <c r="CY5" s="398"/>
      <c r="CZ5" s="398"/>
      <c r="DA5" s="399"/>
      <c r="DB5" s="397">
        <v>97.1</v>
      </c>
      <c r="DC5" s="398"/>
      <c r="DD5" s="398"/>
      <c r="DE5" s="398"/>
      <c r="DF5" s="398"/>
      <c r="DG5" s="398"/>
      <c r="DH5" s="398"/>
      <c r="DI5" s="399"/>
      <c r="DJ5" s="185"/>
      <c r="DK5" s="185"/>
      <c r="DL5" s="185"/>
      <c r="DM5" s="185"/>
      <c r="DN5" s="185"/>
      <c r="DO5" s="185"/>
    </row>
    <row r="6" spans="1:119" ht="18.75" customHeight="1" x14ac:dyDescent="0.2">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805774</v>
      </c>
      <c r="BO6" s="428"/>
      <c r="BP6" s="428"/>
      <c r="BQ6" s="428"/>
      <c r="BR6" s="428"/>
      <c r="BS6" s="428"/>
      <c r="BT6" s="428"/>
      <c r="BU6" s="429"/>
      <c r="BV6" s="427">
        <v>837276</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103.1</v>
      </c>
      <c r="CU6" s="578"/>
      <c r="CV6" s="578"/>
      <c r="CW6" s="578"/>
      <c r="CX6" s="578"/>
      <c r="CY6" s="578"/>
      <c r="CZ6" s="578"/>
      <c r="DA6" s="579"/>
      <c r="DB6" s="577">
        <v>103.5</v>
      </c>
      <c r="DC6" s="578"/>
      <c r="DD6" s="578"/>
      <c r="DE6" s="578"/>
      <c r="DF6" s="578"/>
      <c r="DG6" s="578"/>
      <c r="DH6" s="578"/>
      <c r="DI6" s="579"/>
      <c r="DJ6" s="185"/>
      <c r="DK6" s="185"/>
      <c r="DL6" s="185"/>
      <c r="DM6" s="185"/>
      <c r="DN6" s="185"/>
      <c r="DO6" s="185"/>
    </row>
    <row r="7" spans="1:119" ht="18.75" customHeight="1" x14ac:dyDescent="0.2">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27411</v>
      </c>
      <c r="BO7" s="428"/>
      <c r="BP7" s="428"/>
      <c r="BQ7" s="428"/>
      <c r="BR7" s="428"/>
      <c r="BS7" s="428"/>
      <c r="BT7" s="428"/>
      <c r="BU7" s="429"/>
      <c r="BV7" s="427">
        <v>115274</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15362709</v>
      </c>
      <c r="CU7" s="428"/>
      <c r="CV7" s="428"/>
      <c r="CW7" s="428"/>
      <c r="CX7" s="428"/>
      <c r="CY7" s="428"/>
      <c r="CZ7" s="428"/>
      <c r="DA7" s="429"/>
      <c r="DB7" s="427">
        <v>15384364</v>
      </c>
      <c r="DC7" s="428"/>
      <c r="DD7" s="428"/>
      <c r="DE7" s="428"/>
      <c r="DF7" s="428"/>
      <c r="DG7" s="428"/>
      <c r="DH7" s="428"/>
      <c r="DI7" s="429"/>
      <c r="DJ7" s="185"/>
      <c r="DK7" s="185"/>
      <c r="DL7" s="185"/>
      <c r="DM7" s="185"/>
      <c r="DN7" s="185"/>
      <c r="DO7" s="185"/>
    </row>
    <row r="8" spans="1:119" ht="18.75" customHeight="1" thickBot="1" x14ac:dyDescent="0.25">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778363</v>
      </c>
      <c r="BO8" s="428"/>
      <c r="BP8" s="428"/>
      <c r="BQ8" s="428"/>
      <c r="BR8" s="428"/>
      <c r="BS8" s="428"/>
      <c r="BT8" s="428"/>
      <c r="BU8" s="429"/>
      <c r="BV8" s="427">
        <v>722002</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0.66</v>
      </c>
      <c r="CU8" s="541"/>
      <c r="CV8" s="541"/>
      <c r="CW8" s="541"/>
      <c r="CX8" s="541"/>
      <c r="CY8" s="541"/>
      <c r="CZ8" s="541"/>
      <c r="DA8" s="542"/>
      <c r="DB8" s="540">
        <v>0.65</v>
      </c>
      <c r="DC8" s="541"/>
      <c r="DD8" s="541"/>
      <c r="DE8" s="541"/>
      <c r="DF8" s="541"/>
      <c r="DG8" s="541"/>
      <c r="DH8" s="541"/>
      <c r="DI8" s="542"/>
      <c r="DJ8" s="185"/>
      <c r="DK8" s="185"/>
      <c r="DL8" s="185"/>
      <c r="DM8" s="185"/>
      <c r="DN8" s="185"/>
      <c r="DO8" s="185"/>
    </row>
    <row r="9" spans="1:119" ht="18.75" customHeight="1" thickBot="1" x14ac:dyDescent="0.25">
      <c r="A9" s="186"/>
      <c r="B9" s="566" t="s">
        <v>112</v>
      </c>
      <c r="C9" s="567"/>
      <c r="D9" s="567"/>
      <c r="E9" s="567"/>
      <c r="F9" s="567"/>
      <c r="G9" s="567"/>
      <c r="H9" s="567"/>
      <c r="I9" s="567"/>
      <c r="J9" s="567"/>
      <c r="K9" s="490"/>
      <c r="L9" s="568" t="s">
        <v>113</v>
      </c>
      <c r="M9" s="569"/>
      <c r="N9" s="569"/>
      <c r="O9" s="569"/>
      <c r="P9" s="569"/>
      <c r="Q9" s="570"/>
      <c r="R9" s="571">
        <v>65708</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56361</v>
      </c>
      <c r="BO9" s="428"/>
      <c r="BP9" s="428"/>
      <c r="BQ9" s="428"/>
      <c r="BR9" s="428"/>
      <c r="BS9" s="428"/>
      <c r="BT9" s="428"/>
      <c r="BU9" s="429"/>
      <c r="BV9" s="427">
        <v>103986</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16.600000000000001</v>
      </c>
      <c r="CU9" s="398"/>
      <c r="CV9" s="398"/>
      <c r="CW9" s="398"/>
      <c r="CX9" s="398"/>
      <c r="CY9" s="398"/>
      <c r="CZ9" s="398"/>
      <c r="DA9" s="399"/>
      <c r="DB9" s="397">
        <v>17.100000000000001</v>
      </c>
      <c r="DC9" s="398"/>
      <c r="DD9" s="398"/>
      <c r="DE9" s="398"/>
      <c r="DF9" s="398"/>
      <c r="DG9" s="398"/>
      <c r="DH9" s="398"/>
      <c r="DI9" s="399"/>
      <c r="DJ9" s="185"/>
      <c r="DK9" s="185"/>
      <c r="DL9" s="185"/>
      <c r="DM9" s="185"/>
      <c r="DN9" s="185"/>
      <c r="DO9" s="185"/>
    </row>
    <row r="10" spans="1:119" ht="18.75" customHeight="1" thickBot="1" x14ac:dyDescent="0.25">
      <c r="A10" s="186"/>
      <c r="B10" s="566"/>
      <c r="C10" s="567"/>
      <c r="D10" s="567"/>
      <c r="E10" s="567"/>
      <c r="F10" s="567"/>
      <c r="G10" s="567"/>
      <c r="H10" s="567"/>
      <c r="I10" s="567"/>
      <c r="J10" s="567"/>
      <c r="K10" s="490"/>
      <c r="L10" s="400" t="s">
        <v>118</v>
      </c>
      <c r="M10" s="401"/>
      <c r="N10" s="401"/>
      <c r="O10" s="401"/>
      <c r="P10" s="401"/>
      <c r="Q10" s="402"/>
      <c r="R10" s="403">
        <v>67975</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178</v>
      </c>
      <c r="BO10" s="428"/>
      <c r="BP10" s="428"/>
      <c r="BQ10" s="428"/>
      <c r="BR10" s="428"/>
      <c r="BS10" s="428"/>
      <c r="BT10" s="428"/>
      <c r="BU10" s="429"/>
      <c r="BV10" s="427">
        <v>210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105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2">
      <c r="A12" s="186"/>
      <c r="B12" s="543" t="s">
        <v>130</v>
      </c>
      <c r="C12" s="544"/>
      <c r="D12" s="544"/>
      <c r="E12" s="544"/>
      <c r="F12" s="544"/>
      <c r="G12" s="544"/>
      <c r="H12" s="544"/>
      <c r="I12" s="544"/>
      <c r="J12" s="544"/>
      <c r="K12" s="545"/>
      <c r="L12" s="552" t="s">
        <v>131</v>
      </c>
      <c r="M12" s="553"/>
      <c r="N12" s="553"/>
      <c r="O12" s="553"/>
      <c r="P12" s="553"/>
      <c r="Q12" s="554"/>
      <c r="R12" s="555">
        <v>65687</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400000</v>
      </c>
      <c r="BO12" s="428"/>
      <c r="BP12" s="428"/>
      <c r="BQ12" s="428"/>
      <c r="BR12" s="428"/>
      <c r="BS12" s="428"/>
      <c r="BT12" s="428"/>
      <c r="BU12" s="429"/>
      <c r="BV12" s="427">
        <v>400000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139</v>
      </c>
      <c r="DC12" s="541"/>
      <c r="DD12" s="541"/>
      <c r="DE12" s="541"/>
      <c r="DF12" s="541"/>
      <c r="DG12" s="541"/>
      <c r="DH12" s="541"/>
      <c r="DI12" s="542"/>
      <c r="DJ12" s="185"/>
      <c r="DK12" s="185"/>
      <c r="DL12" s="185"/>
      <c r="DM12" s="185"/>
      <c r="DN12" s="185"/>
      <c r="DO12" s="185"/>
    </row>
    <row r="13" spans="1:119" ht="18.75" customHeight="1" x14ac:dyDescent="0.2">
      <c r="A13" s="186"/>
      <c r="B13" s="546"/>
      <c r="C13" s="547"/>
      <c r="D13" s="547"/>
      <c r="E13" s="547"/>
      <c r="F13" s="547"/>
      <c r="G13" s="547"/>
      <c r="H13" s="547"/>
      <c r="I13" s="547"/>
      <c r="J13" s="547"/>
      <c r="K13" s="548"/>
      <c r="L13" s="196"/>
      <c r="M13" s="527" t="s">
        <v>140</v>
      </c>
      <c r="N13" s="528"/>
      <c r="O13" s="528"/>
      <c r="P13" s="528"/>
      <c r="Q13" s="529"/>
      <c r="R13" s="530">
        <v>64936</v>
      </c>
      <c r="S13" s="531"/>
      <c r="T13" s="531"/>
      <c r="U13" s="531"/>
      <c r="V13" s="532"/>
      <c r="W13" s="518" t="s">
        <v>141</v>
      </c>
      <c r="X13" s="440"/>
      <c r="Y13" s="440"/>
      <c r="Z13" s="440"/>
      <c r="AA13" s="440"/>
      <c r="AB13" s="441"/>
      <c r="AC13" s="403">
        <v>1440</v>
      </c>
      <c r="AD13" s="404"/>
      <c r="AE13" s="404"/>
      <c r="AF13" s="404"/>
      <c r="AG13" s="405"/>
      <c r="AH13" s="403">
        <v>1696</v>
      </c>
      <c r="AI13" s="404"/>
      <c r="AJ13" s="404"/>
      <c r="AK13" s="404"/>
      <c r="AL13" s="406"/>
      <c r="AM13" s="496" t="s">
        <v>142</v>
      </c>
      <c r="AN13" s="401"/>
      <c r="AO13" s="401"/>
      <c r="AP13" s="401"/>
      <c r="AQ13" s="401"/>
      <c r="AR13" s="401"/>
      <c r="AS13" s="401"/>
      <c r="AT13" s="402"/>
      <c r="AU13" s="484" t="s">
        <v>143</v>
      </c>
      <c r="AV13" s="485"/>
      <c r="AW13" s="485"/>
      <c r="AX13" s="485"/>
      <c r="AY13" s="407" t="s">
        <v>144</v>
      </c>
      <c r="AZ13" s="408"/>
      <c r="BA13" s="408"/>
      <c r="BB13" s="408"/>
      <c r="BC13" s="408"/>
      <c r="BD13" s="408"/>
      <c r="BE13" s="408"/>
      <c r="BF13" s="408"/>
      <c r="BG13" s="408"/>
      <c r="BH13" s="408"/>
      <c r="BI13" s="408"/>
      <c r="BJ13" s="408"/>
      <c r="BK13" s="408"/>
      <c r="BL13" s="408"/>
      <c r="BM13" s="409"/>
      <c r="BN13" s="427">
        <v>-343461</v>
      </c>
      <c r="BO13" s="428"/>
      <c r="BP13" s="428"/>
      <c r="BQ13" s="428"/>
      <c r="BR13" s="428"/>
      <c r="BS13" s="428"/>
      <c r="BT13" s="428"/>
      <c r="BU13" s="429"/>
      <c r="BV13" s="427">
        <v>-295804</v>
      </c>
      <c r="BW13" s="428"/>
      <c r="BX13" s="428"/>
      <c r="BY13" s="428"/>
      <c r="BZ13" s="428"/>
      <c r="CA13" s="428"/>
      <c r="CB13" s="428"/>
      <c r="CC13" s="429"/>
      <c r="CD13" s="436" t="s">
        <v>145</v>
      </c>
      <c r="CE13" s="437"/>
      <c r="CF13" s="437"/>
      <c r="CG13" s="437"/>
      <c r="CH13" s="437"/>
      <c r="CI13" s="437"/>
      <c r="CJ13" s="437"/>
      <c r="CK13" s="437"/>
      <c r="CL13" s="437"/>
      <c r="CM13" s="437"/>
      <c r="CN13" s="437"/>
      <c r="CO13" s="437"/>
      <c r="CP13" s="437"/>
      <c r="CQ13" s="437"/>
      <c r="CR13" s="437"/>
      <c r="CS13" s="438"/>
      <c r="CT13" s="397">
        <v>10.5</v>
      </c>
      <c r="CU13" s="398"/>
      <c r="CV13" s="398"/>
      <c r="CW13" s="398"/>
      <c r="CX13" s="398"/>
      <c r="CY13" s="398"/>
      <c r="CZ13" s="398"/>
      <c r="DA13" s="399"/>
      <c r="DB13" s="397">
        <v>11.3</v>
      </c>
      <c r="DC13" s="398"/>
      <c r="DD13" s="398"/>
      <c r="DE13" s="398"/>
      <c r="DF13" s="398"/>
      <c r="DG13" s="398"/>
      <c r="DH13" s="398"/>
      <c r="DI13" s="399"/>
      <c r="DJ13" s="185"/>
      <c r="DK13" s="185"/>
      <c r="DL13" s="185"/>
      <c r="DM13" s="185"/>
      <c r="DN13" s="185"/>
      <c r="DO13" s="185"/>
    </row>
    <row r="14" spans="1:119" ht="18.75" customHeight="1" thickBot="1" x14ac:dyDescent="0.25">
      <c r="A14" s="186"/>
      <c r="B14" s="546"/>
      <c r="C14" s="547"/>
      <c r="D14" s="547"/>
      <c r="E14" s="547"/>
      <c r="F14" s="547"/>
      <c r="G14" s="547"/>
      <c r="H14" s="547"/>
      <c r="I14" s="547"/>
      <c r="J14" s="547"/>
      <c r="K14" s="548"/>
      <c r="L14" s="520" t="s">
        <v>146</v>
      </c>
      <c r="M14" s="561"/>
      <c r="N14" s="561"/>
      <c r="O14" s="561"/>
      <c r="P14" s="561"/>
      <c r="Q14" s="562"/>
      <c r="R14" s="530">
        <v>66223</v>
      </c>
      <c r="S14" s="531"/>
      <c r="T14" s="531"/>
      <c r="U14" s="531"/>
      <c r="V14" s="532"/>
      <c r="W14" s="533"/>
      <c r="X14" s="443"/>
      <c r="Y14" s="443"/>
      <c r="Z14" s="443"/>
      <c r="AA14" s="443"/>
      <c r="AB14" s="444"/>
      <c r="AC14" s="523">
        <v>4.5</v>
      </c>
      <c r="AD14" s="524"/>
      <c r="AE14" s="524"/>
      <c r="AF14" s="524"/>
      <c r="AG14" s="525"/>
      <c r="AH14" s="523">
        <v>5.2</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147</v>
      </c>
      <c r="CE14" s="434"/>
      <c r="CF14" s="434"/>
      <c r="CG14" s="434"/>
      <c r="CH14" s="434"/>
      <c r="CI14" s="434"/>
      <c r="CJ14" s="434"/>
      <c r="CK14" s="434"/>
      <c r="CL14" s="434"/>
      <c r="CM14" s="434"/>
      <c r="CN14" s="434"/>
      <c r="CO14" s="434"/>
      <c r="CP14" s="434"/>
      <c r="CQ14" s="434"/>
      <c r="CR14" s="434"/>
      <c r="CS14" s="435"/>
      <c r="CT14" s="534">
        <v>9.4</v>
      </c>
      <c r="CU14" s="535"/>
      <c r="CV14" s="535"/>
      <c r="CW14" s="535"/>
      <c r="CX14" s="535"/>
      <c r="CY14" s="535"/>
      <c r="CZ14" s="535"/>
      <c r="DA14" s="536"/>
      <c r="DB14" s="534">
        <v>18.3</v>
      </c>
      <c r="DC14" s="535"/>
      <c r="DD14" s="535"/>
      <c r="DE14" s="535"/>
      <c r="DF14" s="535"/>
      <c r="DG14" s="535"/>
      <c r="DH14" s="535"/>
      <c r="DI14" s="536"/>
      <c r="DJ14" s="185"/>
      <c r="DK14" s="185"/>
      <c r="DL14" s="185"/>
      <c r="DM14" s="185"/>
      <c r="DN14" s="185"/>
      <c r="DO14" s="185"/>
    </row>
    <row r="15" spans="1:119" ht="18.75" customHeight="1" x14ac:dyDescent="0.2">
      <c r="A15" s="186"/>
      <c r="B15" s="546"/>
      <c r="C15" s="547"/>
      <c r="D15" s="547"/>
      <c r="E15" s="547"/>
      <c r="F15" s="547"/>
      <c r="G15" s="547"/>
      <c r="H15" s="547"/>
      <c r="I15" s="547"/>
      <c r="J15" s="547"/>
      <c r="K15" s="548"/>
      <c r="L15" s="196"/>
      <c r="M15" s="527" t="s">
        <v>148</v>
      </c>
      <c r="N15" s="528"/>
      <c r="O15" s="528"/>
      <c r="P15" s="528"/>
      <c r="Q15" s="529"/>
      <c r="R15" s="530">
        <v>65534</v>
      </c>
      <c r="S15" s="531"/>
      <c r="T15" s="531"/>
      <c r="U15" s="531"/>
      <c r="V15" s="532"/>
      <c r="W15" s="518" t="s">
        <v>149</v>
      </c>
      <c r="X15" s="440"/>
      <c r="Y15" s="440"/>
      <c r="Z15" s="440"/>
      <c r="AA15" s="440"/>
      <c r="AB15" s="441"/>
      <c r="AC15" s="403">
        <v>11696</v>
      </c>
      <c r="AD15" s="404"/>
      <c r="AE15" s="404"/>
      <c r="AF15" s="404"/>
      <c r="AG15" s="405"/>
      <c r="AH15" s="403">
        <v>11726</v>
      </c>
      <c r="AI15" s="404"/>
      <c r="AJ15" s="404"/>
      <c r="AK15" s="404"/>
      <c r="AL15" s="406"/>
      <c r="AM15" s="496"/>
      <c r="AN15" s="401"/>
      <c r="AO15" s="401"/>
      <c r="AP15" s="401"/>
      <c r="AQ15" s="401"/>
      <c r="AR15" s="401"/>
      <c r="AS15" s="401"/>
      <c r="AT15" s="402"/>
      <c r="AU15" s="484"/>
      <c r="AV15" s="485"/>
      <c r="AW15" s="485"/>
      <c r="AX15" s="485"/>
      <c r="AY15" s="419" t="s">
        <v>150</v>
      </c>
      <c r="AZ15" s="420"/>
      <c r="BA15" s="420"/>
      <c r="BB15" s="420"/>
      <c r="BC15" s="420"/>
      <c r="BD15" s="420"/>
      <c r="BE15" s="420"/>
      <c r="BF15" s="420"/>
      <c r="BG15" s="420"/>
      <c r="BH15" s="420"/>
      <c r="BI15" s="420"/>
      <c r="BJ15" s="420"/>
      <c r="BK15" s="420"/>
      <c r="BL15" s="420"/>
      <c r="BM15" s="421"/>
      <c r="BN15" s="422">
        <v>8114321</v>
      </c>
      <c r="BO15" s="423"/>
      <c r="BP15" s="423"/>
      <c r="BQ15" s="423"/>
      <c r="BR15" s="423"/>
      <c r="BS15" s="423"/>
      <c r="BT15" s="423"/>
      <c r="BU15" s="424"/>
      <c r="BV15" s="422">
        <v>7867894</v>
      </c>
      <c r="BW15" s="423"/>
      <c r="BX15" s="423"/>
      <c r="BY15" s="423"/>
      <c r="BZ15" s="423"/>
      <c r="CA15" s="423"/>
      <c r="CB15" s="423"/>
      <c r="CC15" s="424"/>
      <c r="CD15" s="537" t="s">
        <v>151</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46"/>
      <c r="C16" s="547"/>
      <c r="D16" s="547"/>
      <c r="E16" s="547"/>
      <c r="F16" s="547"/>
      <c r="G16" s="547"/>
      <c r="H16" s="547"/>
      <c r="I16" s="547"/>
      <c r="J16" s="547"/>
      <c r="K16" s="548"/>
      <c r="L16" s="520" t="s">
        <v>152</v>
      </c>
      <c r="M16" s="521"/>
      <c r="N16" s="521"/>
      <c r="O16" s="521"/>
      <c r="P16" s="521"/>
      <c r="Q16" s="522"/>
      <c r="R16" s="515" t="s">
        <v>153</v>
      </c>
      <c r="S16" s="516"/>
      <c r="T16" s="516"/>
      <c r="U16" s="516"/>
      <c r="V16" s="517"/>
      <c r="W16" s="533"/>
      <c r="X16" s="443"/>
      <c r="Y16" s="443"/>
      <c r="Z16" s="443"/>
      <c r="AA16" s="443"/>
      <c r="AB16" s="444"/>
      <c r="AC16" s="523">
        <v>36.1</v>
      </c>
      <c r="AD16" s="524"/>
      <c r="AE16" s="524"/>
      <c r="AF16" s="524"/>
      <c r="AG16" s="525"/>
      <c r="AH16" s="523">
        <v>36.200000000000003</v>
      </c>
      <c r="AI16" s="524"/>
      <c r="AJ16" s="524"/>
      <c r="AK16" s="524"/>
      <c r="AL16" s="526"/>
      <c r="AM16" s="496"/>
      <c r="AN16" s="401"/>
      <c r="AO16" s="401"/>
      <c r="AP16" s="401"/>
      <c r="AQ16" s="401"/>
      <c r="AR16" s="401"/>
      <c r="AS16" s="401"/>
      <c r="AT16" s="402"/>
      <c r="AU16" s="484"/>
      <c r="AV16" s="485"/>
      <c r="AW16" s="485"/>
      <c r="AX16" s="485"/>
      <c r="AY16" s="407" t="s">
        <v>154</v>
      </c>
      <c r="AZ16" s="408"/>
      <c r="BA16" s="408"/>
      <c r="BB16" s="408"/>
      <c r="BC16" s="408"/>
      <c r="BD16" s="408"/>
      <c r="BE16" s="408"/>
      <c r="BF16" s="408"/>
      <c r="BG16" s="408"/>
      <c r="BH16" s="408"/>
      <c r="BI16" s="408"/>
      <c r="BJ16" s="408"/>
      <c r="BK16" s="408"/>
      <c r="BL16" s="408"/>
      <c r="BM16" s="409"/>
      <c r="BN16" s="427">
        <v>12026904</v>
      </c>
      <c r="BO16" s="428"/>
      <c r="BP16" s="428"/>
      <c r="BQ16" s="428"/>
      <c r="BR16" s="428"/>
      <c r="BS16" s="428"/>
      <c r="BT16" s="428"/>
      <c r="BU16" s="429"/>
      <c r="BV16" s="427">
        <v>12000007</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5">
      <c r="A17" s="186"/>
      <c r="B17" s="549"/>
      <c r="C17" s="550"/>
      <c r="D17" s="550"/>
      <c r="E17" s="550"/>
      <c r="F17" s="550"/>
      <c r="G17" s="550"/>
      <c r="H17" s="550"/>
      <c r="I17" s="550"/>
      <c r="J17" s="550"/>
      <c r="K17" s="551"/>
      <c r="L17" s="201"/>
      <c r="M17" s="512" t="s">
        <v>155</v>
      </c>
      <c r="N17" s="513"/>
      <c r="O17" s="513"/>
      <c r="P17" s="513"/>
      <c r="Q17" s="514"/>
      <c r="R17" s="515" t="s">
        <v>156</v>
      </c>
      <c r="S17" s="516"/>
      <c r="T17" s="516"/>
      <c r="U17" s="516"/>
      <c r="V17" s="517"/>
      <c r="W17" s="518" t="s">
        <v>157</v>
      </c>
      <c r="X17" s="440"/>
      <c r="Y17" s="440"/>
      <c r="Z17" s="440"/>
      <c r="AA17" s="440"/>
      <c r="AB17" s="441"/>
      <c r="AC17" s="403">
        <v>19221</v>
      </c>
      <c r="AD17" s="404"/>
      <c r="AE17" s="404"/>
      <c r="AF17" s="404"/>
      <c r="AG17" s="405"/>
      <c r="AH17" s="403">
        <v>18981</v>
      </c>
      <c r="AI17" s="404"/>
      <c r="AJ17" s="404"/>
      <c r="AK17" s="404"/>
      <c r="AL17" s="406"/>
      <c r="AM17" s="496"/>
      <c r="AN17" s="401"/>
      <c r="AO17" s="401"/>
      <c r="AP17" s="401"/>
      <c r="AQ17" s="401"/>
      <c r="AR17" s="401"/>
      <c r="AS17" s="401"/>
      <c r="AT17" s="402"/>
      <c r="AU17" s="484"/>
      <c r="AV17" s="485"/>
      <c r="AW17" s="485"/>
      <c r="AX17" s="485"/>
      <c r="AY17" s="407" t="s">
        <v>158</v>
      </c>
      <c r="AZ17" s="408"/>
      <c r="BA17" s="408"/>
      <c r="BB17" s="408"/>
      <c r="BC17" s="408"/>
      <c r="BD17" s="408"/>
      <c r="BE17" s="408"/>
      <c r="BF17" s="408"/>
      <c r="BG17" s="408"/>
      <c r="BH17" s="408"/>
      <c r="BI17" s="408"/>
      <c r="BJ17" s="408"/>
      <c r="BK17" s="408"/>
      <c r="BL17" s="408"/>
      <c r="BM17" s="409"/>
      <c r="BN17" s="427">
        <v>10334377</v>
      </c>
      <c r="BO17" s="428"/>
      <c r="BP17" s="428"/>
      <c r="BQ17" s="428"/>
      <c r="BR17" s="428"/>
      <c r="BS17" s="428"/>
      <c r="BT17" s="428"/>
      <c r="BU17" s="429"/>
      <c r="BV17" s="427">
        <v>10016105</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5">
      <c r="A18" s="186"/>
      <c r="B18" s="489" t="s">
        <v>159</v>
      </c>
      <c r="C18" s="490"/>
      <c r="D18" s="490"/>
      <c r="E18" s="491"/>
      <c r="F18" s="491"/>
      <c r="G18" s="491"/>
      <c r="H18" s="491"/>
      <c r="I18" s="491"/>
      <c r="J18" s="491"/>
      <c r="K18" s="491"/>
      <c r="L18" s="492">
        <v>180.29</v>
      </c>
      <c r="M18" s="492"/>
      <c r="N18" s="492"/>
      <c r="O18" s="492"/>
      <c r="P18" s="492"/>
      <c r="Q18" s="492"/>
      <c r="R18" s="493"/>
      <c r="S18" s="493"/>
      <c r="T18" s="493"/>
      <c r="U18" s="493"/>
      <c r="V18" s="494"/>
      <c r="W18" s="508"/>
      <c r="X18" s="509"/>
      <c r="Y18" s="509"/>
      <c r="Z18" s="509"/>
      <c r="AA18" s="509"/>
      <c r="AB18" s="519"/>
      <c r="AC18" s="391">
        <v>59.4</v>
      </c>
      <c r="AD18" s="392"/>
      <c r="AE18" s="392"/>
      <c r="AF18" s="392"/>
      <c r="AG18" s="495"/>
      <c r="AH18" s="391">
        <v>58.6</v>
      </c>
      <c r="AI18" s="392"/>
      <c r="AJ18" s="392"/>
      <c r="AK18" s="392"/>
      <c r="AL18" s="393"/>
      <c r="AM18" s="496"/>
      <c r="AN18" s="401"/>
      <c r="AO18" s="401"/>
      <c r="AP18" s="401"/>
      <c r="AQ18" s="401"/>
      <c r="AR18" s="401"/>
      <c r="AS18" s="401"/>
      <c r="AT18" s="402"/>
      <c r="AU18" s="484"/>
      <c r="AV18" s="485"/>
      <c r="AW18" s="485"/>
      <c r="AX18" s="485"/>
      <c r="AY18" s="407" t="s">
        <v>160</v>
      </c>
      <c r="AZ18" s="408"/>
      <c r="BA18" s="408"/>
      <c r="BB18" s="408"/>
      <c r="BC18" s="408"/>
      <c r="BD18" s="408"/>
      <c r="BE18" s="408"/>
      <c r="BF18" s="408"/>
      <c r="BG18" s="408"/>
      <c r="BH18" s="408"/>
      <c r="BI18" s="408"/>
      <c r="BJ18" s="408"/>
      <c r="BK18" s="408"/>
      <c r="BL18" s="408"/>
      <c r="BM18" s="409"/>
      <c r="BN18" s="427">
        <v>15184280</v>
      </c>
      <c r="BO18" s="428"/>
      <c r="BP18" s="428"/>
      <c r="BQ18" s="428"/>
      <c r="BR18" s="428"/>
      <c r="BS18" s="428"/>
      <c r="BT18" s="428"/>
      <c r="BU18" s="429"/>
      <c r="BV18" s="427">
        <v>15424256</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5">
      <c r="A19" s="186"/>
      <c r="B19" s="489" t="s">
        <v>161</v>
      </c>
      <c r="C19" s="490"/>
      <c r="D19" s="490"/>
      <c r="E19" s="491"/>
      <c r="F19" s="491"/>
      <c r="G19" s="491"/>
      <c r="H19" s="491"/>
      <c r="I19" s="491"/>
      <c r="J19" s="491"/>
      <c r="K19" s="491"/>
      <c r="L19" s="497">
        <v>364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162</v>
      </c>
      <c r="AZ19" s="408"/>
      <c r="BA19" s="408"/>
      <c r="BB19" s="408"/>
      <c r="BC19" s="408"/>
      <c r="BD19" s="408"/>
      <c r="BE19" s="408"/>
      <c r="BF19" s="408"/>
      <c r="BG19" s="408"/>
      <c r="BH19" s="408"/>
      <c r="BI19" s="408"/>
      <c r="BJ19" s="408"/>
      <c r="BK19" s="408"/>
      <c r="BL19" s="408"/>
      <c r="BM19" s="409"/>
      <c r="BN19" s="427">
        <v>17888145</v>
      </c>
      <c r="BO19" s="428"/>
      <c r="BP19" s="428"/>
      <c r="BQ19" s="428"/>
      <c r="BR19" s="428"/>
      <c r="BS19" s="428"/>
      <c r="BT19" s="428"/>
      <c r="BU19" s="429"/>
      <c r="BV19" s="427">
        <v>18138213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5">
      <c r="A20" s="186"/>
      <c r="B20" s="489" t="s">
        <v>163</v>
      </c>
      <c r="C20" s="490"/>
      <c r="D20" s="490"/>
      <c r="E20" s="491"/>
      <c r="F20" s="491"/>
      <c r="G20" s="491"/>
      <c r="H20" s="491"/>
      <c r="I20" s="491"/>
      <c r="J20" s="491"/>
      <c r="K20" s="491"/>
      <c r="L20" s="497">
        <v>24569</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2">
      <c r="A21" s="186"/>
      <c r="B21" s="486" t="s">
        <v>164</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5">
      <c r="A22" s="186"/>
      <c r="B22" s="456" t="s">
        <v>165</v>
      </c>
      <c r="C22" s="457"/>
      <c r="D22" s="458"/>
      <c r="E22" s="465" t="s">
        <v>1</v>
      </c>
      <c r="F22" s="440"/>
      <c r="G22" s="440"/>
      <c r="H22" s="440"/>
      <c r="I22" s="440"/>
      <c r="J22" s="440"/>
      <c r="K22" s="441"/>
      <c r="L22" s="465" t="s">
        <v>166</v>
      </c>
      <c r="M22" s="440"/>
      <c r="N22" s="440"/>
      <c r="O22" s="440"/>
      <c r="P22" s="441"/>
      <c r="Q22" s="450" t="s">
        <v>167</v>
      </c>
      <c r="R22" s="451"/>
      <c r="S22" s="451"/>
      <c r="T22" s="451"/>
      <c r="U22" s="451"/>
      <c r="V22" s="466"/>
      <c r="W22" s="468" t="s">
        <v>168</v>
      </c>
      <c r="X22" s="457"/>
      <c r="Y22" s="458"/>
      <c r="Z22" s="465" t="s">
        <v>1</v>
      </c>
      <c r="AA22" s="440"/>
      <c r="AB22" s="440"/>
      <c r="AC22" s="440"/>
      <c r="AD22" s="440"/>
      <c r="AE22" s="440"/>
      <c r="AF22" s="440"/>
      <c r="AG22" s="441"/>
      <c r="AH22" s="439" t="s">
        <v>169</v>
      </c>
      <c r="AI22" s="440"/>
      <c r="AJ22" s="440"/>
      <c r="AK22" s="440"/>
      <c r="AL22" s="441"/>
      <c r="AM22" s="439" t="s">
        <v>170</v>
      </c>
      <c r="AN22" s="445"/>
      <c r="AO22" s="445"/>
      <c r="AP22" s="445"/>
      <c r="AQ22" s="445"/>
      <c r="AR22" s="446"/>
      <c r="AS22" s="450" t="s">
        <v>167</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2">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171</v>
      </c>
      <c r="AZ23" s="420"/>
      <c r="BA23" s="420"/>
      <c r="BB23" s="420"/>
      <c r="BC23" s="420"/>
      <c r="BD23" s="420"/>
      <c r="BE23" s="420"/>
      <c r="BF23" s="420"/>
      <c r="BG23" s="420"/>
      <c r="BH23" s="420"/>
      <c r="BI23" s="420"/>
      <c r="BJ23" s="420"/>
      <c r="BK23" s="420"/>
      <c r="BL23" s="420"/>
      <c r="BM23" s="421"/>
      <c r="BN23" s="427">
        <v>21647452</v>
      </c>
      <c r="BO23" s="428"/>
      <c r="BP23" s="428"/>
      <c r="BQ23" s="428"/>
      <c r="BR23" s="428"/>
      <c r="BS23" s="428"/>
      <c r="BT23" s="428"/>
      <c r="BU23" s="429"/>
      <c r="BV23" s="427">
        <v>22029883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5">
      <c r="A24" s="186"/>
      <c r="B24" s="459"/>
      <c r="C24" s="460"/>
      <c r="D24" s="461"/>
      <c r="E24" s="400" t="s">
        <v>172</v>
      </c>
      <c r="F24" s="401"/>
      <c r="G24" s="401"/>
      <c r="H24" s="401"/>
      <c r="I24" s="401"/>
      <c r="J24" s="401"/>
      <c r="K24" s="402"/>
      <c r="L24" s="403">
        <v>1</v>
      </c>
      <c r="M24" s="404"/>
      <c r="N24" s="404"/>
      <c r="O24" s="404"/>
      <c r="P24" s="405"/>
      <c r="Q24" s="403">
        <v>8780</v>
      </c>
      <c r="R24" s="404"/>
      <c r="S24" s="404"/>
      <c r="T24" s="404"/>
      <c r="U24" s="404"/>
      <c r="V24" s="405"/>
      <c r="W24" s="469"/>
      <c r="X24" s="460"/>
      <c r="Y24" s="461"/>
      <c r="Z24" s="400" t="s">
        <v>173</v>
      </c>
      <c r="AA24" s="401"/>
      <c r="AB24" s="401"/>
      <c r="AC24" s="401"/>
      <c r="AD24" s="401"/>
      <c r="AE24" s="401"/>
      <c r="AF24" s="401"/>
      <c r="AG24" s="402"/>
      <c r="AH24" s="403">
        <v>396</v>
      </c>
      <c r="AI24" s="404"/>
      <c r="AJ24" s="404"/>
      <c r="AK24" s="404"/>
      <c r="AL24" s="405"/>
      <c r="AM24" s="403">
        <v>1187208</v>
      </c>
      <c r="AN24" s="404"/>
      <c r="AO24" s="404"/>
      <c r="AP24" s="404"/>
      <c r="AQ24" s="404"/>
      <c r="AR24" s="405"/>
      <c r="AS24" s="403">
        <v>2998</v>
      </c>
      <c r="AT24" s="404"/>
      <c r="AU24" s="404"/>
      <c r="AV24" s="404"/>
      <c r="AW24" s="404"/>
      <c r="AX24" s="406"/>
      <c r="AY24" s="394" t="s">
        <v>174</v>
      </c>
      <c r="AZ24" s="395"/>
      <c r="BA24" s="395"/>
      <c r="BB24" s="395"/>
      <c r="BC24" s="395"/>
      <c r="BD24" s="395"/>
      <c r="BE24" s="395"/>
      <c r="BF24" s="395"/>
      <c r="BG24" s="395"/>
      <c r="BH24" s="395"/>
      <c r="BI24" s="395"/>
      <c r="BJ24" s="395"/>
      <c r="BK24" s="395"/>
      <c r="BL24" s="395"/>
      <c r="BM24" s="396"/>
      <c r="BN24" s="427">
        <v>15775583</v>
      </c>
      <c r="BO24" s="428"/>
      <c r="BP24" s="428"/>
      <c r="BQ24" s="428"/>
      <c r="BR24" s="428"/>
      <c r="BS24" s="428"/>
      <c r="BT24" s="428"/>
      <c r="BU24" s="429"/>
      <c r="BV24" s="427">
        <v>15665757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2">
      <c r="A25" s="186"/>
      <c r="B25" s="459"/>
      <c r="C25" s="460"/>
      <c r="D25" s="461"/>
      <c r="E25" s="400" t="s">
        <v>175</v>
      </c>
      <c r="F25" s="401"/>
      <c r="G25" s="401"/>
      <c r="H25" s="401"/>
      <c r="I25" s="401"/>
      <c r="J25" s="401"/>
      <c r="K25" s="402"/>
      <c r="L25" s="403">
        <v>1</v>
      </c>
      <c r="M25" s="404"/>
      <c r="N25" s="404"/>
      <c r="O25" s="404"/>
      <c r="P25" s="405"/>
      <c r="Q25" s="403">
        <v>7120</v>
      </c>
      <c r="R25" s="404"/>
      <c r="S25" s="404"/>
      <c r="T25" s="404"/>
      <c r="U25" s="404"/>
      <c r="V25" s="405"/>
      <c r="W25" s="469"/>
      <c r="X25" s="460"/>
      <c r="Y25" s="461"/>
      <c r="Z25" s="400" t="s">
        <v>176</v>
      </c>
      <c r="AA25" s="401"/>
      <c r="AB25" s="401"/>
      <c r="AC25" s="401"/>
      <c r="AD25" s="401"/>
      <c r="AE25" s="401"/>
      <c r="AF25" s="401"/>
      <c r="AG25" s="402"/>
      <c r="AH25" s="403" t="s">
        <v>138</v>
      </c>
      <c r="AI25" s="404"/>
      <c r="AJ25" s="404"/>
      <c r="AK25" s="404"/>
      <c r="AL25" s="405"/>
      <c r="AM25" s="403" t="s">
        <v>138</v>
      </c>
      <c r="AN25" s="404"/>
      <c r="AO25" s="404"/>
      <c r="AP25" s="404"/>
      <c r="AQ25" s="404"/>
      <c r="AR25" s="405"/>
      <c r="AS25" s="403" t="s">
        <v>139</v>
      </c>
      <c r="AT25" s="404"/>
      <c r="AU25" s="404"/>
      <c r="AV25" s="404"/>
      <c r="AW25" s="404"/>
      <c r="AX25" s="406"/>
      <c r="AY25" s="419" t="s">
        <v>177</v>
      </c>
      <c r="AZ25" s="420"/>
      <c r="BA25" s="420"/>
      <c r="BB25" s="420"/>
      <c r="BC25" s="420"/>
      <c r="BD25" s="420"/>
      <c r="BE25" s="420"/>
      <c r="BF25" s="420"/>
      <c r="BG25" s="420"/>
      <c r="BH25" s="420"/>
      <c r="BI25" s="420"/>
      <c r="BJ25" s="420"/>
      <c r="BK25" s="420"/>
      <c r="BL25" s="420"/>
      <c r="BM25" s="421"/>
      <c r="BN25" s="422">
        <v>1752995</v>
      </c>
      <c r="BO25" s="423"/>
      <c r="BP25" s="423"/>
      <c r="BQ25" s="423"/>
      <c r="BR25" s="423"/>
      <c r="BS25" s="423"/>
      <c r="BT25" s="423"/>
      <c r="BU25" s="424"/>
      <c r="BV25" s="422">
        <v>2313338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2">
      <c r="A26" s="186"/>
      <c r="B26" s="459"/>
      <c r="C26" s="460"/>
      <c r="D26" s="461"/>
      <c r="E26" s="400" t="s">
        <v>178</v>
      </c>
      <c r="F26" s="401"/>
      <c r="G26" s="401"/>
      <c r="H26" s="401"/>
      <c r="I26" s="401"/>
      <c r="J26" s="401"/>
      <c r="K26" s="402"/>
      <c r="L26" s="403">
        <v>1</v>
      </c>
      <c r="M26" s="404"/>
      <c r="N26" s="404"/>
      <c r="O26" s="404"/>
      <c r="P26" s="405"/>
      <c r="Q26" s="403">
        <v>6410</v>
      </c>
      <c r="R26" s="404"/>
      <c r="S26" s="404"/>
      <c r="T26" s="404"/>
      <c r="U26" s="404"/>
      <c r="V26" s="405"/>
      <c r="W26" s="469"/>
      <c r="X26" s="460"/>
      <c r="Y26" s="461"/>
      <c r="Z26" s="400" t="s">
        <v>179</v>
      </c>
      <c r="AA26" s="482"/>
      <c r="AB26" s="482"/>
      <c r="AC26" s="482"/>
      <c r="AD26" s="482"/>
      <c r="AE26" s="482"/>
      <c r="AF26" s="482"/>
      <c r="AG26" s="483"/>
      <c r="AH26" s="403">
        <v>14</v>
      </c>
      <c r="AI26" s="404"/>
      <c r="AJ26" s="404"/>
      <c r="AK26" s="404"/>
      <c r="AL26" s="405"/>
      <c r="AM26" s="403">
        <v>47894</v>
      </c>
      <c r="AN26" s="404"/>
      <c r="AO26" s="404"/>
      <c r="AP26" s="404"/>
      <c r="AQ26" s="404"/>
      <c r="AR26" s="405"/>
      <c r="AS26" s="403">
        <v>3421</v>
      </c>
      <c r="AT26" s="404"/>
      <c r="AU26" s="404"/>
      <c r="AV26" s="404"/>
      <c r="AW26" s="404"/>
      <c r="AX26" s="406"/>
      <c r="AY26" s="436" t="s">
        <v>180</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129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5">
      <c r="A27" s="186"/>
      <c r="B27" s="459"/>
      <c r="C27" s="460"/>
      <c r="D27" s="461"/>
      <c r="E27" s="400" t="s">
        <v>181</v>
      </c>
      <c r="F27" s="401"/>
      <c r="G27" s="401"/>
      <c r="H27" s="401"/>
      <c r="I27" s="401"/>
      <c r="J27" s="401"/>
      <c r="K27" s="402"/>
      <c r="L27" s="403">
        <v>1</v>
      </c>
      <c r="M27" s="404"/>
      <c r="N27" s="404"/>
      <c r="O27" s="404"/>
      <c r="P27" s="405"/>
      <c r="Q27" s="403">
        <v>4410</v>
      </c>
      <c r="R27" s="404"/>
      <c r="S27" s="404"/>
      <c r="T27" s="404"/>
      <c r="U27" s="404"/>
      <c r="V27" s="405"/>
      <c r="W27" s="469"/>
      <c r="X27" s="460"/>
      <c r="Y27" s="461"/>
      <c r="Z27" s="400" t="s">
        <v>182</v>
      </c>
      <c r="AA27" s="401"/>
      <c r="AB27" s="401"/>
      <c r="AC27" s="401"/>
      <c r="AD27" s="401"/>
      <c r="AE27" s="401"/>
      <c r="AF27" s="401"/>
      <c r="AG27" s="402"/>
      <c r="AH27" s="403">
        <v>8</v>
      </c>
      <c r="AI27" s="404"/>
      <c r="AJ27" s="404"/>
      <c r="AK27" s="404"/>
      <c r="AL27" s="405"/>
      <c r="AM27" s="403">
        <v>29656</v>
      </c>
      <c r="AN27" s="404"/>
      <c r="AO27" s="404"/>
      <c r="AP27" s="404"/>
      <c r="AQ27" s="404"/>
      <c r="AR27" s="405"/>
      <c r="AS27" s="403">
        <v>3707</v>
      </c>
      <c r="AT27" s="404"/>
      <c r="AU27" s="404"/>
      <c r="AV27" s="404"/>
      <c r="AW27" s="404"/>
      <c r="AX27" s="406"/>
      <c r="AY27" s="433" t="s">
        <v>183</v>
      </c>
      <c r="AZ27" s="434"/>
      <c r="BA27" s="434"/>
      <c r="BB27" s="434"/>
      <c r="BC27" s="434"/>
      <c r="BD27" s="434"/>
      <c r="BE27" s="434"/>
      <c r="BF27" s="434"/>
      <c r="BG27" s="434"/>
      <c r="BH27" s="434"/>
      <c r="BI27" s="434"/>
      <c r="BJ27" s="434"/>
      <c r="BK27" s="434"/>
      <c r="BL27" s="434"/>
      <c r="BM27" s="435"/>
      <c r="BN27" s="430">
        <v>951878</v>
      </c>
      <c r="BO27" s="431"/>
      <c r="BP27" s="431"/>
      <c r="BQ27" s="431"/>
      <c r="BR27" s="431"/>
      <c r="BS27" s="431"/>
      <c r="BT27" s="431"/>
      <c r="BU27" s="432"/>
      <c r="BV27" s="430">
        <v>951847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2">
      <c r="A28" s="186"/>
      <c r="B28" s="459"/>
      <c r="C28" s="460"/>
      <c r="D28" s="461"/>
      <c r="E28" s="400" t="s">
        <v>184</v>
      </c>
      <c r="F28" s="401"/>
      <c r="G28" s="401"/>
      <c r="H28" s="401"/>
      <c r="I28" s="401"/>
      <c r="J28" s="401"/>
      <c r="K28" s="402"/>
      <c r="L28" s="403">
        <v>1</v>
      </c>
      <c r="M28" s="404"/>
      <c r="N28" s="404"/>
      <c r="O28" s="404"/>
      <c r="P28" s="405"/>
      <c r="Q28" s="403">
        <v>3890</v>
      </c>
      <c r="R28" s="404"/>
      <c r="S28" s="404"/>
      <c r="T28" s="404"/>
      <c r="U28" s="404"/>
      <c r="V28" s="405"/>
      <c r="W28" s="469"/>
      <c r="X28" s="460"/>
      <c r="Y28" s="461"/>
      <c r="Z28" s="400" t="s">
        <v>185</v>
      </c>
      <c r="AA28" s="401"/>
      <c r="AB28" s="401"/>
      <c r="AC28" s="401"/>
      <c r="AD28" s="401"/>
      <c r="AE28" s="401"/>
      <c r="AF28" s="401"/>
      <c r="AG28" s="402"/>
      <c r="AH28" s="403" t="s">
        <v>186</v>
      </c>
      <c r="AI28" s="404"/>
      <c r="AJ28" s="404"/>
      <c r="AK28" s="404"/>
      <c r="AL28" s="405"/>
      <c r="AM28" s="403" t="s">
        <v>129</v>
      </c>
      <c r="AN28" s="404"/>
      <c r="AO28" s="404"/>
      <c r="AP28" s="404"/>
      <c r="AQ28" s="404"/>
      <c r="AR28" s="405"/>
      <c r="AS28" s="403" t="s">
        <v>129</v>
      </c>
      <c r="AT28" s="404"/>
      <c r="AU28" s="404"/>
      <c r="AV28" s="404"/>
      <c r="AW28" s="404"/>
      <c r="AX28" s="406"/>
      <c r="AY28" s="410" t="s">
        <v>187</v>
      </c>
      <c r="AZ28" s="411"/>
      <c r="BA28" s="411"/>
      <c r="BB28" s="412"/>
      <c r="BC28" s="419" t="s">
        <v>48</v>
      </c>
      <c r="BD28" s="420"/>
      <c r="BE28" s="420"/>
      <c r="BF28" s="420"/>
      <c r="BG28" s="420"/>
      <c r="BH28" s="420"/>
      <c r="BI28" s="420"/>
      <c r="BJ28" s="420"/>
      <c r="BK28" s="420"/>
      <c r="BL28" s="420"/>
      <c r="BM28" s="421"/>
      <c r="BN28" s="422">
        <v>2932380</v>
      </c>
      <c r="BO28" s="423"/>
      <c r="BP28" s="423"/>
      <c r="BQ28" s="423"/>
      <c r="BR28" s="423"/>
      <c r="BS28" s="423"/>
      <c r="BT28" s="423"/>
      <c r="BU28" s="424"/>
      <c r="BV28" s="422">
        <v>3032202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2">
      <c r="A29" s="186"/>
      <c r="B29" s="459"/>
      <c r="C29" s="460"/>
      <c r="D29" s="461"/>
      <c r="E29" s="400" t="s">
        <v>188</v>
      </c>
      <c r="F29" s="401"/>
      <c r="G29" s="401"/>
      <c r="H29" s="401"/>
      <c r="I29" s="401"/>
      <c r="J29" s="401"/>
      <c r="K29" s="402"/>
      <c r="L29" s="403">
        <v>18</v>
      </c>
      <c r="M29" s="404"/>
      <c r="N29" s="404"/>
      <c r="O29" s="404"/>
      <c r="P29" s="405"/>
      <c r="Q29" s="403">
        <v>3700</v>
      </c>
      <c r="R29" s="404"/>
      <c r="S29" s="404"/>
      <c r="T29" s="404"/>
      <c r="U29" s="404"/>
      <c r="V29" s="405"/>
      <c r="W29" s="470"/>
      <c r="X29" s="471"/>
      <c r="Y29" s="472"/>
      <c r="Z29" s="400" t="s">
        <v>189</v>
      </c>
      <c r="AA29" s="401"/>
      <c r="AB29" s="401"/>
      <c r="AC29" s="401"/>
      <c r="AD29" s="401"/>
      <c r="AE29" s="401"/>
      <c r="AF29" s="401"/>
      <c r="AG29" s="402"/>
      <c r="AH29" s="403">
        <v>404</v>
      </c>
      <c r="AI29" s="404"/>
      <c r="AJ29" s="404"/>
      <c r="AK29" s="404"/>
      <c r="AL29" s="405"/>
      <c r="AM29" s="403">
        <v>1216864</v>
      </c>
      <c r="AN29" s="404"/>
      <c r="AO29" s="404"/>
      <c r="AP29" s="404"/>
      <c r="AQ29" s="404"/>
      <c r="AR29" s="405"/>
      <c r="AS29" s="403">
        <v>3012</v>
      </c>
      <c r="AT29" s="404"/>
      <c r="AU29" s="404"/>
      <c r="AV29" s="404"/>
      <c r="AW29" s="404"/>
      <c r="AX29" s="406"/>
      <c r="AY29" s="413"/>
      <c r="AZ29" s="414"/>
      <c r="BA29" s="414"/>
      <c r="BB29" s="415"/>
      <c r="BC29" s="407" t="s">
        <v>190</v>
      </c>
      <c r="BD29" s="408"/>
      <c r="BE29" s="408"/>
      <c r="BF29" s="408"/>
      <c r="BG29" s="408"/>
      <c r="BH29" s="408"/>
      <c r="BI29" s="408"/>
      <c r="BJ29" s="408"/>
      <c r="BK29" s="408"/>
      <c r="BL29" s="408"/>
      <c r="BM29" s="409"/>
      <c r="BN29" s="427">
        <v>522370</v>
      </c>
      <c r="BO29" s="428"/>
      <c r="BP29" s="428"/>
      <c r="BQ29" s="428"/>
      <c r="BR29" s="428"/>
      <c r="BS29" s="428"/>
      <c r="BT29" s="428"/>
      <c r="BU29" s="429"/>
      <c r="BV29" s="427">
        <v>522318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5">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191</v>
      </c>
      <c r="X30" s="480"/>
      <c r="Y30" s="480"/>
      <c r="Z30" s="480"/>
      <c r="AA30" s="480"/>
      <c r="AB30" s="480"/>
      <c r="AC30" s="480"/>
      <c r="AD30" s="480"/>
      <c r="AE30" s="480"/>
      <c r="AF30" s="480"/>
      <c r="AG30" s="481"/>
      <c r="AH30" s="391">
        <v>99.3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1854725</v>
      </c>
      <c r="BO30" s="431"/>
      <c r="BP30" s="431"/>
      <c r="BQ30" s="431"/>
      <c r="BR30" s="431"/>
      <c r="BS30" s="431"/>
      <c r="BT30" s="431"/>
      <c r="BU30" s="432"/>
      <c r="BV30" s="430">
        <v>1785873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390" t="s">
        <v>198</v>
      </c>
      <c r="D33" s="390"/>
      <c r="E33" s="389" t="s">
        <v>199</v>
      </c>
      <c r="F33" s="389"/>
      <c r="G33" s="389"/>
      <c r="H33" s="389"/>
      <c r="I33" s="389"/>
      <c r="J33" s="389"/>
      <c r="K33" s="389"/>
      <c r="L33" s="389"/>
      <c r="M33" s="389"/>
      <c r="N33" s="389"/>
      <c r="O33" s="389"/>
      <c r="P33" s="389"/>
      <c r="Q33" s="389"/>
      <c r="R33" s="389"/>
      <c r="S33" s="389"/>
      <c r="T33" s="215"/>
      <c r="U33" s="390" t="s">
        <v>200</v>
      </c>
      <c r="V33" s="390"/>
      <c r="W33" s="389" t="s">
        <v>201</v>
      </c>
      <c r="X33" s="389"/>
      <c r="Y33" s="389"/>
      <c r="Z33" s="389"/>
      <c r="AA33" s="389"/>
      <c r="AB33" s="389"/>
      <c r="AC33" s="389"/>
      <c r="AD33" s="389"/>
      <c r="AE33" s="389"/>
      <c r="AF33" s="389"/>
      <c r="AG33" s="389"/>
      <c r="AH33" s="389"/>
      <c r="AI33" s="389"/>
      <c r="AJ33" s="389"/>
      <c r="AK33" s="389"/>
      <c r="AL33" s="215"/>
      <c r="AM33" s="390" t="s">
        <v>202</v>
      </c>
      <c r="AN33" s="390"/>
      <c r="AO33" s="389" t="s">
        <v>203</v>
      </c>
      <c r="AP33" s="389"/>
      <c r="AQ33" s="389"/>
      <c r="AR33" s="389"/>
      <c r="AS33" s="389"/>
      <c r="AT33" s="389"/>
      <c r="AU33" s="389"/>
      <c r="AV33" s="389"/>
      <c r="AW33" s="389"/>
      <c r="AX33" s="389"/>
      <c r="AY33" s="389"/>
      <c r="AZ33" s="389"/>
      <c r="BA33" s="389"/>
      <c r="BB33" s="389"/>
      <c r="BC33" s="389"/>
      <c r="BD33" s="216"/>
      <c r="BE33" s="389" t="s">
        <v>204</v>
      </c>
      <c r="BF33" s="389"/>
      <c r="BG33" s="389" t="s">
        <v>205</v>
      </c>
      <c r="BH33" s="389"/>
      <c r="BI33" s="389"/>
      <c r="BJ33" s="389"/>
      <c r="BK33" s="389"/>
      <c r="BL33" s="389"/>
      <c r="BM33" s="389"/>
      <c r="BN33" s="389"/>
      <c r="BO33" s="389"/>
      <c r="BP33" s="389"/>
      <c r="BQ33" s="389"/>
      <c r="BR33" s="389"/>
      <c r="BS33" s="389"/>
      <c r="BT33" s="389"/>
      <c r="BU33" s="389"/>
      <c r="BV33" s="216"/>
      <c r="BW33" s="390" t="s">
        <v>204</v>
      </c>
      <c r="BX33" s="390"/>
      <c r="BY33" s="389" t="s">
        <v>206</v>
      </c>
      <c r="BZ33" s="389"/>
      <c r="CA33" s="389"/>
      <c r="CB33" s="389"/>
      <c r="CC33" s="389"/>
      <c r="CD33" s="389"/>
      <c r="CE33" s="389"/>
      <c r="CF33" s="389"/>
      <c r="CG33" s="389"/>
      <c r="CH33" s="389"/>
      <c r="CI33" s="389"/>
      <c r="CJ33" s="389"/>
      <c r="CK33" s="389"/>
      <c r="CL33" s="389"/>
      <c r="CM33" s="389"/>
      <c r="CN33" s="215"/>
      <c r="CO33" s="390" t="s">
        <v>207</v>
      </c>
      <c r="CP33" s="390"/>
      <c r="CQ33" s="389" t="s">
        <v>208</v>
      </c>
      <c r="CR33" s="389"/>
      <c r="CS33" s="389"/>
      <c r="CT33" s="389"/>
      <c r="CU33" s="389"/>
      <c r="CV33" s="389"/>
      <c r="CW33" s="389"/>
      <c r="CX33" s="389"/>
      <c r="CY33" s="389"/>
      <c r="CZ33" s="389"/>
      <c r="DA33" s="389"/>
      <c r="DB33" s="389"/>
      <c r="DC33" s="389"/>
      <c r="DD33" s="389"/>
      <c r="DE33" s="389"/>
      <c r="DF33" s="215"/>
      <c r="DG33" s="388" t="s">
        <v>209</v>
      </c>
      <c r="DH33" s="388"/>
      <c r="DI33" s="217"/>
      <c r="DJ33" s="185"/>
      <c r="DK33" s="185"/>
      <c r="DL33" s="185"/>
      <c r="DM33" s="185"/>
      <c r="DN33" s="185"/>
      <c r="DO33" s="185"/>
    </row>
    <row r="34" spans="1:119" ht="32.25" customHeight="1" x14ac:dyDescent="0.2">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国民健康保険事業勘定特別会計</v>
      </c>
      <c r="X34" s="385"/>
      <c r="Y34" s="385"/>
      <c r="Z34" s="385"/>
      <c r="AA34" s="385"/>
      <c r="AB34" s="385"/>
      <c r="AC34" s="385"/>
      <c r="AD34" s="385"/>
      <c r="AE34" s="385"/>
      <c r="AF34" s="385"/>
      <c r="AG34" s="385"/>
      <c r="AH34" s="385"/>
      <c r="AI34" s="385"/>
      <c r="AJ34" s="385"/>
      <c r="AK34" s="385"/>
      <c r="AL34" s="213"/>
      <c r="AM34" s="386">
        <f>IF(AO34="","",MAX(C34:D43,U34:V43)+1)</f>
        <v>8</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IF('各会計、関係団体の財政状況及び健全化判断比率'!B34="","",'各会計、関係団体の財政状況及び健全化判断比率'!B34)</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13</v>
      </c>
      <c r="BX34" s="386"/>
      <c r="BY34" s="385" t="str">
        <f>IF('各会計、関係団体の財政状況及び健全化判断比率'!B68="","",'各会計、関係団体の財政状況及び健全化判断比率'!B68)</f>
        <v>多野藤岡広域市町村圏振興整備組合</v>
      </c>
      <c r="BZ34" s="385"/>
      <c r="CA34" s="385"/>
      <c r="CB34" s="385"/>
      <c r="CC34" s="385"/>
      <c r="CD34" s="385"/>
      <c r="CE34" s="385"/>
      <c r="CF34" s="385"/>
      <c r="CG34" s="385"/>
      <c r="CH34" s="385"/>
      <c r="CI34" s="385"/>
      <c r="CJ34" s="385"/>
      <c r="CK34" s="385"/>
      <c r="CL34" s="385"/>
      <c r="CM34" s="385"/>
      <c r="CN34" s="213"/>
      <c r="CO34" s="386">
        <f>IF(CQ34="","",MAX(C34:D43,U34:V43,AM34:AN43,BE34:BF43,BW34:BX43)+1)</f>
        <v>20</v>
      </c>
      <c r="CP34" s="386"/>
      <c r="CQ34" s="385" t="str">
        <f>IF('各会計、関係団体の財政状況及び健全化判断比率'!BS7="","",'各会計、関係団体の財政状況及び健全化判断比率'!BS7)</f>
        <v>藤岡市土地開発公社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v>
      </c>
      <c r="DH34" s="387"/>
      <c r="DI34" s="217"/>
      <c r="DJ34" s="185"/>
      <c r="DK34" s="185"/>
      <c r="DL34" s="185"/>
      <c r="DM34" s="185"/>
      <c r="DN34" s="185"/>
      <c r="DO34" s="185"/>
    </row>
    <row r="35" spans="1:119" ht="32.25" customHeight="1" x14ac:dyDescent="0.2">
      <c r="A35" s="186"/>
      <c r="B35" s="212"/>
      <c r="C35" s="386">
        <f>IF(E35="","",C34+1)</f>
        <v>2</v>
      </c>
      <c r="D35" s="386"/>
      <c r="E35" s="385" t="str">
        <f>IF('各会計、関係団体の財政状況及び健全化判断比率'!B8="","",'各会計、関係団体の財政状況及び健全化判断比率'!B8)</f>
        <v>住宅新築資金等貸付事業特別会計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f t="shared" ref="AM35:AM43" si="0">IF(AO35="","",AM34+1)</f>
        <v>9</v>
      </c>
      <c r="AN35" s="386"/>
      <c r="AO35" s="385" t="str">
        <f>IF('各会計、関係団体の財政状況及び健全化判断比率'!B33="","",'各会計、関係団体の財政状況及び健全化判断比率'!B33)</f>
        <v>国民健康保険鬼石病院事業会計</v>
      </c>
      <c r="AP35" s="385"/>
      <c r="AQ35" s="385"/>
      <c r="AR35" s="385"/>
      <c r="AS35" s="385"/>
      <c r="AT35" s="385"/>
      <c r="AU35" s="385"/>
      <c r="AV35" s="385"/>
      <c r="AW35" s="385"/>
      <c r="AX35" s="385"/>
      <c r="AY35" s="385"/>
      <c r="AZ35" s="385"/>
      <c r="BA35" s="385"/>
      <c r="BB35" s="385"/>
      <c r="BC35" s="385"/>
      <c r="BD35" s="213"/>
      <c r="BE35" s="386">
        <f t="shared" ref="BE35:BE43" si="1">IF(BG35="","",BE34+1)</f>
        <v>11</v>
      </c>
      <c r="BF35" s="386"/>
      <c r="BG35" s="385" t="str">
        <f>IF('各会計、関係団体の財政状況及び健全化判断比率'!B35="","",'各会計、関係団体の財政状況及び健全化判断比率'!B35)</f>
        <v>特定地域生活排水処理事業特別会計</v>
      </c>
      <c r="BH35" s="385"/>
      <c r="BI35" s="385"/>
      <c r="BJ35" s="385"/>
      <c r="BK35" s="385"/>
      <c r="BL35" s="385"/>
      <c r="BM35" s="385"/>
      <c r="BN35" s="385"/>
      <c r="BO35" s="385"/>
      <c r="BP35" s="385"/>
      <c r="BQ35" s="385"/>
      <c r="BR35" s="385"/>
      <c r="BS35" s="385"/>
      <c r="BT35" s="385"/>
      <c r="BU35" s="385"/>
      <c r="BV35" s="213"/>
      <c r="BW35" s="386">
        <f t="shared" ref="BW35:BW43" si="2">IF(BY35="","",BW34+1)</f>
        <v>14</v>
      </c>
      <c r="BX35" s="386"/>
      <c r="BY35" s="385" t="str">
        <f>IF('各会計、関係団体の財政状況及び健全化判断比率'!B69="","",'各会計、関係団体の財政状況及び健全化判断比率'!B69)</f>
        <v>多野藤岡医療事務市町村組合（病院事業会計）</v>
      </c>
      <c r="BZ35" s="385"/>
      <c r="CA35" s="385"/>
      <c r="CB35" s="385"/>
      <c r="CC35" s="385"/>
      <c r="CD35" s="385"/>
      <c r="CE35" s="385"/>
      <c r="CF35" s="385"/>
      <c r="CG35" s="385"/>
      <c r="CH35" s="385"/>
      <c r="CI35" s="385"/>
      <c r="CJ35" s="385"/>
      <c r="CK35" s="385"/>
      <c r="CL35" s="385"/>
      <c r="CM35" s="385"/>
      <c r="CN35" s="213"/>
      <c r="CO35" s="386">
        <f t="shared" ref="CO35:CO43" si="3">IF(CQ35="","",CO34+1)</f>
        <v>21</v>
      </c>
      <c r="CP35" s="386"/>
      <c r="CQ35" s="385" t="str">
        <f>IF('各会計、関係団体の財政状況及び健全化判断比率'!BS8="","",'各会計、関係団体の財政状況及び健全化判断比率'!BS8)</f>
        <v>藤岡市文化振興事業団</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2">
      <c r="A36" s="186"/>
      <c r="B36" s="212"/>
      <c r="C36" s="386">
        <f>IF(E36="","",C35+1)</f>
        <v>3</v>
      </c>
      <c r="D36" s="386"/>
      <c r="E36" s="385" t="str">
        <f>IF('各会計、関係団体の財政状況及び健全化判断比率'!B9="","",'各会計、関係団体の財政状況及び健全化判断比率'!B9)</f>
        <v>学校給食センター事業特別会計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介護保険事業勘定特別会計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12</v>
      </c>
      <c r="BF36" s="386"/>
      <c r="BG36" s="385" t="str">
        <f>IF('各会計、関係団体の財政状況及び健全化判断比率'!B36="","",'各会計、関係団体の財政状況及び健全化判断比率'!B36)</f>
        <v>簡易水道事業等特別会計</v>
      </c>
      <c r="BH36" s="385"/>
      <c r="BI36" s="385"/>
      <c r="BJ36" s="385"/>
      <c r="BK36" s="385"/>
      <c r="BL36" s="385"/>
      <c r="BM36" s="385"/>
      <c r="BN36" s="385"/>
      <c r="BO36" s="385"/>
      <c r="BP36" s="385"/>
      <c r="BQ36" s="385"/>
      <c r="BR36" s="385"/>
      <c r="BS36" s="385"/>
      <c r="BT36" s="385"/>
      <c r="BU36" s="385"/>
      <c r="BV36" s="213"/>
      <c r="BW36" s="386">
        <f t="shared" si="2"/>
        <v>15</v>
      </c>
      <c r="BX36" s="386"/>
      <c r="BY36" s="385" t="str">
        <f>IF('各会計、関係団体の財政状況及び健全化判断比率'!B70="","",'各会計、関係団体の財政状況及び健全化判断比率'!B70)</f>
        <v>多野藤岡医療事務市町村組合（老健施設会計）</v>
      </c>
      <c r="BZ36" s="385"/>
      <c r="CA36" s="385"/>
      <c r="CB36" s="385"/>
      <c r="CC36" s="385"/>
      <c r="CD36" s="385"/>
      <c r="CE36" s="385"/>
      <c r="CF36" s="385"/>
      <c r="CG36" s="385"/>
      <c r="CH36" s="385"/>
      <c r="CI36" s="385"/>
      <c r="CJ36" s="385"/>
      <c r="CK36" s="385"/>
      <c r="CL36" s="385"/>
      <c r="CM36" s="385"/>
      <c r="CN36" s="213"/>
      <c r="CO36" s="386">
        <f t="shared" si="3"/>
        <v>22</v>
      </c>
      <c r="CP36" s="386"/>
      <c r="CQ36" s="385" t="str">
        <f>IF('各会計、関係団体の財政状況及び健全化判断比率'!BS9="","",'各会計、関係団体の財政状況及び健全化判断比率'!BS9)</f>
        <v>藤岡クロスパーク</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2">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7</v>
      </c>
      <c r="V37" s="386"/>
      <c r="W37" s="385" t="str">
        <f>IF('各会計、関係団体の財政状況及び健全化判断比率'!B31="","",'各会計、関係団体の財政状況及び健全化判断比率'!B31)</f>
        <v>介護老人保健施設特別会計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16</v>
      </c>
      <c r="BX37" s="386"/>
      <c r="BY37" s="385" t="str">
        <f>IF('各会計、関係団体の財政状況及び健全化判断比率'!B71="","",'各会計、関係団体の財政状況及び健全化判断比率'!B71)</f>
        <v>群馬県市町村会館管理組合</v>
      </c>
      <c r="BZ37" s="385"/>
      <c r="CA37" s="385"/>
      <c r="CB37" s="385"/>
      <c r="CC37" s="385"/>
      <c r="CD37" s="385"/>
      <c r="CE37" s="385"/>
      <c r="CF37" s="385"/>
      <c r="CG37" s="385"/>
      <c r="CH37" s="385"/>
      <c r="CI37" s="385"/>
      <c r="CJ37" s="385"/>
      <c r="CK37" s="385"/>
      <c r="CL37" s="385"/>
      <c r="CM37" s="385"/>
      <c r="CN37" s="213"/>
      <c r="CO37" s="386">
        <f t="shared" si="3"/>
        <v>23</v>
      </c>
      <c r="CP37" s="386"/>
      <c r="CQ37" s="385" t="str">
        <f>IF('各会計、関係団体の財政状況及び健全化判断比率'!BS10="","",'各会計、関係団体の財政状況及び健全化判断比率'!BS10)</f>
        <v>神流湖整備協会</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2">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17</v>
      </c>
      <c r="BX38" s="386"/>
      <c r="BY38" s="385" t="str">
        <f>IF('各会計、関係団体の財政状況及び健全化判断比率'!B72="","",'各会計、関係団体の財政状況及び健全化判断比率'!B72)</f>
        <v>群馬県市町村総合事務組合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2">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18</v>
      </c>
      <c r="BX39" s="386"/>
      <c r="BY39" s="385" t="str">
        <f>IF('各会計、関係団体の財政状況及び健全化判断比率'!B73="","",'各会計、関係団体の財政状況及び健全化判断比率'!B73)</f>
        <v>群馬県後期高齢者医療広域連合（一般会計）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2">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19</v>
      </c>
      <c r="BX40" s="386"/>
      <c r="BY40" s="385" t="str">
        <f>IF('各会計、関係団体の財政状況及び健全化判断比率'!B74="","",'各会計、関係団体の財政状況及び健全化判断比率'!B74)</f>
        <v>群馬県後期高齢者医療広域連合（事業会計）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2">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2">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2">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214</v>
      </c>
    </row>
    <row r="50" spans="5:5" x14ac:dyDescent="0.2">
      <c r="E50" s="187" t="s">
        <v>215</v>
      </c>
    </row>
    <row r="51" spans="5:5" x14ac:dyDescent="0.2">
      <c r="E51" s="187" t="s">
        <v>216</v>
      </c>
    </row>
    <row r="52" spans="5:5" x14ac:dyDescent="0.2">
      <c r="E52" s="187" t="s">
        <v>217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f0THPF6yL5ujKEntfU44GzKvUu0L+Q/cepRUYdPb649/RswZalVdYwEgbapeONKnBhG7JTOiKGlWA+99Ri4Fqg==" saltValue="+bNNE0ioItZCEwLtJ5KI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205" t="s">
        <v>580</v>
      </c>
      <c r="D34" s="1205"/>
      <c r="E34" s="1206"/>
      <c r="F34" s="32">
        <v>9.41</v>
      </c>
      <c r="G34" s="33">
        <v>10.19</v>
      </c>
      <c r="H34" s="33">
        <v>11.45</v>
      </c>
      <c r="I34" s="33">
        <v>11.45</v>
      </c>
      <c r="J34" s="34">
        <v>12.07</v>
      </c>
      <c r="K34" s="22"/>
      <c r="L34" s="22"/>
      <c r="M34" s="22"/>
      <c r="N34" s="22"/>
      <c r="O34" s="22"/>
      <c r="P34" s="22"/>
    </row>
    <row r="35" spans="1:16" ht="39" customHeight="1" x14ac:dyDescent="0.2">
      <c r="A35" s="22"/>
      <c r="B35" s="35"/>
      <c r="C35" s="1199" t="s">
        <v>581</v>
      </c>
      <c r="D35" s="1200"/>
      <c r="E35" s="1201"/>
      <c r="F35" s="36">
        <v>4.71</v>
      </c>
      <c r="G35" s="37">
        <v>4.68</v>
      </c>
      <c r="H35" s="37">
        <v>3.92</v>
      </c>
      <c r="I35" s="37">
        <v>4.66</v>
      </c>
      <c r="J35" s="38">
        <v>5.0199999999999996</v>
      </c>
      <c r="K35" s="22"/>
      <c r="L35" s="22"/>
      <c r="M35" s="22"/>
      <c r="N35" s="22"/>
      <c r="O35" s="22"/>
      <c r="P35" s="22"/>
    </row>
    <row r="36" spans="1:16" ht="39" customHeight="1" x14ac:dyDescent="0.2">
      <c r="A36" s="22"/>
      <c r="B36" s="35"/>
      <c r="C36" s="1199" t="s">
        <v>582</v>
      </c>
      <c r="D36" s="1200"/>
      <c r="E36" s="1201"/>
      <c r="F36" s="36">
        <v>4.0599999999999996</v>
      </c>
      <c r="G36" s="37">
        <v>3.53</v>
      </c>
      <c r="H36" s="37">
        <v>2.86</v>
      </c>
      <c r="I36" s="37">
        <v>2.42</v>
      </c>
      <c r="J36" s="38">
        <v>2.76</v>
      </c>
      <c r="K36" s="22"/>
      <c r="L36" s="22"/>
      <c r="M36" s="22"/>
      <c r="N36" s="22"/>
      <c r="O36" s="22"/>
      <c r="P36" s="22"/>
    </row>
    <row r="37" spans="1:16" ht="39" customHeight="1" x14ac:dyDescent="0.2">
      <c r="A37" s="22"/>
      <c r="B37" s="35"/>
      <c r="C37" s="1199" t="s">
        <v>583</v>
      </c>
      <c r="D37" s="1200"/>
      <c r="E37" s="1201"/>
      <c r="F37" s="36">
        <v>0.92</v>
      </c>
      <c r="G37" s="37">
        <v>0.77</v>
      </c>
      <c r="H37" s="37">
        <v>0.67</v>
      </c>
      <c r="I37" s="37">
        <v>0.47</v>
      </c>
      <c r="J37" s="38">
        <v>0.7</v>
      </c>
      <c r="K37" s="22"/>
      <c r="L37" s="22"/>
      <c r="M37" s="22"/>
      <c r="N37" s="22"/>
      <c r="O37" s="22"/>
      <c r="P37" s="22"/>
    </row>
    <row r="38" spans="1:16" ht="39" customHeight="1" x14ac:dyDescent="0.2">
      <c r="A38" s="22"/>
      <c r="B38" s="35"/>
      <c r="C38" s="1199" t="s">
        <v>584</v>
      </c>
      <c r="D38" s="1200"/>
      <c r="E38" s="1201"/>
      <c r="F38" s="36">
        <v>1.44</v>
      </c>
      <c r="G38" s="37">
        <v>1.94</v>
      </c>
      <c r="H38" s="37">
        <v>2.58</v>
      </c>
      <c r="I38" s="37">
        <v>3.31</v>
      </c>
      <c r="J38" s="38">
        <v>0.4</v>
      </c>
      <c r="K38" s="22"/>
      <c r="L38" s="22"/>
      <c r="M38" s="22"/>
      <c r="N38" s="22"/>
      <c r="O38" s="22"/>
      <c r="P38" s="22"/>
    </row>
    <row r="39" spans="1:16" ht="39" customHeight="1" x14ac:dyDescent="0.2">
      <c r="A39" s="22"/>
      <c r="B39" s="35"/>
      <c r="C39" s="1199" t="s">
        <v>585</v>
      </c>
      <c r="D39" s="1200"/>
      <c r="E39" s="1201"/>
      <c r="F39" s="36">
        <v>0.08</v>
      </c>
      <c r="G39" s="37">
        <v>0.08</v>
      </c>
      <c r="H39" s="37">
        <v>0.19</v>
      </c>
      <c r="I39" s="37">
        <v>0.09</v>
      </c>
      <c r="J39" s="38">
        <v>0.1</v>
      </c>
      <c r="K39" s="22"/>
      <c r="L39" s="22"/>
      <c r="M39" s="22"/>
      <c r="N39" s="22"/>
      <c r="O39" s="22"/>
      <c r="P39" s="22"/>
    </row>
    <row r="40" spans="1:16" ht="39" customHeight="1" x14ac:dyDescent="0.2">
      <c r="A40" s="22"/>
      <c r="B40" s="35"/>
      <c r="C40" s="1199" t="s">
        <v>586</v>
      </c>
      <c r="D40" s="1200"/>
      <c r="E40" s="1201"/>
      <c r="F40" s="36">
        <v>0.04</v>
      </c>
      <c r="G40" s="37">
        <v>0.03</v>
      </c>
      <c r="H40" s="37">
        <v>0.03</v>
      </c>
      <c r="I40" s="37">
        <v>0.03</v>
      </c>
      <c r="J40" s="38">
        <v>0.03</v>
      </c>
      <c r="K40" s="22"/>
      <c r="L40" s="22"/>
      <c r="M40" s="22"/>
      <c r="N40" s="22"/>
      <c r="O40" s="22"/>
      <c r="P40" s="22"/>
    </row>
    <row r="41" spans="1:16" ht="39" customHeight="1" x14ac:dyDescent="0.2">
      <c r="A41" s="22"/>
      <c r="B41" s="35"/>
      <c r="C41" s="1199" t="s">
        <v>587</v>
      </c>
      <c r="D41" s="1200"/>
      <c r="E41" s="1201"/>
      <c r="F41" s="36">
        <v>0.04</v>
      </c>
      <c r="G41" s="37">
        <v>0</v>
      </c>
      <c r="H41" s="37">
        <v>0.02</v>
      </c>
      <c r="I41" s="37">
        <v>0.01</v>
      </c>
      <c r="J41" s="38">
        <v>0.03</v>
      </c>
      <c r="K41" s="22"/>
      <c r="L41" s="22"/>
      <c r="M41" s="22"/>
      <c r="N41" s="22"/>
      <c r="O41" s="22"/>
      <c r="P41" s="22"/>
    </row>
    <row r="42" spans="1:16" ht="39" customHeight="1" x14ac:dyDescent="0.2">
      <c r="A42" s="22"/>
      <c r="B42" s="39"/>
      <c r="C42" s="1199" t="s">
        <v>588</v>
      </c>
      <c r="D42" s="1200"/>
      <c r="E42" s="1201"/>
      <c r="F42" s="36" t="s">
        <v>529</v>
      </c>
      <c r="G42" s="37" t="s">
        <v>529</v>
      </c>
      <c r="H42" s="37" t="s">
        <v>529</v>
      </c>
      <c r="I42" s="37" t="s">
        <v>529</v>
      </c>
      <c r="J42" s="38" t="s">
        <v>529</v>
      </c>
      <c r="K42" s="22"/>
      <c r="L42" s="22"/>
      <c r="M42" s="22"/>
      <c r="N42" s="22"/>
      <c r="O42" s="22"/>
      <c r="P42" s="22"/>
    </row>
    <row r="43" spans="1:16" ht="39" customHeight="1" thickBot="1" x14ac:dyDescent="0.25">
      <c r="A43" s="22"/>
      <c r="B43" s="40"/>
      <c r="C43" s="1202" t="s">
        <v>589</v>
      </c>
      <c r="D43" s="1203"/>
      <c r="E43" s="1204"/>
      <c r="F43" s="41">
        <v>7.0000000000000007E-2</v>
      </c>
      <c r="G43" s="42">
        <v>0.19</v>
      </c>
      <c r="H43" s="42">
        <v>0.39</v>
      </c>
      <c r="I43" s="42">
        <v>0.05</v>
      </c>
      <c r="J43" s="43">
        <v>0.05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b2/dM+46mRIK8JE4e5J9o3mPIOxY87SAHCDLSuLEIaacPOA+5uzoWUmxbc1Z9LrI1Tr4mDg3VPYChIBsCoe8vA==" saltValue="jbNBZ5/d4F0LBa8Sc5mz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225" t="s">
        <v>11</v>
      </c>
      <c r="C45" s="1226"/>
      <c r="D45" s="58"/>
      <c r="E45" s="1231" t="s">
        <v>12</v>
      </c>
      <c r="F45" s="1231"/>
      <c r="G45" s="1231"/>
      <c r="H45" s="1231"/>
      <c r="I45" s="1231"/>
      <c r="J45" s="1232"/>
      <c r="K45" s="59">
        <v>3141</v>
      </c>
      <c r="L45" s="60">
        <v>3341</v>
      </c>
      <c r="M45" s="60">
        <v>3390</v>
      </c>
      <c r="N45" s="60">
        <v>3168</v>
      </c>
      <c r="O45" s="61">
        <v>2998</v>
      </c>
      <c r="P45" s="48"/>
      <c r="Q45" s="48"/>
      <c r="R45" s="48"/>
      <c r="S45" s="48"/>
      <c r="T45" s="48"/>
      <c r="U45" s="48"/>
    </row>
    <row r="46" spans="1:21" ht="30.75" customHeight="1" x14ac:dyDescent="0.2">
      <c r="A46" s="48"/>
      <c r="B46" s="1227"/>
      <c r="C46" s="1228"/>
      <c r="D46" s="62"/>
      <c r="E46" s="1209" t="s">
        <v>13</v>
      </c>
      <c r="F46" s="1209"/>
      <c r="G46" s="1209"/>
      <c r="H46" s="1209"/>
      <c r="I46" s="1209"/>
      <c r="J46" s="1210"/>
      <c r="K46" s="63" t="s">
        <v>529</v>
      </c>
      <c r="L46" s="64" t="s">
        <v>529</v>
      </c>
      <c r="M46" s="64" t="s">
        <v>529</v>
      </c>
      <c r="N46" s="64" t="s">
        <v>529</v>
      </c>
      <c r="O46" s="65" t="s">
        <v>529</v>
      </c>
      <c r="P46" s="48"/>
      <c r="Q46" s="48"/>
      <c r="R46" s="48"/>
      <c r="S46" s="48"/>
      <c r="T46" s="48"/>
      <c r="U46" s="48"/>
    </row>
    <row r="47" spans="1:21" ht="30.75" customHeight="1" x14ac:dyDescent="0.2">
      <c r="A47" s="48"/>
      <c r="B47" s="1227"/>
      <c r="C47" s="1228"/>
      <c r="D47" s="62"/>
      <c r="E47" s="1209" t="s">
        <v>14</v>
      </c>
      <c r="F47" s="1209"/>
      <c r="G47" s="1209"/>
      <c r="H47" s="1209"/>
      <c r="I47" s="1209"/>
      <c r="J47" s="1210"/>
      <c r="K47" s="63" t="s">
        <v>529</v>
      </c>
      <c r="L47" s="64" t="s">
        <v>529</v>
      </c>
      <c r="M47" s="64" t="s">
        <v>529</v>
      </c>
      <c r="N47" s="64" t="s">
        <v>529</v>
      </c>
      <c r="O47" s="65" t="s">
        <v>529</v>
      </c>
      <c r="P47" s="48"/>
      <c r="Q47" s="48"/>
      <c r="R47" s="48"/>
      <c r="S47" s="48"/>
      <c r="T47" s="48"/>
      <c r="U47" s="48"/>
    </row>
    <row r="48" spans="1:21" ht="30.75" customHeight="1" x14ac:dyDescent="0.2">
      <c r="A48" s="48"/>
      <c r="B48" s="1227"/>
      <c r="C48" s="1228"/>
      <c r="D48" s="62"/>
      <c r="E48" s="1209" t="s">
        <v>15</v>
      </c>
      <c r="F48" s="1209"/>
      <c r="G48" s="1209"/>
      <c r="H48" s="1209"/>
      <c r="I48" s="1209"/>
      <c r="J48" s="1210"/>
      <c r="K48" s="63">
        <v>479</v>
      </c>
      <c r="L48" s="64">
        <v>524</v>
      </c>
      <c r="M48" s="64">
        <v>514</v>
      </c>
      <c r="N48" s="64">
        <v>457</v>
      </c>
      <c r="O48" s="65">
        <v>488</v>
      </c>
      <c r="P48" s="48"/>
      <c r="Q48" s="48"/>
      <c r="R48" s="48"/>
      <c r="S48" s="48"/>
      <c r="T48" s="48"/>
      <c r="U48" s="48"/>
    </row>
    <row r="49" spans="1:21" ht="30.75" customHeight="1" x14ac:dyDescent="0.2">
      <c r="A49" s="48"/>
      <c r="B49" s="1227"/>
      <c r="C49" s="1228"/>
      <c r="D49" s="62"/>
      <c r="E49" s="1209" t="s">
        <v>16</v>
      </c>
      <c r="F49" s="1209"/>
      <c r="G49" s="1209"/>
      <c r="H49" s="1209"/>
      <c r="I49" s="1209"/>
      <c r="J49" s="1210"/>
      <c r="K49" s="63">
        <v>544</v>
      </c>
      <c r="L49" s="64">
        <v>497</v>
      </c>
      <c r="M49" s="64">
        <v>430</v>
      </c>
      <c r="N49" s="64">
        <v>517</v>
      </c>
      <c r="O49" s="65">
        <v>494</v>
      </c>
      <c r="P49" s="48"/>
      <c r="Q49" s="48"/>
      <c r="R49" s="48"/>
      <c r="S49" s="48"/>
      <c r="T49" s="48"/>
      <c r="U49" s="48"/>
    </row>
    <row r="50" spans="1:21" ht="30.75" customHeight="1" x14ac:dyDescent="0.2">
      <c r="A50" s="48"/>
      <c r="B50" s="1227"/>
      <c r="C50" s="1228"/>
      <c r="D50" s="62"/>
      <c r="E50" s="1209" t="s">
        <v>17</v>
      </c>
      <c r="F50" s="1209"/>
      <c r="G50" s="1209"/>
      <c r="H50" s="1209"/>
      <c r="I50" s="1209"/>
      <c r="J50" s="1210"/>
      <c r="K50" s="63">
        <v>20</v>
      </c>
      <c r="L50" s="64">
        <v>20</v>
      </c>
      <c r="M50" s="64">
        <v>29</v>
      </c>
      <c r="N50" s="64">
        <v>53</v>
      </c>
      <c r="O50" s="65" t="s">
        <v>529</v>
      </c>
      <c r="P50" s="48"/>
      <c r="Q50" s="48"/>
      <c r="R50" s="48"/>
      <c r="S50" s="48"/>
      <c r="T50" s="48"/>
      <c r="U50" s="48"/>
    </row>
    <row r="51" spans="1:21" ht="30.75" customHeight="1" x14ac:dyDescent="0.2">
      <c r="A51" s="48"/>
      <c r="B51" s="1229"/>
      <c r="C51" s="1230"/>
      <c r="D51" s="66"/>
      <c r="E51" s="1209" t="s">
        <v>18</v>
      </c>
      <c r="F51" s="1209"/>
      <c r="G51" s="1209"/>
      <c r="H51" s="1209"/>
      <c r="I51" s="1209"/>
      <c r="J51" s="1210"/>
      <c r="K51" s="63">
        <v>0</v>
      </c>
      <c r="L51" s="64">
        <v>0</v>
      </c>
      <c r="M51" s="64">
        <v>0</v>
      </c>
      <c r="N51" s="64">
        <v>0</v>
      </c>
      <c r="O51" s="65">
        <v>0</v>
      </c>
      <c r="P51" s="48"/>
      <c r="Q51" s="48"/>
      <c r="R51" s="48"/>
      <c r="S51" s="48"/>
      <c r="T51" s="48"/>
      <c r="U51" s="48"/>
    </row>
    <row r="52" spans="1:21" ht="30.75" customHeight="1" x14ac:dyDescent="0.2">
      <c r="A52" s="48"/>
      <c r="B52" s="1207" t="s">
        <v>19</v>
      </c>
      <c r="C52" s="1208"/>
      <c r="D52" s="66"/>
      <c r="E52" s="1209" t="s">
        <v>20</v>
      </c>
      <c r="F52" s="1209"/>
      <c r="G52" s="1209"/>
      <c r="H52" s="1209"/>
      <c r="I52" s="1209"/>
      <c r="J52" s="1210"/>
      <c r="K52" s="63">
        <v>2863</v>
      </c>
      <c r="L52" s="64">
        <v>2818</v>
      </c>
      <c r="M52" s="64">
        <v>2886</v>
      </c>
      <c r="N52" s="64">
        <v>2839</v>
      </c>
      <c r="O52" s="65">
        <v>2725</v>
      </c>
      <c r="P52" s="48"/>
      <c r="Q52" s="48"/>
      <c r="R52" s="48"/>
      <c r="S52" s="48"/>
      <c r="T52" s="48"/>
      <c r="U52" s="48"/>
    </row>
    <row r="53" spans="1:21" ht="30.75" customHeight="1" thickBot="1" x14ac:dyDescent="0.25">
      <c r="A53" s="48"/>
      <c r="B53" s="1211" t="s">
        <v>21</v>
      </c>
      <c r="C53" s="1212"/>
      <c r="D53" s="67"/>
      <c r="E53" s="1213" t="s">
        <v>22</v>
      </c>
      <c r="F53" s="1213"/>
      <c r="G53" s="1213"/>
      <c r="H53" s="1213"/>
      <c r="I53" s="1213"/>
      <c r="J53" s="1214"/>
      <c r="K53" s="68">
        <v>1321</v>
      </c>
      <c r="L53" s="69">
        <v>1564</v>
      </c>
      <c r="M53" s="69">
        <v>1477</v>
      </c>
      <c r="N53" s="69">
        <v>1356</v>
      </c>
      <c r="O53" s="70">
        <v>1255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590</v>
      </c>
      <c r="L56" s="80" t="s">
        <v>591</v>
      </c>
      <c r="M56" s="80" t="s">
        <v>592</v>
      </c>
      <c r="N56" s="80" t="s">
        <v>593</v>
      </c>
      <c r="O56" s="81" t="s">
        <v>594</v>
      </c>
      <c r="P56" s="48"/>
      <c r="Q56" s="48"/>
      <c r="R56" s="48"/>
      <c r="S56" s="48"/>
      <c r="T56" s="48"/>
      <c r="U56" s="48"/>
    </row>
    <row r="57" spans="1:21" ht="31.5" customHeight="1" x14ac:dyDescent="0.2">
      <c r="B57" s="1215" t="s">
        <v>25</v>
      </c>
      <c r="C57" s="1216"/>
      <c r="D57" s="1219" t="s">
        <v>26</v>
      </c>
      <c r="E57" s="1220"/>
      <c r="F57" s="1220"/>
      <c r="G57" s="1220"/>
      <c r="H57" s="1220"/>
      <c r="I57" s="1220"/>
      <c r="J57" s="1221"/>
      <c r="K57" s="82" t="s">
        <v>529</v>
      </c>
      <c r="L57" s="83" t="s">
        <v>529</v>
      </c>
      <c r="M57" s="83" t="s">
        <v>529</v>
      </c>
      <c r="N57" s="83" t="s">
        <v>529</v>
      </c>
      <c r="O57" s="84" t="s">
        <v>529</v>
      </c>
    </row>
    <row r="58" spans="1:21" ht="31.5" customHeight="1" thickBot="1" x14ac:dyDescent="0.25">
      <c r="B58" s="1217"/>
      <c r="C58" s="1218"/>
      <c r="D58" s="1222" t="s">
        <v>27</v>
      </c>
      <c r="E58" s="1223"/>
      <c r="F58" s="1223"/>
      <c r="G58" s="1223"/>
      <c r="H58" s="1223"/>
      <c r="I58" s="1223"/>
      <c r="J58" s="1224"/>
      <c r="K58" s="85" t="s">
        <v>529</v>
      </c>
      <c r="L58" s="86" t="s">
        <v>529</v>
      </c>
      <c r="M58" s="86" t="s">
        <v>529</v>
      </c>
      <c r="N58" s="86" t="s">
        <v>529</v>
      </c>
      <c r="O58" s="87" t="s">
        <v>529</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t0wNxEtAnP3jI6vO4NY+ZWF47kLzy5Rbzv5pYCPKj7abQ+sVGUOygxH9sLXs7/Z9GAy1stQq1y1x58vJ9MT9A==" saltValue="xBfWzSjtENDDevJgx/f8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25">
      <c r="B40" s="94" t="s">
        <v>10</v>
      </c>
      <c r="C40" s="95"/>
      <c r="D40" s="95"/>
      <c r="E40" s="96"/>
      <c r="F40" s="96"/>
      <c r="G40" s="96"/>
      <c r="H40" s="97" t="s">
        <v>2</v>
      </c>
      <c r="I40" s="98" t="s">
        <v>570</v>
      </c>
      <c r="J40" s="99" t="s">
        <v>571</v>
      </c>
      <c r="K40" s="99" t="s">
        <v>572</v>
      </c>
      <c r="L40" s="99" t="s">
        <v>573</v>
      </c>
      <c r="M40" s="100" t="s">
        <v>574</v>
      </c>
    </row>
    <row r="41" spans="2:13" ht="27.75" customHeight="1" x14ac:dyDescent="0.2">
      <c r="B41" s="1245" t="s">
        <v>30</v>
      </c>
      <c r="C41" s="1246"/>
      <c r="D41" s="101"/>
      <c r="E41" s="1247" t="s">
        <v>31</v>
      </c>
      <c r="F41" s="1247"/>
      <c r="G41" s="1247"/>
      <c r="H41" s="1248"/>
      <c r="I41" s="102">
        <v>22963</v>
      </c>
      <c r="J41" s="103">
        <v>22807</v>
      </c>
      <c r="K41" s="103">
        <v>22516</v>
      </c>
      <c r="L41" s="103">
        <v>22164</v>
      </c>
      <c r="M41" s="104">
        <v>21797</v>
      </c>
    </row>
    <row r="42" spans="2:13" ht="27.75" customHeight="1" x14ac:dyDescent="0.2">
      <c r="B42" s="1235"/>
      <c r="C42" s="1236"/>
      <c r="D42" s="105"/>
      <c r="E42" s="1239" t="s">
        <v>32</v>
      </c>
      <c r="F42" s="1239"/>
      <c r="G42" s="1239"/>
      <c r="H42" s="1240"/>
      <c r="I42" s="106">
        <v>60</v>
      </c>
      <c r="J42" s="107">
        <v>163</v>
      </c>
      <c r="K42" s="107">
        <v>20</v>
      </c>
      <c r="L42" s="107" t="s">
        <v>529</v>
      </c>
      <c r="M42" s="108" t="s">
        <v>529</v>
      </c>
    </row>
    <row r="43" spans="2:13" ht="27.75" customHeight="1" x14ac:dyDescent="0.2">
      <c r="B43" s="1235"/>
      <c r="C43" s="1236"/>
      <c r="D43" s="105"/>
      <c r="E43" s="1239" t="s">
        <v>33</v>
      </c>
      <c r="F43" s="1239"/>
      <c r="G43" s="1239"/>
      <c r="H43" s="1240"/>
      <c r="I43" s="106">
        <v>5751</v>
      </c>
      <c r="J43" s="107">
        <v>5712</v>
      </c>
      <c r="K43" s="107">
        <v>5499</v>
      </c>
      <c r="L43" s="107">
        <v>5215</v>
      </c>
      <c r="M43" s="108">
        <v>4981</v>
      </c>
    </row>
    <row r="44" spans="2:13" ht="27.75" customHeight="1" x14ac:dyDescent="0.2">
      <c r="B44" s="1235"/>
      <c r="C44" s="1236"/>
      <c r="D44" s="105"/>
      <c r="E44" s="1239" t="s">
        <v>34</v>
      </c>
      <c r="F44" s="1239"/>
      <c r="G44" s="1239"/>
      <c r="H44" s="1240"/>
      <c r="I44" s="106">
        <v>4595</v>
      </c>
      <c r="J44" s="107">
        <v>5008</v>
      </c>
      <c r="K44" s="107">
        <v>4575</v>
      </c>
      <c r="L44" s="107">
        <v>8566</v>
      </c>
      <c r="M44" s="108">
        <v>8174</v>
      </c>
    </row>
    <row r="45" spans="2:13" ht="27.75" customHeight="1" x14ac:dyDescent="0.2">
      <c r="B45" s="1235"/>
      <c r="C45" s="1236"/>
      <c r="D45" s="105"/>
      <c r="E45" s="1239" t="s">
        <v>35</v>
      </c>
      <c r="F45" s="1239"/>
      <c r="G45" s="1239"/>
      <c r="H45" s="1240"/>
      <c r="I45" s="106">
        <v>3797</v>
      </c>
      <c r="J45" s="107">
        <v>3431</v>
      </c>
      <c r="K45" s="107">
        <v>3489</v>
      </c>
      <c r="L45" s="107">
        <v>3158</v>
      </c>
      <c r="M45" s="108">
        <v>3042</v>
      </c>
    </row>
    <row r="46" spans="2:13" ht="27.75" customHeight="1" x14ac:dyDescent="0.2">
      <c r="B46" s="1235"/>
      <c r="C46" s="1236"/>
      <c r="D46" s="109"/>
      <c r="E46" s="1239" t="s">
        <v>36</v>
      </c>
      <c r="F46" s="1239"/>
      <c r="G46" s="1239"/>
      <c r="H46" s="1240"/>
      <c r="I46" s="106" t="s">
        <v>529</v>
      </c>
      <c r="J46" s="107" t="s">
        <v>529</v>
      </c>
      <c r="K46" s="107" t="s">
        <v>529</v>
      </c>
      <c r="L46" s="107">
        <v>15</v>
      </c>
      <c r="M46" s="108">
        <v>18</v>
      </c>
    </row>
    <row r="47" spans="2:13" ht="27.75" customHeight="1" x14ac:dyDescent="0.2">
      <c r="B47" s="1235"/>
      <c r="C47" s="1236"/>
      <c r="D47" s="110"/>
      <c r="E47" s="1249" t="s">
        <v>37</v>
      </c>
      <c r="F47" s="1250"/>
      <c r="G47" s="1250"/>
      <c r="H47" s="1251"/>
      <c r="I47" s="106" t="s">
        <v>529</v>
      </c>
      <c r="J47" s="107" t="s">
        <v>529</v>
      </c>
      <c r="K47" s="107" t="s">
        <v>529</v>
      </c>
      <c r="L47" s="107" t="s">
        <v>529</v>
      </c>
      <c r="M47" s="108" t="s">
        <v>529</v>
      </c>
    </row>
    <row r="48" spans="2:13" ht="27.75" customHeight="1" x14ac:dyDescent="0.2">
      <c r="B48" s="1235"/>
      <c r="C48" s="1236"/>
      <c r="D48" s="105"/>
      <c r="E48" s="1239" t="s">
        <v>38</v>
      </c>
      <c r="F48" s="1239"/>
      <c r="G48" s="1239"/>
      <c r="H48" s="1240"/>
      <c r="I48" s="106" t="s">
        <v>529</v>
      </c>
      <c r="J48" s="107" t="s">
        <v>529</v>
      </c>
      <c r="K48" s="107" t="s">
        <v>529</v>
      </c>
      <c r="L48" s="107" t="s">
        <v>529</v>
      </c>
      <c r="M48" s="108" t="s">
        <v>529</v>
      </c>
    </row>
    <row r="49" spans="2:13" ht="27.75" customHeight="1" x14ac:dyDescent="0.2">
      <c r="B49" s="1237"/>
      <c r="C49" s="1238"/>
      <c r="D49" s="105"/>
      <c r="E49" s="1239" t="s">
        <v>39</v>
      </c>
      <c r="F49" s="1239"/>
      <c r="G49" s="1239"/>
      <c r="H49" s="1240"/>
      <c r="I49" s="106" t="s">
        <v>529</v>
      </c>
      <c r="J49" s="107" t="s">
        <v>529</v>
      </c>
      <c r="K49" s="107" t="s">
        <v>529</v>
      </c>
      <c r="L49" s="107" t="s">
        <v>529</v>
      </c>
      <c r="M49" s="108" t="s">
        <v>529</v>
      </c>
    </row>
    <row r="50" spans="2:13" ht="27.75" customHeight="1" x14ac:dyDescent="0.2">
      <c r="B50" s="1233" t="s">
        <v>40</v>
      </c>
      <c r="C50" s="1234"/>
      <c r="D50" s="111"/>
      <c r="E50" s="1239" t="s">
        <v>41</v>
      </c>
      <c r="F50" s="1239"/>
      <c r="G50" s="1239"/>
      <c r="H50" s="1240"/>
      <c r="I50" s="106">
        <v>6482</v>
      </c>
      <c r="J50" s="107">
        <v>6353</v>
      </c>
      <c r="K50" s="107">
        <v>6712</v>
      </c>
      <c r="L50" s="107">
        <v>6473</v>
      </c>
      <c r="M50" s="108">
        <v>7234</v>
      </c>
    </row>
    <row r="51" spans="2:13" ht="27.75" customHeight="1" x14ac:dyDescent="0.2">
      <c r="B51" s="1235"/>
      <c r="C51" s="1236"/>
      <c r="D51" s="105"/>
      <c r="E51" s="1239" t="s">
        <v>42</v>
      </c>
      <c r="F51" s="1239"/>
      <c r="G51" s="1239"/>
      <c r="H51" s="1240"/>
      <c r="I51" s="106">
        <v>2776</v>
      </c>
      <c r="J51" s="107">
        <v>2738</v>
      </c>
      <c r="K51" s="107">
        <v>2724</v>
      </c>
      <c r="L51" s="107">
        <v>2709</v>
      </c>
      <c r="M51" s="108">
        <v>2688</v>
      </c>
    </row>
    <row r="52" spans="2:13" ht="27.75" customHeight="1" x14ac:dyDescent="0.2">
      <c r="B52" s="1237"/>
      <c r="C52" s="1238"/>
      <c r="D52" s="105"/>
      <c r="E52" s="1239" t="s">
        <v>43</v>
      </c>
      <c r="F52" s="1239"/>
      <c r="G52" s="1239"/>
      <c r="H52" s="1240"/>
      <c r="I52" s="106">
        <v>25139</v>
      </c>
      <c r="J52" s="107">
        <v>25497</v>
      </c>
      <c r="K52" s="107">
        <v>25886</v>
      </c>
      <c r="L52" s="107">
        <v>27576</v>
      </c>
      <c r="M52" s="108">
        <v>26873</v>
      </c>
    </row>
    <row r="53" spans="2:13" ht="27.75" customHeight="1" thickBot="1" x14ac:dyDescent="0.25">
      <c r="B53" s="1241" t="s">
        <v>44</v>
      </c>
      <c r="C53" s="1242"/>
      <c r="D53" s="112"/>
      <c r="E53" s="1243" t="s">
        <v>45</v>
      </c>
      <c r="F53" s="1243"/>
      <c r="G53" s="1243"/>
      <c r="H53" s="1244"/>
      <c r="I53" s="113">
        <v>2768</v>
      </c>
      <c r="J53" s="114">
        <v>2533</v>
      </c>
      <c r="K53" s="114">
        <v>777</v>
      </c>
      <c r="L53" s="114">
        <v>2361</v>
      </c>
      <c r="M53" s="115">
        <v>1216</v>
      </c>
    </row>
    <row r="54" spans="2:13" ht="27.75" customHeight="1" x14ac:dyDescent="0.2">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cHqVBw4d1Pq1F2Xlb9G1bJCs63gMxfPjydDg2bHra2bTDrzdWk8cLwmkDSpYNEr9SE8XzmPwEqeDgnc+gtnBw==" saltValue="FNGpb+avOWRt1D0dR6aW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80" zoomScaleNormal="8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47</v>
      </c>
    </row>
    <row r="54" spans="2:8" ht="29.25" customHeight="1" thickBot="1" x14ac:dyDescent="0.3">
      <c r="B54" s="121" t="s">
        <v>1</v>
      </c>
      <c r="C54" s="122"/>
      <c r="D54" s="122"/>
      <c r="E54" s="123" t="s">
        <v>2</v>
      </c>
      <c r="F54" s="124" t="s">
        <v>572</v>
      </c>
      <c r="G54" s="124" t="s">
        <v>573</v>
      </c>
      <c r="H54" s="125" t="s">
        <v>574</v>
      </c>
    </row>
    <row r="55" spans="2:8" ht="52.5" customHeight="1" x14ac:dyDescent="0.2">
      <c r="B55" s="126"/>
      <c r="C55" s="1260" t="s">
        <v>48</v>
      </c>
      <c r="D55" s="1260"/>
      <c r="E55" s="1261"/>
      <c r="F55" s="127">
        <v>3132</v>
      </c>
      <c r="G55" s="127">
        <v>3032</v>
      </c>
      <c r="H55" s="128">
        <v>2932</v>
      </c>
    </row>
    <row r="56" spans="2:8" ht="52.5" customHeight="1" x14ac:dyDescent="0.2">
      <c r="B56" s="129"/>
      <c r="C56" s="1262" t="s">
        <v>49</v>
      </c>
      <c r="D56" s="1262"/>
      <c r="E56" s="1263"/>
      <c r="F56" s="130">
        <v>522</v>
      </c>
      <c r="G56" s="130">
        <v>522</v>
      </c>
      <c r="H56" s="131">
        <v>522</v>
      </c>
    </row>
    <row r="57" spans="2:8" ht="53.25" customHeight="1" x14ac:dyDescent="0.2">
      <c r="B57" s="129"/>
      <c r="C57" s="1264" t="s">
        <v>50</v>
      </c>
      <c r="D57" s="1264"/>
      <c r="E57" s="1265"/>
      <c r="F57" s="132">
        <v>1895</v>
      </c>
      <c r="G57" s="132">
        <v>1786</v>
      </c>
      <c r="H57" s="133">
        <v>1855</v>
      </c>
    </row>
    <row r="58" spans="2:8" ht="45.75" customHeight="1" x14ac:dyDescent="0.2">
      <c r="B58" s="134"/>
      <c r="C58" s="1252" t="s">
        <v>615</v>
      </c>
      <c r="D58" s="1253"/>
      <c r="E58" s="1254"/>
      <c r="F58" s="135">
        <v>577</v>
      </c>
      <c r="G58" s="135">
        <v>577</v>
      </c>
      <c r="H58" s="136">
        <v>577</v>
      </c>
    </row>
    <row r="59" spans="2:8" ht="45.75" customHeight="1" x14ac:dyDescent="0.2">
      <c r="B59" s="134"/>
      <c r="C59" s="1252" t="s">
        <v>616</v>
      </c>
      <c r="D59" s="1253"/>
      <c r="E59" s="1254"/>
      <c r="F59" s="135">
        <v>512</v>
      </c>
      <c r="G59" s="135">
        <v>479</v>
      </c>
      <c r="H59" s="136">
        <v>472</v>
      </c>
    </row>
    <row r="60" spans="2:8" ht="45.75" customHeight="1" x14ac:dyDescent="0.2">
      <c r="B60" s="134"/>
      <c r="C60" s="1252" t="s">
        <v>614</v>
      </c>
      <c r="D60" s="1253"/>
      <c r="E60" s="1254"/>
      <c r="F60" s="135">
        <v>100</v>
      </c>
      <c r="G60" s="135">
        <v>200</v>
      </c>
      <c r="H60" s="136">
        <v>350</v>
      </c>
    </row>
    <row r="61" spans="2:8" ht="45.75" customHeight="1" x14ac:dyDescent="0.2">
      <c r="B61" s="134"/>
      <c r="C61" s="1252" t="s">
        <v>617</v>
      </c>
      <c r="D61" s="1253"/>
      <c r="E61" s="1254"/>
      <c r="F61" s="135">
        <v>432</v>
      </c>
      <c r="G61" s="135">
        <v>232</v>
      </c>
      <c r="H61" s="136">
        <v>132</v>
      </c>
    </row>
    <row r="62" spans="2:8" ht="45.75" customHeight="1" thickBot="1" x14ac:dyDescent="0.25">
      <c r="B62" s="137"/>
      <c r="C62" s="1255" t="s">
        <v>618</v>
      </c>
      <c r="D62" s="1256"/>
      <c r="E62" s="1257"/>
      <c r="F62" s="138">
        <v>76</v>
      </c>
      <c r="G62" s="138">
        <v>101</v>
      </c>
      <c r="H62" s="139">
        <v>128</v>
      </c>
    </row>
    <row r="63" spans="2:8" ht="52.5" customHeight="1" thickBot="1" x14ac:dyDescent="0.25">
      <c r="B63" s="140"/>
      <c r="C63" s="1258" t="s">
        <v>51</v>
      </c>
      <c r="D63" s="1258"/>
      <c r="E63" s="1259"/>
      <c r="F63" s="141">
        <v>5549</v>
      </c>
      <c r="G63" s="141">
        <v>5340</v>
      </c>
      <c r="H63" s="142">
        <v>5309</v>
      </c>
    </row>
    <row r="64" spans="2:8" ht="15" customHeight="1" x14ac:dyDescent="0.2"/>
    <row r="65" ht="0" hidden="1" customHeight="1" x14ac:dyDescent="0.2"/>
    <row r="66" ht="0" hidden="1" customHeight="1" x14ac:dyDescent="0.2"/>
  </sheetData>
  <sheetProtection algorithmName="SHA-512" hashValue="Tsip5f2QB5AlDxXSFPm2l5B7SHj5Cp+VxulYmdwqOEl0Zmb/NveyTsjL/W6c+MJWeIJVhDdm5vgDqT70Z8EKZQ==" saltValue="ZsO+6krQzGx9v5ZyJ4lj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8EF17-CFA4-4DD8-80F5-B7407B8B2606}">
  <sheetPr>
    <pageSetUpPr fitToPage="1"/>
  </sheetPr>
  <dimension ref="A1:WZM191"/>
  <sheetViews>
    <sheetView showGridLines="0" topLeftCell="A13" zoomScaleNormal="100" zoomScaleSheetLayoutView="55" workbookViewId="0"/>
  </sheetViews>
  <sheetFormatPr defaultColWidth="0" defaultRowHeight="13.5" customHeight="1" zeroHeight="1" x14ac:dyDescent="0.2"/>
  <cols>
    <col min="1" max="1" width="6.33203125" style="1268" customWidth="1"/>
    <col min="2" max="107" width="2.44140625" style="1268" customWidth="1"/>
    <col min="108" max="108" width="6.109375" style="1276" customWidth="1"/>
    <col min="109" max="109" width="5.88671875" style="1275" customWidth="1"/>
    <col min="110" max="110" width="19.109375" style="1268" hidden="1"/>
    <col min="111" max="115" width="12.6640625" style="1268" hidden="1"/>
    <col min="116" max="349" width="8.6640625" style="1268" hidden="1"/>
    <col min="350" max="355" width="14.88671875" style="1268" hidden="1"/>
    <col min="356" max="357" width="15.88671875" style="1268" hidden="1"/>
    <col min="358" max="363" width="16.109375" style="1268" hidden="1"/>
    <col min="364" max="364" width="6.109375" style="1268" hidden="1"/>
    <col min="365" max="365" width="3" style="1268" hidden="1"/>
    <col min="366" max="605" width="8.6640625" style="1268" hidden="1"/>
    <col min="606" max="611" width="14.88671875" style="1268" hidden="1"/>
    <col min="612" max="613" width="15.88671875" style="1268" hidden="1"/>
    <col min="614" max="619" width="16.109375" style="1268" hidden="1"/>
    <col min="620" max="620" width="6.109375" style="1268" hidden="1"/>
    <col min="621" max="621" width="3" style="1268" hidden="1"/>
    <col min="622" max="861" width="8.6640625" style="1268" hidden="1"/>
    <col min="862" max="867" width="14.88671875" style="1268" hidden="1"/>
    <col min="868" max="869" width="15.88671875" style="1268" hidden="1"/>
    <col min="870" max="875" width="16.109375" style="1268" hidden="1"/>
    <col min="876" max="876" width="6.109375" style="1268" hidden="1"/>
    <col min="877" max="877" width="3" style="1268" hidden="1"/>
    <col min="878" max="1117" width="8.6640625" style="1268" hidden="1"/>
    <col min="1118" max="1123" width="14.88671875" style="1268" hidden="1"/>
    <col min="1124" max="1125" width="15.88671875" style="1268" hidden="1"/>
    <col min="1126" max="1131" width="16.109375" style="1268" hidden="1"/>
    <col min="1132" max="1132" width="6.109375" style="1268" hidden="1"/>
    <col min="1133" max="1133" width="3" style="1268" hidden="1"/>
    <col min="1134" max="1373" width="8.6640625" style="1268" hidden="1"/>
    <col min="1374" max="1379" width="14.88671875" style="1268" hidden="1"/>
    <col min="1380" max="1381" width="15.88671875" style="1268" hidden="1"/>
    <col min="1382" max="1387" width="16.109375" style="1268" hidden="1"/>
    <col min="1388" max="1388" width="6.109375" style="1268" hidden="1"/>
    <col min="1389" max="1389" width="3" style="1268" hidden="1"/>
    <col min="1390" max="1629" width="8.6640625" style="1268" hidden="1"/>
    <col min="1630" max="1635" width="14.88671875" style="1268" hidden="1"/>
    <col min="1636" max="1637" width="15.88671875" style="1268" hidden="1"/>
    <col min="1638" max="1643" width="16.109375" style="1268" hidden="1"/>
    <col min="1644" max="1644" width="6.109375" style="1268" hidden="1"/>
    <col min="1645" max="1645" width="3" style="1268" hidden="1"/>
    <col min="1646" max="1885" width="8.6640625" style="1268" hidden="1"/>
    <col min="1886" max="1891" width="14.88671875" style="1268" hidden="1"/>
    <col min="1892" max="1893" width="15.88671875" style="1268" hidden="1"/>
    <col min="1894" max="1899" width="16.109375" style="1268" hidden="1"/>
    <col min="1900" max="1900" width="6.109375" style="1268" hidden="1"/>
    <col min="1901" max="1901" width="3" style="1268" hidden="1"/>
    <col min="1902" max="2141" width="8.6640625" style="1268" hidden="1"/>
    <col min="2142" max="2147" width="14.88671875" style="1268" hidden="1"/>
    <col min="2148" max="2149" width="15.88671875" style="1268" hidden="1"/>
    <col min="2150" max="2155" width="16.109375" style="1268" hidden="1"/>
    <col min="2156" max="2156" width="6.109375" style="1268" hidden="1"/>
    <col min="2157" max="2157" width="3" style="1268" hidden="1"/>
    <col min="2158" max="2397" width="8.6640625" style="1268" hidden="1"/>
    <col min="2398" max="2403" width="14.88671875" style="1268" hidden="1"/>
    <col min="2404" max="2405" width="15.88671875" style="1268" hidden="1"/>
    <col min="2406" max="2411" width="16.109375" style="1268" hidden="1"/>
    <col min="2412" max="2412" width="6.109375" style="1268" hidden="1"/>
    <col min="2413" max="2413" width="3" style="1268" hidden="1"/>
    <col min="2414" max="2653" width="8.6640625" style="1268" hidden="1"/>
    <col min="2654" max="2659" width="14.88671875" style="1268" hidden="1"/>
    <col min="2660" max="2661" width="15.88671875" style="1268" hidden="1"/>
    <col min="2662" max="2667" width="16.109375" style="1268" hidden="1"/>
    <col min="2668" max="2668" width="6.109375" style="1268" hidden="1"/>
    <col min="2669" max="2669" width="3" style="1268" hidden="1"/>
    <col min="2670" max="2909" width="8.6640625" style="1268" hidden="1"/>
    <col min="2910" max="2915" width="14.88671875" style="1268" hidden="1"/>
    <col min="2916" max="2917" width="15.88671875" style="1268" hidden="1"/>
    <col min="2918" max="2923" width="16.109375" style="1268" hidden="1"/>
    <col min="2924" max="2924" width="6.109375" style="1268" hidden="1"/>
    <col min="2925" max="2925" width="3" style="1268" hidden="1"/>
    <col min="2926" max="3165" width="8.6640625" style="1268" hidden="1"/>
    <col min="3166" max="3171" width="14.88671875" style="1268" hidden="1"/>
    <col min="3172" max="3173" width="15.88671875" style="1268" hidden="1"/>
    <col min="3174" max="3179" width="16.109375" style="1268" hidden="1"/>
    <col min="3180" max="3180" width="6.109375" style="1268" hidden="1"/>
    <col min="3181" max="3181" width="3" style="1268" hidden="1"/>
    <col min="3182" max="3421" width="8.6640625" style="1268" hidden="1"/>
    <col min="3422" max="3427" width="14.88671875" style="1268" hidden="1"/>
    <col min="3428" max="3429" width="15.88671875" style="1268" hidden="1"/>
    <col min="3430" max="3435" width="16.109375" style="1268" hidden="1"/>
    <col min="3436" max="3436" width="6.109375" style="1268" hidden="1"/>
    <col min="3437" max="3437" width="3" style="1268" hidden="1"/>
    <col min="3438" max="3677" width="8.6640625" style="1268" hidden="1"/>
    <col min="3678" max="3683" width="14.88671875" style="1268" hidden="1"/>
    <col min="3684" max="3685" width="15.88671875" style="1268" hidden="1"/>
    <col min="3686" max="3691" width="16.109375" style="1268" hidden="1"/>
    <col min="3692" max="3692" width="6.109375" style="1268" hidden="1"/>
    <col min="3693" max="3693" width="3" style="1268" hidden="1"/>
    <col min="3694" max="3933" width="8.6640625" style="1268" hidden="1"/>
    <col min="3934" max="3939" width="14.88671875" style="1268" hidden="1"/>
    <col min="3940" max="3941" width="15.88671875" style="1268" hidden="1"/>
    <col min="3942" max="3947" width="16.109375" style="1268" hidden="1"/>
    <col min="3948" max="3948" width="6.109375" style="1268" hidden="1"/>
    <col min="3949" max="3949" width="3" style="1268" hidden="1"/>
    <col min="3950" max="4189" width="8.6640625" style="1268" hidden="1"/>
    <col min="4190" max="4195" width="14.88671875" style="1268" hidden="1"/>
    <col min="4196" max="4197" width="15.88671875" style="1268" hidden="1"/>
    <col min="4198" max="4203" width="16.109375" style="1268" hidden="1"/>
    <col min="4204" max="4204" width="6.109375" style="1268" hidden="1"/>
    <col min="4205" max="4205" width="3" style="1268" hidden="1"/>
    <col min="4206" max="4445" width="8.6640625" style="1268" hidden="1"/>
    <col min="4446" max="4451" width="14.88671875" style="1268" hidden="1"/>
    <col min="4452" max="4453" width="15.88671875" style="1268" hidden="1"/>
    <col min="4454" max="4459" width="16.109375" style="1268" hidden="1"/>
    <col min="4460" max="4460" width="6.109375" style="1268" hidden="1"/>
    <col min="4461" max="4461" width="3" style="1268" hidden="1"/>
    <col min="4462" max="4701" width="8.6640625" style="1268" hidden="1"/>
    <col min="4702" max="4707" width="14.88671875" style="1268" hidden="1"/>
    <col min="4708" max="4709" width="15.88671875" style="1268" hidden="1"/>
    <col min="4710" max="4715" width="16.109375" style="1268" hidden="1"/>
    <col min="4716" max="4716" width="6.109375" style="1268" hidden="1"/>
    <col min="4717" max="4717" width="3" style="1268" hidden="1"/>
    <col min="4718" max="4957" width="8.6640625" style="1268" hidden="1"/>
    <col min="4958" max="4963" width="14.88671875" style="1268" hidden="1"/>
    <col min="4964" max="4965" width="15.88671875" style="1268" hidden="1"/>
    <col min="4966" max="4971" width="16.109375" style="1268" hidden="1"/>
    <col min="4972" max="4972" width="6.109375" style="1268" hidden="1"/>
    <col min="4973" max="4973" width="3" style="1268" hidden="1"/>
    <col min="4974" max="5213" width="8.6640625" style="1268" hidden="1"/>
    <col min="5214" max="5219" width="14.88671875" style="1268" hidden="1"/>
    <col min="5220" max="5221" width="15.88671875" style="1268" hidden="1"/>
    <col min="5222" max="5227" width="16.109375" style="1268" hidden="1"/>
    <col min="5228" max="5228" width="6.109375" style="1268" hidden="1"/>
    <col min="5229" max="5229" width="3" style="1268" hidden="1"/>
    <col min="5230" max="5469" width="8.6640625" style="1268" hidden="1"/>
    <col min="5470" max="5475" width="14.88671875" style="1268" hidden="1"/>
    <col min="5476" max="5477" width="15.88671875" style="1268" hidden="1"/>
    <col min="5478" max="5483" width="16.109375" style="1268" hidden="1"/>
    <col min="5484" max="5484" width="6.109375" style="1268" hidden="1"/>
    <col min="5485" max="5485" width="3" style="1268" hidden="1"/>
    <col min="5486" max="5725" width="8.6640625" style="1268" hidden="1"/>
    <col min="5726" max="5731" width="14.88671875" style="1268" hidden="1"/>
    <col min="5732" max="5733" width="15.88671875" style="1268" hidden="1"/>
    <col min="5734" max="5739" width="16.109375" style="1268" hidden="1"/>
    <col min="5740" max="5740" width="6.109375" style="1268" hidden="1"/>
    <col min="5741" max="5741" width="3" style="1268" hidden="1"/>
    <col min="5742" max="5981" width="8.6640625" style="1268" hidden="1"/>
    <col min="5982" max="5987" width="14.88671875" style="1268" hidden="1"/>
    <col min="5988" max="5989" width="15.88671875" style="1268" hidden="1"/>
    <col min="5990" max="5995" width="16.109375" style="1268" hidden="1"/>
    <col min="5996" max="5996" width="6.109375" style="1268" hidden="1"/>
    <col min="5997" max="5997" width="3" style="1268" hidden="1"/>
    <col min="5998" max="6237" width="8.6640625" style="1268" hidden="1"/>
    <col min="6238" max="6243" width="14.88671875" style="1268" hidden="1"/>
    <col min="6244" max="6245" width="15.88671875" style="1268" hidden="1"/>
    <col min="6246" max="6251" width="16.109375" style="1268" hidden="1"/>
    <col min="6252" max="6252" width="6.109375" style="1268" hidden="1"/>
    <col min="6253" max="6253" width="3" style="1268" hidden="1"/>
    <col min="6254" max="6493" width="8.6640625" style="1268" hidden="1"/>
    <col min="6494" max="6499" width="14.88671875" style="1268" hidden="1"/>
    <col min="6500" max="6501" width="15.88671875" style="1268" hidden="1"/>
    <col min="6502" max="6507" width="16.109375" style="1268" hidden="1"/>
    <col min="6508" max="6508" width="6.109375" style="1268" hidden="1"/>
    <col min="6509" max="6509" width="3" style="1268" hidden="1"/>
    <col min="6510" max="6749" width="8.6640625" style="1268" hidden="1"/>
    <col min="6750" max="6755" width="14.88671875" style="1268" hidden="1"/>
    <col min="6756" max="6757" width="15.88671875" style="1268" hidden="1"/>
    <col min="6758" max="6763" width="16.109375" style="1268" hidden="1"/>
    <col min="6764" max="6764" width="6.109375" style="1268" hidden="1"/>
    <col min="6765" max="6765" width="3" style="1268" hidden="1"/>
    <col min="6766" max="7005" width="8.6640625" style="1268" hidden="1"/>
    <col min="7006" max="7011" width="14.88671875" style="1268" hidden="1"/>
    <col min="7012" max="7013" width="15.88671875" style="1268" hidden="1"/>
    <col min="7014" max="7019" width="16.109375" style="1268" hidden="1"/>
    <col min="7020" max="7020" width="6.109375" style="1268" hidden="1"/>
    <col min="7021" max="7021" width="3" style="1268" hidden="1"/>
    <col min="7022" max="7261" width="8.6640625" style="1268" hidden="1"/>
    <col min="7262" max="7267" width="14.88671875" style="1268" hidden="1"/>
    <col min="7268" max="7269" width="15.88671875" style="1268" hidden="1"/>
    <col min="7270" max="7275" width="16.109375" style="1268" hidden="1"/>
    <col min="7276" max="7276" width="6.109375" style="1268" hidden="1"/>
    <col min="7277" max="7277" width="3" style="1268" hidden="1"/>
    <col min="7278" max="7517" width="8.6640625" style="1268" hidden="1"/>
    <col min="7518" max="7523" width="14.88671875" style="1268" hidden="1"/>
    <col min="7524" max="7525" width="15.88671875" style="1268" hidden="1"/>
    <col min="7526" max="7531" width="16.109375" style="1268" hidden="1"/>
    <col min="7532" max="7532" width="6.109375" style="1268" hidden="1"/>
    <col min="7533" max="7533" width="3" style="1268" hidden="1"/>
    <col min="7534" max="7773" width="8.6640625" style="1268" hidden="1"/>
    <col min="7774" max="7779" width="14.88671875" style="1268" hidden="1"/>
    <col min="7780" max="7781" width="15.88671875" style="1268" hidden="1"/>
    <col min="7782" max="7787" width="16.109375" style="1268" hidden="1"/>
    <col min="7788" max="7788" width="6.109375" style="1268" hidden="1"/>
    <col min="7789" max="7789" width="3" style="1268" hidden="1"/>
    <col min="7790" max="8029" width="8.6640625" style="1268" hidden="1"/>
    <col min="8030" max="8035" width="14.88671875" style="1268" hidden="1"/>
    <col min="8036" max="8037" width="15.88671875" style="1268" hidden="1"/>
    <col min="8038" max="8043" width="16.109375" style="1268" hidden="1"/>
    <col min="8044" max="8044" width="6.109375" style="1268" hidden="1"/>
    <col min="8045" max="8045" width="3" style="1268" hidden="1"/>
    <col min="8046" max="8285" width="8.6640625" style="1268" hidden="1"/>
    <col min="8286" max="8291" width="14.88671875" style="1268" hidden="1"/>
    <col min="8292" max="8293" width="15.88671875" style="1268" hidden="1"/>
    <col min="8294" max="8299" width="16.109375" style="1268" hidden="1"/>
    <col min="8300" max="8300" width="6.109375" style="1268" hidden="1"/>
    <col min="8301" max="8301" width="3" style="1268" hidden="1"/>
    <col min="8302" max="8541" width="8.6640625" style="1268" hidden="1"/>
    <col min="8542" max="8547" width="14.88671875" style="1268" hidden="1"/>
    <col min="8548" max="8549" width="15.88671875" style="1268" hidden="1"/>
    <col min="8550" max="8555" width="16.109375" style="1268" hidden="1"/>
    <col min="8556" max="8556" width="6.109375" style="1268" hidden="1"/>
    <col min="8557" max="8557" width="3" style="1268" hidden="1"/>
    <col min="8558" max="8797" width="8.6640625" style="1268" hidden="1"/>
    <col min="8798" max="8803" width="14.88671875" style="1268" hidden="1"/>
    <col min="8804" max="8805" width="15.88671875" style="1268" hidden="1"/>
    <col min="8806" max="8811" width="16.109375" style="1268" hidden="1"/>
    <col min="8812" max="8812" width="6.109375" style="1268" hidden="1"/>
    <col min="8813" max="8813" width="3" style="1268" hidden="1"/>
    <col min="8814" max="9053" width="8.6640625" style="1268" hidden="1"/>
    <col min="9054" max="9059" width="14.88671875" style="1268" hidden="1"/>
    <col min="9060" max="9061" width="15.88671875" style="1268" hidden="1"/>
    <col min="9062" max="9067" width="16.109375" style="1268" hidden="1"/>
    <col min="9068" max="9068" width="6.109375" style="1268" hidden="1"/>
    <col min="9069" max="9069" width="3" style="1268" hidden="1"/>
    <col min="9070" max="9309" width="8.6640625" style="1268" hidden="1"/>
    <col min="9310" max="9315" width="14.88671875" style="1268" hidden="1"/>
    <col min="9316" max="9317" width="15.88671875" style="1268" hidden="1"/>
    <col min="9318" max="9323" width="16.109375" style="1268" hidden="1"/>
    <col min="9324" max="9324" width="6.109375" style="1268" hidden="1"/>
    <col min="9325" max="9325" width="3" style="1268" hidden="1"/>
    <col min="9326" max="9565" width="8.6640625" style="1268" hidden="1"/>
    <col min="9566" max="9571" width="14.88671875" style="1268" hidden="1"/>
    <col min="9572" max="9573" width="15.88671875" style="1268" hidden="1"/>
    <col min="9574" max="9579" width="16.109375" style="1268" hidden="1"/>
    <col min="9580" max="9580" width="6.109375" style="1268" hidden="1"/>
    <col min="9581" max="9581" width="3" style="1268" hidden="1"/>
    <col min="9582" max="9821" width="8.6640625" style="1268" hidden="1"/>
    <col min="9822" max="9827" width="14.88671875" style="1268" hidden="1"/>
    <col min="9828" max="9829" width="15.88671875" style="1268" hidden="1"/>
    <col min="9830" max="9835" width="16.109375" style="1268" hidden="1"/>
    <col min="9836" max="9836" width="6.109375" style="1268" hidden="1"/>
    <col min="9837" max="9837" width="3" style="1268" hidden="1"/>
    <col min="9838" max="10077" width="8.6640625" style="1268" hidden="1"/>
    <col min="10078" max="10083" width="14.88671875" style="1268" hidden="1"/>
    <col min="10084" max="10085" width="15.88671875" style="1268" hidden="1"/>
    <col min="10086" max="10091" width="16.109375" style="1268" hidden="1"/>
    <col min="10092" max="10092" width="6.109375" style="1268" hidden="1"/>
    <col min="10093" max="10093" width="3" style="1268" hidden="1"/>
    <col min="10094" max="10333" width="8.6640625" style="1268" hidden="1"/>
    <col min="10334" max="10339" width="14.88671875" style="1268" hidden="1"/>
    <col min="10340" max="10341" width="15.88671875" style="1268" hidden="1"/>
    <col min="10342" max="10347" width="16.109375" style="1268" hidden="1"/>
    <col min="10348" max="10348" width="6.109375" style="1268" hidden="1"/>
    <col min="10349" max="10349" width="3" style="1268" hidden="1"/>
    <col min="10350" max="10589" width="8.6640625" style="1268" hidden="1"/>
    <col min="10590" max="10595" width="14.88671875" style="1268" hidden="1"/>
    <col min="10596" max="10597" width="15.88671875" style="1268" hidden="1"/>
    <col min="10598" max="10603" width="16.109375" style="1268" hidden="1"/>
    <col min="10604" max="10604" width="6.109375" style="1268" hidden="1"/>
    <col min="10605" max="10605" width="3" style="1268" hidden="1"/>
    <col min="10606" max="10845" width="8.6640625" style="1268" hidden="1"/>
    <col min="10846" max="10851" width="14.88671875" style="1268" hidden="1"/>
    <col min="10852" max="10853" width="15.88671875" style="1268" hidden="1"/>
    <col min="10854" max="10859" width="16.109375" style="1268" hidden="1"/>
    <col min="10860" max="10860" width="6.109375" style="1268" hidden="1"/>
    <col min="10861" max="10861" width="3" style="1268" hidden="1"/>
    <col min="10862" max="11101" width="8.6640625" style="1268" hidden="1"/>
    <col min="11102" max="11107" width="14.88671875" style="1268" hidden="1"/>
    <col min="11108" max="11109" width="15.88671875" style="1268" hidden="1"/>
    <col min="11110" max="11115" width="16.109375" style="1268" hidden="1"/>
    <col min="11116" max="11116" width="6.109375" style="1268" hidden="1"/>
    <col min="11117" max="11117" width="3" style="1268" hidden="1"/>
    <col min="11118" max="11357" width="8.6640625" style="1268" hidden="1"/>
    <col min="11358" max="11363" width="14.88671875" style="1268" hidden="1"/>
    <col min="11364" max="11365" width="15.88671875" style="1268" hidden="1"/>
    <col min="11366" max="11371" width="16.109375" style="1268" hidden="1"/>
    <col min="11372" max="11372" width="6.109375" style="1268" hidden="1"/>
    <col min="11373" max="11373" width="3" style="1268" hidden="1"/>
    <col min="11374" max="11613" width="8.6640625" style="1268" hidden="1"/>
    <col min="11614" max="11619" width="14.88671875" style="1268" hidden="1"/>
    <col min="11620" max="11621" width="15.88671875" style="1268" hidden="1"/>
    <col min="11622" max="11627" width="16.109375" style="1268" hidden="1"/>
    <col min="11628" max="11628" width="6.109375" style="1268" hidden="1"/>
    <col min="11629" max="11629" width="3" style="1268" hidden="1"/>
    <col min="11630" max="11869" width="8.6640625" style="1268" hidden="1"/>
    <col min="11870" max="11875" width="14.88671875" style="1268" hidden="1"/>
    <col min="11876" max="11877" width="15.88671875" style="1268" hidden="1"/>
    <col min="11878" max="11883" width="16.109375" style="1268" hidden="1"/>
    <col min="11884" max="11884" width="6.109375" style="1268" hidden="1"/>
    <col min="11885" max="11885" width="3" style="1268" hidden="1"/>
    <col min="11886" max="12125" width="8.6640625" style="1268" hidden="1"/>
    <col min="12126" max="12131" width="14.88671875" style="1268" hidden="1"/>
    <col min="12132" max="12133" width="15.88671875" style="1268" hidden="1"/>
    <col min="12134" max="12139" width="16.109375" style="1268" hidden="1"/>
    <col min="12140" max="12140" width="6.109375" style="1268" hidden="1"/>
    <col min="12141" max="12141" width="3" style="1268" hidden="1"/>
    <col min="12142" max="12381" width="8.6640625" style="1268" hidden="1"/>
    <col min="12382" max="12387" width="14.88671875" style="1268" hidden="1"/>
    <col min="12388" max="12389" width="15.88671875" style="1268" hidden="1"/>
    <col min="12390" max="12395" width="16.109375" style="1268" hidden="1"/>
    <col min="12396" max="12396" width="6.109375" style="1268" hidden="1"/>
    <col min="12397" max="12397" width="3" style="1268" hidden="1"/>
    <col min="12398" max="12637" width="8.6640625" style="1268" hidden="1"/>
    <col min="12638" max="12643" width="14.88671875" style="1268" hidden="1"/>
    <col min="12644" max="12645" width="15.88671875" style="1268" hidden="1"/>
    <col min="12646" max="12651" width="16.109375" style="1268" hidden="1"/>
    <col min="12652" max="12652" width="6.109375" style="1268" hidden="1"/>
    <col min="12653" max="12653" width="3" style="1268" hidden="1"/>
    <col min="12654" max="12893" width="8.6640625" style="1268" hidden="1"/>
    <col min="12894" max="12899" width="14.88671875" style="1268" hidden="1"/>
    <col min="12900" max="12901" width="15.88671875" style="1268" hidden="1"/>
    <col min="12902" max="12907" width="16.109375" style="1268" hidden="1"/>
    <col min="12908" max="12908" width="6.109375" style="1268" hidden="1"/>
    <col min="12909" max="12909" width="3" style="1268" hidden="1"/>
    <col min="12910" max="13149" width="8.6640625" style="1268" hidden="1"/>
    <col min="13150" max="13155" width="14.88671875" style="1268" hidden="1"/>
    <col min="13156" max="13157" width="15.88671875" style="1268" hidden="1"/>
    <col min="13158" max="13163" width="16.109375" style="1268" hidden="1"/>
    <col min="13164" max="13164" width="6.109375" style="1268" hidden="1"/>
    <col min="13165" max="13165" width="3" style="1268" hidden="1"/>
    <col min="13166" max="13405" width="8.6640625" style="1268" hidden="1"/>
    <col min="13406" max="13411" width="14.88671875" style="1268" hidden="1"/>
    <col min="13412" max="13413" width="15.88671875" style="1268" hidden="1"/>
    <col min="13414" max="13419" width="16.109375" style="1268" hidden="1"/>
    <col min="13420" max="13420" width="6.109375" style="1268" hidden="1"/>
    <col min="13421" max="13421" width="3" style="1268" hidden="1"/>
    <col min="13422" max="13661" width="8.6640625" style="1268" hidden="1"/>
    <col min="13662" max="13667" width="14.88671875" style="1268" hidden="1"/>
    <col min="13668" max="13669" width="15.88671875" style="1268" hidden="1"/>
    <col min="13670" max="13675" width="16.109375" style="1268" hidden="1"/>
    <col min="13676" max="13676" width="6.109375" style="1268" hidden="1"/>
    <col min="13677" max="13677" width="3" style="1268" hidden="1"/>
    <col min="13678" max="13917" width="8.6640625" style="1268" hidden="1"/>
    <col min="13918" max="13923" width="14.88671875" style="1268" hidden="1"/>
    <col min="13924" max="13925" width="15.88671875" style="1268" hidden="1"/>
    <col min="13926" max="13931" width="16.109375" style="1268" hidden="1"/>
    <col min="13932" max="13932" width="6.109375" style="1268" hidden="1"/>
    <col min="13933" max="13933" width="3" style="1268" hidden="1"/>
    <col min="13934" max="14173" width="8.6640625" style="1268" hidden="1"/>
    <col min="14174" max="14179" width="14.88671875" style="1268" hidden="1"/>
    <col min="14180" max="14181" width="15.88671875" style="1268" hidden="1"/>
    <col min="14182" max="14187" width="16.109375" style="1268" hidden="1"/>
    <col min="14188" max="14188" width="6.109375" style="1268" hidden="1"/>
    <col min="14189" max="14189" width="3" style="1268" hidden="1"/>
    <col min="14190" max="14429" width="8.6640625" style="1268" hidden="1"/>
    <col min="14430" max="14435" width="14.88671875" style="1268" hidden="1"/>
    <col min="14436" max="14437" width="15.88671875" style="1268" hidden="1"/>
    <col min="14438" max="14443" width="16.109375" style="1268" hidden="1"/>
    <col min="14444" max="14444" width="6.109375" style="1268" hidden="1"/>
    <col min="14445" max="14445" width="3" style="1268" hidden="1"/>
    <col min="14446" max="14685" width="8.6640625" style="1268" hidden="1"/>
    <col min="14686" max="14691" width="14.88671875" style="1268" hidden="1"/>
    <col min="14692" max="14693" width="15.88671875" style="1268" hidden="1"/>
    <col min="14694" max="14699" width="16.109375" style="1268" hidden="1"/>
    <col min="14700" max="14700" width="6.109375" style="1268" hidden="1"/>
    <col min="14701" max="14701" width="3" style="1268" hidden="1"/>
    <col min="14702" max="14941" width="8.6640625" style="1268" hidden="1"/>
    <col min="14942" max="14947" width="14.88671875" style="1268" hidden="1"/>
    <col min="14948" max="14949" width="15.88671875" style="1268" hidden="1"/>
    <col min="14950" max="14955" width="16.109375" style="1268" hidden="1"/>
    <col min="14956" max="14956" width="6.109375" style="1268" hidden="1"/>
    <col min="14957" max="14957" width="3" style="1268" hidden="1"/>
    <col min="14958" max="15197" width="8.6640625" style="1268" hidden="1"/>
    <col min="15198" max="15203" width="14.88671875" style="1268" hidden="1"/>
    <col min="15204" max="15205" width="15.88671875" style="1268" hidden="1"/>
    <col min="15206" max="15211" width="16.109375" style="1268" hidden="1"/>
    <col min="15212" max="15212" width="6.109375" style="1268" hidden="1"/>
    <col min="15213" max="15213" width="3" style="1268" hidden="1"/>
    <col min="15214" max="15453" width="8.6640625" style="1268" hidden="1"/>
    <col min="15454" max="15459" width="14.88671875" style="1268" hidden="1"/>
    <col min="15460" max="15461" width="15.88671875" style="1268" hidden="1"/>
    <col min="15462" max="15467" width="16.109375" style="1268" hidden="1"/>
    <col min="15468" max="15468" width="6.109375" style="1268" hidden="1"/>
    <col min="15469" max="15469" width="3" style="1268" hidden="1"/>
    <col min="15470" max="15709" width="8.6640625" style="1268" hidden="1"/>
    <col min="15710" max="15715" width="14.88671875" style="1268" hidden="1"/>
    <col min="15716" max="15717" width="15.88671875" style="1268" hidden="1"/>
    <col min="15718" max="15723" width="16.109375" style="1268" hidden="1"/>
    <col min="15724" max="15724" width="6.109375" style="1268" hidden="1"/>
    <col min="15725" max="15725" width="3" style="1268" hidden="1"/>
    <col min="15726" max="15965" width="8.6640625" style="1268" hidden="1"/>
    <col min="15966" max="15971" width="14.88671875" style="1268" hidden="1"/>
    <col min="15972" max="15973" width="15.88671875" style="1268" hidden="1"/>
    <col min="15974" max="15979" width="16.109375" style="1268" hidden="1"/>
    <col min="15980" max="15980" width="6.109375" style="1268" hidden="1"/>
    <col min="15981" max="15981" width="3" style="1268" hidden="1"/>
    <col min="15982" max="16221" width="8.6640625" style="1268" hidden="1"/>
    <col min="16222" max="16227" width="14.88671875" style="1268" hidden="1"/>
    <col min="16228" max="16229" width="15.88671875" style="1268" hidden="1"/>
    <col min="16230" max="16235" width="16.109375" style="1268" hidden="1"/>
    <col min="16236" max="16236" width="6.109375" style="1268" hidden="1"/>
    <col min="16237" max="16237" width="3" style="1268" hidden="1"/>
    <col min="16238" max="16384" width="8.6640625" style="1268" hidden="1"/>
  </cols>
  <sheetData>
    <row r="1" spans="1:143" ht="42.75" customHeight="1" x14ac:dyDescent="0.2">
      <c r="A1" s="1266"/>
      <c r="B1" s="1267"/>
      <c r="DD1" s="1268"/>
      <c r="DE1" s="1268"/>
    </row>
    <row r="2" spans="1:143" ht="25.5" customHeight="1" x14ac:dyDescent="0.2">
      <c r="A2" s="1269"/>
      <c r="C2" s="1269"/>
      <c r="O2" s="1269"/>
      <c r="P2" s="1269"/>
      <c r="Q2" s="1269"/>
      <c r="R2" s="1269"/>
      <c r="S2" s="1269"/>
      <c r="T2" s="1269"/>
      <c r="U2" s="1269"/>
      <c r="V2" s="1269"/>
      <c r="W2" s="1269"/>
      <c r="X2" s="1269"/>
      <c r="Y2" s="1269"/>
      <c r="Z2" s="1269"/>
      <c r="AA2" s="1269"/>
      <c r="AB2" s="1269"/>
      <c r="AC2" s="1269"/>
      <c r="AD2" s="1269"/>
      <c r="AE2" s="1269"/>
      <c r="AF2" s="1269"/>
      <c r="AG2" s="1269"/>
      <c r="AH2" s="1269"/>
      <c r="AI2" s="1269"/>
      <c r="AU2" s="1269"/>
      <c r="BG2" s="1269"/>
      <c r="BS2" s="1269"/>
      <c r="CE2" s="1269"/>
      <c r="CQ2" s="1269"/>
      <c r="DD2" s="1268"/>
      <c r="DE2" s="1268"/>
    </row>
    <row r="3" spans="1:143" ht="25.5" customHeight="1" x14ac:dyDescent="0.2">
      <c r="A3" s="1269"/>
      <c r="C3" s="1269"/>
      <c r="O3" s="1269"/>
      <c r="P3" s="1269"/>
      <c r="Q3" s="1269"/>
      <c r="R3" s="1269"/>
      <c r="S3" s="1269"/>
      <c r="T3" s="1269"/>
      <c r="U3" s="1269"/>
      <c r="V3" s="1269"/>
      <c r="W3" s="1269"/>
      <c r="X3" s="1269"/>
      <c r="Y3" s="1269"/>
      <c r="Z3" s="1269"/>
      <c r="AA3" s="1269"/>
      <c r="AB3" s="1269"/>
      <c r="AC3" s="1269"/>
      <c r="AD3" s="1269"/>
      <c r="AE3" s="1269"/>
      <c r="AF3" s="1269"/>
      <c r="AG3" s="1269"/>
      <c r="AH3" s="1269"/>
      <c r="AI3" s="1269"/>
      <c r="AU3" s="1269"/>
      <c r="BG3" s="1269"/>
      <c r="BS3" s="1269"/>
      <c r="CE3" s="1269"/>
      <c r="CQ3" s="1269"/>
      <c r="DD3" s="1268"/>
      <c r="DE3" s="1268"/>
    </row>
    <row r="4" spans="1:143" s="290" customFormat="1" ht="13.2" x14ac:dyDescent="0.2">
      <c r="A4" s="1269"/>
      <c r="B4" s="1269"/>
      <c r="C4" s="1269"/>
      <c r="D4" s="1269"/>
      <c r="E4" s="1269"/>
      <c r="F4" s="1269"/>
      <c r="G4" s="1269"/>
      <c r="H4" s="1269"/>
      <c r="I4" s="1269"/>
      <c r="J4" s="1269"/>
      <c r="K4" s="1269"/>
      <c r="L4" s="1269"/>
      <c r="M4" s="1269"/>
      <c r="N4" s="1269"/>
      <c r="O4" s="1269"/>
      <c r="P4" s="1269"/>
      <c r="Q4" s="1269"/>
      <c r="R4" s="1269"/>
      <c r="S4" s="1269"/>
      <c r="T4" s="1269"/>
      <c r="U4" s="1269"/>
      <c r="V4" s="1269"/>
      <c r="W4" s="1269"/>
      <c r="X4" s="1269"/>
      <c r="Y4" s="1269"/>
      <c r="Z4" s="1269"/>
      <c r="AA4" s="1269"/>
      <c r="AB4" s="1269"/>
      <c r="AC4" s="1269"/>
      <c r="AD4" s="1269"/>
      <c r="AE4" s="1269"/>
      <c r="AF4" s="1269"/>
      <c r="AG4" s="1269"/>
      <c r="AH4" s="1269"/>
      <c r="AI4" s="1269"/>
      <c r="AJ4" s="1269"/>
      <c r="AK4" s="1269"/>
      <c r="AL4" s="1269"/>
      <c r="AM4" s="1269"/>
      <c r="AN4" s="1269"/>
      <c r="AO4" s="1269"/>
      <c r="AP4" s="1269"/>
      <c r="AQ4" s="1269"/>
      <c r="AR4" s="1269"/>
      <c r="AS4" s="1269"/>
      <c r="AT4" s="1269"/>
      <c r="AU4" s="1269"/>
      <c r="AV4" s="1269"/>
      <c r="AW4" s="1269"/>
      <c r="AX4" s="1269"/>
      <c r="AY4" s="1269"/>
      <c r="AZ4" s="1269"/>
      <c r="BA4" s="1269"/>
      <c r="BB4" s="1269"/>
      <c r="BC4" s="1269"/>
      <c r="BD4" s="1269"/>
      <c r="BE4" s="1269"/>
      <c r="BF4" s="1269"/>
      <c r="BG4" s="1269"/>
      <c r="BH4" s="1269"/>
      <c r="BI4" s="1269"/>
      <c r="BJ4" s="1269"/>
      <c r="BK4" s="1269"/>
      <c r="BL4" s="1269"/>
      <c r="BM4" s="1269"/>
      <c r="BN4" s="1269"/>
      <c r="BO4" s="1269"/>
      <c r="BP4" s="1269"/>
      <c r="BQ4" s="1269"/>
      <c r="BR4" s="1269"/>
      <c r="BS4" s="1269"/>
      <c r="BT4" s="1269"/>
      <c r="BU4" s="1269"/>
      <c r="BV4" s="1269"/>
      <c r="BW4" s="1269"/>
      <c r="BX4" s="1269"/>
      <c r="BY4" s="1269"/>
      <c r="BZ4" s="1269"/>
      <c r="CA4" s="1269"/>
      <c r="CB4" s="1269"/>
      <c r="CC4" s="1269"/>
      <c r="CD4" s="1269"/>
      <c r="CE4" s="1269"/>
      <c r="CF4" s="1269"/>
      <c r="CG4" s="1269"/>
      <c r="CH4" s="1269"/>
      <c r="CI4" s="1269"/>
      <c r="CJ4" s="1269"/>
      <c r="CK4" s="1269"/>
      <c r="CL4" s="1269"/>
      <c r="CM4" s="1269"/>
      <c r="CN4" s="1269"/>
      <c r="CO4" s="1269"/>
      <c r="CP4" s="1269"/>
      <c r="CQ4" s="1269"/>
      <c r="CR4" s="1269"/>
      <c r="CS4" s="1269"/>
      <c r="CT4" s="1269"/>
      <c r="CU4" s="1269"/>
      <c r="CV4" s="1269"/>
      <c r="CW4" s="1269"/>
      <c r="CX4" s="1269"/>
      <c r="CY4" s="1269"/>
      <c r="CZ4" s="1269"/>
      <c r="DA4" s="1269"/>
      <c r="DB4" s="1269"/>
      <c r="DC4" s="1269"/>
      <c r="DD4" s="1269"/>
      <c r="DE4" s="1269"/>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1269"/>
      <c r="B5" s="1269"/>
      <c r="C5" s="1269"/>
      <c r="D5" s="1269"/>
      <c r="E5" s="1269"/>
      <c r="F5" s="1269"/>
      <c r="G5" s="1269"/>
      <c r="H5" s="1269"/>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1269"/>
      <c r="AG5" s="1269"/>
      <c r="AH5" s="1269"/>
      <c r="AI5" s="1269"/>
      <c r="AJ5" s="1269"/>
      <c r="AK5" s="1269"/>
      <c r="AL5" s="1269"/>
      <c r="AM5" s="1269"/>
      <c r="AN5" s="1269"/>
      <c r="AO5" s="1269"/>
      <c r="AP5" s="1269"/>
      <c r="AQ5" s="1269"/>
      <c r="AR5" s="1269"/>
      <c r="AS5" s="1269"/>
      <c r="AT5" s="1269"/>
      <c r="AU5" s="1269"/>
      <c r="AV5" s="1269"/>
      <c r="AW5" s="1269"/>
      <c r="AX5" s="1269"/>
      <c r="AY5" s="1269"/>
      <c r="AZ5" s="1269"/>
      <c r="BA5" s="1269"/>
      <c r="BB5" s="1269"/>
      <c r="BC5" s="1269"/>
      <c r="BD5" s="1269"/>
      <c r="BE5" s="1269"/>
      <c r="BF5" s="1269"/>
      <c r="BG5" s="1269"/>
      <c r="BH5" s="1269"/>
      <c r="BI5" s="1269"/>
      <c r="BJ5" s="1269"/>
      <c r="BK5" s="1269"/>
      <c r="BL5" s="1269"/>
      <c r="BM5" s="1269"/>
      <c r="BN5" s="1269"/>
      <c r="BO5" s="1269"/>
      <c r="BP5" s="1269"/>
      <c r="BQ5" s="1269"/>
      <c r="BR5" s="1269"/>
      <c r="BS5" s="1269"/>
      <c r="BT5" s="1269"/>
      <c r="BU5" s="1269"/>
      <c r="BV5" s="1269"/>
      <c r="BW5" s="1269"/>
      <c r="BX5" s="1269"/>
      <c r="BY5" s="1269"/>
      <c r="BZ5" s="1269"/>
      <c r="CA5" s="1269"/>
      <c r="CB5" s="1269"/>
      <c r="CC5" s="1269"/>
      <c r="CD5" s="1269"/>
      <c r="CE5" s="1269"/>
      <c r="CF5" s="1269"/>
      <c r="CG5" s="1269"/>
      <c r="CH5" s="1269"/>
      <c r="CI5" s="1269"/>
      <c r="CJ5" s="1269"/>
      <c r="CK5" s="1269"/>
      <c r="CL5" s="1269"/>
      <c r="CM5" s="1269"/>
      <c r="CN5" s="1269"/>
      <c r="CO5" s="1269"/>
      <c r="CP5" s="1269"/>
      <c r="CQ5" s="1269"/>
      <c r="CR5" s="1269"/>
      <c r="CS5" s="1269"/>
      <c r="CT5" s="1269"/>
      <c r="CU5" s="1269"/>
      <c r="CV5" s="1269"/>
      <c r="CW5" s="1269"/>
      <c r="CX5" s="1269"/>
      <c r="CY5" s="1269"/>
      <c r="CZ5" s="1269"/>
      <c r="DA5" s="1269"/>
      <c r="DB5" s="1269"/>
      <c r="DC5" s="1269"/>
      <c r="DD5" s="1269"/>
      <c r="DE5" s="1269"/>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1269"/>
      <c r="B6" s="1269"/>
      <c r="C6" s="1269"/>
      <c r="D6" s="1269"/>
      <c r="E6" s="1269"/>
      <c r="F6" s="1269"/>
      <c r="G6" s="1269"/>
      <c r="H6" s="1269"/>
      <c r="I6" s="1269"/>
      <c r="J6" s="1269"/>
      <c r="K6" s="1269"/>
      <c r="L6" s="1269"/>
      <c r="M6" s="1269"/>
      <c r="N6" s="1269"/>
      <c r="O6" s="1269"/>
      <c r="P6" s="1269"/>
      <c r="Q6" s="1269"/>
      <c r="R6" s="1269"/>
      <c r="S6" s="1269"/>
      <c r="T6" s="1269"/>
      <c r="U6" s="1269"/>
      <c r="V6" s="1269"/>
      <c r="W6" s="1269"/>
      <c r="X6" s="1269"/>
      <c r="Y6" s="1269"/>
      <c r="Z6" s="1269"/>
      <c r="AA6" s="1269"/>
      <c r="AB6" s="1269"/>
      <c r="AC6" s="1269"/>
      <c r="AD6" s="1269"/>
      <c r="AE6" s="1269"/>
      <c r="AF6" s="1269"/>
      <c r="AG6" s="1269"/>
      <c r="AH6" s="1269"/>
      <c r="AI6" s="1269"/>
      <c r="AJ6" s="1269"/>
      <c r="AK6" s="1269"/>
      <c r="AL6" s="1269"/>
      <c r="AM6" s="1269"/>
      <c r="AN6" s="1269"/>
      <c r="AO6" s="1269"/>
      <c r="AP6" s="1269"/>
      <c r="AQ6" s="1269"/>
      <c r="AR6" s="1269"/>
      <c r="AS6" s="1269"/>
      <c r="AT6" s="1269"/>
      <c r="AU6" s="1269"/>
      <c r="AV6" s="1269"/>
      <c r="AW6" s="1269"/>
      <c r="AX6" s="1269"/>
      <c r="AY6" s="1269"/>
      <c r="AZ6" s="1269"/>
      <c r="BA6" s="1269"/>
      <c r="BB6" s="1269"/>
      <c r="BC6" s="1269"/>
      <c r="BD6" s="1269"/>
      <c r="BE6" s="1269"/>
      <c r="BF6" s="1269"/>
      <c r="BG6" s="1269"/>
      <c r="BH6" s="1269"/>
      <c r="BI6" s="1269"/>
      <c r="BJ6" s="1269"/>
      <c r="BK6" s="1269"/>
      <c r="BL6" s="1269"/>
      <c r="BM6" s="1269"/>
      <c r="BN6" s="1269"/>
      <c r="BO6" s="1269"/>
      <c r="BP6" s="1269"/>
      <c r="BQ6" s="1269"/>
      <c r="BR6" s="1269"/>
      <c r="BS6" s="1269"/>
      <c r="BT6" s="1269"/>
      <c r="BU6" s="1269"/>
      <c r="BV6" s="1269"/>
      <c r="BW6" s="1269"/>
      <c r="BX6" s="1269"/>
      <c r="BY6" s="1269"/>
      <c r="BZ6" s="1269"/>
      <c r="CA6" s="1269"/>
      <c r="CB6" s="1269"/>
      <c r="CC6" s="1269"/>
      <c r="CD6" s="1269"/>
      <c r="CE6" s="1269"/>
      <c r="CF6" s="1269"/>
      <c r="CG6" s="1269"/>
      <c r="CH6" s="1269"/>
      <c r="CI6" s="1269"/>
      <c r="CJ6" s="1269"/>
      <c r="CK6" s="1269"/>
      <c r="CL6" s="1269"/>
      <c r="CM6" s="1269"/>
      <c r="CN6" s="1269"/>
      <c r="CO6" s="1269"/>
      <c r="CP6" s="1269"/>
      <c r="CQ6" s="1269"/>
      <c r="CR6" s="1269"/>
      <c r="CS6" s="1269"/>
      <c r="CT6" s="1269"/>
      <c r="CU6" s="1269"/>
      <c r="CV6" s="1269"/>
      <c r="CW6" s="1269"/>
      <c r="CX6" s="1269"/>
      <c r="CY6" s="1269"/>
      <c r="CZ6" s="1269"/>
      <c r="DA6" s="1269"/>
      <c r="DB6" s="1269"/>
      <c r="DC6" s="1269"/>
      <c r="DD6" s="1269"/>
      <c r="DE6" s="1269"/>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1269"/>
      <c r="B7" s="1269"/>
      <c r="C7" s="1269"/>
      <c r="D7" s="1269"/>
      <c r="E7" s="1269"/>
      <c r="F7" s="1269"/>
      <c r="G7" s="1269"/>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69"/>
      <c r="AG7" s="1269"/>
      <c r="AH7" s="1269"/>
      <c r="AI7" s="1269"/>
      <c r="AJ7" s="1269"/>
      <c r="AK7" s="1269"/>
      <c r="AL7" s="1269"/>
      <c r="AM7" s="1269"/>
      <c r="AN7" s="1269"/>
      <c r="AO7" s="1269"/>
      <c r="AP7" s="1269"/>
      <c r="AQ7" s="1269"/>
      <c r="AR7" s="1269"/>
      <c r="AS7" s="1269"/>
      <c r="AT7" s="1269"/>
      <c r="AU7" s="1269"/>
      <c r="AV7" s="1269"/>
      <c r="AW7" s="1269"/>
      <c r="AX7" s="1269"/>
      <c r="AY7" s="1269"/>
      <c r="AZ7" s="1269"/>
      <c r="BA7" s="1269"/>
      <c r="BB7" s="1269"/>
      <c r="BC7" s="1269"/>
      <c r="BD7" s="1269"/>
      <c r="BE7" s="1269"/>
      <c r="BF7" s="1269"/>
      <c r="BG7" s="1269"/>
      <c r="BH7" s="1269"/>
      <c r="BI7" s="1269"/>
      <c r="BJ7" s="1269"/>
      <c r="BK7" s="1269"/>
      <c r="BL7" s="1269"/>
      <c r="BM7" s="1269"/>
      <c r="BN7" s="1269"/>
      <c r="BO7" s="1269"/>
      <c r="BP7" s="1269"/>
      <c r="BQ7" s="1269"/>
      <c r="BR7" s="1269"/>
      <c r="BS7" s="1269"/>
      <c r="BT7" s="1269"/>
      <c r="BU7" s="1269"/>
      <c r="BV7" s="1269"/>
      <c r="BW7" s="1269"/>
      <c r="BX7" s="1269"/>
      <c r="BY7" s="1269"/>
      <c r="BZ7" s="1269"/>
      <c r="CA7" s="1269"/>
      <c r="CB7" s="1269"/>
      <c r="CC7" s="1269"/>
      <c r="CD7" s="1269"/>
      <c r="CE7" s="1269"/>
      <c r="CF7" s="1269"/>
      <c r="CG7" s="1269"/>
      <c r="CH7" s="1269"/>
      <c r="CI7" s="1269"/>
      <c r="CJ7" s="1269"/>
      <c r="CK7" s="1269"/>
      <c r="CL7" s="1269"/>
      <c r="CM7" s="1269"/>
      <c r="CN7" s="1269"/>
      <c r="CO7" s="1269"/>
      <c r="CP7" s="1269"/>
      <c r="CQ7" s="1269"/>
      <c r="CR7" s="1269"/>
      <c r="CS7" s="1269"/>
      <c r="CT7" s="1269"/>
      <c r="CU7" s="1269"/>
      <c r="CV7" s="1269"/>
      <c r="CW7" s="1269"/>
      <c r="CX7" s="1269"/>
      <c r="CY7" s="1269"/>
      <c r="CZ7" s="1269"/>
      <c r="DA7" s="1269"/>
      <c r="DB7" s="1269"/>
      <c r="DC7" s="1269"/>
      <c r="DD7" s="1269"/>
      <c r="DE7" s="1269"/>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1269"/>
      <c r="B8" s="1269"/>
      <c r="C8" s="1269"/>
      <c r="D8" s="1269"/>
      <c r="E8" s="1269"/>
      <c r="F8" s="1269"/>
      <c r="G8" s="1269"/>
      <c r="H8" s="1269"/>
      <c r="I8" s="1269"/>
      <c r="J8" s="1269"/>
      <c r="K8" s="1269"/>
      <c r="L8" s="1269"/>
      <c r="M8" s="1269"/>
      <c r="N8" s="1269"/>
      <c r="O8" s="1269"/>
      <c r="P8" s="1269"/>
      <c r="Q8" s="1269"/>
      <c r="R8" s="1269"/>
      <c r="S8" s="1269"/>
      <c r="T8" s="1269"/>
      <c r="U8" s="1269"/>
      <c r="V8" s="1269"/>
      <c r="W8" s="1269"/>
      <c r="X8" s="1269"/>
      <c r="Y8" s="1269"/>
      <c r="Z8" s="1269"/>
      <c r="AA8" s="1269"/>
      <c r="AB8" s="1269"/>
      <c r="AC8" s="1269"/>
      <c r="AD8" s="1269"/>
      <c r="AE8" s="1269"/>
      <c r="AF8" s="1269"/>
      <c r="AG8" s="1269"/>
      <c r="AH8" s="1269"/>
      <c r="AI8" s="1269"/>
      <c r="AJ8" s="1269"/>
      <c r="AK8" s="1269"/>
      <c r="AL8" s="1269"/>
      <c r="AM8" s="1269"/>
      <c r="AN8" s="1269"/>
      <c r="AO8" s="1269"/>
      <c r="AP8" s="1269"/>
      <c r="AQ8" s="1269"/>
      <c r="AR8" s="1269"/>
      <c r="AS8" s="1269"/>
      <c r="AT8" s="1269"/>
      <c r="AU8" s="1269"/>
      <c r="AV8" s="1269"/>
      <c r="AW8" s="1269"/>
      <c r="AX8" s="1269"/>
      <c r="AY8" s="1269"/>
      <c r="AZ8" s="1269"/>
      <c r="BA8" s="1269"/>
      <c r="BB8" s="1269"/>
      <c r="BC8" s="1269"/>
      <c r="BD8" s="1269"/>
      <c r="BE8" s="1269"/>
      <c r="BF8" s="1269"/>
      <c r="BG8" s="1269"/>
      <c r="BH8" s="1269"/>
      <c r="BI8" s="1269"/>
      <c r="BJ8" s="1269"/>
      <c r="BK8" s="1269"/>
      <c r="BL8" s="1269"/>
      <c r="BM8" s="1269"/>
      <c r="BN8" s="1269"/>
      <c r="BO8" s="1269"/>
      <c r="BP8" s="1269"/>
      <c r="BQ8" s="1269"/>
      <c r="BR8" s="1269"/>
      <c r="BS8" s="1269"/>
      <c r="BT8" s="1269"/>
      <c r="BU8" s="1269"/>
      <c r="BV8" s="1269"/>
      <c r="BW8" s="1269"/>
      <c r="BX8" s="1269"/>
      <c r="BY8" s="1269"/>
      <c r="BZ8" s="1269"/>
      <c r="CA8" s="1269"/>
      <c r="CB8" s="1269"/>
      <c r="CC8" s="1269"/>
      <c r="CD8" s="1269"/>
      <c r="CE8" s="1269"/>
      <c r="CF8" s="1269"/>
      <c r="CG8" s="1269"/>
      <c r="CH8" s="1269"/>
      <c r="CI8" s="1269"/>
      <c r="CJ8" s="1269"/>
      <c r="CK8" s="1269"/>
      <c r="CL8" s="1269"/>
      <c r="CM8" s="1269"/>
      <c r="CN8" s="1269"/>
      <c r="CO8" s="1269"/>
      <c r="CP8" s="1269"/>
      <c r="CQ8" s="1269"/>
      <c r="CR8" s="1269"/>
      <c r="CS8" s="1269"/>
      <c r="CT8" s="1269"/>
      <c r="CU8" s="1269"/>
      <c r="CV8" s="1269"/>
      <c r="CW8" s="1269"/>
      <c r="CX8" s="1269"/>
      <c r="CY8" s="1269"/>
      <c r="CZ8" s="1269"/>
      <c r="DA8" s="1269"/>
      <c r="DB8" s="1269"/>
      <c r="DC8" s="1269"/>
      <c r="DD8" s="1269"/>
      <c r="DE8" s="1269"/>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1269"/>
      <c r="B9" s="1269"/>
      <c r="C9" s="1269"/>
      <c r="D9" s="1269"/>
      <c r="E9" s="1269"/>
      <c r="F9" s="1269"/>
      <c r="G9" s="1269"/>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69"/>
      <c r="AL9" s="1269"/>
      <c r="AM9" s="1269"/>
      <c r="AN9" s="1269"/>
      <c r="AO9" s="1269"/>
      <c r="AP9" s="1269"/>
      <c r="AQ9" s="1269"/>
      <c r="AR9" s="1269"/>
      <c r="AS9" s="1269"/>
      <c r="AT9" s="1269"/>
      <c r="AU9" s="1269"/>
      <c r="AV9" s="1269"/>
      <c r="AW9" s="1269"/>
      <c r="AX9" s="1269"/>
      <c r="AY9" s="1269"/>
      <c r="AZ9" s="1269"/>
      <c r="BA9" s="1269"/>
      <c r="BB9" s="1269"/>
      <c r="BC9" s="1269"/>
      <c r="BD9" s="1269"/>
      <c r="BE9" s="1269"/>
      <c r="BF9" s="1269"/>
      <c r="BG9" s="1269"/>
      <c r="BH9" s="1269"/>
      <c r="BI9" s="1269"/>
      <c r="BJ9" s="1269"/>
      <c r="BK9" s="1269"/>
      <c r="BL9" s="1269"/>
      <c r="BM9" s="1269"/>
      <c r="BN9" s="1269"/>
      <c r="BO9" s="1269"/>
      <c r="BP9" s="1269"/>
      <c r="BQ9" s="1269"/>
      <c r="BR9" s="1269"/>
      <c r="BS9" s="1269"/>
      <c r="BT9" s="1269"/>
      <c r="BU9" s="1269"/>
      <c r="BV9" s="1269"/>
      <c r="BW9" s="1269"/>
      <c r="BX9" s="1269"/>
      <c r="BY9" s="1269"/>
      <c r="BZ9" s="1269"/>
      <c r="CA9" s="1269"/>
      <c r="CB9" s="1269"/>
      <c r="CC9" s="1269"/>
      <c r="CD9" s="1269"/>
      <c r="CE9" s="1269"/>
      <c r="CF9" s="1269"/>
      <c r="CG9" s="1269"/>
      <c r="CH9" s="1269"/>
      <c r="CI9" s="1269"/>
      <c r="CJ9" s="1269"/>
      <c r="CK9" s="1269"/>
      <c r="CL9" s="1269"/>
      <c r="CM9" s="1269"/>
      <c r="CN9" s="1269"/>
      <c r="CO9" s="1269"/>
      <c r="CP9" s="1269"/>
      <c r="CQ9" s="1269"/>
      <c r="CR9" s="1269"/>
      <c r="CS9" s="1269"/>
      <c r="CT9" s="1269"/>
      <c r="CU9" s="1269"/>
      <c r="CV9" s="1269"/>
      <c r="CW9" s="1269"/>
      <c r="CX9" s="1269"/>
      <c r="CY9" s="1269"/>
      <c r="CZ9" s="1269"/>
      <c r="DA9" s="1269"/>
      <c r="DB9" s="1269"/>
      <c r="DC9" s="1269"/>
      <c r="DD9" s="1269"/>
      <c r="DE9" s="1269"/>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1269"/>
      <c r="B10" s="1269"/>
      <c r="C10" s="1269"/>
      <c r="D10" s="1269"/>
      <c r="E10" s="1269"/>
      <c r="F10" s="1269"/>
      <c r="G10" s="1269"/>
      <c r="H10" s="1269"/>
      <c r="I10" s="1269"/>
      <c r="J10" s="1269"/>
      <c r="K10" s="1269"/>
      <c r="L10" s="1269"/>
      <c r="M10" s="1269"/>
      <c r="N10" s="1269"/>
      <c r="O10" s="1269"/>
      <c r="P10" s="1269"/>
      <c r="Q10" s="1269"/>
      <c r="R10" s="1269"/>
      <c r="S10" s="1269"/>
      <c r="T10" s="1269"/>
      <c r="U10" s="1269"/>
      <c r="V10" s="1269"/>
      <c r="W10" s="1269"/>
      <c r="X10" s="1269"/>
      <c r="Y10" s="1269"/>
      <c r="Z10" s="1269"/>
      <c r="AA10" s="1269"/>
      <c r="AB10" s="1269"/>
      <c r="AC10" s="1269"/>
      <c r="AD10" s="1269"/>
      <c r="AE10" s="1269"/>
      <c r="AF10" s="1269"/>
      <c r="AG10" s="1269"/>
      <c r="AH10" s="1269"/>
      <c r="AI10" s="1269"/>
      <c r="AJ10" s="1269"/>
      <c r="AK10" s="1269"/>
      <c r="AL10" s="1269"/>
      <c r="AM10" s="1269"/>
      <c r="AN10" s="1269"/>
      <c r="AO10" s="1269"/>
      <c r="AP10" s="1269"/>
      <c r="AQ10" s="1269"/>
      <c r="AR10" s="1269"/>
      <c r="AS10" s="1269"/>
      <c r="AT10" s="1269"/>
      <c r="AU10" s="1269"/>
      <c r="AV10" s="1269"/>
      <c r="AW10" s="1269"/>
      <c r="AX10" s="1269"/>
      <c r="AY10" s="1269"/>
      <c r="AZ10" s="1269"/>
      <c r="BA10" s="1269"/>
      <c r="BB10" s="1269"/>
      <c r="BC10" s="1269"/>
      <c r="BD10" s="1269"/>
      <c r="BE10" s="1269"/>
      <c r="BF10" s="1269"/>
      <c r="BG10" s="1269"/>
      <c r="BH10" s="1269"/>
      <c r="BI10" s="1269"/>
      <c r="BJ10" s="1269"/>
      <c r="BK10" s="1269"/>
      <c r="BL10" s="1269"/>
      <c r="BM10" s="1269"/>
      <c r="BN10" s="1269"/>
      <c r="BO10" s="1269"/>
      <c r="BP10" s="1269"/>
      <c r="BQ10" s="1269"/>
      <c r="BR10" s="1269"/>
      <c r="BS10" s="1269"/>
      <c r="BT10" s="1269"/>
      <c r="BU10" s="1269"/>
      <c r="BV10" s="1269"/>
      <c r="BW10" s="1269"/>
      <c r="BX10" s="1269"/>
      <c r="BY10" s="1269"/>
      <c r="BZ10" s="1269"/>
      <c r="CA10" s="1269"/>
      <c r="CB10" s="1269"/>
      <c r="CC10" s="1269"/>
      <c r="CD10" s="1269"/>
      <c r="CE10" s="1269"/>
      <c r="CF10" s="1269"/>
      <c r="CG10" s="1269"/>
      <c r="CH10" s="1269"/>
      <c r="CI10" s="1269"/>
      <c r="CJ10" s="1269"/>
      <c r="CK10" s="1269"/>
      <c r="CL10" s="1269"/>
      <c r="CM10" s="1269"/>
      <c r="CN10" s="1269"/>
      <c r="CO10" s="1269"/>
      <c r="CP10" s="1269"/>
      <c r="CQ10" s="1269"/>
      <c r="CR10" s="1269"/>
      <c r="CS10" s="1269"/>
      <c r="CT10" s="1269"/>
      <c r="CU10" s="1269"/>
      <c r="CV10" s="1269"/>
      <c r="CW10" s="1269"/>
      <c r="CX10" s="1269"/>
      <c r="CY10" s="1269"/>
      <c r="CZ10" s="1269"/>
      <c r="DA10" s="1269"/>
      <c r="DB10" s="1269"/>
      <c r="DC10" s="1269"/>
      <c r="DD10" s="1269"/>
      <c r="DE10" s="1269"/>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ht="13.2" x14ac:dyDescent="0.2">
      <c r="A11" s="1269"/>
      <c r="B11" s="1269"/>
      <c r="C11" s="1269"/>
      <c r="D11" s="1269"/>
      <c r="E11" s="1269"/>
      <c r="F11" s="1269"/>
      <c r="G11" s="1269"/>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69"/>
      <c r="AK11" s="1269"/>
      <c r="AL11" s="1269"/>
      <c r="AM11" s="1269"/>
      <c r="AN11" s="1269"/>
      <c r="AO11" s="1269"/>
      <c r="AP11" s="1269"/>
      <c r="AQ11" s="1269"/>
      <c r="AR11" s="1269"/>
      <c r="AS11" s="1269"/>
      <c r="AT11" s="1269"/>
      <c r="AU11" s="1269"/>
      <c r="AV11" s="1269"/>
      <c r="AW11" s="1269"/>
      <c r="AX11" s="1269"/>
      <c r="AY11" s="1269"/>
      <c r="AZ11" s="1269"/>
      <c r="BA11" s="1269"/>
      <c r="BB11" s="1269"/>
      <c r="BC11" s="1269"/>
      <c r="BD11" s="1269"/>
      <c r="BE11" s="1269"/>
      <c r="BF11" s="1269"/>
      <c r="BG11" s="1269"/>
      <c r="BH11" s="1269"/>
      <c r="BI11" s="1269"/>
      <c r="BJ11" s="1269"/>
      <c r="BK11" s="1269"/>
      <c r="BL11" s="1269"/>
      <c r="BM11" s="1269"/>
      <c r="BN11" s="1269"/>
      <c r="BO11" s="1269"/>
      <c r="BP11" s="1269"/>
      <c r="BQ11" s="1269"/>
      <c r="BR11" s="1269"/>
      <c r="BS11" s="1269"/>
      <c r="BT11" s="1269"/>
      <c r="BU11" s="1269"/>
      <c r="BV11" s="1269"/>
      <c r="BW11" s="1269"/>
      <c r="BX11" s="1269"/>
      <c r="BY11" s="1269"/>
      <c r="BZ11" s="1269"/>
      <c r="CA11" s="1269"/>
      <c r="CB11" s="1269"/>
      <c r="CC11" s="1269"/>
      <c r="CD11" s="1269"/>
      <c r="CE11" s="1269"/>
      <c r="CF11" s="1269"/>
      <c r="CG11" s="1269"/>
      <c r="CH11" s="1269"/>
      <c r="CI11" s="1269"/>
      <c r="CJ11" s="1269"/>
      <c r="CK11" s="1269"/>
      <c r="CL11" s="1269"/>
      <c r="CM11" s="1269"/>
      <c r="CN11" s="1269"/>
      <c r="CO11" s="1269"/>
      <c r="CP11" s="1269"/>
      <c r="CQ11" s="1269"/>
      <c r="CR11" s="1269"/>
      <c r="CS11" s="1269"/>
      <c r="CT11" s="1269"/>
      <c r="CU11" s="1269"/>
      <c r="CV11" s="1269"/>
      <c r="CW11" s="1269"/>
      <c r="CX11" s="1269"/>
      <c r="CY11" s="1269"/>
      <c r="CZ11" s="1269"/>
      <c r="DA11" s="1269"/>
      <c r="DB11" s="1269"/>
      <c r="DC11" s="1269"/>
      <c r="DD11" s="1269"/>
      <c r="DE11" s="1269"/>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1269"/>
      <c r="B12" s="1269"/>
      <c r="C12" s="1269"/>
      <c r="D12" s="1269"/>
      <c r="E12" s="1269"/>
      <c r="F12" s="1269"/>
      <c r="G12" s="1269"/>
      <c r="H12" s="1269"/>
      <c r="I12" s="1269"/>
      <c r="J12" s="1269"/>
      <c r="K12" s="1269"/>
      <c r="L12" s="1269"/>
      <c r="M12" s="1269"/>
      <c r="N12" s="1269"/>
      <c r="O12" s="1269"/>
      <c r="P12" s="1269"/>
      <c r="Q12" s="1269"/>
      <c r="R12" s="1269"/>
      <c r="S12" s="1269"/>
      <c r="T12" s="1269"/>
      <c r="U12" s="1269"/>
      <c r="V12" s="1269"/>
      <c r="W12" s="1269"/>
      <c r="X12" s="1269"/>
      <c r="Y12" s="1269"/>
      <c r="Z12" s="1269"/>
      <c r="AA12" s="1269"/>
      <c r="AB12" s="1269"/>
      <c r="AC12" s="1269"/>
      <c r="AD12" s="1269"/>
      <c r="AE12" s="1269"/>
      <c r="AF12" s="1269"/>
      <c r="AG12" s="1269"/>
      <c r="AH12" s="1269"/>
      <c r="AI12" s="1269"/>
      <c r="AJ12" s="1269"/>
      <c r="AK12" s="1269"/>
      <c r="AL12" s="1269"/>
      <c r="AM12" s="1269"/>
      <c r="AN12" s="1269"/>
      <c r="AO12" s="1269"/>
      <c r="AP12" s="1269"/>
      <c r="AQ12" s="1269"/>
      <c r="AR12" s="1269"/>
      <c r="AS12" s="1269"/>
      <c r="AT12" s="1269"/>
      <c r="AU12" s="1269"/>
      <c r="AV12" s="1269"/>
      <c r="AW12" s="1269"/>
      <c r="AX12" s="1269"/>
      <c r="AY12" s="1269"/>
      <c r="AZ12" s="1269"/>
      <c r="BA12" s="1269"/>
      <c r="BB12" s="1269"/>
      <c r="BC12" s="1269"/>
      <c r="BD12" s="1269"/>
      <c r="BE12" s="1269"/>
      <c r="BF12" s="1269"/>
      <c r="BG12" s="1269"/>
      <c r="BH12" s="1269"/>
      <c r="BI12" s="1269"/>
      <c r="BJ12" s="1269"/>
      <c r="BK12" s="1269"/>
      <c r="BL12" s="1269"/>
      <c r="BM12" s="1269"/>
      <c r="BN12" s="1269"/>
      <c r="BO12" s="1269"/>
      <c r="BP12" s="1269"/>
      <c r="BQ12" s="1269"/>
      <c r="BR12" s="1269"/>
      <c r="BS12" s="1269"/>
      <c r="BT12" s="1269"/>
      <c r="BU12" s="1269"/>
      <c r="BV12" s="1269"/>
      <c r="BW12" s="1269"/>
      <c r="BX12" s="1269"/>
      <c r="BY12" s="1269"/>
      <c r="BZ12" s="1269"/>
      <c r="CA12" s="1269"/>
      <c r="CB12" s="1269"/>
      <c r="CC12" s="1269"/>
      <c r="CD12" s="1269"/>
      <c r="CE12" s="1269"/>
      <c r="CF12" s="1269"/>
      <c r="CG12" s="1269"/>
      <c r="CH12" s="1269"/>
      <c r="CI12" s="1269"/>
      <c r="CJ12" s="1269"/>
      <c r="CK12" s="1269"/>
      <c r="CL12" s="1269"/>
      <c r="CM12" s="1269"/>
      <c r="CN12" s="1269"/>
      <c r="CO12" s="1269"/>
      <c r="CP12" s="1269"/>
      <c r="CQ12" s="1269"/>
      <c r="CR12" s="1269"/>
      <c r="CS12" s="1269"/>
      <c r="CT12" s="1269"/>
      <c r="CU12" s="1269"/>
      <c r="CV12" s="1269"/>
      <c r="CW12" s="1269"/>
      <c r="CX12" s="1269"/>
      <c r="CY12" s="1269"/>
      <c r="CZ12" s="1269"/>
      <c r="DA12" s="1269"/>
      <c r="DB12" s="1269"/>
      <c r="DC12" s="1269"/>
      <c r="DD12" s="1269"/>
      <c r="DE12" s="1269"/>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ht="13.2" x14ac:dyDescent="0.2">
      <c r="A13" s="1269"/>
      <c r="B13" s="1269"/>
      <c r="C13" s="1269"/>
      <c r="D13" s="1269"/>
      <c r="E13" s="1269"/>
      <c r="F13" s="1269"/>
      <c r="G13" s="1269"/>
      <c r="H13" s="1269"/>
      <c r="I13" s="1269"/>
      <c r="J13" s="1269"/>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1269"/>
      <c r="AM13" s="1269"/>
      <c r="AN13" s="1269"/>
      <c r="AO13" s="1269"/>
      <c r="AP13" s="1269"/>
      <c r="AQ13" s="1269"/>
      <c r="AR13" s="1269"/>
      <c r="AS13" s="1269"/>
      <c r="AT13" s="1269"/>
      <c r="AU13" s="1269"/>
      <c r="AV13" s="1269"/>
      <c r="AW13" s="1269"/>
      <c r="AX13" s="1269"/>
      <c r="AY13" s="1269"/>
      <c r="AZ13" s="1269"/>
      <c r="BA13" s="1269"/>
      <c r="BB13" s="1269"/>
      <c r="BC13" s="1269"/>
      <c r="BD13" s="1269"/>
      <c r="BE13" s="1269"/>
      <c r="BF13" s="1269"/>
      <c r="BG13" s="1269"/>
      <c r="BH13" s="1269"/>
      <c r="BI13" s="1269"/>
      <c r="BJ13" s="1269"/>
      <c r="BK13" s="1269"/>
      <c r="BL13" s="1269"/>
      <c r="BM13" s="1269"/>
      <c r="BN13" s="1269"/>
      <c r="BO13" s="1269"/>
      <c r="BP13" s="1269"/>
      <c r="BQ13" s="1269"/>
      <c r="BR13" s="1269"/>
      <c r="BS13" s="1269"/>
      <c r="BT13" s="1269"/>
      <c r="BU13" s="1269"/>
      <c r="BV13" s="1269"/>
      <c r="BW13" s="1269"/>
      <c r="BX13" s="1269"/>
      <c r="BY13" s="1269"/>
      <c r="BZ13" s="1269"/>
      <c r="CA13" s="1269"/>
      <c r="CB13" s="1269"/>
      <c r="CC13" s="1269"/>
      <c r="CD13" s="1269"/>
      <c r="CE13" s="1269"/>
      <c r="CF13" s="1269"/>
      <c r="CG13" s="1269"/>
      <c r="CH13" s="1269"/>
      <c r="CI13" s="1269"/>
      <c r="CJ13" s="1269"/>
      <c r="CK13" s="1269"/>
      <c r="CL13" s="1269"/>
      <c r="CM13" s="1269"/>
      <c r="CN13" s="1269"/>
      <c r="CO13" s="1269"/>
      <c r="CP13" s="1269"/>
      <c r="CQ13" s="1269"/>
      <c r="CR13" s="1269"/>
      <c r="CS13" s="1269"/>
      <c r="CT13" s="1269"/>
      <c r="CU13" s="1269"/>
      <c r="CV13" s="1269"/>
      <c r="CW13" s="1269"/>
      <c r="CX13" s="1269"/>
      <c r="CY13" s="1269"/>
      <c r="CZ13" s="1269"/>
      <c r="DA13" s="1269"/>
      <c r="DB13" s="1269"/>
      <c r="DC13" s="1269"/>
      <c r="DD13" s="1269"/>
      <c r="DE13" s="1269"/>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1269"/>
      <c r="B14" s="1269"/>
      <c r="C14" s="1269"/>
      <c r="D14" s="1269"/>
      <c r="E14" s="1269"/>
      <c r="F14" s="1269"/>
      <c r="G14" s="1269"/>
      <c r="H14" s="1269"/>
      <c r="I14" s="1269"/>
      <c r="J14" s="1269"/>
      <c r="K14" s="1269"/>
      <c r="L14" s="1269"/>
      <c r="M14" s="1269"/>
      <c r="N14" s="1269"/>
      <c r="O14" s="1269"/>
      <c r="P14" s="1269"/>
      <c r="Q14" s="1269"/>
      <c r="R14" s="1269"/>
      <c r="S14" s="1269"/>
      <c r="T14" s="1269"/>
      <c r="U14" s="1269"/>
      <c r="V14" s="1269"/>
      <c r="W14" s="1269"/>
      <c r="X14" s="1269"/>
      <c r="Y14" s="1269"/>
      <c r="Z14" s="1269"/>
      <c r="AA14" s="1269"/>
      <c r="AB14" s="1269"/>
      <c r="AC14" s="1269"/>
      <c r="AD14" s="1269"/>
      <c r="AE14" s="1269"/>
      <c r="AF14" s="1269"/>
      <c r="AG14" s="1269"/>
      <c r="AH14" s="1269"/>
      <c r="AI14" s="1269"/>
      <c r="AJ14" s="1269"/>
      <c r="AK14" s="1269"/>
      <c r="AL14" s="1269"/>
      <c r="AM14" s="1269"/>
      <c r="AN14" s="1269"/>
      <c r="AO14" s="1269"/>
      <c r="AP14" s="1269"/>
      <c r="AQ14" s="1269"/>
      <c r="AR14" s="1269"/>
      <c r="AS14" s="1269"/>
      <c r="AT14" s="1269"/>
      <c r="AU14" s="1269"/>
      <c r="AV14" s="1269"/>
      <c r="AW14" s="1269"/>
      <c r="AX14" s="1269"/>
      <c r="AY14" s="1269"/>
      <c r="AZ14" s="1269"/>
      <c r="BA14" s="1269"/>
      <c r="BB14" s="1269"/>
      <c r="BC14" s="1269"/>
      <c r="BD14" s="1269"/>
      <c r="BE14" s="1269"/>
      <c r="BF14" s="1269"/>
      <c r="BG14" s="1269"/>
      <c r="BH14" s="1269"/>
      <c r="BI14" s="1269"/>
      <c r="BJ14" s="1269"/>
      <c r="BK14" s="1269"/>
      <c r="BL14" s="1269"/>
      <c r="BM14" s="1269"/>
      <c r="BN14" s="1269"/>
      <c r="BO14" s="1269"/>
      <c r="BP14" s="1269"/>
      <c r="BQ14" s="1269"/>
      <c r="BR14" s="1269"/>
      <c r="BS14" s="1269"/>
      <c r="BT14" s="1269"/>
      <c r="BU14" s="1269"/>
      <c r="BV14" s="1269"/>
      <c r="BW14" s="1269"/>
      <c r="BX14" s="1269"/>
      <c r="BY14" s="1269"/>
      <c r="BZ14" s="1269"/>
      <c r="CA14" s="1269"/>
      <c r="CB14" s="1269"/>
      <c r="CC14" s="1269"/>
      <c r="CD14" s="1269"/>
      <c r="CE14" s="1269"/>
      <c r="CF14" s="1269"/>
      <c r="CG14" s="1269"/>
      <c r="CH14" s="1269"/>
      <c r="CI14" s="1269"/>
      <c r="CJ14" s="1269"/>
      <c r="CK14" s="1269"/>
      <c r="CL14" s="1269"/>
      <c r="CM14" s="1269"/>
      <c r="CN14" s="1269"/>
      <c r="CO14" s="1269"/>
      <c r="CP14" s="1269"/>
      <c r="CQ14" s="1269"/>
      <c r="CR14" s="1269"/>
      <c r="CS14" s="1269"/>
      <c r="CT14" s="1269"/>
      <c r="CU14" s="1269"/>
      <c r="CV14" s="1269"/>
      <c r="CW14" s="1269"/>
      <c r="CX14" s="1269"/>
      <c r="CY14" s="1269"/>
      <c r="CZ14" s="1269"/>
      <c r="DA14" s="1269"/>
      <c r="DB14" s="1269"/>
      <c r="DC14" s="1269"/>
      <c r="DD14" s="1269"/>
      <c r="DE14" s="1269"/>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1268"/>
      <c r="B15" s="1269"/>
      <c r="C15" s="1269"/>
      <c r="D15" s="1269"/>
      <c r="E15" s="1269"/>
      <c r="F15" s="1269"/>
      <c r="G15" s="1269"/>
      <c r="H15" s="1269"/>
      <c r="I15" s="1269"/>
      <c r="J15" s="1269"/>
      <c r="K15" s="1269"/>
      <c r="L15" s="1269"/>
      <c r="M15" s="1269"/>
      <c r="N15" s="1269"/>
      <c r="O15" s="1269"/>
      <c r="P15" s="1269"/>
      <c r="Q15" s="1269"/>
      <c r="R15" s="1269"/>
      <c r="S15" s="1269"/>
      <c r="T15" s="1269"/>
      <c r="U15" s="1269"/>
      <c r="V15" s="1269"/>
      <c r="W15" s="1269"/>
      <c r="X15" s="1269"/>
      <c r="Y15" s="1269"/>
      <c r="Z15" s="1269"/>
      <c r="AA15" s="1269"/>
      <c r="AB15" s="1269"/>
      <c r="AC15" s="1269"/>
      <c r="AD15" s="1269"/>
      <c r="AE15" s="1269"/>
      <c r="AF15" s="1269"/>
      <c r="AG15" s="1269"/>
      <c r="AH15" s="1269"/>
      <c r="AI15" s="1269"/>
      <c r="AJ15" s="1269"/>
      <c r="AK15" s="1269"/>
      <c r="AL15" s="1269"/>
      <c r="AM15" s="1269"/>
      <c r="AN15" s="1269"/>
      <c r="AO15" s="1269"/>
      <c r="AP15" s="1269"/>
      <c r="AQ15" s="1269"/>
      <c r="AR15" s="1269"/>
      <c r="AS15" s="1269"/>
      <c r="AT15" s="1269"/>
      <c r="AU15" s="1269"/>
      <c r="AV15" s="1269"/>
      <c r="AW15" s="1269"/>
      <c r="AX15" s="1269"/>
      <c r="AY15" s="1269"/>
      <c r="AZ15" s="1269"/>
      <c r="BA15" s="1269"/>
      <c r="BB15" s="1269"/>
      <c r="BC15" s="1269"/>
      <c r="BD15" s="1269"/>
      <c r="BE15" s="1269"/>
      <c r="BF15" s="1269"/>
      <c r="BG15" s="1269"/>
      <c r="BH15" s="1269"/>
      <c r="BI15" s="1269"/>
      <c r="BJ15" s="1269"/>
      <c r="BK15" s="1269"/>
      <c r="BL15" s="1269"/>
      <c r="BM15" s="1269"/>
      <c r="BN15" s="1269"/>
      <c r="BO15" s="1269"/>
      <c r="BP15" s="1269"/>
      <c r="BQ15" s="1269"/>
      <c r="BR15" s="1269"/>
      <c r="BS15" s="1269"/>
      <c r="BT15" s="1269"/>
      <c r="BU15" s="1269"/>
      <c r="BV15" s="1269"/>
      <c r="BW15" s="1269"/>
      <c r="BX15" s="1269"/>
      <c r="BY15" s="1269"/>
      <c r="BZ15" s="1269"/>
      <c r="CA15" s="1269"/>
      <c r="CB15" s="1269"/>
      <c r="CC15" s="1269"/>
      <c r="CD15" s="1269"/>
      <c r="CE15" s="1269"/>
      <c r="CF15" s="1269"/>
      <c r="CG15" s="1269"/>
      <c r="CH15" s="1269"/>
      <c r="CI15" s="1269"/>
      <c r="CJ15" s="1269"/>
      <c r="CK15" s="1269"/>
      <c r="CL15" s="1269"/>
      <c r="CM15" s="1269"/>
      <c r="CN15" s="1269"/>
      <c r="CO15" s="1269"/>
      <c r="CP15" s="1269"/>
      <c r="CQ15" s="1269"/>
      <c r="CR15" s="1269"/>
      <c r="CS15" s="1269"/>
      <c r="CT15" s="1269"/>
      <c r="CU15" s="1269"/>
      <c r="CV15" s="1269"/>
      <c r="CW15" s="1269"/>
      <c r="CX15" s="1269"/>
      <c r="CY15" s="1269"/>
      <c r="CZ15" s="1269"/>
      <c r="DA15" s="1269"/>
      <c r="DB15" s="1269"/>
      <c r="DC15" s="1269"/>
      <c r="DD15" s="1269"/>
      <c r="DE15" s="1269"/>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1268"/>
      <c r="B16" s="1269"/>
      <c r="C16" s="1269"/>
      <c r="D16" s="1269"/>
      <c r="E16" s="1269"/>
      <c r="F16" s="1269"/>
      <c r="G16" s="1269"/>
      <c r="H16" s="1269"/>
      <c r="I16" s="1269"/>
      <c r="J16" s="1269"/>
      <c r="K16" s="1269"/>
      <c r="L16" s="1269"/>
      <c r="M16" s="1269"/>
      <c r="N16" s="1269"/>
      <c r="O16" s="1269"/>
      <c r="P16" s="1269"/>
      <c r="Q16" s="1269"/>
      <c r="R16" s="1269"/>
      <c r="S16" s="1269"/>
      <c r="T16" s="1269"/>
      <c r="U16" s="1269"/>
      <c r="V16" s="1269"/>
      <c r="W16" s="1269"/>
      <c r="X16" s="1269"/>
      <c r="Y16" s="1269"/>
      <c r="Z16" s="1269"/>
      <c r="AA16" s="1269"/>
      <c r="AB16" s="1269"/>
      <c r="AC16" s="1269"/>
      <c r="AD16" s="1269"/>
      <c r="AE16" s="1269"/>
      <c r="AF16" s="1269"/>
      <c r="AG16" s="1269"/>
      <c r="AH16" s="1269"/>
      <c r="AI16" s="1269"/>
      <c r="AJ16" s="1269"/>
      <c r="AK16" s="1269"/>
      <c r="AL16" s="1269"/>
      <c r="AM16" s="1269"/>
      <c r="AN16" s="1269"/>
      <c r="AO16" s="1269"/>
      <c r="AP16" s="1269"/>
      <c r="AQ16" s="1269"/>
      <c r="AR16" s="1269"/>
      <c r="AS16" s="1269"/>
      <c r="AT16" s="1269"/>
      <c r="AU16" s="1269"/>
      <c r="AV16" s="1269"/>
      <c r="AW16" s="1269"/>
      <c r="AX16" s="1269"/>
      <c r="AY16" s="1269"/>
      <c r="AZ16" s="1269"/>
      <c r="BA16" s="1269"/>
      <c r="BB16" s="1269"/>
      <c r="BC16" s="1269"/>
      <c r="BD16" s="1269"/>
      <c r="BE16" s="1269"/>
      <c r="BF16" s="1269"/>
      <c r="BG16" s="1269"/>
      <c r="BH16" s="1269"/>
      <c r="BI16" s="1269"/>
      <c r="BJ16" s="1269"/>
      <c r="BK16" s="1269"/>
      <c r="BL16" s="1269"/>
      <c r="BM16" s="1269"/>
      <c r="BN16" s="1269"/>
      <c r="BO16" s="1269"/>
      <c r="BP16" s="1269"/>
      <c r="BQ16" s="1269"/>
      <c r="BR16" s="1269"/>
      <c r="BS16" s="1269"/>
      <c r="BT16" s="1269"/>
      <c r="BU16" s="1269"/>
      <c r="BV16" s="1269"/>
      <c r="BW16" s="1269"/>
      <c r="BX16" s="1269"/>
      <c r="BY16" s="1269"/>
      <c r="BZ16" s="1269"/>
      <c r="CA16" s="1269"/>
      <c r="CB16" s="1269"/>
      <c r="CC16" s="1269"/>
      <c r="CD16" s="1269"/>
      <c r="CE16" s="1269"/>
      <c r="CF16" s="1269"/>
      <c r="CG16" s="1269"/>
      <c r="CH16" s="1269"/>
      <c r="CI16" s="1269"/>
      <c r="CJ16" s="1269"/>
      <c r="CK16" s="1269"/>
      <c r="CL16" s="1269"/>
      <c r="CM16" s="1269"/>
      <c r="CN16" s="1269"/>
      <c r="CO16" s="1269"/>
      <c r="CP16" s="1269"/>
      <c r="CQ16" s="1269"/>
      <c r="CR16" s="1269"/>
      <c r="CS16" s="1269"/>
      <c r="CT16" s="1269"/>
      <c r="CU16" s="1269"/>
      <c r="CV16" s="1269"/>
      <c r="CW16" s="1269"/>
      <c r="CX16" s="1269"/>
      <c r="CY16" s="1269"/>
      <c r="CZ16" s="1269"/>
      <c r="DA16" s="1269"/>
      <c r="DB16" s="1269"/>
      <c r="DC16" s="1269"/>
      <c r="DD16" s="1269"/>
      <c r="DE16" s="1269"/>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1268"/>
      <c r="B17" s="1269"/>
      <c r="C17" s="1269"/>
      <c r="D17" s="1269"/>
      <c r="E17" s="1269"/>
      <c r="F17" s="1269"/>
      <c r="G17" s="1269"/>
      <c r="H17" s="1269"/>
      <c r="I17" s="1269"/>
      <c r="J17" s="1269"/>
      <c r="K17" s="1269"/>
      <c r="L17" s="1269"/>
      <c r="M17" s="1269"/>
      <c r="N17" s="1269"/>
      <c r="O17" s="1269"/>
      <c r="P17" s="1269"/>
      <c r="Q17" s="1269"/>
      <c r="R17" s="1269"/>
      <c r="S17" s="1269"/>
      <c r="T17" s="1269"/>
      <c r="U17" s="1269"/>
      <c r="V17" s="1269"/>
      <c r="W17" s="1269"/>
      <c r="X17" s="1269"/>
      <c r="Y17" s="1269"/>
      <c r="Z17" s="1269"/>
      <c r="AA17" s="1269"/>
      <c r="AB17" s="1269"/>
      <c r="AC17" s="1269"/>
      <c r="AD17" s="1269"/>
      <c r="AE17" s="1269"/>
      <c r="AF17" s="1269"/>
      <c r="AG17" s="1269"/>
      <c r="AH17" s="1269"/>
      <c r="AI17" s="1269"/>
      <c r="AJ17" s="1269"/>
      <c r="AK17" s="1269"/>
      <c r="AL17" s="1269"/>
      <c r="AM17" s="1269"/>
      <c r="AN17" s="1269"/>
      <c r="AO17" s="1269"/>
      <c r="AP17" s="1269"/>
      <c r="AQ17" s="1269"/>
      <c r="AR17" s="1269"/>
      <c r="AS17" s="1269"/>
      <c r="AT17" s="1269"/>
      <c r="AU17" s="1269"/>
      <c r="AV17" s="1269"/>
      <c r="AW17" s="1269"/>
      <c r="AX17" s="1269"/>
      <c r="AY17" s="1269"/>
      <c r="AZ17" s="1269"/>
      <c r="BA17" s="1269"/>
      <c r="BB17" s="1269"/>
      <c r="BC17" s="1269"/>
      <c r="BD17" s="1269"/>
      <c r="BE17" s="1269"/>
      <c r="BF17" s="1269"/>
      <c r="BG17" s="1269"/>
      <c r="BH17" s="1269"/>
      <c r="BI17" s="1269"/>
      <c r="BJ17" s="1269"/>
      <c r="BK17" s="1269"/>
      <c r="BL17" s="1269"/>
      <c r="BM17" s="1269"/>
      <c r="BN17" s="1269"/>
      <c r="BO17" s="1269"/>
      <c r="BP17" s="1269"/>
      <c r="BQ17" s="1269"/>
      <c r="BR17" s="1269"/>
      <c r="BS17" s="1269"/>
      <c r="BT17" s="1269"/>
      <c r="BU17" s="1269"/>
      <c r="BV17" s="1269"/>
      <c r="BW17" s="1269"/>
      <c r="BX17" s="1269"/>
      <c r="BY17" s="1269"/>
      <c r="BZ17" s="1269"/>
      <c r="CA17" s="1269"/>
      <c r="CB17" s="1269"/>
      <c r="CC17" s="1269"/>
      <c r="CD17" s="1269"/>
      <c r="CE17" s="1269"/>
      <c r="CF17" s="1269"/>
      <c r="CG17" s="1269"/>
      <c r="CH17" s="1269"/>
      <c r="CI17" s="1269"/>
      <c r="CJ17" s="1269"/>
      <c r="CK17" s="1269"/>
      <c r="CL17" s="1269"/>
      <c r="CM17" s="1269"/>
      <c r="CN17" s="1269"/>
      <c r="CO17" s="1269"/>
      <c r="CP17" s="1269"/>
      <c r="CQ17" s="1269"/>
      <c r="CR17" s="1269"/>
      <c r="CS17" s="1269"/>
      <c r="CT17" s="1269"/>
      <c r="CU17" s="1269"/>
      <c r="CV17" s="1269"/>
      <c r="CW17" s="1269"/>
      <c r="CX17" s="1269"/>
      <c r="CY17" s="1269"/>
      <c r="CZ17" s="1269"/>
      <c r="DA17" s="1269"/>
      <c r="DB17" s="1269"/>
      <c r="DC17" s="1269"/>
      <c r="DD17" s="1269"/>
      <c r="DE17" s="1269"/>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1268"/>
      <c r="B18" s="1269"/>
      <c r="C18" s="1269"/>
      <c r="D18" s="1269"/>
      <c r="E18" s="1269"/>
      <c r="F18" s="1269"/>
      <c r="G18" s="1269"/>
      <c r="H18" s="1269"/>
      <c r="I18" s="1269"/>
      <c r="J18" s="1269"/>
      <c r="K18" s="1269"/>
      <c r="L18" s="1269"/>
      <c r="M18" s="1269"/>
      <c r="N18" s="1269"/>
      <c r="O18" s="1269"/>
      <c r="P18" s="1269"/>
      <c r="Q18" s="1269"/>
      <c r="R18" s="1269"/>
      <c r="S18" s="1269"/>
      <c r="T18" s="1269"/>
      <c r="U18" s="1269"/>
      <c r="V18" s="1269"/>
      <c r="W18" s="1269"/>
      <c r="X18" s="1269"/>
      <c r="Y18" s="1269"/>
      <c r="Z18" s="1269"/>
      <c r="AA18" s="1269"/>
      <c r="AB18" s="1269"/>
      <c r="AC18" s="1269"/>
      <c r="AD18" s="1269"/>
      <c r="AE18" s="1269"/>
      <c r="AF18" s="1269"/>
      <c r="AG18" s="1269"/>
      <c r="AH18" s="1269"/>
      <c r="AI18" s="1269"/>
      <c r="AJ18" s="1269"/>
      <c r="AK18" s="1269"/>
      <c r="AL18" s="1269"/>
      <c r="AM18" s="1269"/>
      <c r="AN18" s="1269"/>
      <c r="AO18" s="1269"/>
      <c r="AP18" s="1269"/>
      <c r="AQ18" s="1269"/>
      <c r="AR18" s="1269"/>
      <c r="AS18" s="1269"/>
      <c r="AT18" s="1269"/>
      <c r="AU18" s="1269"/>
      <c r="AV18" s="1269"/>
      <c r="AW18" s="1269"/>
      <c r="AX18" s="1269"/>
      <c r="AY18" s="1269"/>
      <c r="AZ18" s="1269"/>
      <c r="BA18" s="1269"/>
      <c r="BB18" s="1269"/>
      <c r="BC18" s="1269"/>
      <c r="BD18" s="1269"/>
      <c r="BE18" s="1269"/>
      <c r="BF18" s="1269"/>
      <c r="BG18" s="1269"/>
      <c r="BH18" s="1269"/>
      <c r="BI18" s="1269"/>
      <c r="BJ18" s="1269"/>
      <c r="BK18" s="1269"/>
      <c r="BL18" s="1269"/>
      <c r="BM18" s="1269"/>
      <c r="BN18" s="1269"/>
      <c r="BO18" s="1269"/>
      <c r="BP18" s="1269"/>
      <c r="BQ18" s="1269"/>
      <c r="BR18" s="1269"/>
      <c r="BS18" s="1269"/>
      <c r="BT18" s="1269"/>
      <c r="BU18" s="1269"/>
      <c r="BV18" s="1269"/>
      <c r="BW18" s="1269"/>
      <c r="BX18" s="1269"/>
      <c r="BY18" s="1269"/>
      <c r="BZ18" s="1269"/>
      <c r="CA18" s="1269"/>
      <c r="CB18" s="1269"/>
      <c r="CC18" s="1269"/>
      <c r="CD18" s="1269"/>
      <c r="CE18" s="1269"/>
      <c r="CF18" s="1269"/>
      <c r="CG18" s="1269"/>
      <c r="CH18" s="1269"/>
      <c r="CI18" s="1269"/>
      <c r="CJ18" s="1269"/>
      <c r="CK18" s="1269"/>
      <c r="CL18" s="1269"/>
      <c r="CM18" s="1269"/>
      <c r="CN18" s="1269"/>
      <c r="CO18" s="1269"/>
      <c r="CP18" s="1269"/>
      <c r="CQ18" s="1269"/>
      <c r="CR18" s="1269"/>
      <c r="CS18" s="1269"/>
      <c r="CT18" s="1269"/>
      <c r="CU18" s="1269"/>
      <c r="CV18" s="1269"/>
      <c r="CW18" s="1269"/>
      <c r="CX18" s="1269"/>
      <c r="CY18" s="1269"/>
      <c r="CZ18" s="1269"/>
      <c r="DA18" s="1269"/>
      <c r="DB18" s="1269"/>
      <c r="DC18" s="1269"/>
      <c r="DD18" s="1269"/>
      <c r="DE18" s="1269"/>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1268"/>
      <c r="DE19" s="1268"/>
    </row>
    <row r="20" spans="1:351" ht="13.2" x14ac:dyDescent="0.2">
      <c r="DD20" s="1268"/>
      <c r="DE20" s="1268"/>
    </row>
    <row r="21" spans="1:351" ht="16.2" x14ac:dyDescent="0.2">
      <c r="B21" s="1270"/>
      <c r="C21" s="1271"/>
      <c r="D21" s="1271"/>
      <c r="E21" s="1271"/>
      <c r="F21" s="1271"/>
      <c r="G21" s="1271"/>
      <c r="H21" s="1271"/>
      <c r="I21" s="1271"/>
      <c r="J21" s="1271"/>
      <c r="K21" s="1271"/>
      <c r="L21" s="1271"/>
      <c r="M21" s="1271"/>
      <c r="N21" s="1272"/>
      <c r="O21" s="1271"/>
      <c r="P21" s="1271"/>
      <c r="Q21" s="1271"/>
      <c r="R21" s="1271"/>
      <c r="S21" s="1271"/>
      <c r="T21" s="1271"/>
      <c r="U21" s="1271"/>
      <c r="V21" s="1271"/>
      <c r="W21" s="1271"/>
      <c r="X21" s="1271"/>
      <c r="Y21" s="1271"/>
      <c r="Z21" s="1271"/>
      <c r="AA21" s="1271"/>
      <c r="AB21" s="1271"/>
      <c r="AC21" s="1271"/>
      <c r="AD21" s="1271"/>
      <c r="AE21" s="1271"/>
      <c r="AF21" s="1271"/>
      <c r="AG21" s="1271"/>
      <c r="AH21" s="1271"/>
      <c r="AI21" s="1271"/>
      <c r="AJ21" s="1271"/>
      <c r="AK21" s="1271"/>
      <c r="AL21" s="1271"/>
      <c r="AM21" s="1271"/>
      <c r="AN21" s="1271"/>
      <c r="AO21" s="1271"/>
      <c r="AP21" s="1271"/>
      <c r="AQ21" s="1271"/>
      <c r="AR21" s="1271"/>
      <c r="AS21" s="1271"/>
      <c r="AT21" s="1272"/>
      <c r="AU21" s="1271"/>
      <c r="AV21" s="1271"/>
      <c r="AW21" s="1271"/>
      <c r="AX21" s="1271"/>
      <c r="AY21" s="1271"/>
      <c r="AZ21" s="1271"/>
      <c r="BA21" s="1271"/>
      <c r="BB21" s="1271"/>
      <c r="BC21" s="1271"/>
      <c r="BD21" s="1271"/>
      <c r="BE21" s="1271"/>
      <c r="BF21" s="1272"/>
      <c r="BG21" s="1271"/>
      <c r="BH21" s="1271"/>
      <c r="BI21" s="1271"/>
      <c r="BJ21" s="1271"/>
      <c r="BK21" s="1271"/>
      <c r="BL21" s="1271"/>
      <c r="BM21" s="1271"/>
      <c r="BN21" s="1271"/>
      <c r="BO21" s="1271"/>
      <c r="BP21" s="1271"/>
      <c r="BQ21" s="1271"/>
      <c r="BR21" s="1272"/>
      <c r="BS21" s="1271"/>
      <c r="BT21" s="1271"/>
      <c r="BU21" s="1271"/>
      <c r="BV21" s="1271"/>
      <c r="BW21" s="1271"/>
      <c r="BX21" s="1271"/>
      <c r="BY21" s="1271"/>
      <c r="BZ21" s="1271"/>
      <c r="CA21" s="1271"/>
      <c r="CB21" s="1271"/>
      <c r="CC21" s="1271"/>
      <c r="CD21" s="1272"/>
      <c r="CE21" s="1271"/>
      <c r="CF21" s="1271"/>
      <c r="CG21" s="1271"/>
      <c r="CH21" s="1271"/>
      <c r="CI21" s="1271"/>
      <c r="CJ21" s="1271"/>
      <c r="CK21" s="1271"/>
      <c r="CL21" s="1271"/>
      <c r="CM21" s="1271"/>
      <c r="CN21" s="1271"/>
      <c r="CO21" s="1271"/>
      <c r="CP21" s="1272"/>
      <c r="CQ21" s="1271"/>
      <c r="CR21" s="1271"/>
      <c r="CS21" s="1271"/>
      <c r="CT21" s="1271"/>
      <c r="CU21" s="1271"/>
      <c r="CV21" s="1271"/>
      <c r="CW21" s="1271"/>
      <c r="CX21" s="1271"/>
      <c r="CY21" s="1271"/>
      <c r="CZ21" s="1271"/>
      <c r="DA21" s="1271"/>
      <c r="DB21" s="1272"/>
      <c r="DC21" s="1271"/>
      <c r="DD21" s="1273"/>
      <c r="DE21" s="1268"/>
      <c r="MM21" s="1274"/>
    </row>
    <row r="22" spans="1:351" ht="16.2" x14ac:dyDescent="0.2">
      <c r="B22" s="1275"/>
      <c r="MM22" s="1274"/>
    </row>
    <row r="23" spans="1:351" ht="13.2" x14ac:dyDescent="0.2">
      <c r="B23" s="1275"/>
    </row>
    <row r="24" spans="1:351" ht="13.2" x14ac:dyDescent="0.2">
      <c r="B24" s="1275"/>
    </row>
    <row r="25" spans="1:351" ht="13.2" x14ac:dyDescent="0.2">
      <c r="B25" s="1275"/>
    </row>
    <row r="26" spans="1:351" ht="13.2" x14ac:dyDescent="0.2">
      <c r="B26" s="1275"/>
    </row>
    <row r="27" spans="1:351" ht="13.2" x14ac:dyDescent="0.2">
      <c r="B27" s="1275"/>
    </row>
    <row r="28" spans="1:351" ht="13.2" x14ac:dyDescent="0.2">
      <c r="B28" s="1275"/>
    </row>
    <row r="29" spans="1:351" ht="13.2" x14ac:dyDescent="0.2">
      <c r="B29" s="1275"/>
    </row>
    <row r="30" spans="1:351" ht="13.2" x14ac:dyDescent="0.2">
      <c r="B30" s="1275"/>
    </row>
    <row r="31" spans="1:351" ht="13.2" x14ac:dyDescent="0.2">
      <c r="B31" s="1275"/>
    </row>
    <row r="32" spans="1:351" ht="13.2" x14ac:dyDescent="0.2">
      <c r="B32" s="1275"/>
    </row>
    <row r="33" spans="2:109" ht="13.2" x14ac:dyDescent="0.2">
      <c r="B33" s="1275"/>
    </row>
    <row r="34" spans="2:109" ht="13.2" x14ac:dyDescent="0.2">
      <c r="B34" s="1275"/>
    </row>
    <row r="35" spans="2:109" ht="13.2" x14ac:dyDescent="0.2">
      <c r="B35" s="1275"/>
    </row>
    <row r="36" spans="2:109" ht="13.2" x14ac:dyDescent="0.2">
      <c r="B36" s="1275"/>
    </row>
    <row r="37" spans="2:109" ht="13.2" x14ac:dyDescent="0.2">
      <c r="B37" s="1275"/>
    </row>
    <row r="38" spans="2:109" ht="13.2" x14ac:dyDescent="0.2">
      <c r="B38" s="1275"/>
    </row>
    <row r="39" spans="2:109" ht="13.2" x14ac:dyDescent="0.2">
      <c r="B39" s="1277"/>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9"/>
    </row>
    <row r="40" spans="2:109" ht="13.2" x14ac:dyDescent="0.2">
      <c r="B40" s="1280"/>
      <c r="DD40" s="1280"/>
      <c r="DE40" s="1268"/>
    </row>
    <row r="41" spans="2:109" ht="16.2" x14ac:dyDescent="0.2">
      <c r="B41" s="1281" t="s">
        <v>620</v>
      </c>
      <c r="C41" s="1271"/>
      <c r="D41" s="1271"/>
      <c r="E41" s="1271"/>
      <c r="F41" s="1271"/>
      <c r="G41" s="1271"/>
      <c r="H41" s="1271"/>
      <c r="I41" s="1271"/>
      <c r="J41" s="1271"/>
      <c r="K41" s="1271"/>
      <c r="L41" s="1271"/>
      <c r="M41" s="1271"/>
      <c r="N41" s="1271"/>
      <c r="O41" s="1271"/>
      <c r="P41" s="1271"/>
      <c r="Q41" s="1271"/>
      <c r="R41" s="1271"/>
      <c r="S41" s="1271"/>
      <c r="T41" s="1271"/>
      <c r="U41" s="1271"/>
      <c r="V41" s="1271"/>
      <c r="W41" s="1271"/>
      <c r="X41" s="1271"/>
      <c r="Y41" s="1271"/>
      <c r="Z41" s="1271"/>
      <c r="AA41" s="1271"/>
      <c r="AB41" s="1271"/>
      <c r="AC41" s="1271"/>
      <c r="AD41" s="1271"/>
      <c r="AE41" s="1271"/>
      <c r="AF41" s="1271"/>
      <c r="AG41" s="1271"/>
      <c r="AH41" s="1271"/>
      <c r="AI41" s="1271"/>
      <c r="AJ41" s="1271"/>
      <c r="AK41" s="1271"/>
      <c r="AL41" s="1271"/>
      <c r="AM41" s="1271"/>
      <c r="AN41" s="1271"/>
      <c r="AO41" s="1271"/>
      <c r="AP41" s="1271"/>
      <c r="AQ41" s="1271"/>
      <c r="AR41" s="1271"/>
      <c r="AS41" s="1271"/>
      <c r="AT41" s="1271"/>
      <c r="AU41" s="1271"/>
      <c r="AV41" s="1271"/>
      <c r="AW41" s="1271"/>
      <c r="AX41" s="1271"/>
      <c r="AY41" s="1271"/>
      <c r="AZ41" s="1271"/>
      <c r="BA41" s="1271"/>
      <c r="BB41" s="1271"/>
      <c r="BC41" s="1271"/>
      <c r="BD41" s="1271"/>
      <c r="BE41" s="1271"/>
      <c r="BF41" s="1271"/>
      <c r="BG41" s="1271"/>
      <c r="BH41" s="1271"/>
      <c r="BI41" s="1271"/>
      <c r="BJ41" s="1271"/>
      <c r="BK41" s="1271"/>
      <c r="BL41" s="1271"/>
      <c r="BM41" s="1271"/>
      <c r="BN41" s="1271"/>
      <c r="BO41" s="1271"/>
      <c r="BP41" s="1271"/>
      <c r="BQ41" s="1271"/>
      <c r="BR41" s="1271"/>
      <c r="BS41" s="1271"/>
      <c r="BT41" s="1271"/>
      <c r="BU41" s="1271"/>
      <c r="BV41" s="1271"/>
      <c r="BW41" s="1271"/>
      <c r="BX41" s="1271"/>
      <c r="BY41" s="1271"/>
      <c r="BZ41" s="1271"/>
      <c r="CA41" s="1271"/>
      <c r="CB41" s="1271"/>
      <c r="CC41" s="1271"/>
      <c r="CD41" s="1271"/>
      <c r="CE41" s="1271"/>
      <c r="CF41" s="1271"/>
      <c r="CG41" s="1271"/>
      <c r="CH41" s="1271"/>
      <c r="CI41" s="1271"/>
      <c r="CJ41" s="1271"/>
      <c r="CK41" s="1271"/>
      <c r="CL41" s="1271"/>
      <c r="CM41" s="1271"/>
      <c r="CN41" s="1271"/>
      <c r="CO41" s="1271"/>
      <c r="CP41" s="1271"/>
      <c r="CQ41" s="1271"/>
      <c r="CR41" s="1271"/>
      <c r="CS41" s="1271"/>
      <c r="CT41" s="1271"/>
      <c r="CU41" s="1271"/>
      <c r="CV41" s="1271"/>
      <c r="CW41" s="1271"/>
      <c r="CX41" s="1271"/>
      <c r="CY41" s="1271"/>
      <c r="CZ41" s="1271"/>
      <c r="DA41" s="1271"/>
      <c r="DB41" s="1271"/>
      <c r="DC41" s="1271"/>
      <c r="DD41" s="1273"/>
    </row>
    <row r="42" spans="2:109" ht="13.2" x14ac:dyDescent="0.2">
      <c r="B42" s="1275"/>
      <c r="G42" s="1282"/>
      <c r="I42" s="1283"/>
      <c r="J42" s="1283"/>
      <c r="K42" s="1283"/>
      <c r="AM42" s="1282"/>
      <c r="AN42" s="1282" t="s">
        <v>621</v>
      </c>
      <c r="AP42" s="1283"/>
      <c r="AQ42" s="1283"/>
      <c r="AR42" s="1283"/>
      <c r="AY42" s="1282"/>
      <c r="BA42" s="1283"/>
      <c r="BB42" s="1283"/>
      <c r="BC42" s="1283"/>
      <c r="BK42" s="1282"/>
      <c r="BM42" s="1283"/>
      <c r="BN42" s="1283"/>
      <c r="BO42" s="1283"/>
      <c r="BW42" s="1282"/>
      <c r="BY42" s="1283"/>
      <c r="BZ42" s="1283"/>
      <c r="CA42" s="1283"/>
      <c r="CI42" s="1282"/>
      <c r="CK42" s="1283"/>
      <c r="CL42" s="1283"/>
      <c r="CM42" s="1283"/>
      <c r="CU42" s="1282"/>
      <c r="CW42" s="1283"/>
      <c r="CX42" s="1283"/>
      <c r="CY42" s="1283"/>
    </row>
    <row r="43" spans="2:109" ht="13.5" customHeight="1" x14ac:dyDescent="0.2">
      <c r="B43" s="1275"/>
      <c r="AN43" s="1284" t="s">
        <v>622</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2" x14ac:dyDescent="0.2">
      <c r="B44" s="12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2" x14ac:dyDescent="0.2">
      <c r="B45" s="12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2" x14ac:dyDescent="0.2">
      <c r="B46" s="12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2" x14ac:dyDescent="0.2">
      <c r="B47" s="12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2" x14ac:dyDescent="0.2">
      <c r="B48" s="1275"/>
      <c r="H48" s="1293"/>
      <c r="I48" s="1293"/>
      <c r="J48" s="1293"/>
      <c r="AN48" s="1293"/>
      <c r="AO48" s="1293"/>
      <c r="AP48" s="1293"/>
      <c r="AZ48" s="1293"/>
      <c r="BA48" s="1293"/>
      <c r="BB48" s="1293"/>
      <c r="BL48" s="1293"/>
      <c r="BM48" s="1293"/>
      <c r="BN48" s="1293"/>
      <c r="BX48" s="1293"/>
      <c r="BY48" s="1293"/>
      <c r="BZ48" s="1293"/>
      <c r="CJ48" s="1293"/>
      <c r="CK48" s="1293"/>
      <c r="CL48" s="1293"/>
      <c r="CV48" s="1293"/>
      <c r="CW48" s="1293"/>
      <c r="CX48" s="1293"/>
    </row>
    <row r="49" spans="1:109" ht="13.2" x14ac:dyDescent="0.2">
      <c r="B49" s="1275"/>
      <c r="AN49" s="1268" t="s">
        <v>623</v>
      </c>
    </row>
    <row r="50" spans="1:109" ht="13.2" x14ac:dyDescent="0.2">
      <c r="B50" s="1275"/>
      <c r="G50" s="1294"/>
      <c r="H50" s="1294"/>
      <c r="I50" s="1294"/>
      <c r="J50" s="1294"/>
      <c r="K50" s="1295"/>
      <c r="L50" s="1295"/>
      <c r="M50" s="1296"/>
      <c r="N50" s="1296"/>
      <c r="AN50" s="1297"/>
      <c r="AO50" s="1298"/>
      <c r="AP50" s="1298"/>
      <c r="AQ50" s="1298"/>
      <c r="AR50" s="1298"/>
      <c r="AS50" s="1298"/>
      <c r="AT50" s="1298"/>
      <c r="AU50" s="1298"/>
      <c r="AV50" s="1298"/>
      <c r="AW50" s="1298"/>
      <c r="AX50" s="1298"/>
      <c r="AY50" s="1298"/>
      <c r="AZ50" s="1298"/>
      <c r="BA50" s="1298"/>
      <c r="BB50" s="1298"/>
      <c r="BC50" s="1298"/>
      <c r="BD50" s="1298"/>
      <c r="BE50" s="1298"/>
      <c r="BF50" s="1298"/>
      <c r="BG50" s="1298"/>
      <c r="BH50" s="1298"/>
      <c r="BI50" s="1298"/>
      <c r="BJ50" s="1298"/>
      <c r="BK50" s="1298"/>
      <c r="BL50" s="1298"/>
      <c r="BM50" s="1298"/>
      <c r="BN50" s="1298"/>
      <c r="BO50" s="1299"/>
      <c r="BP50" s="1300" t="s">
        <v>570</v>
      </c>
      <c r="BQ50" s="1300"/>
      <c r="BR50" s="1300"/>
      <c r="BS50" s="1300"/>
      <c r="BT50" s="1300"/>
      <c r="BU50" s="1300"/>
      <c r="BV50" s="1300"/>
      <c r="BW50" s="1300"/>
      <c r="BX50" s="1300" t="s">
        <v>571</v>
      </c>
      <c r="BY50" s="1300"/>
      <c r="BZ50" s="1300"/>
      <c r="CA50" s="1300"/>
      <c r="CB50" s="1300"/>
      <c r="CC50" s="1300"/>
      <c r="CD50" s="1300"/>
      <c r="CE50" s="1300"/>
      <c r="CF50" s="1300" t="s">
        <v>572</v>
      </c>
      <c r="CG50" s="1300"/>
      <c r="CH50" s="1300"/>
      <c r="CI50" s="1300"/>
      <c r="CJ50" s="1300"/>
      <c r="CK50" s="1300"/>
      <c r="CL50" s="1300"/>
      <c r="CM50" s="1300"/>
      <c r="CN50" s="1300" t="s">
        <v>573</v>
      </c>
      <c r="CO50" s="1300"/>
      <c r="CP50" s="1300"/>
      <c r="CQ50" s="1300"/>
      <c r="CR50" s="1300"/>
      <c r="CS50" s="1300"/>
      <c r="CT50" s="1300"/>
      <c r="CU50" s="1300"/>
      <c r="CV50" s="1300" t="s">
        <v>574</v>
      </c>
      <c r="CW50" s="1300"/>
      <c r="CX50" s="1300"/>
      <c r="CY50" s="1300"/>
      <c r="CZ50" s="1300"/>
      <c r="DA50" s="1300"/>
      <c r="DB50" s="1300"/>
      <c r="DC50" s="1300"/>
    </row>
    <row r="51" spans="1:109" ht="13.5" customHeight="1" x14ac:dyDescent="0.2">
      <c r="B51" s="1275"/>
      <c r="G51" s="1301"/>
      <c r="H51" s="1301"/>
      <c r="I51" s="1302"/>
      <c r="J51" s="1302"/>
      <c r="K51" s="1303"/>
      <c r="L51" s="1303"/>
      <c r="M51" s="1303"/>
      <c r="N51" s="1303"/>
      <c r="AM51" s="1293"/>
      <c r="AN51" s="1304" t="s">
        <v>624</v>
      </c>
      <c r="AO51" s="1304"/>
      <c r="AP51" s="1304"/>
      <c r="AQ51" s="1304"/>
      <c r="AR51" s="1304"/>
      <c r="AS51" s="1304"/>
      <c r="AT51" s="1304"/>
      <c r="AU51" s="1304"/>
      <c r="AV51" s="1304"/>
      <c r="AW51" s="1304"/>
      <c r="AX51" s="1304"/>
      <c r="AY51" s="1304"/>
      <c r="AZ51" s="1304"/>
      <c r="BA51" s="1304"/>
      <c r="BB51" s="1304" t="s">
        <v>625</v>
      </c>
      <c r="BC51" s="1304"/>
      <c r="BD51" s="1304"/>
      <c r="BE51" s="1304"/>
      <c r="BF51" s="1304"/>
      <c r="BG51" s="1304"/>
      <c r="BH51" s="1304"/>
      <c r="BI51" s="1304"/>
      <c r="BJ51" s="1304"/>
      <c r="BK51" s="1304"/>
      <c r="BL51" s="1304"/>
      <c r="BM51" s="1304"/>
      <c r="BN51" s="1304"/>
      <c r="BO51" s="1304"/>
      <c r="BP51" s="1305"/>
      <c r="BQ51" s="1306"/>
      <c r="BR51" s="1306"/>
      <c r="BS51" s="1306"/>
      <c r="BT51" s="1306"/>
      <c r="BU51" s="1306"/>
      <c r="BV51" s="1306"/>
      <c r="BW51" s="1306"/>
      <c r="BX51" s="1305"/>
      <c r="BY51" s="1306"/>
      <c r="BZ51" s="1306"/>
      <c r="CA51" s="1306"/>
      <c r="CB51" s="1306"/>
      <c r="CC51" s="1306"/>
      <c r="CD51" s="1306"/>
      <c r="CE51" s="1306"/>
      <c r="CF51" s="1306">
        <v>6</v>
      </c>
      <c r="CG51" s="1306"/>
      <c r="CH51" s="1306"/>
      <c r="CI51" s="1306"/>
      <c r="CJ51" s="1306"/>
      <c r="CK51" s="1306"/>
      <c r="CL51" s="1306"/>
      <c r="CM51" s="1306"/>
      <c r="CN51" s="1306">
        <v>18.3</v>
      </c>
      <c r="CO51" s="1306"/>
      <c r="CP51" s="1306"/>
      <c r="CQ51" s="1306"/>
      <c r="CR51" s="1306"/>
      <c r="CS51" s="1306"/>
      <c r="CT51" s="1306"/>
      <c r="CU51" s="1306"/>
      <c r="CV51" s="1306">
        <v>9.4</v>
      </c>
      <c r="CW51" s="1306"/>
      <c r="CX51" s="1306"/>
      <c r="CY51" s="1306"/>
      <c r="CZ51" s="1306"/>
      <c r="DA51" s="1306"/>
      <c r="DB51" s="1306"/>
      <c r="DC51" s="1306"/>
    </row>
    <row r="52" spans="1:109" ht="13.2" x14ac:dyDescent="0.2">
      <c r="B52" s="1275"/>
      <c r="G52" s="1301"/>
      <c r="H52" s="1301"/>
      <c r="I52" s="1302"/>
      <c r="J52" s="1302"/>
      <c r="K52" s="1303"/>
      <c r="L52" s="1303"/>
      <c r="M52" s="1303"/>
      <c r="N52" s="1303"/>
      <c r="AM52" s="1293"/>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6"/>
      <c r="BQ52" s="1306"/>
      <c r="BR52" s="1306"/>
      <c r="BS52" s="1306"/>
      <c r="BT52" s="1306"/>
      <c r="BU52" s="1306"/>
      <c r="BV52" s="1306"/>
      <c r="BW52" s="1306"/>
      <c r="BX52" s="1306"/>
      <c r="BY52" s="1306"/>
      <c r="BZ52" s="1306"/>
      <c r="CA52" s="1306"/>
      <c r="CB52" s="1306"/>
      <c r="CC52" s="1306"/>
      <c r="CD52" s="1306"/>
      <c r="CE52" s="1306"/>
      <c r="CF52" s="1306"/>
      <c r="CG52" s="1306"/>
      <c r="CH52" s="1306"/>
      <c r="CI52" s="1306"/>
      <c r="CJ52" s="1306"/>
      <c r="CK52" s="1306"/>
      <c r="CL52" s="1306"/>
      <c r="CM52" s="1306"/>
      <c r="CN52" s="1306"/>
      <c r="CO52" s="1306"/>
      <c r="CP52" s="1306"/>
      <c r="CQ52" s="1306"/>
      <c r="CR52" s="1306"/>
      <c r="CS52" s="1306"/>
      <c r="CT52" s="1306"/>
      <c r="CU52" s="1306"/>
      <c r="CV52" s="1306"/>
      <c r="CW52" s="1306"/>
      <c r="CX52" s="1306"/>
      <c r="CY52" s="1306"/>
      <c r="CZ52" s="1306"/>
      <c r="DA52" s="1306"/>
      <c r="DB52" s="1306"/>
      <c r="DC52" s="1306"/>
    </row>
    <row r="53" spans="1:109" ht="13.2" x14ac:dyDescent="0.2">
      <c r="A53" s="1283"/>
      <c r="B53" s="1275"/>
      <c r="G53" s="1301"/>
      <c r="H53" s="1301"/>
      <c r="I53" s="1294"/>
      <c r="J53" s="1294"/>
      <c r="K53" s="1303"/>
      <c r="L53" s="1303"/>
      <c r="M53" s="1303"/>
      <c r="N53" s="1303"/>
      <c r="AM53" s="1293"/>
      <c r="AN53" s="1304"/>
      <c r="AO53" s="1304"/>
      <c r="AP53" s="1304"/>
      <c r="AQ53" s="1304"/>
      <c r="AR53" s="1304"/>
      <c r="AS53" s="1304"/>
      <c r="AT53" s="1304"/>
      <c r="AU53" s="1304"/>
      <c r="AV53" s="1304"/>
      <c r="AW53" s="1304"/>
      <c r="AX53" s="1304"/>
      <c r="AY53" s="1304"/>
      <c r="AZ53" s="1304"/>
      <c r="BA53" s="1304"/>
      <c r="BB53" s="1304" t="s">
        <v>626</v>
      </c>
      <c r="BC53" s="1304"/>
      <c r="BD53" s="1304"/>
      <c r="BE53" s="1304"/>
      <c r="BF53" s="1304"/>
      <c r="BG53" s="1304"/>
      <c r="BH53" s="1304"/>
      <c r="BI53" s="1304"/>
      <c r="BJ53" s="1304"/>
      <c r="BK53" s="1304"/>
      <c r="BL53" s="1304"/>
      <c r="BM53" s="1304"/>
      <c r="BN53" s="1304"/>
      <c r="BO53" s="1304"/>
      <c r="BP53" s="1305"/>
      <c r="BQ53" s="1306"/>
      <c r="BR53" s="1306"/>
      <c r="BS53" s="1306"/>
      <c r="BT53" s="1306"/>
      <c r="BU53" s="1306"/>
      <c r="BV53" s="1306"/>
      <c r="BW53" s="1306"/>
      <c r="BX53" s="1305"/>
      <c r="BY53" s="1306"/>
      <c r="BZ53" s="1306"/>
      <c r="CA53" s="1306"/>
      <c r="CB53" s="1306"/>
      <c r="CC53" s="1306"/>
      <c r="CD53" s="1306"/>
      <c r="CE53" s="1306"/>
      <c r="CF53" s="1306">
        <v>63.1</v>
      </c>
      <c r="CG53" s="1306"/>
      <c r="CH53" s="1306"/>
      <c r="CI53" s="1306"/>
      <c r="CJ53" s="1306"/>
      <c r="CK53" s="1306"/>
      <c r="CL53" s="1306"/>
      <c r="CM53" s="1306"/>
      <c r="CN53" s="1306">
        <v>60.3</v>
      </c>
      <c r="CO53" s="1306"/>
      <c r="CP53" s="1306"/>
      <c r="CQ53" s="1306"/>
      <c r="CR53" s="1306"/>
      <c r="CS53" s="1306"/>
      <c r="CT53" s="1306"/>
      <c r="CU53" s="1306"/>
      <c r="CV53" s="1306">
        <v>61.4</v>
      </c>
      <c r="CW53" s="1306"/>
      <c r="CX53" s="1306"/>
      <c r="CY53" s="1306"/>
      <c r="CZ53" s="1306"/>
      <c r="DA53" s="1306"/>
      <c r="DB53" s="1306"/>
      <c r="DC53" s="1306"/>
    </row>
    <row r="54" spans="1:109" ht="13.2" x14ac:dyDescent="0.2">
      <c r="A54" s="1283"/>
      <c r="B54" s="1275"/>
      <c r="G54" s="1301"/>
      <c r="H54" s="1301"/>
      <c r="I54" s="1294"/>
      <c r="J54" s="1294"/>
      <c r="K54" s="1303"/>
      <c r="L54" s="1303"/>
      <c r="M54" s="1303"/>
      <c r="N54" s="1303"/>
      <c r="AM54" s="1293"/>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6"/>
      <c r="BQ54" s="1306"/>
      <c r="BR54" s="1306"/>
      <c r="BS54" s="1306"/>
      <c r="BT54" s="1306"/>
      <c r="BU54" s="1306"/>
      <c r="BV54" s="1306"/>
      <c r="BW54" s="1306"/>
      <c r="BX54" s="1306"/>
      <c r="BY54" s="1306"/>
      <c r="BZ54" s="1306"/>
      <c r="CA54" s="1306"/>
      <c r="CB54" s="1306"/>
      <c r="CC54" s="1306"/>
      <c r="CD54" s="1306"/>
      <c r="CE54" s="1306"/>
      <c r="CF54" s="1306"/>
      <c r="CG54" s="1306"/>
      <c r="CH54" s="1306"/>
      <c r="CI54" s="1306"/>
      <c r="CJ54" s="1306"/>
      <c r="CK54" s="1306"/>
      <c r="CL54" s="1306"/>
      <c r="CM54" s="1306"/>
      <c r="CN54" s="1306"/>
      <c r="CO54" s="1306"/>
      <c r="CP54" s="1306"/>
      <c r="CQ54" s="1306"/>
      <c r="CR54" s="1306"/>
      <c r="CS54" s="1306"/>
      <c r="CT54" s="1306"/>
      <c r="CU54" s="1306"/>
      <c r="CV54" s="1306"/>
      <c r="CW54" s="1306"/>
      <c r="CX54" s="1306"/>
      <c r="CY54" s="1306"/>
      <c r="CZ54" s="1306"/>
      <c r="DA54" s="1306"/>
      <c r="DB54" s="1306"/>
      <c r="DC54" s="1306"/>
    </row>
    <row r="55" spans="1:109" ht="13.2" x14ac:dyDescent="0.2">
      <c r="A55" s="1283"/>
      <c r="B55" s="1275"/>
      <c r="G55" s="1294"/>
      <c r="H55" s="1294"/>
      <c r="I55" s="1294"/>
      <c r="J55" s="1294"/>
      <c r="K55" s="1303"/>
      <c r="L55" s="1303"/>
      <c r="M55" s="1303"/>
      <c r="N55" s="1303"/>
      <c r="AN55" s="1300" t="s">
        <v>627</v>
      </c>
      <c r="AO55" s="1300"/>
      <c r="AP55" s="1300"/>
      <c r="AQ55" s="1300"/>
      <c r="AR55" s="1300"/>
      <c r="AS55" s="1300"/>
      <c r="AT55" s="1300"/>
      <c r="AU55" s="1300"/>
      <c r="AV55" s="1300"/>
      <c r="AW55" s="1300"/>
      <c r="AX55" s="1300"/>
      <c r="AY55" s="1300"/>
      <c r="AZ55" s="1300"/>
      <c r="BA55" s="1300"/>
      <c r="BB55" s="1304" t="s">
        <v>625</v>
      </c>
      <c r="BC55" s="1304"/>
      <c r="BD55" s="1304"/>
      <c r="BE55" s="1304"/>
      <c r="BF55" s="1304"/>
      <c r="BG55" s="1304"/>
      <c r="BH55" s="1304"/>
      <c r="BI55" s="1304"/>
      <c r="BJ55" s="1304"/>
      <c r="BK55" s="1304"/>
      <c r="BL55" s="1304"/>
      <c r="BM55" s="1304"/>
      <c r="BN55" s="1304"/>
      <c r="BO55" s="1304"/>
      <c r="BP55" s="1305"/>
      <c r="BQ55" s="1306"/>
      <c r="BR55" s="1306"/>
      <c r="BS55" s="1306"/>
      <c r="BT55" s="1306"/>
      <c r="BU55" s="1306"/>
      <c r="BV55" s="1306"/>
      <c r="BW55" s="1306"/>
      <c r="BX55" s="1305"/>
      <c r="BY55" s="1306"/>
      <c r="BZ55" s="1306"/>
      <c r="CA55" s="1306"/>
      <c r="CB55" s="1306"/>
      <c r="CC55" s="1306"/>
      <c r="CD55" s="1306"/>
      <c r="CE55" s="1306"/>
      <c r="CF55" s="1306">
        <v>33.1</v>
      </c>
      <c r="CG55" s="1306"/>
      <c r="CH55" s="1306"/>
      <c r="CI55" s="1306"/>
      <c r="CJ55" s="1306"/>
      <c r="CK55" s="1306"/>
      <c r="CL55" s="1306"/>
      <c r="CM55" s="1306"/>
      <c r="CN55" s="1306">
        <v>31.3</v>
      </c>
      <c r="CO55" s="1306"/>
      <c r="CP55" s="1306"/>
      <c r="CQ55" s="1306"/>
      <c r="CR55" s="1306"/>
      <c r="CS55" s="1306"/>
      <c r="CT55" s="1306"/>
      <c r="CU55" s="1306"/>
      <c r="CV55" s="1306">
        <v>25.3</v>
      </c>
      <c r="CW55" s="1306"/>
      <c r="CX55" s="1306"/>
      <c r="CY55" s="1306"/>
      <c r="CZ55" s="1306"/>
      <c r="DA55" s="1306"/>
      <c r="DB55" s="1306"/>
      <c r="DC55" s="1306"/>
    </row>
    <row r="56" spans="1:109" ht="13.2" x14ac:dyDescent="0.2">
      <c r="A56" s="1283"/>
      <c r="B56" s="1275"/>
      <c r="G56" s="1294"/>
      <c r="H56" s="1294"/>
      <c r="I56" s="1294"/>
      <c r="J56" s="1294"/>
      <c r="K56" s="1303"/>
      <c r="L56" s="1303"/>
      <c r="M56" s="1303"/>
      <c r="N56" s="1303"/>
      <c r="AN56" s="1300"/>
      <c r="AO56" s="1300"/>
      <c r="AP56" s="1300"/>
      <c r="AQ56" s="1300"/>
      <c r="AR56" s="1300"/>
      <c r="AS56" s="1300"/>
      <c r="AT56" s="1300"/>
      <c r="AU56" s="1300"/>
      <c r="AV56" s="1300"/>
      <c r="AW56" s="1300"/>
      <c r="AX56" s="1300"/>
      <c r="AY56" s="1300"/>
      <c r="AZ56" s="1300"/>
      <c r="BA56" s="1300"/>
      <c r="BB56" s="1304"/>
      <c r="BC56" s="1304"/>
      <c r="BD56" s="1304"/>
      <c r="BE56" s="1304"/>
      <c r="BF56" s="1304"/>
      <c r="BG56" s="1304"/>
      <c r="BH56" s="1304"/>
      <c r="BI56" s="1304"/>
      <c r="BJ56" s="1304"/>
      <c r="BK56" s="1304"/>
      <c r="BL56" s="1304"/>
      <c r="BM56" s="1304"/>
      <c r="BN56" s="1304"/>
      <c r="BO56" s="1304"/>
      <c r="BP56" s="1306"/>
      <c r="BQ56" s="1306"/>
      <c r="BR56" s="1306"/>
      <c r="BS56" s="1306"/>
      <c r="BT56" s="1306"/>
      <c r="BU56" s="1306"/>
      <c r="BV56" s="1306"/>
      <c r="BW56" s="1306"/>
      <c r="BX56" s="1306"/>
      <c r="BY56" s="1306"/>
      <c r="BZ56" s="1306"/>
      <c r="CA56" s="1306"/>
      <c r="CB56" s="1306"/>
      <c r="CC56" s="1306"/>
      <c r="CD56" s="1306"/>
      <c r="CE56" s="1306"/>
      <c r="CF56" s="1306"/>
      <c r="CG56" s="1306"/>
      <c r="CH56" s="1306"/>
      <c r="CI56" s="1306"/>
      <c r="CJ56" s="1306"/>
      <c r="CK56" s="1306"/>
      <c r="CL56" s="1306"/>
      <c r="CM56" s="1306"/>
      <c r="CN56" s="1306"/>
      <c r="CO56" s="1306"/>
      <c r="CP56" s="1306"/>
      <c r="CQ56" s="1306"/>
      <c r="CR56" s="1306"/>
      <c r="CS56" s="1306"/>
      <c r="CT56" s="1306"/>
      <c r="CU56" s="1306"/>
      <c r="CV56" s="1306"/>
      <c r="CW56" s="1306"/>
      <c r="CX56" s="1306"/>
      <c r="CY56" s="1306"/>
      <c r="CZ56" s="1306"/>
      <c r="DA56" s="1306"/>
      <c r="DB56" s="1306"/>
      <c r="DC56" s="1306"/>
    </row>
    <row r="57" spans="1:109" s="1283" customFormat="1" ht="13.2" x14ac:dyDescent="0.2">
      <c r="B57" s="1307"/>
      <c r="G57" s="1294"/>
      <c r="H57" s="1294"/>
      <c r="I57" s="1308"/>
      <c r="J57" s="1308"/>
      <c r="K57" s="1303"/>
      <c r="L57" s="1303"/>
      <c r="M57" s="1303"/>
      <c r="N57" s="1303"/>
      <c r="AM57" s="1268"/>
      <c r="AN57" s="1300"/>
      <c r="AO57" s="1300"/>
      <c r="AP57" s="1300"/>
      <c r="AQ57" s="1300"/>
      <c r="AR57" s="1300"/>
      <c r="AS57" s="1300"/>
      <c r="AT57" s="1300"/>
      <c r="AU57" s="1300"/>
      <c r="AV57" s="1300"/>
      <c r="AW57" s="1300"/>
      <c r="AX57" s="1300"/>
      <c r="AY57" s="1300"/>
      <c r="AZ57" s="1300"/>
      <c r="BA57" s="1300"/>
      <c r="BB57" s="1304" t="s">
        <v>626</v>
      </c>
      <c r="BC57" s="1304"/>
      <c r="BD57" s="1304"/>
      <c r="BE57" s="1304"/>
      <c r="BF57" s="1304"/>
      <c r="BG57" s="1304"/>
      <c r="BH57" s="1304"/>
      <c r="BI57" s="1304"/>
      <c r="BJ57" s="1304"/>
      <c r="BK57" s="1304"/>
      <c r="BL57" s="1304"/>
      <c r="BM57" s="1304"/>
      <c r="BN57" s="1304"/>
      <c r="BO57" s="1304"/>
      <c r="BP57" s="1305"/>
      <c r="BQ57" s="1306"/>
      <c r="BR57" s="1306"/>
      <c r="BS57" s="1306"/>
      <c r="BT57" s="1306"/>
      <c r="BU57" s="1306"/>
      <c r="BV57" s="1306"/>
      <c r="BW57" s="1306"/>
      <c r="BX57" s="1305"/>
      <c r="BY57" s="1306"/>
      <c r="BZ57" s="1306"/>
      <c r="CA57" s="1306"/>
      <c r="CB57" s="1306"/>
      <c r="CC57" s="1306"/>
      <c r="CD57" s="1306"/>
      <c r="CE57" s="1306"/>
      <c r="CF57" s="1306">
        <v>57.2</v>
      </c>
      <c r="CG57" s="1306"/>
      <c r="CH57" s="1306"/>
      <c r="CI57" s="1306"/>
      <c r="CJ57" s="1306"/>
      <c r="CK57" s="1306"/>
      <c r="CL57" s="1306"/>
      <c r="CM57" s="1306"/>
      <c r="CN57" s="1306">
        <v>58.5</v>
      </c>
      <c r="CO57" s="1306"/>
      <c r="CP57" s="1306"/>
      <c r="CQ57" s="1306"/>
      <c r="CR57" s="1306"/>
      <c r="CS57" s="1306"/>
      <c r="CT57" s="1306"/>
      <c r="CU57" s="1306"/>
      <c r="CV57" s="1306">
        <v>59.9</v>
      </c>
      <c r="CW57" s="1306"/>
      <c r="CX57" s="1306"/>
      <c r="CY57" s="1306"/>
      <c r="CZ57" s="1306"/>
      <c r="DA57" s="1306"/>
      <c r="DB57" s="1306"/>
      <c r="DC57" s="1306"/>
      <c r="DD57" s="1309"/>
      <c r="DE57" s="1307"/>
    </row>
    <row r="58" spans="1:109" s="1283" customFormat="1" ht="13.2" x14ac:dyDescent="0.2">
      <c r="A58" s="1268"/>
      <c r="B58" s="1307"/>
      <c r="G58" s="1294"/>
      <c r="H58" s="1294"/>
      <c r="I58" s="1308"/>
      <c r="J58" s="1308"/>
      <c r="K58" s="1303"/>
      <c r="L58" s="1303"/>
      <c r="M58" s="1303"/>
      <c r="N58" s="1303"/>
      <c r="AM58" s="1268"/>
      <c r="AN58" s="1300"/>
      <c r="AO58" s="1300"/>
      <c r="AP58" s="1300"/>
      <c r="AQ58" s="1300"/>
      <c r="AR58" s="1300"/>
      <c r="AS58" s="1300"/>
      <c r="AT58" s="1300"/>
      <c r="AU58" s="1300"/>
      <c r="AV58" s="1300"/>
      <c r="AW58" s="1300"/>
      <c r="AX58" s="1300"/>
      <c r="AY58" s="1300"/>
      <c r="AZ58" s="1300"/>
      <c r="BA58" s="1300"/>
      <c r="BB58" s="1304"/>
      <c r="BC58" s="1304"/>
      <c r="BD58" s="1304"/>
      <c r="BE58" s="1304"/>
      <c r="BF58" s="1304"/>
      <c r="BG58" s="1304"/>
      <c r="BH58" s="1304"/>
      <c r="BI58" s="1304"/>
      <c r="BJ58" s="1304"/>
      <c r="BK58" s="1304"/>
      <c r="BL58" s="1304"/>
      <c r="BM58" s="1304"/>
      <c r="BN58" s="1304"/>
      <c r="BO58" s="1304"/>
      <c r="BP58" s="1306"/>
      <c r="BQ58" s="1306"/>
      <c r="BR58" s="1306"/>
      <c r="BS58" s="1306"/>
      <c r="BT58" s="1306"/>
      <c r="BU58" s="1306"/>
      <c r="BV58" s="1306"/>
      <c r="BW58" s="1306"/>
      <c r="BX58" s="1306"/>
      <c r="BY58" s="1306"/>
      <c r="BZ58" s="1306"/>
      <c r="CA58" s="1306"/>
      <c r="CB58" s="1306"/>
      <c r="CC58" s="1306"/>
      <c r="CD58" s="1306"/>
      <c r="CE58" s="1306"/>
      <c r="CF58" s="1306"/>
      <c r="CG58" s="1306"/>
      <c r="CH58" s="1306"/>
      <c r="CI58" s="1306"/>
      <c r="CJ58" s="1306"/>
      <c r="CK58" s="1306"/>
      <c r="CL58" s="1306"/>
      <c r="CM58" s="1306"/>
      <c r="CN58" s="1306"/>
      <c r="CO58" s="1306"/>
      <c r="CP58" s="1306"/>
      <c r="CQ58" s="1306"/>
      <c r="CR58" s="1306"/>
      <c r="CS58" s="1306"/>
      <c r="CT58" s="1306"/>
      <c r="CU58" s="1306"/>
      <c r="CV58" s="1306"/>
      <c r="CW58" s="1306"/>
      <c r="CX58" s="1306"/>
      <c r="CY58" s="1306"/>
      <c r="CZ58" s="1306"/>
      <c r="DA58" s="1306"/>
      <c r="DB58" s="1306"/>
      <c r="DC58" s="1306"/>
      <c r="DD58" s="1309"/>
      <c r="DE58" s="1307"/>
    </row>
    <row r="59" spans="1:109" s="1283" customFormat="1" ht="13.2" x14ac:dyDescent="0.2">
      <c r="A59" s="1268"/>
      <c r="B59" s="1307"/>
      <c r="K59" s="1310"/>
      <c r="L59" s="1310"/>
      <c r="M59" s="1310"/>
      <c r="N59" s="1310"/>
      <c r="AQ59" s="1310"/>
      <c r="AR59" s="1310"/>
      <c r="AS59" s="1310"/>
      <c r="AT59" s="1310"/>
      <c r="BC59" s="1310"/>
      <c r="BD59" s="1310"/>
      <c r="BE59" s="1310"/>
      <c r="BF59" s="1310"/>
      <c r="BO59" s="1310"/>
      <c r="BP59" s="1310"/>
      <c r="BQ59" s="1310"/>
      <c r="BR59" s="1310"/>
      <c r="CA59" s="1310"/>
      <c r="CB59" s="1310"/>
      <c r="CC59" s="1310"/>
      <c r="CD59" s="1310"/>
      <c r="CM59" s="1310"/>
      <c r="CN59" s="1310"/>
      <c r="CO59" s="1310"/>
      <c r="CP59" s="1310"/>
      <c r="CY59" s="1310"/>
      <c r="CZ59" s="1310"/>
      <c r="DA59" s="1310"/>
      <c r="DB59" s="1310"/>
      <c r="DC59" s="1310"/>
      <c r="DD59" s="1309"/>
      <c r="DE59" s="1307"/>
    </row>
    <row r="60" spans="1:109" s="1283" customFormat="1" ht="13.2" x14ac:dyDescent="0.2">
      <c r="A60" s="1268"/>
      <c r="B60" s="1307"/>
      <c r="K60" s="1310"/>
      <c r="L60" s="1310"/>
      <c r="M60" s="1310"/>
      <c r="N60" s="1310"/>
      <c r="AQ60" s="1310"/>
      <c r="AR60" s="1310"/>
      <c r="AS60" s="1310"/>
      <c r="AT60" s="1310"/>
      <c r="BC60" s="1310"/>
      <c r="BD60" s="1310"/>
      <c r="BE60" s="1310"/>
      <c r="BF60" s="1310"/>
      <c r="BO60" s="1310"/>
      <c r="BP60" s="1310"/>
      <c r="BQ60" s="1310"/>
      <c r="BR60" s="1310"/>
      <c r="CA60" s="1310"/>
      <c r="CB60" s="1310"/>
      <c r="CC60" s="1310"/>
      <c r="CD60" s="1310"/>
      <c r="CM60" s="1310"/>
      <c r="CN60" s="1310"/>
      <c r="CO60" s="1310"/>
      <c r="CP60" s="1310"/>
      <c r="CY60" s="1310"/>
      <c r="CZ60" s="1310"/>
      <c r="DA60" s="1310"/>
      <c r="DB60" s="1310"/>
      <c r="DC60" s="1310"/>
      <c r="DD60" s="1309"/>
      <c r="DE60" s="1307"/>
    </row>
    <row r="61" spans="1:109" s="1283" customFormat="1" ht="13.2" x14ac:dyDescent="0.2">
      <c r="A61" s="1268"/>
      <c r="B61" s="1311"/>
      <c r="C61" s="1312"/>
      <c r="D61" s="1312"/>
      <c r="E61" s="1312"/>
      <c r="F61" s="1312"/>
      <c r="G61" s="1312"/>
      <c r="H61" s="1312"/>
      <c r="I61" s="1312"/>
      <c r="J61" s="1312"/>
      <c r="K61" s="1312"/>
      <c r="L61" s="1312"/>
      <c r="M61" s="1313"/>
      <c r="N61" s="1313"/>
      <c r="O61" s="1312"/>
      <c r="P61" s="1312"/>
      <c r="Q61" s="1312"/>
      <c r="R61" s="1312"/>
      <c r="S61" s="1312"/>
      <c r="T61" s="1312"/>
      <c r="U61" s="1312"/>
      <c r="V61" s="1312"/>
      <c r="W61" s="1312"/>
      <c r="X61" s="1312"/>
      <c r="Y61" s="1312"/>
      <c r="Z61" s="1312"/>
      <c r="AA61" s="1312"/>
      <c r="AB61" s="1312"/>
      <c r="AC61" s="1312"/>
      <c r="AD61" s="1312"/>
      <c r="AE61" s="1312"/>
      <c r="AF61" s="1312"/>
      <c r="AG61" s="1312"/>
      <c r="AH61" s="1312"/>
      <c r="AI61" s="1312"/>
      <c r="AJ61" s="1312"/>
      <c r="AK61" s="1312"/>
      <c r="AL61" s="1312"/>
      <c r="AM61" s="1312"/>
      <c r="AN61" s="1312"/>
      <c r="AO61" s="1312"/>
      <c r="AP61" s="1312"/>
      <c r="AQ61" s="1312"/>
      <c r="AR61" s="1312"/>
      <c r="AS61" s="1313"/>
      <c r="AT61" s="1313"/>
      <c r="AU61" s="1312"/>
      <c r="AV61" s="1312"/>
      <c r="AW61" s="1312"/>
      <c r="AX61" s="1312"/>
      <c r="AY61" s="1312"/>
      <c r="AZ61" s="1312"/>
      <c r="BA61" s="1312"/>
      <c r="BB61" s="1312"/>
      <c r="BC61" s="1312"/>
      <c r="BD61" s="1312"/>
      <c r="BE61" s="1313"/>
      <c r="BF61" s="1313"/>
      <c r="BG61" s="1312"/>
      <c r="BH61" s="1312"/>
      <c r="BI61" s="1312"/>
      <c r="BJ61" s="1312"/>
      <c r="BK61" s="1312"/>
      <c r="BL61" s="1312"/>
      <c r="BM61" s="1312"/>
      <c r="BN61" s="1312"/>
      <c r="BO61" s="1312"/>
      <c r="BP61" s="1312"/>
      <c r="BQ61" s="1313"/>
      <c r="BR61" s="1313"/>
      <c r="BS61" s="1312"/>
      <c r="BT61" s="1312"/>
      <c r="BU61" s="1312"/>
      <c r="BV61" s="1312"/>
      <c r="BW61" s="1312"/>
      <c r="BX61" s="1312"/>
      <c r="BY61" s="1312"/>
      <c r="BZ61" s="1312"/>
      <c r="CA61" s="1312"/>
      <c r="CB61" s="1312"/>
      <c r="CC61" s="1313"/>
      <c r="CD61" s="1313"/>
      <c r="CE61" s="1312"/>
      <c r="CF61" s="1312"/>
      <c r="CG61" s="1312"/>
      <c r="CH61" s="1312"/>
      <c r="CI61" s="1312"/>
      <c r="CJ61" s="1312"/>
      <c r="CK61" s="1312"/>
      <c r="CL61" s="1312"/>
      <c r="CM61" s="1312"/>
      <c r="CN61" s="1312"/>
      <c r="CO61" s="1313"/>
      <c r="CP61" s="1313"/>
      <c r="CQ61" s="1312"/>
      <c r="CR61" s="1312"/>
      <c r="CS61" s="1312"/>
      <c r="CT61" s="1312"/>
      <c r="CU61" s="1312"/>
      <c r="CV61" s="1312"/>
      <c r="CW61" s="1312"/>
      <c r="CX61" s="1312"/>
      <c r="CY61" s="1312"/>
      <c r="CZ61" s="1312"/>
      <c r="DA61" s="1313"/>
      <c r="DB61" s="1313"/>
      <c r="DC61" s="1313"/>
      <c r="DD61" s="1314"/>
      <c r="DE61" s="1307"/>
    </row>
    <row r="62" spans="1:109" ht="13.2" x14ac:dyDescent="0.2">
      <c r="B62" s="1280"/>
      <c r="C62" s="1280"/>
      <c r="D62" s="1280"/>
      <c r="E62" s="1280"/>
      <c r="F62" s="1280"/>
      <c r="G62" s="1280"/>
      <c r="H62" s="1280"/>
      <c r="I62" s="1280"/>
      <c r="J62" s="1280"/>
      <c r="K62" s="1280"/>
      <c r="L62" s="1280"/>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0"/>
      <c r="AP62" s="1280"/>
      <c r="AQ62" s="1280"/>
      <c r="AR62" s="1280"/>
      <c r="AS62" s="1280"/>
      <c r="AT62" s="1280"/>
      <c r="AU62" s="1280"/>
      <c r="AV62" s="1280"/>
      <c r="AW62" s="1280"/>
      <c r="AX62" s="1280"/>
      <c r="AY62" s="1280"/>
      <c r="AZ62" s="1280"/>
      <c r="BA62" s="1280"/>
      <c r="BB62" s="1280"/>
      <c r="BC62" s="1280"/>
      <c r="BD62" s="1280"/>
      <c r="BE62" s="1280"/>
      <c r="BF62" s="1280"/>
      <c r="BG62" s="1280"/>
      <c r="BH62" s="1280"/>
      <c r="BI62" s="1280"/>
      <c r="BJ62" s="1280"/>
      <c r="BK62" s="1280"/>
      <c r="BL62" s="1280"/>
      <c r="BM62" s="1280"/>
      <c r="BN62" s="1280"/>
      <c r="BO62" s="1280"/>
      <c r="BP62" s="1280"/>
      <c r="BQ62" s="1280"/>
      <c r="BR62" s="1280"/>
      <c r="BS62" s="1280"/>
      <c r="BT62" s="1280"/>
      <c r="BU62" s="1280"/>
      <c r="BV62" s="1280"/>
      <c r="BW62" s="1280"/>
      <c r="BX62" s="1280"/>
      <c r="BY62" s="1280"/>
      <c r="BZ62" s="1280"/>
      <c r="CA62" s="1280"/>
      <c r="CB62" s="1280"/>
      <c r="CC62" s="1280"/>
      <c r="CD62" s="1280"/>
      <c r="CE62" s="1280"/>
      <c r="CF62" s="1280"/>
      <c r="CG62" s="1280"/>
      <c r="CH62" s="1280"/>
      <c r="CI62" s="1280"/>
      <c r="CJ62" s="1280"/>
      <c r="CK62" s="1280"/>
      <c r="CL62" s="1280"/>
      <c r="CM62" s="1280"/>
      <c r="CN62" s="1280"/>
      <c r="CO62" s="1280"/>
      <c r="CP62" s="1280"/>
      <c r="CQ62" s="1280"/>
      <c r="CR62" s="1280"/>
      <c r="CS62" s="1280"/>
      <c r="CT62" s="1280"/>
      <c r="CU62" s="1280"/>
      <c r="CV62" s="1280"/>
      <c r="CW62" s="1280"/>
      <c r="CX62" s="1280"/>
      <c r="CY62" s="1280"/>
      <c r="CZ62" s="1280"/>
      <c r="DA62" s="1280"/>
      <c r="DB62" s="1280"/>
      <c r="DC62" s="1280"/>
      <c r="DD62" s="1280"/>
      <c r="DE62" s="1268"/>
    </row>
    <row r="63" spans="1:109" ht="16.2" x14ac:dyDescent="0.2">
      <c r="B63" s="1315" t="s">
        <v>628</v>
      </c>
    </row>
    <row r="64" spans="1:109" ht="13.2" x14ac:dyDescent="0.2">
      <c r="B64" s="1275"/>
      <c r="G64" s="1282"/>
      <c r="I64" s="1316"/>
      <c r="J64" s="1316"/>
      <c r="K64" s="1316"/>
      <c r="L64" s="1316"/>
      <c r="M64" s="1316"/>
      <c r="N64" s="1317"/>
      <c r="AM64" s="1282"/>
      <c r="AN64" s="1282" t="s">
        <v>621</v>
      </c>
      <c r="AP64" s="1283"/>
      <c r="AQ64" s="1283"/>
      <c r="AR64" s="1283"/>
      <c r="AY64" s="1282"/>
      <c r="BA64" s="1283"/>
      <c r="BB64" s="1283"/>
      <c r="BC64" s="1283"/>
      <c r="BK64" s="1282"/>
      <c r="BM64" s="1283"/>
      <c r="BN64" s="1283"/>
      <c r="BO64" s="1283"/>
      <c r="BW64" s="1282"/>
      <c r="BY64" s="1283"/>
      <c r="BZ64" s="1283"/>
      <c r="CA64" s="1283"/>
      <c r="CI64" s="1282"/>
      <c r="CK64" s="1283"/>
      <c r="CL64" s="1283"/>
      <c r="CM64" s="1283"/>
      <c r="CU64" s="1282"/>
      <c r="CW64" s="1283"/>
      <c r="CX64" s="1283"/>
      <c r="CY64" s="1283"/>
    </row>
    <row r="65" spans="2:107" ht="13.2" x14ac:dyDescent="0.2">
      <c r="B65" s="1275"/>
      <c r="AN65" s="1284" t="s">
        <v>629</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2" x14ac:dyDescent="0.2">
      <c r="B66" s="12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2" x14ac:dyDescent="0.2">
      <c r="B67" s="12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2" x14ac:dyDescent="0.2">
      <c r="B68" s="12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2" x14ac:dyDescent="0.2">
      <c r="B69" s="12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2" x14ac:dyDescent="0.2">
      <c r="B70" s="1275"/>
      <c r="H70" s="1318"/>
      <c r="I70" s="1318"/>
      <c r="J70" s="1319"/>
      <c r="K70" s="1319"/>
      <c r="L70" s="1320"/>
      <c r="M70" s="1319"/>
      <c r="N70" s="1320"/>
      <c r="AN70" s="1293"/>
      <c r="AO70" s="1293"/>
      <c r="AP70" s="1293"/>
      <c r="AZ70" s="1293"/>
      <c r="BA70" s="1293"/>
      <c r="BB70" s="1293"/>
      <c r="BL70" s="1293"/>
      <c r="BM70" s="1293"/>
      <c r="BN70" s="1293"/>
      <c r="BX70" s="1293"/>
      <c r="BY70" s="1293"/>
      <c r="BZ70" s="1293"/>
      <c r="CJ70" s="1293"/>
      <c r="CK70" s="1293"/>
      <c r="CL70" s="1293"/>
      <c r="CV70" s="1293"/>
      <c r="CW70" s="1293"/>
      <c r="CX70" s="1293"/>
    </row>
    <row r="71" spans="2:107" ht="13.2" x14ac:dyDescent="0.2">
      <c r="B71" s="1275"/>
      <c r="G71" s="1321"/>
      <c r="I71" s="1322"/>
      <c r="J71" s="1319"/>
      <c r="K71" s="1319"/>
      <c r="L71" s="1320"/>
      <c r="M71" s="1319"/>
      <c r="N71" s="1320"/>
      <c r="AM71" s="1321"/>
      <c r="AN71" s="1268" t="s">
        <v>623</v>
      </c>
    </row>
    <row r="72" spans="2:107" ht="13.2" x14ac:dyDescent="0.2">
      <c r="B72" s="1275"/>
      <c r="G72" s="1294"/>
      <c r="H72" s="1294"/>
      <c r="I72" s="1294"/>
      <c r="J72" s="1294"/>
      <c r="K72" s="1295"/>
      <c r="L72" s="1295"/>
      <c r="M72" s="1296"/>
      <c r="N72" s="1296"/>
      <c r="AN72" s="1297"/>
      <c r="AO72" s="1298"/>
      <c r="AP72" s="1298"/>
      <c r="AQ72" s="1298"/>
      <c r="AR72" s="1298"/>
      <c r="AS72" s="1298"/>
      <c r="AT72" s="1298"/>
      <c r="AU72" s="1298"/>
      <c r="AV72" s="1298"/>
      <c r="AW72" s="1298"/>
      <c r="AX72" s="1298"/>
      <c r="AY72" s="1298"/>
      <c r="AZ72" s="1298"/>
      <c r="BA72" s="1298"/>
      <c r="BB72" s="1298"/>
      <c r="BC72" s="1298"/>
      <c r="BD72" s="1298"/>
      <c r="BE72" s="1298"/>
      <c r="BF72" s="1298"/>
      <c r="BG72" s="1298"/>
      <c r="BH72" s="1298"/>
      <c r="BI72" s="1298"/>
      <c r="BJ72" s="1298"/>
      <c r="BK72" s="1298"/>
      <c r="BL72" s="1298"/>
      <c r="BM72" s="1298"/>
      <c r="BN72" s="1298"/>
      <c r="BO72" s="1299"/>
      <c r="BP72" s="1300" t="s">
        <v>570</v>
      </c>
      <c r="BQ72" s="1300"/>
      <c r="BR72" s="1300"/>
      <c r="BS72" s="1300"/>
      <c r="BT72" s="1300"/>
      <c r="BU72" s="1300"/>
      <c r="BV72" s="1300"/>
      <c r="BW72" s="1300"/>
      <c r="BX72" s="1300" t="s">
        <v>571</v>
      </c>
      <c r="BY72" s="1300"/>
      <c r="BZ72" s="1300"/>
      <c r="CA72" s="1300"/>
      <c r="CB72" s="1300"/>
      <c r="CC72" s="1300"/>
      <c r="CD72" s="1300"/>
      <c r="CE72" s="1300"/>
      <c r="CF72" s="1300" t="s">
        <v>572</v>
      </c>
      <c r="CG72" s="1300"/>
      <c r="CH72" s="1300"/>
      <c r="CI72" s="1300"/>
      <c r="CJ72" s="1300"/>
      <c r="CK72" s="1300"/>
      <c r="CL72" s="1300"/>
      <c r="CM72" s="1300"/>
      <c r="CN72" s="1300" t="s">
        <v>573</v>
      </c>
      <c r="CO72" s="1300"/>
      <c r="CP72" s="1300"/>
      <c r="CQ72" s="1300"/>
      <c r="CR72" s="1300"/>
      <c r="CS72" s="1300"/>
      <c r="CT72" s="1300"/>
      <c r="CU72" s="1300"/>
      <c r="CV72" s="1300" t="s">
        <v>574</v>
      </c>
      <c r="CW72" s="1300"/>
      <c r="CX72" s="1300"/>
      <c r="CY72" s="1300"/>
      <c r="CZ72" s="1300"/>
      <c r="DA72" s="1300"/>
      <c r="DB72" s="1300"/>
      <c r="DC72" s="1300"/>
    </row>
    <row r="73" spans="2:107" ht="13.2" x14ac:dyDescent="0.2">
      <c r="B73" s="1275"/>
      <c r="G73" s="1301"/>
      <c r="H73" s="1301"/>
      <c r="I73" s="1301"/>
      <c r="J73" s="1301"/>
      <c r="K73" s="1323"/>
      <c r="L73" s="1323"/>
      <c r="M73" s="1323"/>
      <c r="N73" s="1323"/>
      <c r="AM73" s="1293"/>
      <c r="AN73" s="1304" t="s">
        <v>624</v>
      </c>
      <c r="AO73" s="1304"/>
      <c r="AP73" s="1304"/>
      <c r="AQ73" s="1304"/>
      <c r="AR73" s="1304"/>
      <c r="AS73" s="1304"/>
      <c r="AT73" s="1304"/>
      <c r="AU73" s="1304"/>
      <c r="AV73" s="1304"/>
      <c r="AW73" s="1304"/>
      <c r="AX73" s="1304"/>
      <c r="AY73" s="1304"/>
      <c r="AZ73" s="1304"/>
      <c r="BA73" s="1304"/>
      <c r="BB73" s="1304" t="s">
        <v>625</v>
      </c>
      <c r="BC73" s="1304"/>
      <c r="BD73" s="1304"/>
      <c r="BE73" s="1304"/>
      <c r="BF73" s="1304"/>
      <c r="BG73" s="1304"/>
      <c r="BH73" s="1304"/>
      <c r="BI73" s="1304"/>
      <c r="BJ73" s="1304"/>
      <c r="BK73" s="1304"/>
      <c r="BL73" s="1304"/>
      <c r="BM73" s="1304"/>
      <c r="BN73" s="1304"/>
      <c r="BO73" s="1304"/>
      <c r="BP73" s="1306">
        <v>21.6</v>
      </c>
      <c r="BQ73" s="1306"/>
      <c r="BR73" s="1306"/>
      <c r="BS73" s="1306"/>
      <c r="BT73" s="1306"/>
      <c r="BU73" s="1306"/>
      <c r="BV73" s="1306"/>
      <c r="BW73" s="1306"/>
      <c r="BX73" s="1306">
        <v>19.5</v>
      </c>
      <c r="BY73" s="1306"/>
      <c r="BZ73" s="1306"/>
      <c r="CA73" s="1306"/>
      <c r="CB73" s="1306"/>
      <c r="CC73" s="1306"/>
      <c r="CD73" s="1306"/>
      <c r="CE73" s="1306"/>
      <c r="CF73" s="1306">
        <v>6</v>
      </c>
      <c r="CG73" s="1306"/>
      <c r="CH73" s="1306"/>
      <c r="CI73" s="1306"/>
      <c r="CJ73" s="1306"/>
      <c r="CK73" s="1306"/>
      <c r="CL73" s="1306"/>
      <c r="CM73" s="1306"/>
      <c r="CN73" s="1306">
        <v>18.3</v>
      </c>
      <c r="CO73" s="1306"/>
      <c r="CP73" s="1306"/>
      <c r="CQ73" s="1306"/>
      <c r="CR73" s="1306"/>
      <c r="CS73" s="1306"/>
      <c r="CT73" s="1306"/>
      <c r="CU73" s="1306"/>
      <c r="CV73" s="1306">
        <v>9.4</v>
      </c>
      <c r="CW73" s="1306"/>
      <c r="CX73" s="1306"/>
      <c r="CY73" s="1306"/>
      <c r="CZ73" s="1306"/>
      <c r="DA73" s="1306"/>
      <c r="DB73" s="1306"/>
      <c r="DC73" s="1306"/>
    </row>
    <row r="74" spans="2:107" ht="13.2" x14ac:dyDescent="0.2">
      <c r="B74" s="1275"/>
      <c r="G74" s="1301"/>
      <c r="H74" s="1301"/>
      <c r="I74" s="1301"/>
      <c r="J74" s="1301"/>
      <c r="K74" s="1323"/>
      <c r="L74" s="1323"/>
      <c r="M74" s="1323"/>
      <c r="N74" s="1323"/>
      <c r="AM74" s="1293"/>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6"/>
      <c r="BQ74" s="1306"/>
      <c r="BR74" s="1306"/>
      <c r="BS74" s="1306"/>
      <c r="BT74" s="1306"/>
      <c r="BU74" s="1306"/>
      <c r="BV74" s="1306"/>
      <c r="BW74" s="1306"/>
      <c r="BX74" s="1306"/>
      <c r="BY74" s="1306"/>
      <c r="BZ74" s="1306"/>
      <c r="CA74" s="1306"/>
      <c r="CB74" s="1306"/>
      <c r="CC74" s="1306"/>
      <c r="CD74" s="1306"/>
      <c r="CE74" s="1306"/>
      <c r="CF74" s="1306"/>
      <c r="CG74" s="1306"/>
      <c r="CH74" s="1306"/>
      <c r="CI74" s="1306"/>
      <c r="CJ74" s="1306"/>
      <c r="CK74" s="1306"/>
      <c r="CL74" s="1306"/>
      <c r="CM74" s="1306"/>
      <c r="CN74" s="1306"/>
      <c r="CO74" s="1306"/>
      <c r="CP74" s="1306"/>
      <c r="CQ74" s="1306"/>
      <c r="CR74" s="1306"/>
      <c r="CS74" s="1306"/>
      <c r="CT74" s="1306"/>
      <c r="CU74" s="1306"/>
      <c r="CV74" s="1306"/>
      <c r="CW74" s="1306"/>
      <c r="CX74" s="1306"/>
      <c r="CY74" s="1306"/>
      <c r="CZ74" s="1306"/>
      <c r="DA74" s="1306"/>
      <c r="DB74" s="1306"/>
      <c r="DC74" s="1306"/>
    </row>
    <row r="75" spans="2:107" ht="13.2" x14ac:dyDescent="0.2">
      <c r="B75" s="1275"/>
      <c r="G75" s="1301"/>
      <c r="H75" s="1301"/>
      <c r="I75" s="1294"/>
      <c r="J75" s="1294"/>
      <c r="K75" s="1303"/>
      <c r="L75" s="1303"/>
      <c r="M75" s="1303"/>
      <c r="N75" s="1303"/>
      <c r="AM75" s="1293"/>
      <c r="AN75" s="1304"/>
      <c r="AO75" s="1304"/>
      <c r="AP75" s="1304"/>
      <c r="AQ75" s="1304"/>
      <c r="AR75" s="1304"/>
      <c r="AS75" s="1304"/>
      <c r="AT75" s="1304"/>
      <c r="AU75" s="1304"/>
      <c r="AV75" s="1304"/>
      <c r="AW75" s="1304"/>
      <c r="AX75" s="1304"/>
      <c r="AY75" s="1304"/>
      <c r="AZ75" s="1304"/>
      <c r="BA75" s="1304"/>
      <c r="BB75" s="1304" t="s">
        <v>630</v>
      </c>
      <c r="BC75" s="1304"/>
      <c r="BD75" s="1304"/>
      <c r="BE75" s="1304"/>
      <c r="BF75" s="1304"/>
      <c r="BG75" s="1304"/>
      <c r="BH75" s="1304"/>
      <c r="BI75" s="1304"/>
      <c r="BJ75" s="1304"/>
      <c r="BK75" s="1304"/>
      <c r="BL75" s="1304"/>
      <c r="BM75" s="1304"/>
      <c r="BN75" s="1304"/>
      <c r="BO75" s="1304"/>
      <c r="BP75" s="1306">
        <v>10.8</v>
      </c>
      <c r="BQ75" s="1306"/>
      <c r="BR75" s="1306"/>
      <c r="BS75" s="1306"/>
      <c r="BT75" s="1306"/>
      <c r="BU75" s="1306"/>
      <c r="BV75" s="1306"/>
      <c r="BW75" s="1306"/>
      <c r="BX75" s="1306">
        <v>11</v>
      </c>
      <c r="BY75" s="1306"/>
      <c r="BZ75" s="1306"/>
      <c r="CA75" s="1306"/>
      <c r="CB75" s="1306"/>
      <c r="CC75" s="1306"/>
      <c r="CD75" s="1306"/>
      <c r="CE75" s="1306"/>
      <c r="CF75" s="1306">
        <v>11.2</v>
      </c>
      <c r="CG75" s="1306"/>
      <c r="CH75" s="1306"/>
      <c r="CI75" s="1306"/>
      <c r="CJ75" s="1306"/>
      <c r="CK75" s="1306"/>
      <c r="CL75" s="1306"/>
      <c r="CM75" s="1306"/>
      <c r="CN75" s="1306">
        <v>11.3</v>
      </c>
      <c r="CO75" s="1306"/>
      <c r="CP75" s="1306"/>
      <c r="CQ75" s="1306"/>
      <c r="CR75" s="1306"/>
      <c r="CS75" s="1306"/>
      <c r="CT75" s="1306"/>
      <c r="CU75" s="1306"/>
      <c r="CV75" s="1306">
        <v>10.5</v>
      </c>
      <c r="CW75" s="1306"/>
      <c r="CX75" s="1306"/>
      <c r="CY75" s="1306"/>
      <c r="CZ75" s="1306"/>
      <c r="DA75" s="1306"/>
      <c r="DB75" s="1306"/>
      <c r="DC75" s="1306"/>
    </row>
    <row r="76" spans="2:107" ht="13.2" x14ac:dyDescent="0.2">
      <c r="B76" s="1275"/>
      <c r="G76" s="1301"/>
      <c r="H76" s="1301"/>
      <c r="I76" s="1294"/>
      <c r="J76" s="1294"/>
      <c r="K76" s="1303"/>
      <c r="L76" s="1303"/>
      <c r="M76" s="1303"/>
      <c r="N76" s="1303"/>
      <c r="AM76" s="1293"/>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6"/>
      <c r="BQ76" s="1306"/>
      <c r="BR76" s="1306"/>
      <c r="BS76" s="1306"/>
      <c r="BT76" s="1306"/>
      <c r="BU76" s="1306"/>
      <c r="BV76" s="1306"/>
      <c r="BW76" s="1306"/>
      <c r="BX76" s="1306"/>
      <c r="BY76" s="1306"/>
      <c r="BZ76" s="1306"/>
      <c r="CA76" s="1306"/>
      <c r="CB76" s="1306"/>
      <c r="CC76" s="1306"/>
      <c r="CD76" s="1306"/>
      <c r="CE76" s="1306"/>
      <c r="CF76" s="1306"/>
      <c r="CG76" s="1306"/>
      <c r="CH76" s="1306"/>
      <c r="CI76" s="1306"/>
      <c r="CJ76" s="1306"/>
      <c r="CK76" s="1306"/>
      <c r="CL76" s="1306"/>
      <c r="CM76" s="1306"/>
      <c r="CN76" s="1306"/>
      <c r="CO76" s="1306"/>
      <c r="CP76" s="1306"/>
      <c r="CQ76" s="1306"/>
      <c r="CR76" s="1306"/>
      <c r="CS76" s="1306"/>
      <c r="CT76" s="1306"/>
      <c r="CU76" s="1306"/>
      <c r="CV76" s="1306"/>
      <c r="CW76" s="1306"/>
      <c r="CX76" s="1306"/>
      <c r="CY76" s="1306"/>
      <c r="CZ76" s="1306"/>
      <c r="DA76" s="1306"/>
      <c r="DB76" s="1306"/>
      <c r="DC76" s="1306"/>
    </row>
    <row r="77" spans="2:107" ht="13.2" x14ac:dyDescent="0.2">
      <c r="B77" s="1275"/>
      <c r="G77" s="1294"/>
      <c r="H77" s="1294"/>
      <c r="I77" s="1294"/>
      <c r="J77" s="1294"/>
      <c r="K77" s="1323"/>
      <c r="L77" s="1323"/>
      <c r="M77" s="1323"/>
      <c r="N77" s="1323"/>
      <c r="AN77" s="1300" t="s">
        <v>627</v>
      </c>
      <c r="AO77" s="1300"/>
      <c r="AP77" s="1300"/>
      <c r="AQ77" s="1300"/>
      <c r="AR77" s="1300"/>
      <c r="AS77" s="1300"/>
      <c r="AT77" s="1300"/>
      <c r="AU77" s="1300"/>
      <c r="AV77" s="1300"/>
      <c r="AW77" s="1300"/>
      <c r="AX77" s="1300"/>
      <c r="AY77" s="1300"/>
      <c r="AZ77" s="1300"/>
      <c r="BA77" s="1300"/>
      <c r="BB77" s="1304" t="s">
        <v>625</v>
      </c>
      <c r="BC77" s="1304"/>
      <c r="BD77" s="1304"/>
      <c r="BE77" s="1304"/>
      <c r="BF77" s="1304"/>
      <c r="BG77" s="1304"/>
      <c r="BH77" s="1304"/>
      <c r="BI77" s="1304"/>
      <c r="BJ77" s="1304"/>
      <c r="BK77" s="1304"/>
      <c r="BL77" s="1304"/>
      <c r="BM77" s="1304"/>
      <c r="BN77" s="1304"/>
      <c r="BO77" s="1304"/>
      <c r="BP77" s="1306">
        <v>45.9</v>
      </c>
      <c r="BQ77" s="1306"/>
      <c r="BR77" s="1306"/>
      <c r="BS77" s="1306"/>
      <c r="BT77" s="1306"/>
      <c r="BU77" s="1306"/>
      <c r="BV77" s="1306"/>
      <c r="BW77" s="1306"/>
      <c r="BX77" s="1306">
        <v>37.299999999999997</v>
      </c>
      <c r="BY77" s="1306"/>
      <c r="BZ77" s="1306"/>
      <c r="CA77" s="1306"/>
      <c r="CB77" s="1306"/>
      <c r="CC77" s="1306"/>
      <c r="CD77" s="1306"/>
      <c r="CE77" s="1306"/>
      <c r="CF77" s="1306">
        <v>33.1</v>
      </c>
      <c r="CG77" s="1306"/>
      <c r="CH77" s="1306"/>
      <c r="CI77" s="1306"/>
      <c r="CJ77" s="1306"/>
      <c r="CK77" s="1306"/>
      <c r="CL77" s="1306"/>
      <c r="CM77" s="1306"/>
      <c r="CN77" s="1306">
        <v>31.3</v>
      </c>
      <c r="CO77" s="1306"/>
      <c r="CP77" s="1306"/>
      <c r="CQ77" s="1306"/>
      <c r="CR77" s="1306"/>
      <c r="CS77" s="1306"/>
      <c r="CT77" s="1306"/>
      <c r="CU77" s="1306"/>
      <c r="CV77" s="1306">
        <v>25.3</v>
      </c>
      <c r="CW77" s="1306"/>
      <c r="CX77" s="1306"/>
      <c r="CY77" s="1306"/>
      <c r="CZ77" s="1306"/>
      <c r="DA77" s="1306"/>
      <c r="DB77" s="1306"/>
      <c r="DC77" s="1306"/>
    </row>
    <row r="78" spans="2:107" ht="13.2" x14ac:dyDescent="0.2">
      <c r="B78" s="1275"/>
      <c r="G78" s="1294"/>
      <c r="H78" s="1294"/>
      <c r="I78" s="1294"/>
      <c r="J78" s="1294"/>
      <c r="K78" s="1323"/>
      <c r="L78" s="1323"/>
      <c r="M78" s="1323"/>
      <c r="N78" s="1323"/>
      <c r="AN78" s="1300"/>
      <c r="AO78" s="1300"/>
      <c r="AP78" s="1300"/>
      <c r="AQ78" s="1300"/>
      <c r="AR78" s="1300"/>
      <c r="AS78" s="1300"/>
      <c r="AT78" s="1300"/>
      <c r="AU78" s="1300"/>
      <c r="AV78" s="1300"/>
      <c r="AW78" s="1300"/>
      <c r="AX78" s="1300"/>
      <c r="AY78" s="1300"/>
      <c r="AZ78" s="1300"/>
      <c r="BA78" s="1300"/>
      <c r="BB78" s="1304"/>
      <c r="BC78" s="1304"/>
      <c r="BD78" s="1304"/>
      <c r="BE78" s="1304"/>
      <c r="BF78" s="1304"/>
      <c r="BG78" s="1304"/>
      <c r="BH78" s="1304"/>
      <c r="BI78" s="1304"/>
      <c r="BJ78" s="1304"/>
      <c r="BK78" s="1304"/>
      <c r="BL78" s="1304"/>
      <c r="BM78" s="1304"/>
      <c r="BN78" s="1304"/>
      <c r="BO78" s="1304"/>
      <c r="BP78" s="1306"/>
      <c r="BQ78" s="1306"/>
      <c r="BR78" s="1306"/>
      <c r="BS78" s="1306"/>
      <c r="BT78" s="1306"/>
      <c r="BU78" s="1306"/>
      <c r="BV78" s="1306"/>
      <c r="BW78" s="1306"/>
      <c r="BX78" s="1306"/>
      <c r="BY78" s="1306"/>
      <c r="BZ78" s="1306"/>
      <c r="CA78" s="1306"/>
      <c r="CB78" s="1306"/>
      <c r="CC78" s="1306"/>
      <c r="CD78" s="1306"/>
      <c r="CE78" s="1306"/>
      <c r="CF78" s="1306"/>
      <c r="CG78" s="1306"/>
      <c r="CH78" s="1306"/>
      <c r="CI78" s="1306"/>
      <c r="CJ78" s="1306"/>
      <c r="CK78" s="1306"/>
      <c r="CL78" s="1306"/>
      <c r="CM78" s="1306"/>
      <c r="CN78" s="1306"/>
      <c r="CO78" s="1306"/>
      <c r="CP78" s="1306"/>
      <c r="CQ78" s="1306"/>
      <c r="CR78" s="1306"/>
      <c r="CS78" s="1306"/>
      <c r="CT78" s="1306"/>
      <c r="CU78" s="1306"/>
      <c r="CV78" s="1306"/>
      <c r="CW78" s="1306"/>
      <c r="CX78" s="1306"/>
      <c r="CY78" s="1306"/>
      <c r="CZ78" s="1306"/>
      <c r="DA78" s="1306"/>
      <c r="DB78" s="1306"/>
      <c r="DC78" s="1306"/>
    </row>
    <row r="79" spans="2:107" ht="13.2" x14ac:dyDescent="0.2">
      <c r="B79" s="1275"/>
      <c r="G79" s="1294"/>
      <c r="H79" s="1294"/>
      <c r="I79" s="1308"/>
      <c r="J79" s="1308"/>
      <c r="K79" s="1324"/>
      <c r="L79" s="1324"/>
      <c r="M79" s="1324"/>
      <c r="N79" s="1324"/>
      <c r="AN79" s="1300"/>
      <c r="AO79" s="1300"/>
      <c r="AP79" s="1300"/>
      <c r="AQ79" s="1300"/>
      <c r="AR79" s="1300"/>
      <c r="AS79" s="1300"/>
      <c r="AT79" s="1300"/>
      <c r="AU79" s="1300"/>
      <c r="AV79" s="1300"/>
      <c r="AW79" s="1300"/>
      <c r="AX79" s="1300"/>
      <c r="AY79" s="1300"/>
      <c r="AZ79" s="1300"/>
      <c r="BA79" s="1300"/>
      <c r="BB79" s="1304" t="s">
        <v>630</v>
      </c>
      <c r="BC79" s="1304"/>
      <c r="BD79" s="1304"/>
      <c r="BE79" s="1304"/>
      <c r="BF79" s="1304"/>
      <c r="BG79" s="1304"/>
      <c r="BH79" s="1304"/>
      <c r="BI79" s="1304"/>
      <c r="BJ79" s="1304"/>
      <c r="BK79" s="1304"/>
      <c r="BL79" s="1304"/>
      <c r="BM79" s="1304"/>
      <c r="BN79" s="1304"/>
      <c r="BO79" s="1304"/>
      <c r="BP79" s="1306">
        <v>8.8000000000000007</v>
      </c>
      <c r="BQ79" s="1306"/>
      <c r="BR79" s="1306"/>
      <c r="BS79" s="1306"/>
      <c r="BT79" s="1306"/>
      <c r="BU79" s="1306"/>
      <c r="BV79" s="1306"/>
      <c r="BW79" s="1306"/>
      <c r="BX79" s="1306">
        <v>7.8</v>
      </c>
      <c r="BY79" s="1306"/>
      <c r="BZ79" s="1306"/>
      <c r="CA79" s="1306"/>
      <c r="CB79" s="1306"/>
      <c r="CC79" s="1306"/>
      <c r="CD79" s="1306"/>
      <c r="CE79" s="1306"/>
      <c r="CF79" s="1306">
        <v>7.5</v>
      </c>
      <c r="CG79" s="1306"/>
      <c r="CH79" s="1306"/>
      <c r="CI79" s="1306"/>
      <c r="CJ79" s="1306"/>
      <c r="CK79" s="1306"/>
      <c r="CL79" s="1306"/>
      <c r="CM79" s="1306"/>
      <c r="CN79" s="1306">
        <v>7.2</v>
      </c>
      <c r="CO79" s="1306"/>
      <c r="CP79" s="1306"/>
      <c r="CQ79" s="1306"/>
      <c r="CR79" s="1306"/>
      <c r="CS79" s="1306"/>
      <c r="CT79" s="1306"/>
      <c r="CU79" s="1306"/>
      <c r="CV79" s="1306">
        <v>6.9</v>
      </c>
      <c r="CW79" s="1306"/>
      <c r="CX79" s="1306"/>
      <c r="CY79" s="1306"/>
      <c r="CZ79" s="1306"/>
      <c r="DA79" s="1306"/>
      <c r="DB79" s="1306"/>
      <c r="DC79" s="1306"/>
    </row>
    <row r="80" spans="2:107" ht="13.2" x14ac:dyDescent="0.2">
      <c r="B80" s="1275"/>
      <c r="G80" s="1294"/>
      <c r="H80" s="1294"/>
      <c r="I80" s="1308"/>
      <c r="J80" s="1308"/>
      <c r="K80" s="1324"/>
      <c r="L80" s="1324"/>
      <c r="M80" s="1324"/>
      <c r="N80" s="1324"/>
      <c r="AN80" s="1300"/>
      <c r="AO80" s="1300"/>
      <c r="AP80" s="1300"/>
      <c r="AQ80" s="1300"/>
      <c r="AR80" s="1300"/>
      <c r="AS80" s="1300"/>
      <c r="AT80" s="1300"/>
      <c r="AU80" s="1300"/>
      <c r="AV80" s="1300"/>
      <c r="AW80" s="1300"/>
      <c r="AX80" s="1300"/>
      <c r="AY80" s="1300"/>
      <c r="AZ80" s="1300"/>
      <c r="BA80" s="1300"/>
      <c r="BB80" s="1304"/>
      <c r="BC80" s="1304"/>
      <c r="BD80" s="1304"/>
      <c r="BE80" s="1304"/>
      <c r="BF80" s="1304"/>
      <c r="BG80" s="1304"/>
      <c r="BH80" s="1304"/>
      <c r="BI80" s="1304"/>
      <c r="BJ80" s="1304"/>
      <c r="BK80" s="1304"/>
      <c r="BL80" s="1304"/>
      <c r="BM80" s="1304"/>
      <c r="BN80" s="1304"/>
      <c r="BO80" s="1304"/>
      <c r="BP80" s="1306"/>
      <c r="BQ80" s="1306"/>
      <c r="BR80" s="1306"/>
      <c r="BS80" s="1306"/>
      <c r="BT80" s="1306"/>
      <c r="BU80" s="1306"/>
      <c r="BV80" s="1306"/>
      <c r="BW80" s="1306"/>
      <c r="BX80" s="1306"/>
      <c r="BY80" s="1306"/>
      <c r="BZ80" s="1306"/>
      <c r="CA80" s="1306"/>
      <c r="CB80" s="1306"/>
      <c r="CC80" s="1306"/>
      <c r="CD80" s="1306"/>
      <c r="CE80" s="1306"/>
      <c r="CF80" s="1306"/>
      <c r="CG80" s="1306"/>
      <c r="CH80" s="1306"/>
      <c r="CI80" s="1306"/>
      <c r="CJ80" s="1306"/>
      <c r="CK80" s="1306"/>
      <c r="CL80" s="1306"/>
      <c r="CM80" s="1306"/>
      <c r="CN80" s="1306"/>
      <c r="CO80" s="1306"/>
      <c r="CP80" s="1306"/>
      <c r="CQ80" s="1306"/>
      <c r="CR80" s="1306"/>
      <c r="CS80" s="1306"/>
      <c r="CT80" s="1306"/>
      <c r="CU80" s="1306"/>
      <c r="CV80" s="1306"/>
      <c r="CW80" s="1306"/>
      <c r="CX80" s="1306"/>
      <c r="CY80" s="1306"/>
      <c r="CZ80" s="1306"/>
      <c r="DA80" s="1306"/>
      <c r="DB80" s="1306"/>
      <c r="DC80" s="1306"/>
    </row>
    <row r="81" spans="2:109" ht="13.2" x14ac:dyDescent="0.2">
      <c r="B81" s="1275"/>
    </row>
    <row r="82" spans="2:109" ht="16.2" x14ac:dyDescent="0.2">
      <c r="B82" s="1275"/>
      <c r="K82" s="1325"/>
      <c r="L82" s="1325"/>
      <c r="M82" s="1325"/>
      <c r="N82" s="1325"/>
      <c r="AQ82" s="1325"/>
      <c r="AR82" s="1325"/>
      <c r="AS82" s="1325"/>
      <c r="AT82" s="1325"/>
      <c r="BC82" s="1325"/>
      <c r="BD82" s="1325"/>
      <c r="BE82" s="1325"/>
      <c r="BF82" s="1325"/>
      <c r="BO82" s="1325"/>
      <c r="BP82" s="1325"/>
      <c r="BQ82" s="1325"/>
      <c r="BR82" s="1325"/>
      <c r="CA82" s="1325"/>
      <c r="CB82" s="1325"/>
      <c r="CC82" s="1325"/>
      <c r="CD82" s="1325"/>
      <c r="CM82" s="1325"/>
      <c r="CN82" s="1325"/>
      <c r="CO82" s="1325"/>
      <c r="CP82" s="1325"/>
      <c r="CY82" s="1325"/>
      <c r="CZ82" s="1325"/>
      <c r="DA82" s="1325"/>
      <c r="DB82" s="1325"/>
      <c r="DC82" s="1325"/>
    </row>
    <row r="83" spans="2:109" ht="13.2" x14ac:dyDescent="0.2">
      <c r="B83" s="1277"/>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9"/>
    </row>
    <row r="84" spans="2:109" ht="13.2" x14ac:dyDescent="0.2">
      <c r="DD84" s="1268"/>
      <c r="DE84" s="1268"/>
    </row>
    <row r="85" spans="2:109" ht="13.2" x14ac:dyDescent="0.2">
      <c r="DD85" s="1268"/>
      <c r="DE85" s="1268"/>
    </row>
    <row r="86" spans="2:109" ht="13.2" hidden="1" x14ac:dyDescent="0.2">
      <c r="DD86" s="1268"/>
      <c r="DE86" s="1268"/>
    </row>
    <row r="87" spans="2:109" ht="13.2" hidden="1" x14ac:dyDescent="0.2">
      <c r="K87" s="1326"/>
      <c r="AQ87" s="1326"/>
      <c r="BC87" s="1326"/>
      <c r="BO87" s="1326"/>
      <c r="CA87" s="1326"/>
      <c r="CM87" s="1326"/>
      <c r="CY87" s="1326"/>
      <c r="DD87" s="1268"/>
      <c r="DE87" s="1268"/>
    </row>
    <row r="88" spans="2:109" ht="13.2" hidden="1" x14ac:dyDescent="0.2">
      <c r="DD88" s="1268"/>
      <c r="DE88" s="1268"/>
    </row>
    <row r="89" spans="2:109" ht="13.2" hidden="1" x14ac:dyDescent="0.2">
      <c r="DD89" s="1268"/>
      <c r="DE89" s="1268"/>
    </row>
    <row r="90" spans="2:109" ht="13.2" hidden="1" x14ac:dyDescent="0.2">
      <c r="DD90" s="1268"/>
      <c r="DE90" s="1268"/>
    </row>
    <row r="91" spans="2:109" ht="13.2" hidden="1" x14ac:dyDescent="0.2">
      <c r="DD91" s="1268"/>
      <c r="DE91" s="1268"/>
    </row>
    <row r="92" spans="2:109" ht="13.5" hidden="1" customHeight="1" x14ac:dyDescent="0.2">
      <c r="DD92" s="1268"/>
      <c r="DE92" s="1268"/>
    </row>
    <row r="93" spans="2:109" ht="13.5" hidden="1" customHeight="1" x14ac:dyDescent="0.2">
      <c r="DD93" s="1268"/>
      <c r="DE93" s="1268"/>
    </row>
    <row r="94" spans="2:109" ht="13.5" hidden="1" customHeight="1" x14ac:dyDescent="0.2">
      <c r="DD94" s="1268"/>
      <c r="DE94" s="1268"/>
    </row>
    <row r="95" spans="2:109" ht="13.5" hidden="1" customHeight="1" x14ac:dyDescent="0.2">
      <c r="DD95" s="1268"/>
      <c r="DE95" s="1268"/>
    </row>
    <row r="96" spans="2:109" ht="13.5" hidden="1" customHeight="1" x14ac:dyDescent="0.2">
      <c r="DD96" s="1268"/>
      <c r="DE96" s="1268"/>
    </row>
    <row r="97" spans="108:109" ht="13.5" hidden="1" customHeight="1" x14ac:dyDescent="0.2">
      <c r="DD97" s="1268"/>
      <c r="DE97" s="1268"/>
    </row>
    <row r="98" spans="108:109" ht="13.5" hidden="1" customHeight="1" x14ac:dyDescent="0.2">
      <c r="DD98" s="1268"/>
      <c r="DE98" s="1268"/>
    </row>
    <row r="99" spans="108:109" ht="13.5" hidden="1" customHeight="1" x14ac:dyDescent="0.2">
      <c r="DD99" s="1268"/>
      <c r="DE99" s="1268"/>
    </row>
    <row r="100" spans="108:109" ht="13.5" hidden="1" customHeight="1" x14ac:dyDescent="0.2">
      <c r="DD100" s="1268"/>
      <c r="DE100" s="1268"/>
    </row>
    <row r="101" spans="108:109" ht="13.5" hidden="1" customHeight="1" x14ac:dyDescent="0.2">
      <c r="DD101" s="1268"/>
      <c r="DE101" s="1268"/>
    </row>
    <row r="102" spans="108:109" ht="13.5" hidden="1" customHeight="1" x14ac:dyDescent="0.2">
      <c r="DD102" s="1268"/>
      <c r="DE102" s="1268"/>
    </row>
    <row r="103" spans="108:109" ht="13.5" hidden="1" customHeight="1" x14ac:dyDescent="0.2">
      <c r="DD103" s="1268"/>
      <c r="DE103" s="1268"/>
    </row>
    <row r="104" spans="108:109" ht="13.5" hidden="1" customHeight="1" x14ac:dyDescent="0.2">
      <c r="DD104" s="1268"/>
      <c r="DE104" s="1268"/>
    </row>
    <row r="105" spans="108:109" ht="13.5" hidden="1" customHeight="1" x14ac:dyDescent="0.2">
      <c r="DD105" s="1268"/>
      <c r="DE105" s="1268"/>
    </row>
    <row r="106" spans="108:109" ht="13.5" hidden="1" customHeight="1" x14ac:dyDescent="0.2">
      <c r="DD106" s="1268"/>
      <c r="DE106" s="1268"/>
    </row>
    <row r="107" spans="108:109" ht="13.5" hidden="1" customHeight="1" x14ac:dyDescent="0.2">
      <c r="DD107" s="1268"/>
      <c r="DE107" s="1268"/>
    </row>
    <row r="108" spans="108:109" ht="13.5" hidden="1" customHeight="1" x14ac:dyDescent="0.2">
      <c r="DD108" s="1268"/>
      <c r="DE108" s="1268"/>
    </row>
    <row r="109" spans="108:109" ht="13.5" hidden="1" customHeight="1" x14ac:dyDescent="0.2">
      <c r="DD109" s="1268"/>
      <c r="DE109" s="1268"/>
    </row>
    <row r="110" spans="108:109" ht="13.5" hidden="1" customHeight="1" x14ac:dyDescent="0.2">
      <c r="DD110" s="1268"/>
      <c r="DE110" s="1268"/>
    </row>
    <row r="111" spans="108:109" ht="13.5" hidden="1" customHeight="1" x14ac:dyDescent="0.2">
      <c r="DD111" s="1268"/>
      <c r="DE111" s="1268"/>
    </row>
    <row r="112" spans="108:109" ht="13.5" hidden="1" customHeight="1" x14ac:dyDescent="0.2">
      <c r="DD112" s="1268"/>
      <c r="DE112" s="1268"/>
    </row>
    <row r="113" spans="108:109" ht="13.5" hidden="1" customHeight="1" x14ac:dyDescent="0.2">
      <c r="DD113" s="1268"/>
      <c r="DE113" s="1268"/>
    </row>
    <row r="114" spans="108:109" ht="13.5" hidden="1" customHeight="1" x14ac:dyDescent="0.2">
      <c r="DD114" s="1268"/>
      <c r="DE114" s="1268"/>
    </row>
    <row r="115" spans="108:109" ht="13.5" hidden="1" customHeight="1" x14ac:dyDescent="0.2">
      <c r="DD115" s="1268"/>
      <c r="DE115" s="1268"/>
    </row>
    <row r="116" spans="108:109" ht="13.5" hidden="1" customHeight="1" x14ac:dyDescent="0.2">
      <c r="DD116" s="1268"/>
      <c r="DE116" s="1268"/>
    </row>
    <row r="117" spans="108:109" ht="13.5" hidden="1" customHeight="1" x14ac:dyDescent="0.2">
      <c r="DD117" s="1268"/>
      <c r="DE117" s="1268"/>
    </row>
    <row r="118" spans="108:109" ht="13.5" hidden="1" customHeight="1" x14ac:dyDescent="0.2">
      <c r="DD118" s="1268"/>
      <c r="DE118" s="1268"/>
    </row>
    <row r="119" spans="108:109" ht="13.5" hidden="1" customHeight="1" x14ac:dyDescent="0.2">
      <c r="DD119" s="1268"/>
      <c r="DE119" s="1268"/>
    </row>
    <row r="120" spans="108:109" ht="13.5" hidden="1" customHeight="1" x14ac:dyDescent="0.2">
      <c r="DD120" s="1268"/>
      <c r="DE120" s="1268"/>
    </row>
    <row r="121" spans="108:109" ht="13.5" hidden="1" customHeight="1" x14ac:dyDescent="0.2">
      <c r="DD121" s="1268"/>
      <c r="DE121" s="1268"/>
    </row>
    <row r="122" spans="108:109" ht="13.5" hidden="1" customHeight="1" x14ac:dyDescent="0.2">
      <c r="DD122" s="1268"/>
      <c r="DE122" s="1268"/>
    </row>
    <row r="123" spans="108:109" ht="13.5" hidden="1" customHeight="1" x14ac:dyDescent="0.2">
      <c r="DD123" s="1268"/>
      <c r="DE123" s="1268"/>
    </row>
    <row r="124" spans="108:109" ht="13.5" hidden="1" customHeight="1" x14ac:dyDescent="0.2">
      <c r="DD124" s="1268"/>
      <c r="DE124" s="1268"/>
    </row>
    <row r="125" spans="108:109" ht="13.5" hidden="1" customHeight="1" x14ac:dyDescent="0.2">
      <c r="DD125" s="1268"/>
      <c r="DE125" s="1268"/>
    </row>
    <row r="126" spans="108:109" ht="13.5" hidden="1" customHeight="1" x14ac:dyDescent="0.2">
      <c r="DD126" s="1268"/>
      <c r="DE126" s="1268"/>
    </row>
    <row r="127" spans="108:109" ht="13.5" hidden="1" customHeight="1" x14ac:dyDescent="0.2">
      <c r="DD127" s="1268"/>
      <c r="DE127" s="1268"/>
    </row>
    <row r="128" spans="108:109" ht="13.5" hidden="1" customHeight="1" x14ac:dyDescent="0.2">
      <c r="DD128" s="1268"/>
      <c r="DE128" s="1268"/>
    </row>
    <row r="129" spans="108:109" ht="13.5" hidden="1" customHeight="1" x14ac:dyDescent="0.2">
      <c r="DD129" s="1268"/>
      <c r="DE129" s="1268"/>
    </row>
    <row r="130" spans="108:109" ht="13.5" hidden="1" customHeight="1" x14ac:dyDescent="0.2">
      <c r="DD130" s="1268"/>
      <c r="DE130" s="1268"/>
    </row>
    <row r="131" spans="108:109" ht="13.5" hidden="1" customHeight="1" x14ac:dyDescent="0.2">
      <c r="DD131" s="1268"/>
      <c r="DE131" s="1268"/>
    </row>
    <row r="132" spans="108:109" ht="13.5" hidden="1" customHeight="1" x14ac:dyDescent="0.2">
      <c r="DD132" s="1268"/>
      <c r="DE132" s="1268"/>
    </row>
    <row r="133" spans="108:109" ht="13.5" hidden="1" customHeight="1" x14ac:dyDescent="0.2">
      <c r="DD133" s="1268"/>
      <c r="DE133" s="1268"/>
    </row>
    <row r="134" spans="108:109" ht="13.5" hidden="1" customHeight="1" x14ac:dyDescent="0.2">
      <c r="DD134" s="1268"/>
      <c r="DE134" s="1268"/>
    </row>
    <row r="135" spans="108:109" ht="13.5" hidden="1" customHeight="1" x14ac:dyDescent="0.2">
      <c r="DD135" s="1268"/>
      <c r="DE135" s="1268"/>
    </row>
    <row r="136" spans="108:109" ht="13.5" hidden="1" customHeight="1" x14ac:dyDescent="0.2">
      <c r="DD136" s="1268"/>
      <c r="DE136" s="1268"/>
    </row>
    <row r="137" spans="108:109" ht="13.5" hidden="1" customHeight="1" x14ac:dyDescent="0.2">
      <c r="DD137" s="1268"/>
      <c r="DE137" s="1268"/>
    </row>
    <row r="138" spans="108:109" ht="13.5" hidden="1" customHeight="1" x14ac:dyDescent="0.2">
      <c r="DD138" s="1268"/>
      <c r="DE138" s="1268"/>
    </row>
    <row r="139" spans="108:109" ht="13.5" hidden="1" customHeight="1" x14ac:dyDescent="0.2">
      <c r="DD139" s="1268"/>
      <c r="DE139" s="1268"/>
    </row>
    <row r="140" spans="108:109" ht="13.5" hidden="1" customHeight="1" x14ac:dyDescent="0.2">
      <c r="DD140" s="1268"/>
      <c r="DE140" s="1268"/>
    </row>
    <row r="141" spans="108:109" ht="13.5" hidden="1" customHeight="1" x14ac:dyDescent="0.2">
      <c r="DD141" s="1268"/>
      <c r="DE141" s="1268"/>
    </row>
    <row r="142" spans="108:109" ht="13.5" hidden="1" customHeight="1" x14ac:dyDescent="0.2">
      <c r="DD142" s="1268"/>
      <c r="DE142" s="1268"/>
    </row>
    <row r="143" spans="108:109" ht="13.5" hidden="1" customHeight="1" x14ac:dyDescent="0.2">
      <c r="DD143" s="1268"/>
      <c r="DE143" s="1268"/>
    </row>
    <row r="144" spans="108:109" ht="13.5" hidden="1" customHeight="1" x14ac:dyDescent="0.2">
      <c r="DD144" s="1268"/>
      <c r="DE144" s="1268"/>
    </row>
    <row r="145" spans="108:109" ht="13.5" hidden="1" customHeight="1" x14ac:dyDescent="0.2">
      <c r="DD145" s="1268"/>
      <c r="DE145" s="1268"/>
    </row>
    <row r="146" spans="108:109" ht="13.5" hidden="1" customHeight="1" x14ac:dyDescent="0.2">
      <c r="DD146" s="1268"/>
      <c r="DE146" s="1268"/>
    </row>
    <row r="147" spans="108:109" ht="13.5" hidden="1" customHeight="1" x14ac:dyDescent="0.2">
      <c r="DD147" s="1268"/>
      <c r="DE147" s="1268"/>
    </row>
    <row r="148" spans="108:109" ht="13.5" hidden="1" customHeight="1" x14ac:dyDescent="0.2">
      <c r="DD148" s="1268"/>
      <c r="DE148" s="1268"/>
    </row>
    <row r="149" spans="108:109" ht="13.5" hidden="1" customHeight="1" x14ac:dyDescent="0.2">
      <c r="DD149" s="1268"/>
      <c r="DE149" s="1268"/>
    </row>
    <row r="150" spans="108:109" ht="13.5" hidden="1" customHeight="1" x14ac:dyDescent="0.2">
      <c r="DD150" s="1268"/>
      <c r="DE150" s="1268"/>
    </row>
    <row r="151" spans="108:109" ht="13.5" hidden="1" customHeight="1" x14ac:dyDescent="0.2">
      <c r="DD151" s="1268"/>
      <c r="DE151" s="1268"/>
    </row>
    <row r="152" spans="108:109" ht="13.5" hidden="1" customHeight="1" x14ac:dyDescent="0.2">
      <c r="DD152" s="1268"/>
      <c r="DE152" s="1268"/>
    </row>
    <row r="153" spans="108:109" ht="13.5" hidden="1" customHeight="1" x14ac:dyDescent="0.2">
      <c r="DD153" s="1268"/>
      <c r="DE153" s="1268"/>
    </row>
    <row r="154" spans="108:109" ht="13.5" hidden="1" customHeight="1" x14ac:dyDescent="0.2">
      <c r="DD154" s="1268"/>
      <c r="DE154" s="1268"/>
    </row>
    <row r="155" spans="108:109" ht="13.5" hidden="1" customHeight="1" x14ac:dyDescent="0.2">
      <c r="DD155" s="1268"/>
      <c r="DE155" s="1268"/>
    </row>
    <row r="156" spans="108:109" ht="13.5" hidden="1" customHeight="1" x14ac:dyDescent="0.2">
      <c r="DD156" s="1268"/>
      <c r="DE156" s="1268"/>
    </row>
    <row r="157" spans="108:109" ht="13.5" hidden="1" customHeight="1" x14ac:dyDescent="0.2">
      <c r="DD157" s="1268"/>
      <c r="DE157" s="1268"/>
    </row>
    <row r="158" spans="108:109" ht="13.5" hidden="1" customHeight="1" x14ac:dyDescent="0.2">
      <c r="DD158" s="1268"/>
      <c r="DE158" s="1268"/>
    </row>
    <row r="159" spans="108:109" ht="13.5" hidden="1" customHeight="1" x14ac:dyDescent="0.2">
      <c r="DD159" s="1268"/>
      <c r="DE159" s="1268"/>
    </row>
    <row r="160" spans="108:109" ht="13.5" hidden="1" customHeight="1" x14ac:dyDescent="0.2">
      <c r="DD160" s="1268"/>
      <c r="DE160" s="126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JvdoFlJhYZxWprB0+VGBJUrAhpE4O8lImQ9ihyS4lVl6kB2Bb3KnxE40FRrAVmW5lTMKo+iprBbUHlGftZ2unw==" saltValue="t6s9NWJPfRLaSuprtifqY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1CF10-B773-4504-8CCC-DB6B78DA81D7}">
  <sheetPr>
    <pageSetUpPr fitToPage="1"/>
  </sheetPr>
  <dimension ref="A1:DR135"/>
  <sheetViews>
    <sheetView showGridLines="0" topLeftCell="A31"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aqg2NsvJuTwXNraB54oKYjqrlZlvki3hSKHaxBiI/wMPdYPZ/Ik3r9bgVWX4GeXAG4Nonu2gHvc2j57h9z3iJg==" saltValue="wun0G3+8sEHWmz7QA4TV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05848-3289-48E7-949F-FD0DBD16A730}">
  <sheetPr>
    <pageSetUpPr fitToPage="1"/>
  </sheetPr>
  <dimension ref="A1:DR135"/>
  <sheetViews>
    <sheetView showGridLines="0" topLeftCell="A22"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aYX1mmotuZ+2ruNjfO54sLMCeg579a/8zZVXcv+4IIwY1raNOD4VE0wdMxnngbFKJ5tw9iB5wNQ6V/kZrN4A==" saltValue="Ig2YTpZYZmUUlXliZRqck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567</v>
      </c>
      <c r="G2" s="156"/>
      <c r="H2" s="157"/>
    </row>
    <row r="3" spans="1:8" x14ac:dyDescent="0.2">
      <c r="A3" s="153" t="s">
        <v>560</v>
      </c>
      <c r="B3" s="158"/>
      <c r="C3" s="159"/>
      <c r="D3" s="160">
        <v>58319</v>
      </c>
      <c r="E3" s="161"/>
      <c r="F3" s="162">
        <v>66255</v>
      </c>
      <c r="G3" s="163"/>
      <c r="H3" s="164"/>
    </row>
    <row r="4" spans="1:8" x14ac:dyDescent="0.2">
      <c r="A4" s="165"/>
      <c r="B4" s="166"/>
      <c r="C4" s="167"/>
      <c r="D4" s="168">
        <v>20978</v>
      </c>
      <c r="E4" s="169"/>
      <c r="F4" s="170">
        <v>31822</v>
      </c>
      <c r="G4" s="171"/>
      <c r="H4" s="172"/>
    </row>
    <row r="5" spans="1:8" x14ac:dyDescent="0.2">
      <c r="A5" s="153" t="s">
        <v>562</v>
      </c>
      <c r="B5" s="158"/>
      <c r="C5" s="159"/>
      <c r="D5" s="160">
        <v>74156</v>
      </c>
      <c r="E5" s="161"/>
      <c r="F5" s="162">
        <v>54227</v>
      </c>
      <c r="G5" s="163"/>
      <c r="H5" s="164"/>
    </row>
    <row r="6" spans="1:8" x14ac:dyDescent="0.2">
      <c r="A6" s="165"/>
      <c r="B6" s="166"/>
      <c r="C6" s="167"/>
      <c r="D6" s="168">
        <v>26156</v>
      </c>
      <c r="E6" s="169"/>
      <c r="F6" s="170">
        <v>29694</v>
      </c>
      <c r="G6" s="171"/>
      <c r="H6" s="172"/>
    </row>
    <row r="7" spans="1:8" x14ac:dyDescent="0.2">
      <c r="A7" s="153" t="s">
        <v>563</v>
      </c>
      <c r="B7" s="158"/>
      <c r="C7" s="159"/>
      <c r="D7" s="160">
        <v>64008</v>
      </c>
      <c r="E7" s="161"/>
      <c r="F7" s="162">
        <v>57295</v>
      </c>
      <c r="G7" s="163"/>
      <c r="H7" s="164"/>
    </row>
    <row r="8" spans="1:8" x14ac:dyDescent="0.2">
      <c r="A8" s="165"/>
      <c r="B8" s="166"/>
      <c r="C8" s="167"/>
      <c r="D8" s="168">
        <v>32449</v>
      </c>
      <c r="E8" s="169"/>
      <c r="F8" s="170">
        <v>32771</v>
      </c>
      <c r="G8" s="171"/>
      <c r="H8" s="172"/>
    </row>
    <row r="9" spans="1:8" x14ac:dyDescent="0.2">
      <c r="A9" s="153" t="s">
        <v>564</v>
      </c>
      <c r="B9" s="158"/>
      <c r="C9" s="159"/>
      <c r="D9" s="160">
        <v>56222</v>
      </c>
      <c r="E9" s="161"/>
      <c r="F9" s="162">
        <v>54110</v>
      </c>
      <c r="G9" s="163"/>
      <c r="H9" s="164"/>
    </row>
    <row r="10" spans="1:8" x14ac:dyDescent="0.2">
      <c r="A10" s="165"/>
      <c r="B10" s="166"/>
      <c r="C10" s="167"/>
      <c r="D10" s="168">
        <v>27507</v>
      </c>
      <c r="E10" s="169"/>
      <c r="F10" s="170">
        <v>30620</v>
      </c>
      <c r="G10" s="171"/>
      <c r="H10" s="172"/>
    </row>
    <row r="11" spans="1:8" x14ac:dyDescent="0.2">
      <c r="A11" s="153" t="s">
        <v>565</v>
      </c>
      <c r="B11" s="158"/>
      <c r="C11" s="159"/>
      <c r="D11" s="160">
        <v>56134</v>
      </c>
      <c r="E11" s="161"/>
      <c r="F11" s="162">
        <v>54684</v>
      </c>
      <c r="G11" s="163"/>
      <c r="H11" s="164"/>
    </row>
    <row r="12" spans="1:8" x14ac:dyDescent="0.2">
      <c r="A12" s="165"/>
      <c r="B12" s="166"/>
      <c r="C12" s="173"/>
      <c r="D12" s="168">
        <v>27823</v>
      </c>
      <c r="E12" s="169"/>
      <c r="F12" s="170">
        <v>32829</v>
      </c>
      <c r="G12" s="171"/>
      <c r="H12" s="172"/>
    </row>
    <row r="13" spans="1:8" x14ac:dyDescent="0.2">
      <c r="A13" s="153"/>
      <c r="B13" s="158"/>
      <c r="C13" s="174"/>
      <c r="D13" s="175">
        <v>61768</v>
      </c>
      <c r="E13" s="176"/>
      <c r="F13" s="177">
        <v>57314</v>
      </c>
      <c r="G13" s="178"/>
      <c r="H13" s="164"/>
    </row>
    <row r="14" spans="1:8" x14ac:dyDescent="0.2">
      <c r="A14" s="165"/>
      <c r="B14" s="166"/>
      <c r="C14" s="167"/>
      <c r="D14" s="168">
        <v>26983</v>
      </c>
      <c r="E14" s="169"/>
      <c r="F14" s="170">
        <v>31547</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4.78</v>
      </c>
      <c r="C19" s="179">
        <f>ROUND(VALUE(SUBSTITUTE(実質収支比率等に係る経年分析!G$48,"▲","-")),2)</f>
        <v>4.78</v>
      </c>
      <c r="D19" s="179">
        <f>ROUND(VALUE(SUBSTITUTE(実質収支比率等に係る経年分析!H$48,"▲","-")),2)</f>
        <v>3.99</v>
      </c>
      <c r="E19" s="179">
        <f>ROUND(VALUE(SUBSTITUTE(実質収支比率等に係る経年分析!I$48,"▲","-")),2)</f>
        <v>4.6900000000000004</v>
      </c>
      <c r="F19" s="179">
        <f>ROUND(VALUE(SUBSTITUTE(実質収支比率等に係る経年分析!J$48,"▲","-")),2)</f>
        <v>5.07</v>
      </c>
    </row>
    <row r="20" spans="1:11" x14ac:dyDescent="0.2">
      <c r="A20" s="179" t="s">
        <v>55</v>
      </c>
      <c r="B20" s="179">
        <f>ROUND(VALUE(SUBSTITUTE(実質収支比率等に係る経年分析!F$47,"▲","-")),2)</f>
        <v>19.72</v>
      </c>
      <c r="C20" s="179">
        <f>ROUND(VALUE(SUBSTITUTE(実質収支比率等に係る経年分析!G$47,"▲","-")),2)</f>
        <v>20.18</v>
      </c>
      <c r="D20" s="179">
        <f>ROUND(VALUE(SUBSTITUTE(実質収支比率等に係る経年分析!H$47,"▲","-")),2)</f>
        <v>20.239999999999998</v>
      </c>
      <c r="E20" s="179">
        <f>ROUND(VALUE(SUBSTITUTE(実質収支比率等に係る経年分析!I$47,"▲","-")),2)</f>
        <v>19.71</v>
      </c>
      <c r="F20" s="179">
        <f>ROUND(VALUE(SUBSTITUTE(実質収支比率等に係る経年分析!J$47,"▲","-")),2)</f>
        <v>19.09</v>
      </c>
    </row>
    <row r="21" spans="1:11" x14ac:dyDescent="0.2">
      <c r="A21" s="179" t="s">
        <v>56</v>
      </c>
      <c r="B21" s="179">
        <f>IF(ISNUMBER(VALUE(SUBSTITUTE(実質収支比率等に係る経年分析!F$49,"▲","-"))),ROUND(VALUE(SUBSTITUTE(実質収支比率等に係る経年分析!F$49,"▲","-")),2),NA())</f>
        <v>-3.56</v>
      </c>
      <c r="C21" s="179">
        <f>IF(ISNUMBER(VALUE(SUBSTITUTE(実質収支比率等に係る経年分析!G$49,"▲","-"))),ROUND(VALUE(SUBSTITUTE(実質収支比率等に係る経年分析!G$49,"▲","-")),2),NA())</f>
        <v>-1.88</v>
      </c>
      <c r="D21" s="179">
        <f>IF(ISNUMBER(VALUE(SUBSTITUTE(実質収支比率等に係る経年分析!H$49,"▲","-"))),ROUND(VALUE(SUBSTITUTE(実質収支比率等に係る経年分析!H$49,"▲","-")),2),NA())</f>
        <v>-3.39</v>
      </c>
      <c r="E21" s="179">
        <f>IF(ISNUMBER(VALUE(SUBSTITUTE(実質収支比率等に係る経年分析!I$49,"▲","-"))),ROUND(VALUE(SUBSTITUTE(実質収支比率等に係る経年分析!I$49,"▲","-")),2),NA())</f>
        <v>-1.92</v>
      </c>
      <c r="F21" s="179">
        <f>IF(ISNUMBER(VALUE(SUBSTITUTE(実質収支比率等に係る経年分析!J$49,"▲","-"))),ROUND(VALUE(SUBSTITUTE(実質収支比率等に係る経年分析!J$49,"▲","-")),2),NA())</f>
        <v>-2.2400000000000002</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介護老人保健施設特別会計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2">
      <c r="A30" s="180" t="str">
        <f>IF(連結実質赤字比率に係る赤字・黒字の構成分析!C$40="",NA(),連結実質赤字比率に係る赤字・黒字の構成分析!C$40)</f>
        <v>簡易水道事業等特別会計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2">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2">
      <c r="A32" s="180" t="str">
        <f>IF(連結実質赤字比率に係る赤字・黒字の構成分析!C$38="",NA(),連結実質赤字比率に係る赤字・黒字の構成分析!C$38)</f>
        <v>国民健康保険事業勘定特別会計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1.44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1.94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2.58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v>
      </c>
    </row>
    <row r="33" spans="1:16" x14ac:dyDescent="0.2">
      <c r="A33" s="180" t="str">
        <f>IF(連結実質赤字比率に係る赤字・黒字の構成分析!C$37="",NA(),連結実質赤字比率に係る赤字・黒字の構成分析!C$37)</f>
        <v>介護保険事業勘定特別会計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v>
      </c>
    </row>
    <row r="34" spans="1:16" x14ac:dyDescent="0.2">
      <c r="A34" s="180" t="str">
        <f>IF(連結実質赤字比率に係る赤字・黒字の構成分析!C$36="",NA(),連結実質赤字比率に係る赤字・黒字の構成分析!C$36)</f>
        <v>国民健康保険鬼石病院事業会計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4.0599999999999996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3.53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2.86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2.76</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4.71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4.66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5.0199999999999996</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10.19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11.45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11.45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12.07</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2863</v>
      </c>
      <c r="E42" s="181"/>
      <c r="F42" s="181"/>
      <c r="G42" s="181">
        <f>'実質公債費比率（分子）の構造'!L$52</f>
        <v>2818</v>
      </c>
      <c r="H42" s="181"/>
      <c r="I42" s="181"/>
      <c r="J42" s="181">
        <f>'実質公債費比率（分子）の構造'!M$52</f>
        <v>2886</v>
      </c>
      <c r="K42" s="181"/>
      <c r="L42" s="181"/>
      <c r="M42" s="181">
        <f>'実質公債費比率（分子）の構造'!N$52</f>
        <v>2839</v>
      </c>
      <c r="N42" s="181"/>
      <c r="O42" s="181"/>
      <c r="P42" s="181">
        <f>'実質公債費比率（分子）の構造'!O$52</f>
        <v>2725</v>
      </c>
    </row>
    <row r="43" spans="1:16" x14ac:dyDescent="0.2">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65</v>
      </c>
      <c r="B44" s="181">
        <f>'実質公債費比率（分子）の構造'!K$50</f>
        <v>20</v>
      </c>
      <c r="C44" s="181"/>
      <c r="D44" s="181"/>
      <c r="E44" s="181">
        <f>'実質公債費比率（分子）の構造'!L$50</f>
        <v>20</v>
      </c>
      <c r="F44" s="181"/>
      <c r="G44" s="181"/>
      <c r="H44" s="181">
        <f>'実質公債費比率（分子）の構造'!M$50</f>
        <v>29</v>
      </c>
      <c r="I44" s="181"/>
      <c r="J44" s="181"/>
      <c r="K44" s="181">
        <f>'実質公債費比率（分子）の構造'!N$50</f>
        <v>53</v>
      </c>
      <c r="L44" s="181"/>
      <c r="M44" s="181"/>
      <c r="N44" s="181" t="str">
        <f>'実質公債費比率（分子）の構造'!O$50</f>
        <v>-</v>
      </c>
      <c r="O44" s="181"/>
      <c r="P44" s="181"/>
    </row>
    <row r="45" spans="1:16" x14ac:dyDescent="0.2">
      <c r="A45" s="181" t="s">
        <v>66</v>
      </c>
      <c r="B45" s="181">
        <f>'実質公債費比率（分子）の構造'!K$49</f>
        <v>544</v>
      </c>
      <c r="C45" s="181"/>
      <c r="D45" s="181"/>
      <c r="E45" s="181">
        <f>'実質公債費比率（分子）の構造'!L$49</f>
        <v>497</v>
      </c>
      <c r="F45" s="181"/>
      <c r="G45" s="181"/>
      <c r="H45" s="181">
        <f>'実質公債費比率（分子）の構造'!M$49</f>
        <v>430</v>
      </c>
      <c r="I45" s="181"/>
      <c r="J45" s="181"/>
      <c r="K45" s="181">
        <f>'実質公債費比率（分子）の構造'!N$49</f>
        <v>517</v>
      </c>
      <c r="L45" s="181"/>
      <c r="M45" s="181"/>
      <c r="N45" s="181">
        <f>'実質公債費比率（分子）の構造'!O$49</f>
        <v>494</v>
      </c>
      <c r="O45" s="181"/>
      <c r="P45" s="181"/>
    </row>
    <row r="46" spans="1:16" x14ac:dyDescent="0.2">
      <c r="A46" s="181" t="s">
        <v>67</v>
      </c>
      <c r="B46" s="181">
        <f>'実質公債費比率（分子）の構造'!K$48</f>
        <v>479</v>
      </c>
      <c r="C46" s="181"/>
      <c r="D46" s="181"/>
      <c r="E46" s="181">
        <f>'実質公債費比率（分子）の構造'!L$48</f>
        <v>524</v>
      </c>
      <c r="F46" s="181"/>
      <c r="G46" s="181"/>
      <c r="H46" s="181">
        <f>'実質公債費比率（分子）の構造'!M$48</f>
        <v>514</v>
      </c>
      <c r="I46" s="181"/>
      <c r="J46" s="181"/>
      <c r="K46" s="181">
        <f>'実質公債費比率（分子）の構造'!N$48</f>
        <v>457</v>
      </c>
      <c r="L46" s="181"/>
      <c r="M46" s="181"/>
      <c r="N46" s="181">
        <f>'実質公債費比率（分子）の構造'!O$48</f>
        <v>488</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3141</v>
      </c>
      <c r="C49" s="181"/>
      <c r="D49" s="181"/>
      <c r="E49" s="181">
        <f>'実質公債費比率（分子）の構造'!L$45</f>
        <v>3341</v>
      </c>
      <c r="F49" s="181"/>
      <c r="G49" s="181"/>
      <c r="H49" s="181">
        <f>'実質公債費比率（分子）の構造'!M$45</f>
        <v>3390</v>
      </c>
      <c r="I49" s="181"/>
      <c r="J49" s="181"/>
      <c r="K49" s="181">
        <f>'実質公債費比率（分子）の構造'!N$45</f>
        <v>3168</v>
      </c>
      <c r="L49" s="181"/>
      <c r="M49" s="181"/>
      <c r="N49" s="181">
        <f>'実質公債費比率（分子）の構造'!O$45</f>
        <v>2998</v>
      </c>
      <c r="O49" s="181"/>
      <c r="P49" s="181"/>
    </row>
    <row r="50" spans="1:16" x14ac:dyDescent="0.2">
      <c r="A50" s="181" t="s">
        <v>71</v>
      </c>
      <c r="B50" s="181" t="e">
        <f>NA()</f>
        <v>#N/A</v>
      </c>
      <c r="C50" s="181">
        <f>IF(ISNUMBER('実質公債費比率（分子）の構造'!K$53),'実質公債費比率（分子）の構造'!K$53,NA())</f>
        <v>1321</v>
      </c>
      <c r="D50" s="181" t="e">
        <f>NA()</f>
        <v>#N/A</v>
      </c>
      <c r="E50" s="181" t="e">
        <f>NA()</f>
        <v>#N/A</v>
      </c>
      <c r="F50" s="181">
        <f>IF(ISNUMBER('実質公債費比率（分子）の構造'!L$53),'実質公債費比率（分子）の構造'!L$53,NA())</f>
        <v>1564</v>
      </c>
      <c r="G50" s="181" t="e">
        <f>NA()</f>
        <v>#N/A</v>
      </c>
      <c r="H50" s="181" t="e">
        <f>NA()</f>
        <v>#N/A</v>
      </c>
      <c r="I50" s="181">
        <f>IF(ISNUMBER('実質公債費比率（分子）の構造'!M$53),'実質公債費比率（分子）の構造'!M$53,NA())</f>
        <v>1477</v>
      </c>
      <c r="J50" s="181" t="e">
        <f>NA()</f>
        <v>#N/A</v>
      </c>
      <c r="K50" s="181" t="e">
        <f>NA()</f>
        <v>#N/A</v>
      </c>
      <c r="L50" s="181">
        <f>IF(ISNUMBER('実質公債費比率（分子）の構造'!N$53),'実質公債費比率（分子）の構造'!N$53,NA())</f>
        <v>1356</v>
      </c>
      <c r="M50" s="181" t="e">
        <f>NA()</f>
        <v>#N/A</v>
      </c>
      <c r="N50" s="181" t="e">
        <f>NA()</f>
        <v>#N/A</v>
      </c>
      <c r="O50" s="181">
        <f>IF(ISNUMBER('実質公債費比率（分子）の構造'!O$53),'実質公債費比率（分子）の構造'!O$53,NA())</f>
        <v>1255</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25139</v>
      </c>
      <c r="E56" s="180"/>
      <c r="F56" s="180"/>
      <c r="G56" s="180">
        <f>'将来負担比率（分子）の構造'!J$52</f>
        <v>25497</v>
      </c>
      <c r="H56" s="180"/>
      <c r="I56" s="180"/>
      <c r="J56" s="180">
        <f>'将来負担比率（分子）の構造'!K$52</f>
        <v>25886</v>
      </c>
      <c r="K56" s="180"/>
      <c r="L56" s="180"/>
      <c r="M56" s="180">
        <f>'将来負担比率（分子）の構造'!L$52</f>
        <v>27576</v>
      </c>
      <c r="N56" s="180"/>
      <c r="O56" s="180"/>
      <c r="P56" s="180">
        <f>'将来負担比率（分子）の構造'!M$52</f>
        <v>26873</v>
      </c>
    </row>
    <row r="57" spans="1:16" x14ac:dyDescent="0.2">
      <c r="A57" s="180" t="s">
        <v>42</v>
      </c>
      <c r="B57" s="180"/>
      <c r="C57" s="180"/>
      <c r="D57" s="180">
        <f>'将来負担比率（分子）の構造'!I$51</f>
        <v>2776</v>
      </c>
      <c r="E57" s="180"/>
      <c r="F57" s="180"/>
      <c r="G57" s="180">
        <f>'将来負担比率（分子）の構造'!J$51</f>
        <v>2738</v>
      </c>
      <c r="H57" s="180"/>
      <c r="I57" s="180"/>
      <c r="J57" s="180">
        <f>'将来負担比率（分子）の構造'!K$51</f>
        <v>2724</v>
      </c>
      <c r="K57" s="180"/>
      <c r="L57" s="180"/>
      <c r="M57" s="180">
        <f>'将来負担比率（分子）の構造'!L$51</f>
        <v>2709</v>
      </c>
      <c r="N57" s="180"/>
      <c r="O57" s="180"/>
      <c r="P57" s="180">
        <f>'将来負担比率（分子）の構造'!M$51</f>
        <v>2688</v>
      </c>
    </row>
    <row r="58" spans="1:16" x14ac:dyDescent="0.2">
      <c r="A58" s="180" t="s">
        <v>41</v>
      </c>
      <c r="B58" s="180"/>
      <c r="C58" s="180"/>
      <c r="D58" s="180">
        <f>'将来負担比率（分子）の構造'!I$50</f>
        <v>6482</v>
      </c>
      <c r="E58" s="180"/>
      <c r="F58" s="180"/>
      <c r="G58" s="180">
        <f>'将来負担比率（分子）の構造'!J$50</f>
        <v>6353</v>
      </c>
      <c r="H58" s="180"/>
      <c r="I58" s="180"/>
      <c r="J58" s="180">
        <f>'将来負担比率（分子）の構造'!K$50</f>
        <v>6712</v>
      </c>
      <c r="K58" s="180"/>
      <c r="L58" s="180"/>
      <c r="M58" s="180">
        <f>'将来負担比率（分子）の構造'!L$50</f>
        <v>6473</v>
      </c>
      <c r="N58" s="180"/>
      <c r="O58" s="180"/>
      <c r="P58" s="180">
        <f>'将来負担比率（分子）の構造'!M$50</f>
        <v>7234</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15</v>
      </c>
      <c r="L61" s="180"/>
      <c r="M61" s="180"/>
      <c r="N61" s="180">
        <f>'将来負担比率（分子）の構造'!M$46</f>
        <v>18</v>
      </c>
      <c r="O61" s="180"/>
      <c r="P61" s="180"/>
    </row>
    <row r="62" spans="1:16" x14ac:dyDescent="0.2">
      <c r="A62" s="180" t="s">
        <v>35</v>
      </c>
      <c r="B62" s="180">
        <f>'将来負担比率（分子）の構造'!I$45</f>
        <v>3797</v>
      </c>
      <c r="C62" s="180"/>
      <c r="D62" s="180"/>
      <c r="E62" s="180">
        <f>'将来負担比率（分子）の構造'!J$45</f>
        <v>3431</v>
      </c>
      <c r="F62" s="180"/>
      <c r="G62" s="180"/>
      <c r="H62" s="180">
        <f>'将来負担比率（分子）の構造'!K$45</f>
        <v>3489</v>
      </c>
      <c r="I62" s="180"/>
      <c r="J62" s="180"/>
      <c r="K62" s="180">
        <f>'将来負担比率（分子）の構造'!L$45</f>
        <v>3158</v>
      </c>
      <c r="L62" s="180"/>
      <c r="M62" s="180"/>
      <c r="N62" s="180">
        <f>'将来負担比率（分子）の構造'!M$45</f>
        <v>3042</v>
      </c>
      <c r="O62" s="180"/>
      <c r="P62" s="180"/>
    </row>
    <row r="63" spans="1:16" x14ac:dyDescent="0.2">
      <c r="A63" s="180" t="s">
        <v>34</v>
      </c>
      <c r="B63" s="180">
        <f>'将来負担比率（分子）の構造'!I$44</f>
        <v>4595</v>
      </c>
      <c r="C63" s="180"/>
      <c r="D63" s="180"/>
      <c r="E63" s="180">
        <f>'将来負担比率（分子）の構造'!J$44</f>
        <v>5008</v>
      </c>
      <c r="F63" s="180"/>
      <c r="G63" s="180"/>
      <c r="H63" s="180">
        <f>'将来負担比率（分子）の構造'!K$44</f>
        <v>4575</v>
      </c>
      <c r="I63" s="180"/>
      <c r="J63" s="180"/>
      <c r="K63" s="180">
        <f>'将来負担比率（分子）の構造'!L$44</f>
        <v>8566</v>
      </c>
      <c r="L63" s="180"/>
      <c r="M63" s="180"/>
      <c r="N63" s="180">
        <f>'将来負担比率（分子）の構造'!M$44</f>
        <v>8174</v>
      </c>
      <c r="O63" s="180"/>
      <c r="P63" s="180"/>
    </row>
    <row r="64" spans="1:16" x14ac:dyDescent="0.2">
      <c r="A64" s="180" t="s">
        <v>33</v>
      </c>
      <c r="B64" s="180">
        <f>'将来負担比率（分子）の構造'!I$43</f>
        <v>5751</v>
      </c>
      <c r="C64" s="180"/>
      <c r="D64" s="180"/>
      <c r="E64" s="180">
        <f>'将来負担比率（分子）の構造'!J$43</f>
        <v>5712</v>
      </c>
      <c r="F64" s="180"/>
      <c r="G64" s="180"/>
      <c r="H64" s="180">
        <f>'将来負担比率（分子）の構造'!K$43</f>
        <v>5499</v>
      </c>
      <c r="I64" s="180"/>
      <c r="J64" s="180"/>
      <c r="K64" s="180">
        <f>'将来負担比率（分子）の構造'!L$43</f>
        <v>5215</v>
      </c>
      <c r="L64" s="180"/>
      <c r="M64" s="180"/>
      <c r="N64" s="180">
        <f>'将来負担比率（分子）の構造'!M$43</f>
        <v>4981</v>
      </c>
      <c r="O64" s="180"/>
      <c r="P64" s="180"/>
    </row>
    <row r="65" spans="1:16" x14ac:dyDescent="0.2">
      <c r="A65" s="180" t="s">
        <v>32</v>
      </c>
      <c r="B65" s="180">
        <f>'将来負担比率（分子）の構造'!I$42</f>
        <v>60</v>
      </c>
      <c r="C65" s="180"/>
      <c r="D65" s="180"/>
      <c r="E65" s="180">
        <f>'将来負担比率（分子）の構造'!J$42</f>
        <v>163</v>
      </c>
      <c r="F65" s="180"/>
      <c r="G65" s="180"/>
      <c r="H65" s="180">
        <f>'将来負担比率（分子）の構造'!K$42</f>
        <v>20</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22963</v>
      </c>
      <c r="C66" s="180"/>
      <c r="D66" s="180"/>
      <c r="E66" s="180">
        <f>'将来負担比率（分子）の構造'!J$41</f>
        <v>22807</v>
      </c>
      <c r="F66" s="180"/>
      <c r="G66" s="180"/>
      <c r="H66" s="180">
        <f>'将来負担比率（分子）の構造'!K$41</f>
        <v>22516</v>
      </c>
      <c r="I66" s="180"/>
      <c r="J66" s="180"/>
      <c r="K66" s="180">
        <f>'将来負担比率（分子）の構造'!L$41</f>
        <v>22164</v>
      </c>
      <c r="L66" s="180"/>
      <c r="M66" s="180"/>
      <c r="N66" s="180">
        <f>'将来負担比率（分子）の構造'!M$41</f>
        <v>21797</v>
      </c>
      <c r="O66" s="180"/>
      <c r="P66" s="180"/>
    </row>
    <row r="67" spans="1:16" x14ac:dyDescent="0.2">
      <c r="A67" s="180" t="s">
        <v>75</v>
      </c>
      <c r="B67" s="180" t="e">
        <f>NA()</f>
        <v>#N/A</v>
      </c>
      <c r="C67" s="180">
        <f>IF(ISNUMBER('将来負担比率（分子）の構造'!I$53), IF('将来負担比率（分子）の構造'!I$53 &lt; 0, 0, '将来負担比率（分子）の構造'!I$53), NA())</f>
        <v>2768</v>
      </c>
      <c r="D67" s="180" t="e">
        <f>NA()</f>
        <v>#N/A</v>
      </c>
      <c r="E67" s="180" t="e">
        <f>NA()</f>
        <v>#N/A</v>
      </c>
      <c r="F67" s="180">
        <f>IF(ISNUMBER('将来負担比率（分子）の構造'!J$53), IF('将来負担比率（分子）の構造'!J$53 &lt; 0, 0, '将来負担比率（分子）の構造'!J$53), NA())</f>
        <v>2533</v>
      </c>
      <c r="G67" s="180" t="e">
        <f>NA()</f>
        <v>#N/A</v>
      </c>
      <c r="H67" s="180" t="e">
        <f>NA()</f>
        <v>#N/A</v>
      </c>
      <c r="I67" s="180">
        <f>IF(ISNUMBER('将来負担比率（分子）の構造'!K$53), IF('将来負担比率（分子）の構造'!K$53 &lt; 0, 0, '将来負担比率（分子）の構造'!K$53), NA())</f>
        <v>777</v>
      </c>
      <c r="J67" s="180" t="e">
        <f>NA()</f>
        <v>#N/A</v>
      </c>
      <c r="K67" s="180" t="e">
        <f>NA()</f>
        <v>#N/A</v>
      </c>
      <c r="L67" s="180">
        <f>IF(ISNUMBER('将来負担比率（分子）の構造'!L$53), IF('将来負担比率（分子）の構造'!L$53 &lt; 0, 0, '将来負担比率（分子）の構造'!L$53), NA())</f>
        <v>2361</v>
      </c>
      <c r="M67" s="180" t="e">
        <f>NA()</f>
        <v>#N/A</v>
      </c>
      <c r="N67" s="180" t="e">
        <f>NA()</f>
        <v>#N/A</v>
      </c>
      <c r="O67" s="180">
        <f>IF(ISNUMBER('将来負担比率（分子）の構造'!M$53), IF('将来負担比率（分子）の構造'!M$53 &lt; 0, 0, '将来負担比率（分子）の構造'!M$53), NA())</f>
        <v>1216</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3132</v>
      </c>
      <c r="C72" s="184">
        <f>基金残高に係る経年分析!G55</f>
        <v>3032</v>
      </c>
      <c r="D72" s="184">
        <f>基金残高に係る経年分析!H55</f>
        <v>2932</v>
      </c>
    </row>
    <row r="73" spans="1:16" x14ac:dyDescent="0.2">
      <c r="A73" s="183" t="s">
        <v>78</v>
      </c>
      <c r="B73" s="184">
        <f>基金残高に係る経年分析!F56</f>
        <v>522</v>
      </c>
      <c r="C73" s="184">
        <f>基金残高に係る経年分析!G56</f>
        <v>522</v>
      </c>
      <c r="D73" s="184">
        <f>基金残高に係る経年分析!H56</f>
        <v>522</v>
      </c>
    </row>
    <row r="74" spans="1:16" x14ac:dyDescent="0.2">
      <c r="A74" s="183" t="s">
        <v>79</v>
      </c>
      <c r="B74" s="184">
        <f>基金残高に係る経年分析!F57</f>
        <v>1895</v>
      </c>
      <c r="C74" s="184">
        <f>基金残高に係る経年分析!G57</f>
        <v>1786</v>
      </c>
      <c r="D74" s="184">
        <f>基金残高に係る経年分析!H57</f>
        <v>1855</v>
      </c>
    </row>
  </sheetData>
  <sheetProtection algorithmName="SHA-512" hashValue="NNKG/oqh/zlaQL4B5uzNGE3R9rPy1iNBnHEjkqY132GS6lGk4Yf0doRImGq+RSYi4i3A/JGMdCCeKXB022ggyA==" saltValue="+Q6yGez0xHs/Ttq4y6mi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218</v>
      </c>
      <c r="DI1" s="756"/>
      <c r="DJ1" s="756"/>
      <c r="DK1" s="756"/>
      <c r="DL1" s="756"/>
      <c r="DM1" s="756"/>
      <c r="DN1" s="757"/>
      <c r="DO1" s="225"/>
      <c r="DP1" s="755" t="s">
        <v>219</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2">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97" t="s">
        <v>221</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222</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223</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2">
      <c r="B4" s="697" t="s">
        <v>1</v>
      </c>
      <c r="C4" s="698"/>
      <c r="D4" s="698"/>
      <c r="E4" s="698"/>
      <c r="F4" s="698"/>
      <c r="G4" s="698"/>
      <c r="H4" s="698"/>
      <c r="I4" s="698"/>
      <c r="J4" s="698"/>
      <c r="K4" s="698"/>
      <c r="L4" s="698"/>
      <c r="M4" s="698"/>
      <c r="N4" s="698"/>
      <c r="O4" s="698"/>
      <c r="P4" s="698"/>
      <c r="Q4" s="699"/>
      <c r="R4" s="697" t="s">
        <v>224</v>
      </c>
      <c r="S4" s="698"/>
      <c r="T4" s="698"/>
      <c r="U4" s="698"/>
      <c r="V4" s="698"/>
      <c r="W4" s="698"/>
      <c r="X4" s="698"/>
      <c r="Y4" s="699"/>
      <c r="Z4" s="697" t="s">
        <v>225</v>
      </c>
      <c r="AA4" s="698"/>
      <c r="AB4" s="698"/>
      <c r="AC4" s="699"/>
      <c r="AD4" s="697" t="s">
        <v>226</v>
      </c>
      <c r="AE4" s="698"/>
      <c r="AF4" s="698"/>
      <c r="AG4" s="698"/>
      <c r="AH4" s="698"/>
      <c r="AI4" s="698"/>
      <c r="AJ4" s="698"/>
      <c r="AK4" s="699"/>
      <c r="AL4" s="697" t="s">
        <v>225</v>
      </c>
      <c r="AM4" s="698"/>
      <c r="AN4" s="698"/>
      <c r="AO4" s="699"/>
      <c r="AP4" s="758" t="s">
        <v>227</v>
      </c>
      <c r="AQ4" s="758"/>
      <c r="AR4" s="758"/>
      <c r="AS4" s="758"/>
      <c r="AT4" s="758"/>
      <c r="AU4" s="758"/>
      <c r="AV4" s="758"/>
      <c r="AW4" s="758"/>
      <c r="AX4" s="758"/>
      <c r="AY4" s="758"/>
      <c r="AZ4" s="758"/>
      <c r="BA4" s="758"/>
      <c r="BB4" s="758"/>
      <c r="BC4" s="758"/>
      <c r="BD4" s="758"/>
      <c r="BE4" s="758"/>
      <c r="BF4" s="758"/>
      <c r="BG4" s="758" t="s">
        <v>228</v>
      </c>
      <c r="BH4" s="758"/>
      <c r="BI4" s="758"/>
      <c r="BJ4" s="758"/>
      <c r="BK4" s="758"/>
      <c r="BL4" s="758"/>
      <c r="BM4" s="758"/>
      <c r="BN4" s="758"/>
      <c r="BO4" s="758" t="s">
        <v>225</v>
      </c>
      <c r="BP4" s="758"/>
      <c r="BQ4" s="758"/>
      <c r="BR4" s="758"/>
      <c r="BS4" s="758" t="s">
        <v>229</v>
      </c>
      <c r="BT4" s="758"/>
      <c r="BU4" s="758"/>
      <c r="BV4" s="758"/>
      <c r="BW4" s="758"/>
      <c r="BX4" s="758"/>
      <c r="BY4" s="758"/>
      <c r="BZ4" s="758"/>
      <c r="CA4" s="758"/>
      <c r="CB4" s="758"/>
      <c r="CD4" s="740" t="s">
        <v>230</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2">
      <c r="B5" s="722" t="s">
        <v>231</v>
      </c>
      <c r="C5" s="723"/>
      <c r="D5" s="723"/>
      <c r="E5" s="723"/>
      <c r="F5" s="723"/>
      <c r="G5" s="723"/>
      <c r="H5" s="723"/>
      <c r="I5" s="723"/>
      <c r="J5" s="723"/>
      <c r="K5" s="723"/>
      <c r="L5" s="723"/>
      <c r="M5" s="723"/>
      <c r="N5" s="723"/>
      <c r="O5" s="723"/>
      <c r="P5" s="723"/>
      <c r="Q5" s="724"/>
      <c r="R5" s="688">
        <v>9131631</v>
      </c>
      <c r="S5" s="689"/>
      <c r="T5" s="689"/>
      <c r="U5" s="689"/>
      <c r="V5" s="689"/>
      <c r="W5" s="689"/>
      <c r="X5" s="689"/>
      <c r="Y5" s="735"/>
      <c r="Z5" s="753">
        <v>35</v>
      </c>
      <c r="AA5" s="753"/>
      <c r="AB5" s="753"/>
      <c r="AC5" s="753"/>
      <c r="AD5" s="754">
        <v>8798603</v>
      </c>
      <c r="AE5" s="754"/>
      <c r="AF5" s="754"/>
      <c r="AG5" s="754"/>
      <c r="AH5" s="754"/>
      <c r="AI5" s="754"/>
      <c r="AJ5" s="754"/>
      <c r="AK5" s="754"/>
      <c r="AL5" s="736">
        <v>59.7</v>
      </c>
      <c r="AM5" s="705"/>
      <c r="AN5" s="705"/>
      <c r="AO5" s="737"/>
      <c r="AP5" s="722" t="s">
        <v>232</v>
      </c>
      <c r="AQ5" s="723"/>
      <c r="AR5" s="723"/>
      <c r="AS5" s="723"/>
      <c r="AT5" s="723"/>
      <c r="AU5" s="723"/>
      <c r="AV5" s="723"/>
      <c r="AW5" s="723"/>
      <c r="AX5" s="723"/>
      <c r="AY5" s="723"/>
      <c r="AZ5" s="723"/>
      <c r="BA5" s="723"/>
      <c r="BB5" s="723"/>
      <c r="BC5" s="723"/>
      <c r="BD5" s="723"/>
      <c r="BE5" s="723"/>
      <c r="BF5" s="724"/>
      <c r="BG5" s="623">
        <v>8794722</v>
      </c>
      <c r="BH5" s="626"/>
      <c r="BI5" s="626"/>
      <c r="BJ5" s="626"/>
      <c r="BK5" s="626"/>
      <c r="BL5" s="626"/>
      <c r="BM5" s="626"/>
      <c r="BN5" s="627"/>
      <c r="BO5" s="685">
        <v>96.3</v>
      </c>
      <c r="BP5" s="685"/>
      <c r="BQ5" s="685"/>
      <c r="BR5" s="685"/>
      <c r="BS5" s="686">
        <v>183112</v>
      </c>
      <c r="BT5" s="686"/>
      <c r="BU5" s="686"/>
      <c r="BV5" s="686"/>
      <c r="BW5" s="686"/>
      <c r="BX5" s="686"/>
      <c r="BY5" s="686"/>
      <c r="BZ5" s="686"/>
      <c r="CA5" s="686"/>
      <c r="CB5" s="727"/>
      <c r="CD5" s="740" t="s">
        <v>227</v>
      </c>
      <c r="CE5" s="741"/>
      <c r="CF5" s="741"/>
      <c r="CG5" s="741"/>
      <c r="CH5" s="741"/>
      <c r="CI5" s="741"/>
      <c r="CJ5" s="741"/>
      <c r="CK5" s="741"/>
      <c r="CL5" s="741"/>
      <c r="CM5" s="741"/>
      <c r="CN5" s="741"/>
      <c r="CO5" s="741"/>
      <c r="CP5" s="741"/>
      <c r="CQ5" s="742"/>
      <c r="CR5" s="740" t="s">
        <v>233</v>
      </c>
      <c r="CS5" s="741"/>
      <c r="CT5" s="741"/>
      <c r="CU5" s="741"/>
      <c r="CV5" s="741"/>
      <c r="CW5" s="741"/>
      <c r="CX5" s="741"/>
      <c r="CY5" s="742"/>
      <c r="CZ5" s="740" t="s">
        <v>225</v>
      </c>
      <c r="DA5" s="741"/>
      <c r="DB5" s="741"/>
      <c r="DC5" s="742"/>
      <c r="DD5" s="740" t="s">
        <v>234</v>
      </c>
      <c r="DE5" s="741"/>
      <c r="DF5" s="741"/>
      <c r="DG5" s="741"/>
      <c r="DH5" s="741"/>
      <c r="DI5" s="741"/>
      <c r="DJ5" s="741"/>
      <c r="DK5" s="741"/>
      <c r="DL5" s="741"/>
      <c r="DM5" s="741"/>
      <c r="DN5" s="741"/>
      <c r="DO5" s="741"/>
      <c r="DP5" s="742"/>
      <c r="DQ5" s="740" t="s">
        <v>235</v>
      </c>
      <c r="DR5" s="741"/>
      <c r="DS5" s="741"/>
      <c r="DT5" s="741"/>
      <c r="DU5" s="741"/>
      <c r="DV5" s="741"/>
      <c r="DW5" s="741"/>
      <c r="DX5" s="741"/>
      <c r="DY5" s="741"/>
      <c r="DZ5" s="741"/>
      <c r="EA5" s="741"/>
      <c r="EB5" s="741"/>
      <c r="EC5" s="742"/>
    </row>
    <row r="6" spans="2:143" ht="11.25" customHeight="1" x14ac:dyDescent="0.2">
      <c r="B6" s="620" t="s">
        <v>236</v>
      </c>
      <c r="C6" s="621"/>
      <c r="D6" s="621"/>
      <c r="E6" s="621"/>
      <c r="F6" s="621"/>
      <c r="G6" s="621"/>
      <c r="H6" s="621"/>
      <c r="I6" s="621"/>
      <c r="J6" s="621"/>
      <c r="K6" s="621"/>
      <c r="L6" s="621"/>
      <c r="M6" s="621"/>
      <c r="N6" s="621"/>
      <c r="O6" s="621"/>
      <c r="P6" s="621"/>
      <c r="Q6" s="622"/>
      <c r="R6" s="623">
        <v>237896</v>
      </c>
      <c r="S6" s="626"/>
      <c r="T6" s="626"/>
      <c r="U6" s="626"/>
      <c r="V6" s="626"/>
      <c r="W6" s="626"/>
      <c r="X6" s="626"/>
      <c r="Y6" s="627"/>
      <c r="Z6" s="685">
        <v>0.9</v>
      </c>
      <c r="AA6" s="685"/>
      <c r="AB6" s="685"/>
      <c r="AC6" s="685"/>
      <c r="AD6" s="686">
        <v>237896</v>
      </c>
      <c r="AE6" s="686"/>
      <c r="AF6" s="686"/>
      <c r="AG6" s="686"/>
      <c r="AH6" s="686"/>
      <c r="AI6" s="686"/>
      <c r="AJ6" s="686"/>
      <c r="AK6" s="686"/>
      <c r="AL6" s="628">
        <v>1.6</v>
      </c>
      <c r="AM6" s="629"/>
      <c r="AN6" s="629"/>
      <c r="AO6" s="687"/>
      <c r="AP6" s="620" t="s">
        <v>237</v>
      </c>
      <c r="AQ6" s="621"/>
      <c r="AR6" s="621"/>
      <c r="AS6" s="621"/>
      <c r="AT6" s="621"/>
      <c r="AU6" s="621"/>
      <c r="AV6" s="621"/>
      <c r="AW6" s="621"/>
      <c r="AX6" s="621"/>
      <c r="AY6" s="621"/>
      <c r="AZ6" s="621"/>
      <c r="BA6" s="621"/>
      <c r="BB6" s="621"/>
      <c r="BC6" s="621"/>
      <c r="BD6" s="621"/>
      <c r="BE6" s="621"/>
      <c r="BF6" s="622"/>
      <c r="BG6" s="623">
        <v>8794722</v>
      </c>
      <c r="BH6" s="626"/>
      <c r="BI6" s="626"/>
      <c r="BJ6" s="626"/>
      <c r="BK6" s="626"/>
      <c r="BL6" s="626"/>
      <c r="BM6" s="626"/>
      <c r="BN6" s="627"/>
      <c r="BO6" s="685">
        <v>96.3</v>
      </c>
      <c r="BP6" s="685"/>
      <c r="BQ6" s="685"/>
      <c r="BR6" s="685"/>
      <c r="BS6" s="686">
        <v>183112</v>
      </c>
      <c r="BT6" s="686"/>
      <c r="BU6" s="686"/>
      <c r="BV6" s="686"/>
      <c r="BW6" s="686"/>
      <c r="BX6" s="686"/>
      <c r="BY6" s="686"/>
      <c r="BZ6" s="686"/>
      <c r="CA6" s="686"/>
      <c r="CB6" s="727"/>
      <c r="CD6" s="694" t="s">
        <v>238</v>
      </c>
      <c r="CE6" s="695"/>
      <c r="CF6" s="695"/>
      <c r="CG6" s="695"/>
      <c r="CH6" s="695"/>
      <c r="CI6" s="695"/>
      <c r="CJ6" s="695"/>
      <c r="CK6" s="695"/>
      <c r="CL6" s="695"/>
      <c r="CM6" s="695"/>
      <c r="CN6" s="695"/>
      <c r="CO6" s="695"/>
      <c r="CP6" s="695"/>
      <c r="CQ6" s="696"/>
      <c r="CR6" s="623">
        <v>224443</v>
      </c>
      <c r="CS6" s="626"/>
      <c r="CT6" s="626"/>
      <c r="CU6" s="626"/>
      <c r="CV6" s="626"/>
      <c r="CW6" s="626"/>
      <c r="CX6" s="626"/>
      <c r="CY6" s="627"/>
      <c r="CZ6" s="736">
        <v>0.9</v>
      </c>
      <c r="DA6" s="705"/>
      <c r="DB6" s="705"/>
      <c r="DC6" s="739"/>
      <c r="DD6" s="631" t="s">
        <v>129</v>
      </c>
      <c r="DE6" s="626"/>
      <c r="DF6" s="626"/>
      <c r="DG6" s="626"/>
      <c r="DH6" s="626"/>
      <c r="DI6" s="626"/>
      <c r="DJ6" s="626"/>
      <c r="DK6" s="626"/>
      <c r="DL6" s="626"/>
      <c r="DM6" s="626"/>
      <c r="DN6" s="626"/>
      <c r="DO6" s="626"/>
      <c r="DP6" s="627"/>
      <c r="DQ6" s="631">
        <v>224443</v>
      </c>
      <c r="DR6" s="626"/>
      <c r="DS6" s="626"/>
      <c r="DT6" s="626"/>
      <c r="DU6" s="626"/>
      <c r="DV6" s="626"/>
      <c r="DW6" s="626"/>
      <c r="DX6" s="626"/>
      <c r="DY6" s="626"/>
      <c r="DZ6" s="626"/>
      <c r="EA6" s="626"/>
      <c r="EB6" s="626"/>
      <c r="EC6" s="666"/>
    </row>
    <row r="7" spans="2:143" ht="11.25" customHeight="1" x14ac:dyDescent="0.2">
      <c r="B7" s="620" t="s">
        <v>239</v>
      </c>
      <c r="C7" s="621"/>
      <c r="D7" s="621"/>
      <c r="E7" s="621"/>
      <c r="F7" s="621"/>
      <c r="G7" s="621"/>
      <c r="H7" s="621"/>
      <c r="I7" s="621"/>
      <c r="J7" s="621"/>
      <c r="K7" s="621"/>
      <c r="L7" s="621"/>
      <c r="M7" s="621"/>
      <c r="N7" s="621"/>
      <c r="O7" s="621"/>
      <c r="P7" s="621"/>
      <c r="Q7" s="622"/>
      <c r="R7" s="623">
        <v>12849</v>
      </c>
      <c r="S7" s="626"/>
      <c r="T7" s="626"/>
      <c r="U7" s="626"/>
      <c r="V7" s="626"/>
      <c r="W7" s="626"/>
      <c r="X7" s="626"/>
      <c r="Y7" s="627"/>
      <c r="Z7" s="685">
        <v>0</v>
      </c>
      <c r="AA7" s="685"/>
      <c r="AB7" s="685"/>
      <c r="AC7" s="685"/>
      <c r="AD7" s="686">
        <v>12849</v>
      </c>
      <c r="AE7" s="686"/>
      <c r="AF7" s="686"/>
      <c r="AG7" s="686"/>
      <c r="AH7" s="686"/>
      <c r="AI7" s="686"/>
      <c r="AJ7" s="686"/>
      <c r="AK7" s="686"/>
      <c r="AL7" s="628">
        <v>0.1</v>
      </c>
      <c r="AM7" s="629"/>
      <c r="AN7" s="629"/>
      <c r="AO7" s="687"/>
      <c r="AP7" s="620" t="s">
        <v>240</v>
      </c>
      <c r="AQ7" s="621"/>
      <c r="AR7" s="621"/>
      <c r="AS7" s="621"/>
      <c r="AT7" s="621"/>
      <c r="AU7" s="621"/>
      <c r="AV7" s="621"/>
      <c r="AW7" s="621"/>
      <c r="AX7" s="621"/>
      <c r="AY7" s="621"/>
      <c r="AZ7" s="621"/>
      <c r="BA7" s="621"/>
      <c r="BB7" s="621"/>
      <c r="BC7" s="621"/>
      <c r="BD7" s="621"/>
      <c r="BE7" s="621"/>
      <c r="BF7" s="622"/>
      <c r="BG7" s="623">
        <v>4011305</v>
      </c>
      <c r="BH7" s="626"/>
      <c r="BI7" s="626"/>
      <c r="BJ7" s="626"/>
      <c r="BK7" s="626"/>
      <c r="BL7" s="626"/>
      <c r="BM7" s="626"/>
      <c r="BN7" s="627"/>
      <c r="BO7" s="685">
        <v>43.9</v>
      </c>
      <c r="BP7" s="685"/>
      <c r="BQ7" s="685"/>
      <c r="BR7" s="685"/>
      <c r="BS7" s="686">
        <v>183112</v>
      </c>
      <c r="BT7" s="686"/>
      <c r="BU7" s="686"/>
      <c r="BV7" s="686"/>
      <c r="BW7" s="686"/>
      <c r="BX7" s="686"/>
      <c r="BY7" s="686"/>
      <c r="BZ7" s="686"/>
      <c r="CA7" s="686"/>
      <c r="CB7" s="727"/>
      <c r="CD7" s="667" t="s">
        <v>241</v>
      </c>
      <c r="CE7" s="664"/>
      <c r="CF7" s="664"/>
      <c r="CG7" s="664"/>
      <c r="CH7" s="664"/>
      <c r="CI7" s="664"/>
      <c r="CJ7" s="664"/>
      <c r="CK7" s="664"/>
      <c r="CL7" s="664"/>
      <c r="CM7" s="664"/>
      <c r="CN7" s="664"/>
      <c r="CO7" s="664"/>
      <c r="CP7" s="664"/>
      <c r="CQ7" s="665"/>
      <c r="CR7" s="623">
        <v>2468550</v>
      </c>
      <c r="CS7" s="626"/>
      <c r="CT7" s="626"/>
      <c r="CU7" s="626"/>
      <c r="CV7" s="626"/>
      <c r="CW7" s="626"/>
      <c r="CX7" s="626"/>
      <c r="CY7" s="627"/>
      <c r="CZ7" s="685">
        <v>9.8000000000000007</v>
      </c>
      <c r="DA7" s="685"/>
      <c r="DB7" s="685"/>
      <c r="DC7" s="685"/>
      <c r="DD7" s="631">
        <v>113770</v>
      </c>
      <c r="DE7" s="626"/>
      <c r="DF7" s="626"/>
      <c r="DG7" s="626"/>
      <c r="DH7" s="626"/>
      <c r="DI7" s="626"/>
      <c r="DJ7" s="626"/>
      <c r="DK7" s="626"/>
      <c r="DL7" s="626"/>
      <c r="DM7" s="626"/>
      <c r="DN7" s="626"/>
      <c r="DO7" s="626"/>
      <c r="DP7" s="627"/>
      <c r="DQ7" s="631">
        <v>2275611</v>
      </c>
      <c r="DR7" s="626"/>
      <c r="DS7" s="626"/>
      <c r="DT7" s="626"/>
      <c r="DU7" s="626"/>
      <c r="DV7" s="626"/>
      <c r="DW7" s="626"/>
      <c r="DX7" s="626"/>
      <c r="DY7" s="626"/>
      <c r="DZ7" s="626"/>
      <c r="EA7" s="626"/>
      <c r="EB7" s="626"/>
      <c r="EC7" s="666"/>
    </row>
    <row r="8" spans="2:143" ht="11.25" customHeight="1" x14ac:dyDescent="0.2">
      <c r="B8" s="620" t="s">
        <v>242</v>
      </c>
      <c r="C8" s="621"/>
      <c r="D8" s="621"/>
      <c r="E8" s="621"/>
      <c r="F8" s="621"/>
      <c r="G8" s="621"/>
      <c r="H8" s="621"/>
      <c r="I8" s="621"/>
      <c r="J8" s="621"/>
      <c r="K8" s="621"/>
      <c r="L8" s="621"/>
      <c r="M8" s="621"/>
      <c r="N8" s="621"/>
      <c r="O8" s="621"/>
      <c r="P8" s="621"/>
      <c r="Q8" s="622"/>
      <c r="R8" s="623">
        <v>27877</v>
      </c>
      <c r="S8" s="626"/>
      <c r="T8" s="626"/>
      <c r="U8" s="626"/>
      <c r="V8" s="626"/>
      <c r="W8" s="626"/>
      <c r="X8" s="626"/>
      <c r="Y8" s="627"/>
      <c r="Z8" s="685">
        <v>0.1</v>
      </c>
      <c r="AA8" s="685"/>
      <c r="AB8" s="685"/>
      <c r="AC8" s="685"/>
      <c r="AD8" s="686">
        <v>27877</v>
      </c>
      <c r="AE8" s="686"/>
      <c r="AF8" s="686"/>
      <c r="AG8" s="686"/>
      <c r="AH8" s="686"/>
      <c r="AI8" s="686"/>
      <c r="AJ8" s="686"/>
      <c r="AK8" s="686"/>
      <c r="AL8" s="628">
        <v>0.2</v>
      </c>
      <c r="AM8" s="629"/>
      <c r="AN8" s="629"/>
      <c r="AO8" s="687"/>
      <c r="AP8" s="620" t="s">
        <v>243</v>
      </c>
      <c r="AQ8" s="621"/>
      <c r="AR8" s="621"/>
      <c r="AS8" s="621"/>
      <c r="AT8" s="621"/>
      <c r="AU8" s="621"/>
      <c r="AV8" s="621"/>
      <c r="AW8" s="621"/>
      <c r="AX8" s="621"/>
      <c r="AY8" s="621"/>
      <c r="AZ8" s="621"/>
      <c r="BA8" s="621"/>
      <c r="BB8" s="621"/>
      <c r="BC8" s="621"/>
      <c r="BD8" s="621"/>
      <c r="BE8" s="621"/>
      <c r="BF8" s="622"/>
      <c r="BG8" s="623">
        <v>118309</v>
      </c>
      <c r="BH8" s="626"/>
      <c r="BI8" s="626"/>
      <c r="BJ8" s="626"/>
      <c r="BK8" s="626"/>
      <c r="BL8" s="626"/>
      <c r="BM8" s="626"/>
      <c r="BN8" s="627"/>
      <c r="BO8" s="685">
        <v>1.3</v>
      </c>
      <c r="BP8" s="685"/>
      <c r="BQ8" s="685"/>
      <c r="BR8" s="685"/>
      <c r="BS8" s="631" t="s">
        <v>129</v>
      </c>
      <c r="BT8" s="626"/>
      <c r="BU8" s="626"/>
      <c r="BV8" s="626"/>
      <c r="BW8" s="626"/>
      <c r="BX8" s="626"/>
      <c r="BY8" s="626"/>
      <c r="BZ8" s="626"/>
      <c r="CA8" s="626"/>
      <c r="CB8" s="666"/>
      <c r="CD8" s="667" t="s">
        <v>244</v>
      </c>
      <c r="CE8" s="664"/>
      <c r="CF8" s="664"/>
      <c r="CG8" s="664"/>
      <c r="CH8" s="664"/>
      <c r="CI8" s="664"/>
      <c r="CJ8" s="664"/>
      <c r="CK8" s="664"/>
      <c r="CL8" s="664"/>
      <c r="CM8" s="664"/>
      <c r="CN8" s="664"/>
      <c r="CO8" s="664"/>
      <c r="CP8" s="664"/>
      <c r="CQ8" s="665"/>
      <c r="CR8" s="623">
        <v>8900929</v>
      </c>
      <c r="CS8" s="626"/>
      <c r="CT8" s="626"/>
      <c r="CU8" s="626"/>
      <c r="CV8" s="626"/>
      <c r="CW8" s="626"/>
      <c r="CX8" s="626"/>
      <c r="CY8" s="627"/>
      <c r="CZ8" s="685">
        <v>35.200000000000003</v>
      </c>
      <c r="DA8" s="685"/>
      <c r="DB8" s="685"/>
      <c r="DC8" s="685"/>
      <c r="DD8" s="631">
        <v>106630</v>
      </c>
      <c r="DE8" s="626"/>
      <c r="DF8" s="626"/>
      <c r="DG8" s="626"/>
      <c r="DH8" s="626"/>
      <c r="DI8" s="626"/>
      <c r="DJ8" s="626"/>
      <c r="DK8" s="626"/>
      <c r="DL8" s="626"/>
      <c r="DM8" s="626"/>
      <c r="DN8" s="626"/>
      <c r="DO8" s="626"/>
      <c r="DP8" s="627"/>
      <c r="DQ8" s="631">
        <v>4551698</v>
      </c>
      <c r="DR8" s="626"/>
      <c r="DS8" s="626"/>
      <c r="DT8" s="626"/>
      <c r="DU8" s="626"/>
      <c r="DV8" s="626"/>
      <c r="DW8" s="626"/>
      <c r="DX8" s="626"/>
      <c r="DY8" s="626"/>
      <c r="DZ8" s="626"/>
      <c r="EA8" s="626"/>
      <c r="EB8" s="626"/>
      <c r="EC8" s="666"/>
    </row>
    <row r="9" spans="2:143" ht="11.25" customHeight="1" x14ac:dyDescent="0.2">
      <c r="B9" s="620" t="s">
        <v>245</v>
      </c>
      <c r="C9" s="621"/>
      <c r="D9" s="621"/>
      <c r="E9" s="621"/>
      <c r="F9" s="621"/>
      <c r="G9" s="621"/>
      <c r="H9" s="621"/>
      <c r="I9" s="621"/>
      <c r="J9" s="621"/>
      <c r="K9" s="621"/>
      <c r="L9" s="621"/>
      <c r="M9" s="621"/>
      <c r="N9" s="621"/>
      <c r="O9" s="621"/>
      <c r="P9" s="621"/>
      <c r="Q9" s="622"/>
      <c r="R9" s="623">
        <v>23215</v>
      </c>
      <c r="S9" s="626"/>
      <c r="T9" s="626"/>
      <c r="U9" s="626"/>
      <c r="V9" s="626"/>
      <c r="W9" s="626"/>
      <c r="X9" s="626"/>
      <c r="Y9" s="627"/>
      <c r="Z9" s="685">
        <v>0.1</v>
      </c>
      <c r="AA9" s="685"/>
      <c r="AB9" s="685"/>
      <c r="AC9" s="685"/>
      <c r="AD9" s="686">
        <v>23215</v>
      </c>
      <c r="AE9" s="686"/>
      <c r="AF9" s="686"/>
      <c r="AG9" s="686"/>
      <c r="AH9" s="686"/>
      <c r="AI9" s="686"/>
      <c r="AJ9" s="686"/>
      <c r="AK9" s="686"/>
      <c r="AL9" s="628">
        <v>0.2</v>
      </c>
      <c r="AM9" s="629"/>
      <c r="AN9" s="629"/>
      <c r="AO9" s="687"/>
      <c r="AP9" s="620" t="s">
        <v>246</v>
      </c>
      <c r="AQ9" s="621"/>
      <c r="AR9" s="621"/>
      <c r="AS9" s="621"/>
      <c r="AT9" s="621"/>
      <c r="AU9" s="621"/>
      <c r="AV9" s="621"/>
      <c r="AW9" s="621"/>
      <c r="AX9" s="621"/>
      <c r="AY9" s="621"/>
      <c r="AZ9" s="621"/>
      <c r="BA9" s="621"/>
      <c r="BB9" s="621"/>
      <c r="BC9" s="621"/>
      <c r="BD9" s="621"/>
      <c r="BE9" s="621"/>
      <c r="BF9" s="622"/>
      <c r="BG9" s="623">
        <v>2933819</v>
      </c>
      <c r="BH9" s="626"/>
      <c r="BI9" s="626"/>
      <c r="BJ9" s="626"/>
      <c r="BK9" s="626"/>
      <c r="BL9" s="626"/>
      <c r="BM9" s="626"/>
      <c r="BN9" s="627"/>
      <c r="BO9" s="685">
        <v>32.1</v>
      </c>
      <c r="BP9" s="685"/>
      <c r="BQ9" s="685"/>
      <c r="BR9" s="685"/>
      <c r="BS9" s="631" t="s">
        <v>129</v>
      </c>
      <c r="BT9" s="626"/>
      <c r="BU9" s="626"/>
      <c r="BV9" s="626"/>
      <c r="BW9" s="626"/>
      <c r="BX9" s="626"/>
      <c r="BY9" s="626"/>
      <c r="BZ9" s="626"/>
      <c r="CA9" s="626"/>
      <c r="CB9" s="666"/>
      <c r="CD9" s="667" t="s">
        <v>247</v>
      </c>
      <c r="CE9" s="664"/>
      <c r="CF9" s="664"/>
      <c r="CG9" s="664"/>
      <c r="CH9" s="664"/>
      <c r="CI9" s="664"/>
      <c r="CJ9" s="664"/>
      <c r="CK9" s="664"/>
      <c r="CL9" s="664"/>
      <c r="CM9" s="664"/>
      <c r="CN9" s="664"/>
      <c r="CO9" s="664"/>
      <c r="CP9" s="664"/>
      <c r="CQ9" s="665"/>
      <c r="CR9" s="623">
        <v>2518380</v>
      </c>
      <c r="CS9" s="626"/>
      <c r="CT9" s="626"/>
      <c r="CU9" s="626"/>
      <c r="CV9" s="626"/>
      <c r="CW9" s="626"/>
      <c r="CX9" s="626"/>
      <c r="CY9" s="627"/>
      <c r="CZ9" s="685">
        <v>10</v>
      </c>
      <c r="DA9" s="685"/>
      <c r="DB9" s="685"/>
      <c r="DC9" s="685"/>
      <c r="DD9" s="631">
        <v>309288</v>
      </c>
      <c r="DE9" s="626"/>
      <c r="DF9" s="626"/>
      <c r="DG9" s="626"/>
      <c r="DH9" s="626"/>
      <c r="DI9" s="626"/>
      <c r="DJ9" s="626"/>
      <c r="DK9" s="626"/>
      <c r="DL9" s="626"/>
      <c r="DM9" s="626"/>
      <c r="DN9" s="626"/>
      <c r="DO9" s="626"/>
      <c r="DP9" s="627"/>
      <c r="DQ9" s="631">
        <v>2069205</v>
      </c>
      <c r="DR9" s="626"/>
      <c r="DS9" s="626"/>
      <c r="DT9" s="626"/>
      <c r="DU9" s="626"/>
      <c r="DV9" s="626"/>
      <c r="DW9" s="626"/>
      <c r="DX9" s="626"/>
      <c r="DY9" s="626"/>
      <c r="DZ9" s="626"/>
      <c r="EA9" s="626"/>
      <c r="EB9" s="626"/>
      <c r="EC9" s="666"/>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129</v>
      </c>
      <c r="S10" s="626"/>
      <c r="T10" s="626"/>
      <c r="U10" s="626"/>
      <c r="V10" s="626"/>
      <c r="W10" s="626"/>
      <c r="X10" s="626"/>
      <c r="Y10" s="627"/>
      <c r="Z10" s="685" t="s">
        <v>249</v>
      </c>
      <c r="AA10" s="685"/>
      <c r="AB10" s="685"/>
      <c r="AC10" s="685"/>
      <c r="AD10" s="686" t="s">
        <v>129</v>
      </c>
      <c r="AE10" s="686"/>
      <c r="AF10" s="686"/>
      <c r="AG10" s="686"/>
      <c r="AH10" s="686"/>
      <c r="AI10" s="686"/>
      <c r="AJ10" s="686"/>
      <c r="AK10" s="686"/>
      <c r="AL10" s="628" t="s">
        <v>129</v>
      </c>
      <c r="AM10" s="629"/>
      <c r="AN10" s="629"/>
      <c r="AO10" s="687"/>
      <c r="AP10" s="620" t="s">
        <v>250</v>
      </c>
      <c r="AQ10" s="621"/>
      <c r="AR10" s="621"/>
      <c r="AS10" s="621"/>
      <c r="AT10" s="621"/>
      <c r="AU10" s="621"/>
      <c r="AV10" s="621"/>
      <c r="AW10" s="621"/>
      <c r="AX10" s="621"/>
      <c r="AY10" s="621"/>
      <c r="AZ10" s="621"/>
      <c r="BA10" s="621"/>
      <c r="BB10" s="621"/>
      <c r="BC10" s="621"/>
      <c r="BD10" s="621"/>
      <c r="BE10" s="621"/>
      <c r="BF10" s="622"/>
      <c r="BG10" s="623">
        <v>253959</v>
      </c>
      <c r="BH10" s="626"/>
      <c r="BI10" s="626"/>
      <c r="BJ10" s="626"/>
      <c r="BK10" s="626"/>
      <c r="BL10" s="626"/>
      <c r="BM10" s="626"/>
      <c r="BN10" s="627"/>
      <c r="BO10" s="685">
        <v>2.8</v>
      </c>
      <c r="BP10" s="685"/>
      <c r="BQ10" s="685"/>
      <c r="BR10" s="685"/>
      <c r="BS10" s="631">
        <v>42566</v>
      </c>
      <c r="BT10" s="626"/>
      <c r="BU10" s="626"/>
      <c r="BV10" s="626"/>
      <c r="BW10" s="626"/>
      <c r="BX10" s="626"/>
      <c r="BY10" s="626"/>
      <c r="BZ10" s="626"/>
      <c r="CA10" s="626"/>
      <c r="CB10" s="666"/>
      <c r="CD10" s="667" t="s">
        <v>251</v>
      </c>
      <c r="CE10" s="664"/>
      <c r="CF10" s="664"/>
      <c r="CG10" s="664"/>
      <c r="CH10" s="664"/>
      <c r="CI10" s="664"/>
      <c r="CJ10" s="664"/>
      <c r="CK10" s="664"/>
      <c r="CL10" s="664"/>
      <c r="CM10" s="664"/>
      <c r="CN10" s="664"/>
      <c r="CO10" s="664"/>
      <c r="CP10" s="664"/>
      <c r="CQ10" s="665"/>
      <c r="CR10" s="623">
        <v>12656</v>
      </c>
      <c r="CS10" s="626"/>
      <c r="CT10" s="626"/>
      <c r="CU10" s="626"/>
      <c r="CV10" s="626"/>
      <c r="CW10" s="626"/>
      <c r="CX10" s="626"/>
      <c r="CY10" s="627"/>
      <c r="CZ10" s="685">
        <v>0.1</v>
      </c>
      <c r="DA10" s="685"/>
      <c r="DB10" s="685"/>
      <c r="DC10" s="685"/>
      <c r="DD10" s="631" t="s">
        <v>129</v>
      </c>
      <c r="DE10" s="626"/>
      <c r="DF10" s="626"/>
      <c r="DG10" s="626"/>
      <c r="DH10" s="626"/>
      <c r="DI10" s="626"/>
      <c r="DJ10" s="626"/>
      <c r="DK10" s="626"/>
      <c r="DL10" s="626"/>
      <c r="DM10" s="626"/>
      <c r="DN10" s="626"/>
      <c r="DO10" s="626"/>
      <c r="DP10" s="627"/>
      <c r="DQ10" s="631">
        <v>3462</v>
      </c>
      <c r="DR10" s="626"/>
      <c r="DS10" s="626"/>
      <c r="DT10" s="626"/>
      <c r="DU10" s="626"/>
      <c r="DV10" s="626"/>
      <c r="DW10" s="626"/>
      <c r="DX10" s="626"/>
      <c r="DY10" s="626"/>
      <c r="DZ10" s="626"/>
      <c r="EA10" s="626"/>
      <c r="EB10" s="626"/>
      <c r="EC10" s="666"/>
    </row>
    <row r="11" spans="2:143" ht="11.25" customHeight="1" x14ac:dyDescent="0.2">
      <c r="B11" s="620" t="s">
        <v>252</v>
      </c>
      <c r="C11" s="621"/>
      <c r="D11" s="621"/>
      <c r="E11" s="621"/>
      <c r="F11" s="621"/>
      <c r="G11" s="621"/>
      <c r="H11" s="621"/>
      <c r="I11" s="621"/>
      <c r="J11" s="621"/>
      <c r="K11" s="621"/>
      <c r="L11" s="621"/>
      <c r="M11" s="621"/>
      <c r="N11" s="621"/>
      <c r="O11" s="621"/>
      <c r="P11" s="621"/>
      <c r="Q11" s="622"/>
      <c r="R11" s="623" t="s">
        <v>249</v>
      </c>
      <c r="S11" s="626"/>
      <c r="T11" s="626"/>
      <c r="U11" s="626"/>
      <c r="V11" s="626"/>
      <c r="W11" s="626"/>
      <c r="X11" s="626"/>
      <c r="Y11" s="627"/>
      <c r="Z11" s="685" t="s">
        <v>249</v>
      </c>
      <c r="AA11" s="685"/>
      <c r="AB11" s="685"/>
      <c r="AC11" s="685"/>
      <c r="AD11" s="686" t="s">
        <v>249</v>
      </c>
      <c r="AE11" s="686"/>
      <c r="AF11" s="686"/>
      <c r="AG11" s="686"/>
      <c r="AH11" s="686"/>
      <c r="AI11" s="686"/>
      <c r="AJ11" s="686"/>
      <c r="AK11" s="686"/>
      <c r="AL11" s="628" t="s">
        <v>129</v>
      </c>
      <c r="AM11" s="629"/>
      <c r="AN11" s="629"/>
      <c r="AO11" s="687"/>
      <c r="AP11" s="620" t="s">
        <v>253</v>
      </c>
      <c r="AQ11" s="621"/>
      <c r="AR11" s="621"/>
      <c r="AS11" s="621"/>
      <c r="AT11" s="621"/>
      <c r="AU11" s="621"/>
      <c r="AV11" s="621"/>
      <c r="AW11" s="621"/>
      <c r="AX11" s="621"/>
      <c r="AY11" s="621"/>
      <c r="AZ11" s="621"/>
      <c r="BA11" s="621"/>
      <c r="BB11" s="621"/>
      <c r="BC11" s="621"/>
      <c r="BD11" s="621"/>
      <c r="BE11" s="621"/>
      <c r="BF11" s="622"/>
      <c r="BG11" s="623">
        <v>705218</v>
      </c>
      <c r="BH11" s="626"/>
      <c r="BI11" s="626"/>
      <c r="BJ11" s="626"/>
      <c r="BK11" s="626"/>
      <c r="BL11" s="626"/>
      <c r="BM11" s="626"/>
      <c r="BN11" s="627"/>
      <c r="BO11" s="685">
        <v>7.7</v>
      </c>
      <c r="BP11" s="685"/>
      <c r="BQ11" s="685"/>
      <c r="BR11" s="685"/>
      <c r="BS11" s="631">
        <v>140546</v>
      </c>
      <c r="BT11" s="626"/>
      <c r="BU11" s="626"/>
      <c r="BV11" s="626"/>
      <c r="BW11" s="626"/>
      <c r="BX11" s="626"/>
      <c r="BY11" s="626"/>
      <c r="BZ11" s="626"/>
      <c r="CA11" s="626"/>
      <c r="CB11" s="666"/>
      <c r="CD11" s="667" t="s">
        <v>254</v>
      </c>
      <c r="CE11" s="664"/>
      <c r="CF11" s="664"/>
      <c r="CG11" s="664"/>
      <c r="CH11" s="664"/>
      <c r="CI11" s="664"/>
      <c r="CJ11" s="664"/>
      <c r="CK11" s="664"/>
      <c r="CL11" s="664"/>
      <c r="CM11" s="664"/>
      <c r="CN11" s="664"/>
      <c r="CO11" s="664"/>
      <c r="CP11" s="664"/>
      <c r="CQ11" s="665"/>
      <c r="CR11" s="623">
        <v>680671</v>
      </c>
      <c r="CS11" s="626"/>
      <c r="CT11" s="626"/>
      <c r="CU11" s="626"/>
      <c r="CV11" s="626"/>
      <c r="CW11" s="626"/>
      <c r="CX11" s="626"/>
      <c r="CY11" s="627"/>
      <c r="CZ11" s="685">
        <v>2.7</v>
      </c>
      <c r="DA11" s="685"/>
      <c r="DB11" s="685"/>
      <c r="DC11" s="685"/>
      <c r="DD11" s="631">
        <v>443340</v>
      </c>
      <c r="DE11" s="626"/>
      <c r="DF11" s="626"/>
      <c r="DG11" s="626"/>
      <c r="DH11" s="626"/>
      <c r="DI11" s="626"/>
      <c r="DJ11" s="626"/>
      <c r="DK11" s="626"/>
      <c r="DL11" s="626"/>
      <c r="DM11" s="626"/>
      <c r="DN11" s="626"/>
      <c r="DO11" s="626"/>
      <c r="DP11" s="627"/>
      <c r="DQ11" s="631">
        <v>334414</v>
      </c>
      <c r="DR11" s="626"/>
      <c r="DS11" s="626"/>
      <c r="DT11" s="626"/>
      <c r="DU11" s="626"/>
      <c r="DV11" s="626"/>
      <c r="DW11" s="626"/>
      <c r="DX11" s="626"/>
      <c r="DY11" s="626"/>
      <c r="DZ11" s="626"/>
      <c r="EA11" s="626"/>
      <c r="EB11" s="626"/>
      <c r="EC11" s="666"/>
    </row>
    <row r="12" spans="2:143" ht="11.25" customHeight="1" x14ac:dyDescent="0.2">
      <c r="B12" s="620" t="s">
        <v>255</v>
      </c>
      <c r="C12" s="621"/>
      <c r="D12" s="621"/>
      <c r="E12" s="621"/>
      <c r="F12" s="621"/>
      <c r="G12" s="621"/>
      <c r="H12" s="621"/>
      <c r="I12" s="621"/>
      <c r="J12" s="621"/>
      <c r="K12" s="621"/>
      <c r="L12" s="621"/>
      <c r="M12" s="621"/>
      <c r="N12" s="621"/>
      <c r="O12" s="621"/>
      <c r="P12" s="621"/>
      <c r="Q12" s="622"/>
      <c r="R12" s="623">
        <v>1249233</v>
      </c>
      <c r="S12" s="626"/>
      <c r="T12" s="626"/>
      <c r="U12" s="626"/>
      <c r="V12" s="626"/>
      <c r="W12" s="626"/>
      <c r="X12" s="626"/>
      <c r="Y12" s="627"/>
      <c r="Z12" s="685">
        <v>4.8</v>
      </c>
      <c r="AA12" s="685"/>
      <c r="AB12" s="685"/>
      <c r="AC12" s="685"/>
      <c r="AD12" s="686">
        <v>1249233</v>
      </c>
      <c r="AE12" s="686"/>
      <c r="AF12" s="686"/>
      <c r="AG12" s="686"/>
      <c r="AH12" s="686"/>
      <c r="AI12" s="686"/>
      <c r="AJ12" s="686"/>
      <c r="AK12" s="686"/>
      <c r="AL12" s="628">
        <v>8.5</v>
      </c>
      <c r="AM12" s="629"/>
      <c r="AN12" s="629"/>
      <c r="AO12" s="687"/>
      <c r="AP12" s="620" t="s">
        <v>256</v>
      </c>
      <c r="AQ12" s="621"/>
      <c r="AR12" s="621"/>
      <c r="AS12" s="621"/>
      <c r="AT12" s="621"/>
      <c r="AU12" s="621"/>
      <c r="AV12" s="621"/>
      <c r="AW12" s="621"/>
      <c r="AX12" s="621"/>
      <c r="AY12" s="621"/>
      <c r="AZ12" s="621"/>
      <c r="BA12" s="621"/>
      <c r="BB12" s="621"/>
      <c r="BC12" s="621"/>
      <c r="BD12" s="621"/>
      <c r="BE12" s="621"/>
      <c r="BF12" s="622"/>
      <c r="BG12" s="623">
        <v>4159853</v>
      </c>
      <c r="BH12" s="626"/>
      <c r="BI12" s="626"/>
      <c r="BJ12" s="626"/>
      <c r="BK12" s="626"/>
      <c r="BL12" s="626"/>
      <c r="BM12" s="626"/>
      <c r="BN12" s="627"/>
      <c r="BO12" s="685">
        <v>45.6</v>
      </c>
      <c r="BP12" s="685"/>
      <c r="BQ12" s="685"/>
      <c r="BR12" s="685"/>
      <c r="BS12" s="631" t="s">
        <v>129</v>
      </c>
      <c r="BT12" s="626"/>
      <c r="BU12" s="626"/>
      <c r="BV12" s="626"/>
      <c r="BW12" s="626"/>
      <c r="BX12" s="626"/>
      <c r="BY12" s="626"/>
      <c r="BZ12" s="626"/>
      <c r="CA12" s="626"/>
      <c r="CB12" s="666"/>
      <c r="CD12" s="667" t="s">
        <v>257</v>
      </c>
      <c r="CE12" s="664"/>
      <c r="CF12" s="664"/>
      <c r="CG12" s="664"/>
      <c r="CH12" s="664"/>
      <c r="CI12" s="664"/>
      <c r="CJ12" s="664"/>
      <c r="CK12" s="664"/>
      <c r="CL12" s="664"/>
      <c r="CM12" s="664"/>
      <c r="CN12" s="664"/>
      <c r="CO12" s="664"/>
      <c r="CP12" s="664"/>
      <c r="CQ12" s="665"/>
      <c r="CR12" s="623">
        <v>400190</v>
      </c>
      <c r="CS12" s="626"/>
      <c r="CT12" s="626"/>
      <c r="CU12" s="626"/>
      <c r="CV12" s="626"/>
      <c r="CW12" s="626"/>
      <c r="CX12" s="626"/>
      <c r="CY12" s="627"/>
      <c r="CZ12" s="685">
        <v>1.6</v>
      </c>
      <c r="DA12" s="685"/>
      <c r="DB12" s="685"/>
      <c r="DC12" s="685"/>
      <c r="DD12" s="631">
        <v>11462</v>
      </c>
      <c r="DE12" s="626"/>
      <c r="DF12" s="626"/>
      <c r="DG12" s="626"/>
      <c r="DH12" s="626"/>
      <c r="DI12" s="626"/>
      <c r="DJ12" s="626"/>
      <c r="DK12" s="626"/>
      <c r="DL12" s="626"/>
      <c r="DM12" s="626"/>
      <c r="DN12" s="626"/>
      <c r="DO12" s="626"/>
      <c r="DP12" s="627"/>
      <c r="DQ12" s="631">
        <v>274651</v>
      </c>
      <c r="DR12" s="626"/>
      <c r="DS12" s="626"/>
      <c r="DT12" s="626"/>
      <c r="DU12" s="626"/>
      <c r="DV12" s="626"/>
      <c r="DW12" s="626"/>
      <c r="DX12" s="626"/>
      <c r="DY12" s="626"/>
      <c r="DZ12" s="626"/>
      <c r="EA12" s="626"/>
      <c r="EB12" s="626"/>
      <c r="EC12" s="666"/>
    </row>
    <row r="13" spans="2:143" ht="11.25" customHeight="1" x14ac:dyDescent="0.2">
      <c r="B13" s="620" t="s">
        <v>258</v>
      </c>
      <c r="C13" s="621"/>
      <c r="D13" s="621"/>
      <c r="E13" s="621"/>
      <c r="F13" s="621"/>
      <c r="G13" s="621"/>
      <c r="H13" s="621"/>
      <c r="I13" s="621"/>
      <c r="J13" s="621"/>
      <c r="K13" s="621"/>
      <c r="L13" s="621"/>
      <c r="M13" s="621"/>
      <c r="N13" s="621"/>
      <c r="O13" s="621"/>
      <c r="P13" s="621"/>
      <c r="Q13" s="622"/>
      <c r="R13" s="623">
        <v>86242</v>
      </c>
      <c r="S13" s="626"/>
      <c r="T13" s="626"/>
      <c r="U13" s="626"/>
      <c r="V13" s="626"/>
      <c r="W13" s="626"/>
      <c r="X13" s="626"/>
      <c r="Y13" s="627"/>
      <c r="Z13" s="685">
        <v>0.3</v>
      </c>
      <c r="AA13" s="685"/>
      <c r="AB13" s="685"/>
      <c r="AC13" s="685"/>
      <c r="AD13" s="686">
        <v>86242</v>
      </c>
      <c r="AE13" s="686"/>
      <c r="AF13" s="686"/>
      <c r="AG13" s="686"/>
      <c r="AH13" s="686"/>
      <c r="AI13" s="686"/>
      <c r="AJ13" s="686"/>
      <c r="AK13" s="686"/>
      <c r="AL13" s="628">
        <v>0.6</v>
      </c>
      <c r="AM13" s="629"/>
      <c r="AN13" s="629"/>
      <c r="AO13" s="687"/>
      <c r="AP13" s="620" t="s">
        <v>259</v>
      </c>
      <c r="AQ13" s="621"/>
      <c r="AR13" s="621"/>
      <c r="AS13" s="621"/>
      <c r="AT13" s="621"/>
      <c r="AU13" s="621"/>
      <c r="AV13" s="621"/>
      <c r="AW13" s="621"/>
      <c r="AX13" s="621"/>
      <c r="AY13" s="621"/>
      <c r="AZ13" s="621"/>
      <c r="BA13" s="621"/>
      <c r="BB13" s="621"/>
      <c r="BC13" s="621"/>
      <c r="BD13" s="621"/>
      <c r="BE13" s="621"/>
      <c r="BF13" s="622"/>
      <c r="BG13" s="623">
        <v>4143235</v>
      </c>
      <c r="BH13" s="626"/>
      <c r="BI13" s="626"/>
      <c r="BJ13" s="626"/>
      <c r="BK13" s="626"/>
      <c r="BL13" s="626"/>
      <c r="BM13" s="626"/>
      <c r="BN13" s="627"/>
      <c r="BO13" s="685">
        <v>45.4</v>
      </c>
      <c r="BP13" s="685"/>
      <c r="BQ13" s="685"/>
      <c r="BR13" s="685"/>
      <c r="BS13" s="631" t="s">
        <v>129</v>
      </c>
      <c r="BT13" s="626"/>
      <c r="BU13" s="626"/>
      <c r="BV13" s="626"/>
      <c r="BW13" s="626"/>
      <c r="BX13" s="626"/>
      <c r="BY13" s="626"/>
      <c r="BZ13" s="626"/>
      <c r="CA13" s="626"/>
      <c r="CB13" s="666"/>
      <c r="CD13" s="667" t="s">
        <v>260</v>
      </c>
      <c r="CE13" s="664"/>
      <c r="CF13" s="664"/>
      <c r="CG13" s="664"/>
      <c r="CH13" s="664"/>
      <c r="CI13" s="664"/>
      <c r="CJ13" s="664"/>
      <c r="CK13" s="664"/>
      <c r="CL13" s="664"/>
      <c r="CM13" s="664"/>
      <c r="CN13" s="664"/>
      <c r="CO13" s="664"/>
      <c r="CP13" s="664"/>
      <c r="CQ13" s="665"/>
      <c r="CR13" s="623">
        <v>2424105</v>
      </c>
      <c r="CS13" s="626"/>
      <c r="CT13" s="626"/>
      <c r="CU13" s="626"/>
      <c r="CV13" s="626"/>
      <c r="CW13" s="626"/>
      <c r="CX13" s="626"/>
      <c r="CY13" s="627"/>
      <c r="CZ13" s="685">
        <v>9.6</v>
      </c>
      <c r="DA13" s="685"/>
      <c r="DB13" s="685"/>
      <c r="DC13" s="685"/>
      <c r="DD13" s="631">
        <v>1476334</v>
      </c>
      <c r="DE13" s="626"/>
      <c r="DF13" s="626"/>
      <c r="DG13" s="626"/>
      <c r="DH13" s="626"/>
      <c r="DI13" s="626"/>
      <c r="DJ13" s="626"/>
      <c r="DK13" s="626"/>
      <c r="DL13" s="626"/>
      <c r="DM13" s="626"/>
      <c r="DN13" s="626"/>
      <c r="DO13" s="626"/>
      <c r="DP13" s="627"/>
      <c r="DQ13" s="631">
        <v>1472623</v>
      </c>
      <c r="DR13" s="626"/>
      <c r="DS13" s="626"/>
      <c r="DT13" s="626"/>
      <c r="DU13" s="626"/>
      <c r="DV13" s="626"/>
      <c r="DW13" s="626"/>
      <c r="DX13" s="626"/>
      <c r="DY13" s="626"/>
      <c r="DZ13" s="626"/>
      <c r="EA13" s="626"/>
      <c r="EB13" s="626"/>
      <c r="EC13" s="666"/>
    </row>
    <row r="14" spans="2:143" ht="11.25" customHeight="1" x14ac:dyDescent="0.2">
      <c r="B14" s="620" t="s">
        <v>261</v>
      </c>
      <c r="C14" s="621"/>
      <c r="D14" s="621"/>
      <c r="E14" s="621"/>
      <c r="F14" s="621"/>
      <c r="G14" s="621"/>
      <c r="H14" s="621"/>
      <c r="I14" s="621"/>
      <c r="J14" s="621"/>
      <c r="K14" s="621"/>
      <c r="L14" s="621"/>
      <c r="M14" s="621"/>
      <c r="N14" s="621"/>
      <c r="O14" s="621"/>
      <c r="P14" s="621"/>
      <c r="Q14" s="622"/>
      <c r="R14" s="623" t="s">
        <v>249</v>
      </c>
      <c r="S14" s="626"/>
      <c r="T14" s="626"/>
      <c r="U14" s="626"/>
      <c r="V14" s="626"/>
      <c r="W14" s="626"/>
      <c r="X14" s="626"/>
      <c r="Y14" s="627"/>
      <c r="Z14" s="685" t="s">
        <v>129</v>
      </c>
      <c r="AA14" s="685"/>
      <c r="AB14" s="685"/>
      <c r="AC14" s="685"/>
      <c r="AD14" s="686" t="s">
        <v>249</v>
      </c>
      <c r="AE14" s="686"/>
      <c r="AF14" s="686"/>
      <c r="AG14" s="686"/>
      <c r="AH14" s="686"/>
      <c r="AI14" s="686"/>
      <c r="AJ14" s="686"/>
      <c r="AK14" s="686"/>
      <c r="AL14" s="628" t="s">
        <v>129</v>
      </c>
      <c r="AM14" s="629"/>
      <c r="AN14" s="629"/>
      <c r="AO14" s="687"/>
      <c r="AP14" s="620" t="s">
        <v>262</v>
      </c>
      <c r="AQ14" s="621"/>
      <c r="AR14" s="621"/>
      <c r="AS14" s="621"/>
      <c r="AT14" s="621"/>
      <c r="AU14" s="621"/>
      <c r="AV14" s="621"/>
      <c r="AW14" s="621"/>
      <c r="AX14" s="621"/>
      <c r="AY14" s="621"/>
      <c r="AZ14" s="621"/>
      <c r="BA14" s="621"/>
      <c r="BB14" s="621"/>
      <c r="BC14" s="621"/>
      <c r="BD14" s="621"/>
      <c r="BE14" s="621"/>
      <c r="BF14" s="622"/>
      <c r="BG14" s="623">
        <v>202731</v>
      </c>
      <c r="BH14" s="626"/>
      <c r="BI14" s="626"/>
      <c r="BJ14" s="626"/>
      <c r="BK14" s="626"/>
      <c r="BL14" s="626"/>
      <c r="BM14" s="626"/>
      <c r="BN14" s="627"/>
      <c r="BO14" s="685">
        <v>2.2000000000000002</v>
      </c>
      <c r="BP14" s="685"/>
      <c r="BQ14" s="685"/>
      <c r="BR14" s="685"/>
      <c r="BS14" s="631" t="s">
        <v>129</v>
      </c>
      <c r="BT14" s="626"/>
      <c r="BU14" s="626"/>
      <c r="BV14" s="626"/>
      <c r="BW14" s="626"/>
      <c r="BX14" s="626"/>
      <c r="BY14" s="626"/>
      <c r="BZ14" s="626"/>
      <c r="CA14" s="626"/>
      <c r="CB14" s="666"/>
      <c r="CD14" s="667" t="s">
        <v>263</v>
      </c>
      <c r="CE14" s="664"/>
      <c r="CF14" s="664"/>
      <c r="CG14" s="664"/>
      <c r="CH14" s="664"/>
      <c r="CI14" s="664"/>
      <c r="CJ14" s="664"/>
      <c r="CK14" s="664"/>
      <c r="CL14" s="664"/>
      <c r="CM14" s="664"/>
      <c r="CN14" s="664"/>
      <c r="CO14" s="664"/>
      <c r="CP14" s="664"/>
      <c r="CQ14" s="665"/>
      <c r="CR14" s="623">
        <v>1164938</v>
      </c>
      <c r="CS14" s="626"/>
      <c r="CT14" s="626"/>
      <c r="CU14" s="626"/>
      <c r="CV14" s="626"/>
      <c r="CW14" s="626"/>
      <c r="CX14" s="626"/>
      <c r="CY14" s="627"/>
      <c r="CZ14" s="685">
        <v>4.5999999999999996</v>
      </c>
      <c r="DA14" s="685"/>
      <c r="DB14" s="685"/>
      <c r="DC14" s="685"/>
      <c r="DD14" s="631">
        <v>247685</v>
      </c>
      <c r="DE14" s="626"/>
      <c r="DF14" s="626"/>
      <c r="DG14" s="626"/>
      <c r="DH14" s="626"/>
      <c r="DI14" s="626"/>
      <c r="DJ14" s="626"/>
      <c r="DK14" s="626"/>
      <c r="DL14" s="626"/>
      <c r="DM14" s="626"/>
      <c r="DN14" s="626"/>
      <c r="DO14" s="626"/>
      <c r="DP14" s="627"/>
      <c r="DQ14" s="631">
        <v>930403</v>
      </c>
      <c r="DR14" s="626"/>
      <c r="DS14" s="626"/>
      <c r="DT14" s="626"/>
      <c r="DU14" s="626"/>
      <c r="DV14" s="626"/>
      <c r="DW14" s="626"/>
      <c r="DX14" s="626"/>
      <c r="DY14" s="626"/>
      <c r="DZ14" s="626"/>
      <c r="EA14" s="626"/>
      <c r="EB14" s="626"/>
      <c r="EC14" s="666"/>
    </row>
    <row r="15" spans="2:143" ht="11.25" customHeight="1" x14ac:dyDescent="0.2">
      <c r="B15" s="620" t="s">
        <v>264</v>
      </c>
      <c r="C15" s="621"/>
      <c r="D15" s="621"/>
      <c r="E15" s="621"/>
      <c r="F15" s="621"/>
      <c r="G15" s="621"/>
      <c r="H15" s="621"/>
      <c r="I15" s="621"/>
      <c r="J15" s="621"/>
      <c r="K15" s="621"/>
      <c r="L15" s="621"/>
      <c r="M15" s="621"/>
      <c r="N15" s="621"/>
      <c r="O15" s="621"/>
      <c r="P15" s="621"/>
      <c r="Q15" s="622"/>
      <c r="R15" s="623">
        <v>75409</v>
      </c>
      <c r="S15" s="626"/>
      <c r="T15" s="626"/>
      <c r="U15" s="626"/>
      <c r="V15" s="626"/>
      <c r="W15" s="626"/>
      <c r="X15" s="626"/>
      <c r="Y15" s="627"/>
      <c r="Z15" s="685">
        <v>0.3</v>
      </c>
      <c r="AA15" s="685"/>
      <c r="AB15" s="685"/>
      <c r="AC15" s="685"/>
      <c r="AD15" s="686">
        <v>75409</v>
      </c>
      <c r="AE15" s="686"/>
      <c r="AF15" s="686"/>
      <c r="AG15" s="686"/>
      <c r="AH15" s="686"/>
      <c r="AI15" s="686"/>
      <c r="AJ15" s="686"/>
      <c r="AK15" s="686"/>
      <c r="AL15" s="628">
        <v>0.5</v>
      </c>
      <c r="AM15" s="629"/>
      <c r="AN15" s="629"/>
      <c r="AO15" s="687"/>
      <c r="AP15" s="620" t="s">
        <v>265</v>
      </c>
      <c r="AQ15" s="621"/>
      <c r="AR15" s="621"/>
      <c r="AS15" s="621"/>
      <c r="AT15" s="621"/>
      <c r="AU15" s="621"/>
      <c r="AV15" s="621"/>
      <c r="AW15" s="621"/>
      <c r="AX15" s="621"/>
      <c r="AY15" s="621"/>
      <c r="AZ15" s="621"/>
      <c r="BA15" s="621"/>
      <c r="BB15" s="621"/>
      <c r="BC15" s="621"/>
      <c r="BD15" s="621"/>
      <c r="BE15" s="621"/>
      <c r="BF15" s="622"/>
      <c r="BG15" s="623">
        <v>420833</v>
      </c>
      <c r="BH15" s="626"/>
      <c r="BI15" s="626"/>
      <c r="BJ15" s="626"/>
      <c r="BK15" s="626"/>
      <c r="BL15" s="626"/>
      <c r="BM15" s="626"/>
      <c r="BN15" s="627"/>
      <c r="BO15" s="685">
        <v>4.5999999999999996</v>
      </c>
      <c r="BP15" s="685"/>
      <c r="BQ15" s="685"/>
      <c r="BR15" s="685"/>
      <c r="BS15" s="631" t="s">
        <v>129</v>
      </c>
      <c r="BT15" s="626"/>
      <c r="BU15" s="626"/>
      <c r="BV15" s="626"/>
      <c r="BW15" s="626"/>
      <c r="BX15" s="626"/>
      <c r="BY15" s="626"/>
      <c r="BZ15" s="626"/>
      <c r="CA15" s="626"/>
      <c r="CB15" s="666"/>
      <c r="CD15" s="667" t="s">
        <v>266</v>
      </c>
      <c r="CE15" s="664"/>
      <c r="CF15" s="664"/>
      <c r="CG15" s="664"/>
      <c r="CH15" s="664"/>
      <c r="CI15" s="664"/>
      <c r="CJ15" s="664"/>
      <c r="CK15" s="664"/>
      <c r="CL15" s="664"/>
      <c r="CM15" s="664"/>
      <c r="CN15" s="664"/>
      <c r="CO15" s="664"/>
      <c r="CP15" s="664"/>
      <c r="CQ15" s="665"/>
      <c r="CR15" s="623">
        <v>3471264</v>
      </c>
      <c r="CS15" s="626"/>
      <c r="CT15" s="626"/>
      <c r="CU15" s="626"/>
      <c r="CV15" s="626"/>
      <c r="CW15" s="626"/>
      <c r="CX15" s="626"/>
      <c r="CY15" s="627"/>
      <c r="CZ15" s="685">
        <v>13.7</v>
      </c>
      <c r="DA15" s="685"/>
      <c r="DB15" s="685"/>
      <c r="DC15" s="685"/>
      <c r="DD15" s="631">
        <v>978774</v>
      </c>
      <c r="DE15" s="626"/>
      <c r="DF15" s="626"/>
      <c r="DG15" s="626"/>
      <c r="DH15" s="626"/>
      <c r="DI15" s="626"/>
      <c r="DJ15" s="626"/>
      <c r="DK15" s="626"/>
      <c r="DL15" s="626"/>
      <c r="DM15" s="626"/>
      <c r="DN15" s="626"/>
      <c r="DO15" s="626"/>
      <c r="DP15" s="627"/>
      <c r="DQ15" s="631">
        <v>1977973</v>
      </c>
      <c r="DR15" s="626"/>
      <c r="DS15" s="626"/>
      <c r="DT15" s="626"/>
      <c r="DU15" s="626"/>
      <c r="DV15" s="626"/>
      <c r="DW15" s="626"/>
      <c r="DX15" s="626"/>
      <c r="DY15" s="626"/>
      <c r="DZ15" s="626"/>
      <c r="EA15" s="626"/>
      <c r="EB15" s="626"/>
      <c r="EC15" s="666"/>
    </row>
    <row r="16" spans="2:143" ht="11.25" customHeight="1" x14ac:dyDescent="0.2">
      <c r="B16" s="620" t="s">
        <v>267</v>
      </c>
      <c r="C16" s="621"/>
      <c r="D16" s="621"/>
      <c r="E16" s="621"/>
      <c r="F16" s="621"/>
      <c r="G16" s="621"/>
      <c r="H16" s="621"/>
      <c r="I16" s="621"/>
      <c r="J16" s="621"/>
      <c r="K16" s="621"/>
      <c r="L16" s="621"/>
      <c r="M16" s="621"/>
      <c r="N16" s="621"/>
      <c r="O16" s="621"/>
      <c r="P16" s="621"/>
      <c r="Q16" s="622"/>
      <c r="R16" s="623" t="s">
        <v>129</v>
      </c>
      <c r="S16" s="626"/>
      <c r="T16" s="626"/>
      <c r="U16" s="626"/>
      <c r="V16" s="626"/>
      <c r="W16" s="626"/>
      <c r="X16" s="626"/>
      <c r="Y16" s="627"/>
      <c r="Z16" s="685" t="s">
        <v>249</v>
      </c>
      <c r="AA16" s="685"/>
      <c r="AB16" s="685"/>
      <c r="AC16" s="685"/>
      <c r="AD16" s="686" t="s">
        <v>129</v>
      </c>
      <c r="AE16" s="686"/>
      <c r="AF16" s="686"/>
      <c r="AG16" s="686"/>
      <c r="AH16" s="686"/>
      <c r="AI16" s="686"/>
      <c r="AJ16" s="686"/>
      <c r="AK16" s="686"/>
      <c r="AL16" s="628" t="s">
        <v>129</v>
      </c>
      <c r="AM16" s="629"/>
      <c r="AN16" s="629"/>
      <c r="AO16" s="687"/>
      <c r="AP16" s="620" t="s">
        <v>268</v>
      </c>
      <c r="AQ16" s="621"/>
      <c r="AR16" s="621"/>
      <c r="AS16" s="621"/>
      <c r="AT16" s="621"/>
      <c r="AU16" s="621"/>
      <c r="AV16" s="621"/>
      <c r="AW16" s="621"/>
      <c r="AX16" s="621"/>
      <c r="AY16" s="621"/>
      <c r="AZ16" s="621"/>
      <c r="BA16" s="621"/>
      <c r="BB16" s="621"/>
      <c r="BC16" s="621"/>
      <c r="BD16" s="621"/>
      <c r="BE16" s="621"/>
      <c r="BF16" s="622"/>
      <c r="BG16" s="623" t="s">
        <v>129</v>
      </c>
      <c r="BH16" s="626"/>
      <c r="BI16" s="626"/>
      <c r="BJ16" s="626"/>
      <c r="BK16" s="626"/>
      <c r="BL16" s="626"/>
      <c r="BM16" s="626"/>
      <c r="BN16" s="627"/>
      <c r="BO16" s="685" t="s">
        <v>129</v>
      </c>
      <c r="BP16" s="685"/>
      <c r="BQ16" s="685"/>
      <c r="BR16" s="685"/>
      <c r="BS16" s="631" t="s">
        <v>129</v>
      </c>
      <c r="BT16" s="626"/>
      <c r="BU16" s="626"/>
      <c r="BV16" s="626"/>
      <c r="BW16" s="626"/>
      <c r="BX16" s="626"/>
      <c r="BY16" s="626"/>
      <c r="BZ16" s="626"/>
      <c r="CA16" s="626"/>
      <c r="CB16" s="666"/>
      <c r="CD16" s="667" t="s">
        <v>269</v>
      </c>
      <c r="CE16" s="664"/>
      <c r="CF16" s="664"/>
      <c r="CG16" s="664"/>
      <c r="CH16" s="664"/>
      <c r="CI16" s="664"/>
      <c r="CJ16" s="664"/>
      <c r="CK16" s="664"/>
      <c r="CL16" s="664"/>
      <c r="CM16" s="664"/>
      <c r="CN16" s="664"/>
      <c r="CO16" s="664"/>
      <c r="CP16" s="664"/>
      <c r="CQ16" s="665"/>
      <c r="CR16" s="623">
        <v>11793</v>
      </c>
      <c r="CS16" s="626"/>
      <c r="CT16" s="626"/>
      <c r="CU16" s="626"/>
      <c r="CV16" s="626"/>
      <c r="CW16" s="626"/>
      <c r="CX16" s="626"/>
      <c r="CY16" s="627"/>
      <c r="CZ16" s="685">
        <v>0</v>
      </c>
      <c r="DA16" s="685"/>
      <c r="DB16" s="685"/>
      <c r="DC16" s="685"/>
      <c r="DD16" s="631" t="s">
        <v>129</v>
      </c>
      <c r="DE16" s="626"/>
      <c r="DF16" s="626"/>
      <c r="DG16" s="626"/>
      <c r="DH16" s="626"/>
      <c r="DI16" s="626"/>
      <c r="DJ16" s="626"/>
      <c r="DK16" s="626"/>
      <c r="DL16" s="626"/>
      <c r="DM16" s="626"/>
      <c r="DN16" s="626"/>
      <c r="DO16" s="626"/>
      <c r="DP16" s="627"/>
      <c r="DQ16" s="631">
        <v>2413</v>
      </c>
      <c r="DR16" s="626"/>
      <c r="DS16" s="626"/>
      <c r="DT16" s="626"/>
      <c r="DU16" s="626"/>
      <c r="DV16" s="626"/>
      <c r="DW16" s="626"/>
      <c r="DX16" s="626"/>
      <c r="DY16" s="626"/>
      <c r="DZ16" s="626"/>
      <c r="EA16" s="626"/>
      <c r="EB16" s="626"/>
      <c r="EC16" s="666"/>
    </row>
    <row r="17" spans="2:133" ht="11.25" customHeight="1" x14ac:dyDescent="0.2">
      <c r="B17" s="620" t="s">
        <v>270</v>
      </c>
      <c r="C17" s="621"/>
      <c r="D17" s="621"/>
      <c r="E17" s="621"/>
      <c r="F17" s="621"/>
      <c r="G17" s="621"/>
      <c r="H17" s="621"/>
      <c r="I17" s="621"/>
      <c r="J17" s="621"/>
      <c r="K17" s="621"/>
      <c r="L17" s="621"/>
      <c r="M17" s="621"/>
      <c r="N17" s="621"/>
      <c r="O17" s="621"/>
      <c r="P17" s="621"/>
      <c r="Q17" s="622"/>
      <c r="R17" s="623">
        <v>50155</v>
      </c>
      <c r="S17" s="626"/>
      <c r="T17" s="626"/>
      <c r="U17" s="626"/>
      <c r="V17" s="626"/>
      <c r="W17" s="626"/>
      <c r="X17" s="626"/>
      <c r="Y17" s="627"/>
      <c r="Z17" s="685">
        <v>0.2</v>
      </c>
      <c r="AA17" s="685"/>
      <c r="AB17" s="685"/>
      <c r="AC17" s="685"/>
      <c r="AD17" s="686">
        <v>50155</v>
      </c>
      <c r="AE17" s="686"/>
      <c r="AF17" s="686"/>
      <c r="AG17" s="686"/>
      <c r="AH17" s="686"/>
      <c r="AI17" s="686"/>
      <c r="AJ17" s="686"/>
      <c r="AK17" s="686"/>
      <c r="AL17" s="628">
        <v>0.3</v>
      </c>
      <c r="AM17" s="629"/>
      <c r="AN17" s="629"/>
      <c r="AO17" s="687"/>
      <c r="AP17" s="620" t="s">
        <v>271</v>
      </c>
      <c r="AQ17" s="621"/>
      <c r="AR17" s="621"/>
      <c r="AS17" s="621"/>
      <c r="AT17" s="621"/>
      <c r="AU17" s="621"/>
      <c r="AV17" s="621"/>
      <c r="AW17" s="621"/>
      <c r="AX17" s="621"/>
      <c r="AY17" s="621"/>
      <c r="AZ17" s="621"/>
      <c r="BA17" s="621"/>
      <c r="BB17" s="621"/>
      <c r="BC17" s="621"/>
      <c r="BD17" s="621"/>
      <c r="BE17" s="621"/>
      <c r="BF17" s="622"/>
      <c r="BG17" s="623" t="s">
        <v>249</v>
      </c>
      <c r="BH17" s="626"/>
      <c r="BI17" s="626"/>
      <c r="BJ17" s="626"/>
      <c r="BK17" s="626"/>
      <c r="BL17" s="626"/>
      <c r="BM17" s="626"/>
      <c r="BN17" s="627"/>
      <c r="BO17" s="685" t="s">
        <v>249</v>
      </c>
      <c r="BP17" s="685"/>
      <c r="BQ17" s="685"/>
      <c r="BR17" s="685"/>
      <c r="BS17" s="631" t="s">
        <v>249</v>
      </c>
      <c r="BT17" s="626"/>
      <c r="BU17" s="626"/>
      <c r="BV17" s="626"/>
      <c r="BW17" s="626"/>
      <c r="BX17" s="626"/>
      <c r="BY17" s="626"/>
      <c r="BZ17" s="626"/>
      <c r="CA17" s="626"/>
      <c r="CB17" s="666"/>
      <c r="CD17" s="667" t="s">
        <v>272</v>
      </c>
      <c r="CE17" s="664"/>
      <c r="CF17" s="664"/>
      <c r="CG17" s="664"/>
      <c r="CH17" s="664"/>
      <c r="CI17" s="664"/>
      <c r="CJ17" s="664"/>
      <c r="CK17" s="664"/>
      <c r="CL17" s="664"/>
      <c r="CM17" s="664"/>
      <c r="CN17" s="664"/>
      <c r="CO17" s="664"/>
      <c r="CP17" s="664"/>
      <c r="CQ17" s="665"/>
      <c r="CR17" s="623">
        <v>2980386</v>
      </c>
      <c r="CS17" s="626"/>
      <c r="CT17" s="626"/>
      <c r="CU17" s="626"/>
      <c r="CV17" s="626"/>
      <c r="CW17" s="626"/>
      <c r="CX17" s="626"/>
      <c r="CY17" s="627"/>
      <c r="CZ17" s="685">
        <v>11.8</v>
      </c>
      <c r="DA17" s="685"/>
      <c r="DB17" s="685"/>
      <c r="DC17" s="685"/>
      <c r="DD17" s="631" t="s">
        <v>249</v>
      </c>
      <c r="DE17" s="626"/>
      <c r="DF17" s="626"/>
      <c r="DG17" s="626"/>
      <c r="DH17" s="626"/>
      <c r="DI17" s="626"/>
      <c r="DJ17" s="626"/>
      <c r="DK17" s="626"/>
      <c r="DL17" s="626"/>
      <c r="DM17" s="626"/>
      <c r="DN17" s="626"/>
      <c r="DO17" s="626"/>
      <c r="DP17" s="627"/>
      <c r="DQ17" s="631">
        <v>2965475</v>
      </c>
      <c r="DR17" s="626"/>
      <c r="DS17" s="626"/>
      <c r="DT17" s="626"/>
      <c r="DU17" s="626"/>
      <c r="DV17" s="626"/>
      <c r="DW17" s="626"/>
      <c r="DX17" s="626"/>
      <c r="DY17" s="626"/>
      <c r="DZ17" s="626"/>
      <c r="EA17" s="626"/>
      <c r="EB17" s="626"/>
      <c r="EC17" s="666"/>
    </row>
    <row r="18" spans="2:133" ht="11.25" customHeight="1" x14ac:dyDescent="0.2">
      <c r="B18" s="620" t="s">
        <v>273</v>
      </c>
      <c r="C18" s="621"/>
      <c r="D18" s="621"/>
      <c r="E18" s="621"/>
      <c r="F18" s="621"/>
      <c r="G18" s="621"/>
      <c r="H18" s="621"/>
      <c r="I18" s="621"/>
      <c r="J18" s="621"/>
      <c r="K18" s="621"/>
      <c r="L18" s="621"/>
      <c r="M18" s="621"/>
      <c r="N18" s="621"/>
      <c r="O18" s="621"/>
      <c r="P18" s="621"/>
      <c r="Q18" s="622"/>
      <c r="R18" s="623">
        <v>4824899</v>
      </c>
      <c r="S18" s="626"/>
      <c r="T18" s="626"/>
      <c r="U18" s="626"/>
      <c r="V18" s="626"/>
      <c r="W18" s="626"/>
      <c r="X18" s="626"/>
      <c r="Y18" s="627"/>
      <c r="Z18" s="685">
        <v>18.5</v>
      </c>
      <c r="AA18" s="685"/>
      <c r="AB18" s="685"/>
      <c r="AC18" s="685"/>
      <c r="AD18" s="686">
        <v>4104783</v>
      </c>
      <c r="AE18" s="686"/>
      <c r="AF18" s="686"/>
      <c r="AG18" s="686"/>
      <c r="AH18" s="686"/>
      <c r="AI18" s="686"/>
      <c r="AJ18" s="686"/>
      <c r="AK18" s="686"/>
      <c r="AL18" s="628">
        <v>27.9</v>
      </c>
      <c r="AM18" s="629"/>
      <c r="AN18" s="629"/>
      <c r="AO18" s="687"/>
      <c r="AP18" s="620" t="s">
        <v>274</v>
      </c>
      <c r="AQ18" s="621"/>
      <c r="AR18" s="621"/>
      <c r="AS18" s="621"/>
      <c r="AT18" s="621"/>
      <c r="AU18" s="621"/>
      <c r="AV18" s="621"/>
      <c r="AW18" s="621"/>
      <c r="AX18" s="621"/>
      <c r="AY18" s="621"/>
      <c r="AZ18" s="621"/>
      <c r="BA18" s="621"/>
      <c r="BB18" s="621"/>
      <c r="BC18" s="621"/>
      <c r="BD18" s="621"/>
      <c r="BE18" s="621"/>
      <c r="BF18" s="622"/>
      <c r="BG18" s="623" t="s">
        <v>249</v>
      </c>
      <c r="BH18" s="626"/>
      <c r="BI18" s="626"/>
      <c r="BJ18" s="626"/>
      <c r="BK18" s="626"/>
      <c r="BL18" s="626"/>
      <c r="BM18" s="626"/>
      <c r="BN18" s="627"/>
      <c r="BO18" s="685" t="s">
        <v>249</v>
      </c>
      <c r="BP18" s="685"/>
      <c r="BQ18" s="685"/>
      <c r="BR18" s="685"/>
      <c r="BS18" s="631" t="s">
        <v>249</v>
      </c>
      <c r="BT18" s="626"/>
      <c r="BU18" s="626"/>
      <c r="BV18" s="626"/>
      <c r="BW18" s="626"/>
      <c r="BX18" s="626"/>
      <c r="BY18" s="626"/>
      <c r="BZ18" s="626"/>
      <c r="CA18" s="626"/>
      <c r="CB18" s="666"/>
      <c r="CD18" s="667" t="s">
        <v>275</v>
      </c>
      <c r="CE18" s="664"/>
      <c r="CF18" s="664"/>
      <c r="CG18" s="664"/>
      <c r="CH18" s="664"/>
      <c r="CI18" s="664"/>
      <c r="CJ18" s="664"/>
      <c r="CK18" s="664"/>
      <c r="CL18" s="664"/>
      <c r="CM18" s="664"/>
      <c r="CN18" s="664"/>
      <c r="CO18" s="664"/>
      <c r="CP18" s="664"/>
      <c r="CQ18" s="665"/>
      <c r="CR18" s="623" t="s">
        <v>249</v>
      </c>
      <c r="CS18" s="626"/>
      <c r="CT18" s="626"/>
      <c r="CU18" s="626"/>
      <c r="CV18" s="626"/>
      <c r="CW18" s="626"/>
      <c r="CX18" s="626"/>
      <c r="CY18" s="627"/>
      <c r="CZ18" s="685" t="s">
        <v>129</v>
      </c>
      <c r="DA18" s="685"/>
      <c r="DB18" s="685"/>
      <c r="DC18" s="685"/>
      <c r="DD18" s="631" t="s">
        <v>249</v>
      </c>
      <c r="DE18" s="626"/>
      <c r="DF18" s="626"/>
      <c r="DG18" s="626"/>
      <c r="DH18" s="626"/>
      <c r="DI18" s="626"/>
      <c r="DJ18" s="626"/>
      <c r="DK18" s="626"/>
      <c r="DL18" s="626"/>
      <c r="DM18" s="626"/>
      <c r="DN18" s="626"/>
      <c r="DO18" s="626"/>
      <c r="DP18" s="627"/>
      <c r="DQ18" s="631" t="s">
        <v>129</v>
      </c>
      <c r="DR18" s="626"/>
      <c r="DS18" s="626"/>
      <c r="DT18" s="626"/>
      <c r="DU18" s="626"/>
      <c r="DV18" s="626"/>
      <c r="DW18" s="626"/>
      <c r="DX18" s="626"/>
      <c r="DY18" s="626"/>
      <c r="DZ18" s="626"/>
      <c r="EA18" s="626"/>
      <c r="EB18" s="626"/>
      <c r="EC18" s="666"/>
    </row>
    <row r="19" spans="2:133" ht="11.25" customHeight="1" x14ac:dyDescent="0.2">
      <c r="B19" s="620" t="s">
        <v>276</v>
      </c>
      <c r="C19" s="621"/>
      <c r="D19" s="621"/>
      <c r="E19" s="621"/>
      <c r="F19" s="621"/>
      <c r="G19" s="621"/>
      <c r="H19" s="621"/>
      <c r="I19" s="621"/>
      <c r="J19" s="621"/>
      <c r="K19" s="621"/>
      <c r="L19" s="621"/>
      <c r="M19" s="621"/>
      <c r="N19" s="621"/>
      <c r="O19" s="621"/>
      <c r="P19" s="621"/>
      <c r="Q19" s="622"/>
      <c r="R19" s="623">
        <v>4104783</v>
      </c>
      <c r="S19" s="626"/>
      <c r="T19" s="626"/>
      <c r="U19" s="626"/>
      <c r="V19" s="626"/>
      <c r="W19" s="626"/>
      <c r="X19" s="626"/>
      <c r="Y19" s="627"/>
      <c r="Z19" s="685">
        <v>15.7</v>
      </c>
      <c r="AA19" s="685"/>
      <c r="AB19" s="685"/>
      <c r="AC19" s="685"/>
      <c r="AD19" s="686">
        <v>4104783</v>
      </c>
      <c r="AE19" s="686"/>
      <c r="AF19" s="686"/>
      <c r="AG19" s="686"/>
      <c r="AH19" s="686"/>
      <c r="AI19" s="686"/>
      <c r="AJ19" s="686"/>
      <c r="AK19" s="686"/>
      <c r="AL19" s="628">
        <v>27.9</v>
      </c>
      <c r="AM19" s="629"/>
      <c r="AN19" s="629"/>
      <c r="AO19" s="687"/>
      <c r="AP19" s="620" t="s">
        <v>277</v>
      </c>
      <c r="AQ19" s="621"/>
      <c r="AR19" s="621"/>
      <c r="AS19" s="621"/>
      <c r="AT19" s="621"/>
      <c r="AU19" s="621"/>
      <c r="AV19" s="621"/>
      <c r="AW19" s="621"/>
      <c r="AX19" s="621"/>
      <c r="AY19" s="621"/>
      <c r="AZ19" s="621"/>
      <c r="BA19" s="621"/>
      <c r="BB19" s="621"/>
      <c r="BC19" s="621"/>
      <c r="BD19" s="621"/>
      <c r="BE19" s="621"/>
      <c r="BF19" s="622"/>
      <c r="BG19" s="623">
        <v>336909</v>
      </c>
      <c r="BH19" s="626"/>
      <c r="BI19" s="626"/>
      <c r="BJ19" s="626"/>
      <c r="BK19" s="626"/>
      <c r="BL19" s="626"/>
      <c r="BM19" s="626"/>
      <c r="BN19" s="627"/>
      <c r="BO19" s="685">
        <v>3.7</v>
      </c>
      <c r="BP19" s="685"/>
      <c r="BQ19" s="685"/>
      <c r="BR19" s="685"/>
      <c r="BS19" s="631" t="s">
        <v>129</v>
      </c>
      <c r="BT19" s="626"/>
      <c r="BU19" s="626"/>
      <c r="BV19" s="626"/>
      <c r="BW19" s="626"/>
      <c r="BX19" s="626"/>
      <c r="BY19" s="626"/>
      <c r="BZ19" s="626"/>
      <c r="CA19" s="626"/>
      <c r="CB19" s="666"/>
      <c r="CD19" s="667" t="s">
        <v>278</v>
      </c>
      <c r="CE19" s="664"/>
      <c r="CF19" s="664"/>
      <c r="CG19" s="664"/>
      <c r="CH19" s="664"/>
      <c r="CI19" s="664"/>
      <c r="CJ19" s="664"/>
      <c r="CK19" s="664"/>
      <c r="CL19" s="664"/>
      <c r="CM19" s="664"/>
      <c r="CN19" s="664"/>
      <c r="CO19" s="664"/>
      <c r="CP19" s="664"/>
      <c r="CQ19" s="665"/>
      <c r="CR19" s="623" t="s">
        <v>249</v>
      </c>
      <c r="CS19" s="626"/>
      <c r="CT19" s="626"/>
      <c r="CU19" s="626"/>
      <c r="CV19" s="626"/>
      <c r="CW19" s="626"/>
      <c r="CX19" s="626"/>
      <c r="CY19" s="627"/>
      <c r="CZ19" s="685" t="s">
        <v>249</v>
      </c>
      <c r="DA19" s="685"/>
      <c r="DB19" s="685"/>
      <c r="DC19" s="685"/>
      <c r="DD19" s="631" t="s">
        <v>129</v>
      </c>
      <c r="DE19" s="626"/>
      <c r="DF19" s="626"/>
      <c r="DG19" s="626"/>
      <c r="DH19" s="626"/>
      <c r="DI19" s="626"/>
      <c r="DJ19" s="626"/>
      <c r="DK19" s="626"/>
      <c r="DL19" s="626"/>
      <c r="DM19" s="626"/>
      <c r="DN19" s="626"/>
      <c r="DO19" s="626"/>
      <c r="DP19" s="627"/>
      <c r="DQ19" s="631" t="s">
        <v>129</v>
      </c>
      <c r="DR19" s="626"/>
      <c r="DS19" s="626"/>
      <c r="DT19" s="626"/>
      <c r="DU19" s="626"/>
      <c r="DV19" s="626"/>
      <c r="DW19" s="626"/>
      <c r="DX19" s="626"/>
      <c r="DY19" s="626"/>
      <c r="DZ19" s="626"/>
      <c r="EA19" s="626"/>
      <c r="EB19" s="626"/>
      <c r="EC19" s="666"/>
    </row>
    <row r="20" spans="2:133" ht="11.25" customHeight="1" x14ac:dyDescent="0.2">
      <c r="B20" s="620" t="s">
        <v>279</v>
      </c>
      <c r="C20" s="621"/>
      <c r="D20" s="621"/>
      <c r="E20" s="621"/>
      <c r="F20" s="621"/>
      <c r="G20" s="621"/>
      <c r="H20" s="621"/>
      <c r="I20" s="621"/>
      <c r="J20" s="621"/>
      <c r="K20" s="621"/>
      <c r="L20" s="621"/>
      <c r="M20" s="621"/>
      <c r="N20" s="621"/>
      <c r="O20" s="621"/>
      <c r="P20" s="621"/>
      <c r="Q20" s="622"/>
      <c r="R20" s="623">
        <v>720116</v>
      </c>
      <c r="S20" s="626"/>
      <c r="T20" s="626"/>
      <c r="U20" s="626"/>
      <c r="V20" s="626"/>
      <c r="W20" s="626"/>
      <c r="X20" s="626"/>
      <c r="Y20" s="627"/>
      <c r="Z20" s="685">
        <v>2.8</v>
      </c>
      <c r="AA20" s="685"/>
      <c r="AB20" s="685"/>
      <c r="AC20" s="685"/>
      <c r="AD20" s="686" t="s">
        <v>129</v>
      </c>
      <c r="AE20" s="686"/>
      <c r="AF20" s="686"/>
      <c r="AG20" s="686"/>
      <c r="AH20" s="686"/>
      <c r="AI20" s="686"/>
      <c r="AJ20" s="686"/>
      <c r="AK20" s="686"/>
      <c r="AL20" s="628" t="s">
        <v>129</v>
      </c>
      <c r="AM20" s="629"/>
      <c r="AN20" s="629"/>
      <c r="AO20" s="687"/>
      <c r="AP20" s="620" t="s">
        <v>280</v>
      </c>
      <c r="AQ20" s="621"/>
      <c r="AR20" s="621"/>
      <c r="AS20" s="621"/>
      <c r="AT20" s="621"/>
      <c r="AU20" s="621"/>
      <c r="AV20" s="621"/>
      <c r="AW20" s="621"/>
      <c r="AX20" s="621"/>
      <c r="AY20" s="621"/>
      <c r="AZ20" s="621"/>
      <c r="BA20" s="621"/>
      <c r="BB20" s="621"/>
      <c r="BC20" s="621"/>
      <c r="BD20" s="621"/>
      <c r="BE20" s="621"/>
      <c r="BF20" s="622"/>
      <c r="BG20" s="623">
        <v>336909</v>
      </c>
      <c r="BH20" s="626"/>
      <c r="BI20" s="626"/>
      <c r="BJ20" s="626"/>
      <c r="BK20" s="626"/>
      <c r="BL20" s="626"/>
      <c r="BM20" s="626"/>
      <c r="BN20" s="627"/>
      <c r="BO20" s="685">
        <v>3.7</v>
      </c>
      <c r="BP20" s="685"/>
      <c r="BQ20" s="685"/>
      <c r="BR20" s="685"/>
      <c r="BS20" s="631" t="s">
        <v>129</v>
      </c>
      <c r="BT20" s="626"/>
      <c r="BU20" s="626"/>
      <c r="BV20" s="626"/>
      <c r="BW20" s="626"/>
      <c r="BX20" s="626"/>
      <c r="BY20" s="626"/>
      <c r="BZ20" s="626"/>
      <c r="CA20" s="626"/>
      <c r="CB20" s="666"/>
      <c r="CD20" s="667" t="s">
        <v>281</v>
      </c>
      <c r="CE20" s="664"/>
      <c r="CF20" s="664"/>
      <c r="CG20" s="664"/>
      <c r="CH20" s="664"/>
      <c r="CI20" s="664"/>
      <c r="CJ20" s="664"/>
      <c r="CK20" s="664"/>
      <c r="CL20" s="664"/>
      <c r="CM20" s="664"/>
      <c r="CN20" s="664"/>
      <c r="CO20" s="664"/>
      <c r="CP20" s="664"/>
      <c r="CQ20" s="665"/>
      <c r="CR20" s="623">
        <v>25258305</v>
      </c>
      <c r="CS20" s="626"/>
      <c r="CT20" s="626"/>
      <c r="CU20" s="626"/>
      <c r="CV20" s="626"/>
      <c r="CW20" s="626"/>
      <c r="CX20" s="626"/>
      <c r="CY20" s="627"/>
      <c r="CZ20" s="685">
        <v>100</v>
      </c>
      <c r="DA20" s="685"/>
      <c r="DB20" s="685"/>
      <c r="DC20" s="685"/>
      <c r="DD20" s="631">
        <v>3687283</v>
      </c>
      <c r="DE20" s="626"/>
      <c r="DF20" s="626"/>
      <c r="DG20" s="626"/>
      <c r="DH20" s="626"/>
      <c r="DI20" s="626"/>
      <c r="DJ20" s="626"/>
      <c r="DK20" s="626"/>
      <c r="DL20" s="626"/>
      <c r="DM20" s="626"/>
      <c r="DN20" s="626"/>
      <c r="DO20" s="626"/>
      <c r="DP20" s="627"/>
      <c r="DQ20" s="631">
        <v>17082371</v>
      </c>
      <c r="DR20" s="626"/>
      <c r="DS20" s="626"/>
      <c r="DT20" s="626"/>
      <c r="DU20" s="626"/>
      <c r="DV20" s="626"/>
      <c r="DW20" s="626"/>
      <c r="DX20" s="626"/>
      <c r="DY20" s="626"/>
      <c r="DZ20" s="626"/>
      <c r="EA20" s="626"/>
      <c r="EB20" s="626"/>
      <c r="EC20" s="666"/>
    </row>
    <row r="21" spans="2:133" ht="11.25" customHeight="1" x14ac:dyDescent="0.2">
      <c r="B21" s="620" t="s">
        <v>282</v>
      </c>
      <c r="C21" s="621"/>
      <c r="D21" s="621"/>
      <c r="E21" s="621"/>
      <c r="F21" s="621"/>
      <c r="G21" s="621"/>
      <c r="H21" s="621"/>
      <c r="I21" s="621"/>
      <c r="J21" s="621"/>
      <c r="K21" s="621"/>
      <c r="L21" s="621"/>
      <c r="M21" s="621"/>
      <c r="N21" s="621"/>
      <c r="O21" s="621"/>
      <c r="P21" s="621"/>
      <c r="Q21" s="622"/>
      <c r="R21" s="623" t="s">
        <v>249</v>
      </c>
      <c r="S21" s="626"/>
      <c r="T21" s="626"/>
      <c r="U21" s="626"/>
      <c r="V21" s="626"/>
      <c r="W21" s="626"/>
      <c r="X21" s="626"/>
      <c r="Y21" s="627"/>
      <c r="Z21" s="685" t="s">
        <v>249</v>
      </c>
      <c r="AA21" s="685"/>
      <c r="AB21" s="685"/>
      <c r="AC21" s="685"/>
      <c r="AD21" s="686" t="s">
        <v>129</v>
      </c>
      <c r="AE21" s="686"/>
      <c r="AF21" s="686"/>
      <c r="AG21" s="686"/>
      <c r="AH21" s="686"/>
      <c r="AI21" s="686"/>
      <c r="AJ21" s="686"/>
      <c r="AK21" s="686"/>
      <c r="AL21" s="628" t="s">
        <v>129</v>
      </c>
      <c r="AM21" s="629"/>
      <c r="AN21" s="629"/>
      <c r="AO21" s="687"/>
      <c r="AP21" s="731" t="s">
        <v>283</v>
      </c>
      <c r="AQ21" s="738"/>
      <c r="AR21" s="738"/>
      <c r="AS21" s="738"/>
      <c r="AT21" s="738"/>
      <c r="AU21" s="738"/>
      <c r="AV21" s="738"/>
      <c r="AW21" s="738"/>
      <c r="AX21" s="738"/>
      <c r="AY21" s="738"/>
      <c r="AZ21" s="738"/>
      <c r="BA21" s="738"/>
      <c r="BB21" s="738"/>
      <c r="BC21" s="738"/>
      <c r="BD21" s="738"/>
      <c r="BE21" s="738"/>
      <c r="BF21" s="733"/>
      <c r="BG21" s="623">
        <v>3881</v>
      </c>
      <c r="BH21" s="626"/>
      <c r="BI21" s="626"/>
      <c r="BJ21" s="626"/>
      <c r="BK21" s="626"/>
      <c r="BL21" s="626"/>
      <c r="BM21" s="626"/>
      <c r="BN21" s="627"/>
      <c r="BO21" s="685">
        <v>0</v>
      </c>
      <c r="BP21" s="685"/>
      <c r="BQ21" s="685"/>
      <c r="BR21" s="685"/>
      <c r="BS21" s="631" t="s">
        <v>129</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2">
      <c r="B22" s="620" t="s">
        <v>284</v>
      </c>
      <c r="C22" s="621"/>
      <c r="D22" s="621"/>
      <c r="E22" s="621"/>
      <c r="F22" s="621"/>
      <c r="G22" s="621"/>
      <c r="H22" s="621"/>
      <c r="I22" s="621"/>
      <c r="J22" s="621"/>
      <c r="K22" s="621"/>
      <c r="L22" s="621"/>
      <c r="M22" s="621"/>
      <c r="N22" s="621"/>
      <c r="O22" s="621"/>
      <c r="P22" s="621"/>
      <c r="Q22" s="622"/>
      <c r="R22" s="623">
        <v>15719406</v>
      </c>
      <c r="S22" s="626"/>
      <c r="T22" s="626"/>
      <c r="U22" s="626"/>
      <c r="V22" s="626"/>
      <c r="W22" s="626"/>
      <c r="X22" s="626"/>
      <c r="Y22" s="627"/>
      <c r="Z22" s="685">
        <v>60.3</v>
      </c>
      <c r="AA22" s="685"/>
      <c r="AB22" s="685"/>
      <c r="AC22" s="685"/>
      <c r="AD22" s="686">
        <v>14666262</v>
      </c>
      <c r="AE22" s="686"/>
      <c r="AF22" s="686"/>
      <c r="AG22" s="686"/>
      <c r="AH22" s="686"/>
      <c r="AI22" s="686"/>
      <c r="AJ22" s="686"/>
      <c r="AK22" s="686"/>
      <c r="AL22" s="628">
        <v>99.6</v>
      </c>
      <c r="AM22" s="629"/>
      <c r="AN22" s="629"/>
      <c r="AO22" s="687"/>
      <c r="AP22" s="731" t="s">
        <v>285</v>
      </c>
      <c r="AQ22" s="738"/>
      <c r="AR22" s="738"/>
      <c r="AS22" s="738"/>
      <c r="AT22" s="738"/>
      <c r="AU22" s="738"/>
      <c r="AV22" s="738"/>
      <c r="AW22" s="738"/>
      <c r="AX22" s="738"/>
      <c r="AY22" s="738"/>
      <c r="AZ22" s="738"/>
      <c r="BA22" s="738"/>
      <c r="BB22" s="738"/>
      <c r="BC22" s="738"/>
      <c r="BD22" s="738"/>
      <c r="BE22" s="738"/>
      <c r="BF22" s="733"/>
      <c r="BG22" s="623" t="s">
        <v>129</v>
      </c>
      <c r="BH22" s="626"/>
      <c r="BI22" s="626"/>
      <c r="BJ22" s="626"/>
      <c r="BK22" s="626"/>
      <c r="BL22" s="626"/>
      <c r="BM22" s="626"/>
      <c r="BN22" s="627"/>
      <c r="BO22" s="685" t="s">
        <v>129</v>
      </c>
      <c r="BP22" s="685"/>
      <c r="BQ22" s="685"/>
      <c r="BR22" s="685"/>
      <c r="BS22" s="631" t="s">
        <v>249</v>
      </c>
      <c r="BT22" s="626"/>
      <c r="BU22" s="626"/>
      <c r="BV22" s="626"/>
      <c r="BW22" s="626"/>
      <c r="BX22" s="626"/>
      <c r="BY22" s="626"/>
      <c r="BZ22" s="626"/>
      <c r="CA22" s="626"/>
      <c r="CB22" s="666"/>
      <c r="CD22" s="740" t="s">
        <v>286</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2">
      <c r="B23" s="620" t="s">
        <v>287</v>
      </c>
      <c r="C23" s="621"/>
      <c r="D23" s="621"/>
      <c r="E23" s="621"/>
      <c r="F23" s="621"/>
      <c r="G23" s="621"/>
      <c r="H23" s="621"/>
      <c r="I23" s="621"/>
      <c r="J23" s="621"/>
      <c r="K23" s="621"/>
      <c r="L23" s="621"/>
      <c r="M23" s="621"/>
      <c r="N23" s="621"/>
      <c r="O23" s="621"/>
      <c r="P23" s="621"/>
      <c r="Q23" s="622"/>
      <c r="R23" s="623">
        <v>8384</v>
      </c>
      <c r="S23" s="626"/>
      <c r="T23" s="626"/>
      <c r="U23" s="626"/>
      <c r="V23" s="626"/>
      <c r="W23" s="626"/>
      <c r="X23" s="626"/>
      <c r="Y23" s="627"/>
      <c r="Z23" s="685">
        <v>0</v>
      </c>
      <c r="AA23" s="685"/>
      <c r="AB23" s="685"/>
      <c r="AC23" s="685"/>
      <c r="AD23" s="686">
        <v>8384</v>
      </c>
      <c r="AE23" s="686"/>
      <c r="AF23" s="686"/>
      <c r="AG23" s="686"/>
      <c r="AH23" s="686"/>
      <c r="AI23" s="686"/>
      <c r="AJ23" s="686"/>
      <c r="AK23" s="686"/>
      <c r="AL23" s="628">
        <v>0.1</v>
      </c>
      <c r="AM23" s="629"/>
      <c r="AN23" s="629"/>
      <c r="AO23" s="687"/>
      <c r="AP23" s="731" t="s">
        <v>288</v>
      </c>
      <c r="AQ23" s="738"/>
      <c r="AR23" s="738"/>
      <c r="AS23" s="738"/>
      <c r="AT23" s="738"/>
      <c r="AU23" s="738"/>
      <c r="AV23" s="738"/>
      <c r="AW23" s="738"/>
      <c r="AX23" s="738"/>
      <c r="AY23" s="738"/>
      <c r="AZ23" s="738"/>
      <c r="BA23" s="738"/>
      <c r="BB23" s="738"/>
      <c r="BC23" s="738"/>
      <c r="BD23" s="738"/>
      <c r="BE23" s="738"/>
      <c r="BF23" s="733"/>
      <c r="BG23" s="623">
        <v>333028</v>
      </c>
      <c r="BH23" s="626"/>
      <c r="BI23" s="626"/>
      <c r="BJ23" s="626"/>
      <c r="BK23" s="626"/>
      <c r="BL23" s="626"/>
      <c r="BM23" s="626"/>
      <c r="BN23" s="627"/>
      <c r="BO23" s="685">
        <v>3.6</v>
      </c>
      <c r="BP23" s="685"/>
      <c r="BQ23" s="685"/>
      <c r="BR23" s="685"/>
      <c r="BS23" s="631" t="s">
        <v>249</v>
      </c>
      <c r="BT23" s="626"/>
      <c r="BU23" s="626"/>
      <c r="BV23" s="626"/>
      <c r="BW23" s="626"/>
      <c r="BX23" s="626"/>
      <c r="BY23" s="626"/>
      <c r="BZ23" s="626"/>
      <c r="CA23" s="626"/>
      <c r="CB23" s="666"/>
      <c r="CD23" s="740" t="s">
        <v>227</v>
      </c>
      <c r="CE23" s="741"/>
      <c r="CF23" s="741"/>
      <c r="CG23" s="741"/>
      <c r="CH23" s="741"/>
      <c r="CI23" s="741"/>
      <c r="CJ23" s="741"/>
      <c r="CK23" s="741"/>
      <c r="CL23" s="741"/>
      <c r="CM23" s="741"/>
      <c r="CN23" s="741"/>
      <c r="CO23" s="741"/>
      <c r="CP23" s="741"/>
      <c r="CQ23" s="742"/>
      <c r="CR23" s="740" t="s">
        <v>289</v>
      </c>
      <c r="CS23" s="741"/>
      <c r="CT23" s="741"/>
      <c r="CU23" s="741"/>
      <c r="CV23" s="741"/>
      <c r="CW23" s="741"/>
      <c r="CX23" s="741"/>
      <c r="CY23" s="742"/>
      <c r="CZ23" s="740" t="s">
        <v>290</v>
      </c>
      <c r="DA23" s="741"/>
      <c r="DB23" s="741"/>
      <c r="DC23" s="742"/>
      <c r="DD23" s="740" t="s">
        <v>291</v>
      </c>
      <c r="DE23" s="741"/>
      <c r="DF23" s="741"/>
      <c r="DG23" s="741"/>
      <c r="DH23" s="741"/>
      <c r="DI23" s="741"/>
      <c r="DJ23" s="741"/>
      <c r="DK23" s="742"/>
      <c r="DL23" s="749" t="s">
        <v>292</v>
      </c>
      <c r="DM23" s="750"/>
      <c r="DN23" s="750"/>
      <c r="DO23" s="750"/>
      <c r="DP23" s="750"/>
      <c r="DQ23" s="750"/>
      <c r="DR23" s="750"/>
      <c r="DS23" s="750"/>
      <c r="DT23" s="750"/>
      <c r="DU23" s="750"/>
      <c r="DV23" s="751"/>
      <c r="DW23" s="740" t="s">
        <v>293</v>
      </c>
      <c r="DX23" s="741"/>
      <c r="DY23" s="741"/>
      <c r="DZ23" s="741"/>
      <c r="EA23" s="741"/>
      <c r="EB23" s="741"/>
      <c r="EC23" s="742"/>
    </row>
    <row r="24" spans="2:133" ht="11.25" customHeight="1" x14ac:dyDescent="0.2">
      <c r="B24" s="620" t="s">
        <v>294</v>
      </c>
      <c r="C24" s="621"/>
      <c r="D24" s="621"/>
      <c r="E24" s="621"/>
      <c r="F24" s="621"/>
      <c r="G24" s="621"/>
      <c r="H24" s="621"/>
      <c r="I24" s="621"/>
      <c r="J24" s="621"/>
      <c r="K24" s="621"/>
      <c r="L24" s="621"/>
      <c r="M24" s="621"/>
      <c r="N24" s="621"/>
      <c r="O24" s="621"/>
      <c r="P24" s="621"/>
      <c r="Q24" s="622"/>
      <c r="R24" s="623">
        <v>159280</v>
      </c>
      <c r="S24" s="626"/>
      <c r="T24" s="626"/>
      <c r="U24" s="626"/>
      <c r="V24" s="626"/>
      <c r="W24" s="626"/>
      <c r="X24" s="626"/>
      <c r="Y24" s="627"/>
      <c r="Z24" s="685">
        <v>0.6</v>
      </c>
      <c r="AA24" s="685"/>
      <c r="AB24" s="685"/>
      <c r="AC24" s="685"/>
      <c r="AD24" s="686" t="s">
        <v>249</v>
      </c>
      <c r="AE24" s="686"/>
      <c r="AF24" s="686"/>
      <c r="AG24" s="686"/>
      <c r="AH24" s="686"/>
      <c r="AI24" s="686"/>
      <c r="AJ24" s="686"/>
      <c r="AK24" s="686"/>
      <c r="AL24" s="628" t="s">
        <v>249</v>
      </c>
      <c r="AM24" s="629"/>
      <c r="AN24" s="629"/>
      <c r="AO24" s="687"/>
      <c r="AP24" s="731" t="s">
        <v>295</v>
      </c>
      <c r="AQ24" s="738"/>
      <c r="AR24" s="738"/>
      <c r="AS24" s="738"/>
      <c r="AT24" s="738"/>
      <c r="AU24" s="738"/>
      <c r="AV24" s="738"/>
      <c r="AW24" s="738"/>
      <c r="AX24" s="738"/>
      <c r="AY24" s="738"/>
      <c r="AZ24" s="738"/>
      <c r="BA24" s="738"/>
      <c r="BB24" s="738"/>
      <c r="BC24" s="738"/>
      <c r="BD24" s="738"/>
      <c r="BE24" s="738"/>
      <c r="BF24" s="733"/>
      <c r="BG24" s="623" t="s">
        <v>249</v>
      </c>
      <c r="BH24" s="626"/>
      <c r="BI24" s="626"/>
      <c r="BJ24" s="626"/>
      <c r="BK24" s="626"/>
      <c r="BL24" s="626"/>
      <c r="BM24" s="626"/>
      <c r="BN24" s="627"/>
      <c r="BO24" s="685" t="s">
        <v>129</v>
      </c>
      <c r="BP24" s="685"/>
      <c r="BQ24" s="685"/>
      <c r="BR24" s="685"/>
      <c r="BS24" s="631" t="s">
        <v>129</v>
      </c>
      <c r="BT24" s="626"/>
      <c r="BU24" s="626"/>
      <c r="BV24" s="626"/>
      <c r="BW24" s="626"/>
      <c r="BX24" s="626"/>
      <c r="BY24" s="626"/>
      <c r="BZ24" s="626"/>
      <c r="CA24" s="626"/>
      <c r="CB24" s="666"/>
      <c r="CD24" s="694" t="s">
        <v>296</v>
      </c>
      <c r="CE24" s="695"/>
      <c r="CF24" s="695"/>
      <c r="CG24" s="695"/>
      <c r="CH24" s="695"/>
      <c r="CI24" s="695"/>
      <c r="CJ24" s="695"/>
      <c r="CK24" s="695"/>
      <c r="CL24" s="695"/>
      <c r="CM24" s="695"/>
      <c r="CN24" s="695"/>
      <c r="CO24" s="695"/>
      <c r="CP24" s="695"/>
      <c r="CQ24" s="696"/>
      <c r="CR24" s="688">
        <v>12307451</v>
      </c>
      <c r="CS24" s="689"/>
      <c r="CT24" s="689"/>
      <c r="CU24" s="689"/>
      <c r="CV24" s="689"/>
      <c r="CW24" s="689"/>
      <c r="CX24" s="689"/>
      <c r="CY24" s="735"/>
      <c r="CZ24" s="736">
        <v>48.7</v>
      </c>
      <c r="DA24" s="705"/>
      <c r="DB24" s="705"/>
      <c r="DC24" s="739"/>
      <c r="DD24" s="734">
        <v>8239132</v>
      </c>
      <c r="DE24" s="689"/>
      <c r="DF24" s="689"/>
      <c r="DG24" s="689"/>
      <c r="DH24" s="689"/>
      <c r="DI24" s="689"/>
      <c r="DJ24" s="689"/>
      <c r="DK24" s="735"/>
      <c r="DL24" s="734">
        <v>8112983</v>
      </c>
      <c r="DM24" s="689"/>
      <c r="DN24" s="689"/>
      <c r="DO24" s="689"/>
      <c r="DP24" s="689"/>
      <c r="DQ24" s="689"/>
      <c r="DR24" s="689"/>
      <c r="DS24" s="689"/>
      <c r="DT24" s="689"/>
      <c r="DU24" s="689"/>
      <c r="DV24" s="735"/>
      <c r="DW24" s="736">
        <v>51.8</v>
      </c>
      <c r="DX24" s="705"/>
      <c r="DY24" s="705"/>
      <c r="DZ24" s="705"/>
      <c r="EA24" s="705"/>
      <c r="EB24" s="705"/>
      <c r="EC24" s="737"/>
    </row>
    <row r="25" spans="2:133" ht="11.25" customHeight="1" x14ac:dyDescent="0.2">
      <c r="B25" s="620" t="s">
        <v>297</v>
      </c>
      <c r="C25" s="621"/>
      <c r="D25" s="621"/>
      <c r="E25" s="621"/>
      <c r="F25" s="621"/>
      <c r="G25" s="621"/>
      <c r="H25" s="621"/>
      <c r="I25" s="621"/>
      <c r="J25" s="621"/>
      <c r="K25" s="621"/>
      <c r="L25" s="621"/>
      <c r="M25" s="621"/>
      <c r="N25" s="621"/>
      <c r="O25" s="621"/>
      <c r="P25" s="621"/>
      <c r="Q25" s="622"/>
      <c r="R25" s="623">
        <v>172662</v>
      </c>
      <c r="S25" s="626"/>
      <c r="T25" s="626"/>
      <c r="U25" s="626"/>
      <c r="V25" s="626"/>
      <c r="W25" s="626"/>
      <c r="X25" s="626"/>
      <c r="Y25" s="627"/>
      <c r="Z25" s="685">
        <v>0.7</v>
      </c>
      <c r="AA25" s="685"/>
      <c r="AB25" s="685"/>
      <c r="AC25" s="685"/>
      <c r="AD25" s="686">
        <v>19852</v>
      </c>
      <c r="AE25" s="686"/>
      <c r="AF25" s="686"/>
      <c r="AG25" s="686"/>
      <c r="AH25" s="686"/>
      <c r="AI25" s="686"/>
      <c r="AJ25" s="686"/>
      <c r="AK25" s="686"/>
      <c r="AL25" s="628">
        <v>0.1</v>
      </c>
      <c r="AM25" s="629"/>
      <c r="AN25" s="629"/>
      <c r="AO25" s="687"/>
      <c r="AP25" s="731" t="s">
        <v>298</v>
      </c>
      <c r="AQ25" s="738"/>
      <c r="AR25" s="738"/>
      <c r="AS25" s="738"/>
      <c r="AT25" s="738"/>
      <c r="AU25" s="738"/>
      <c r="AV25" s="738"/>
      <c r="AW25" s="738"/>
      <c r="AX25" s="738"/>
      <c r="AY25" s="738"/>
      <c r="AZ25" s="738"/>
      <c r="BA25" s="738"/>
      <c r="BB25" s="738"/>
      <c r="BC25" s="738"/>
      <c r="BD25" s="738"/>
      <c r="BE25" s="738"/>
      <c r="BF25" s="733"/>
      <c r="BG25" s="623" t="s">
        <v>249</v>
      </c>
      <c r="BH25" s="626"/>
      <c r="BI25" s="626"/>
      <c r="BJ25" s="626"/>
      <c r="BK25" s="626"/>
      <c r="BL25" s="626"/>
      <c r="BM25" s="626"/>
      <c r="BN25" s="627"/>
      <c r="BO25" s="685" t="s">
        <v>249</v>
      </c>
      <c r="BP25" s="685"/>
      <c r="BQ25" s="685"/>
      <c r="BR25" s="685"/>
      <c r="BS25" s="631" t="s">
        <v>249</v>
      </c>
      <c r="BT25" s="626"/>
      <c r="BU25" s="626"/>
      <c r="BV25" s="626"/>
      <c r="BW25" s="626"/>
      <c r="BX25" s="626"/>
      <c r="BY25" s="626"/>
      <c r="BZ25" s="626"/>
      <c r="CA25" s="626"/>
      <c r="CB25" s="666"/>
      <c r="CD25" s="667" t="s">
        <v>299</v>
      </c>
      <c r="CE25" s="664"/>
      <c r="CF25" s="664"/>
      <c r="CG25" s="664"/>
      <c r="CH25" s="664"/>
      <c r="CI25" s="664"/>
      <c r="CJ25" s="664"/>
      <c r="CK25" s="664"/>
      <c r="CL25" s="664"/>
      <c r="CM25" s="664"/>
      <c r="CN25" s="664"/>
      <c r="CO25" s="664"/>
      <c r="CP25" s="664"/>
      <c r="CQ25" s="665"/>
      <c r="CR25" s="623">
        <v>3524357</v>
      </c>
      <c r="CS25" s="624"/>
      <c r="CT25" s="624"/>
      <c r="CU25" s="624"/>
      <c r="CV25" s="624"/>
      <c r="CW25" s="624"/>
      <c r="CX25" s="624"/>
      <c r="CY25" s="625"/>
      <c r="CZ25" s="628">
        <v>14</v>
      </c>
      <c r="DA25" s="657"/>
      <c r="DB25" s="657"/>
      <c r="DC25" s="658"/>
      <c r="DD25" s="631">
        <v>3318359</v>
      </c>
      <c r="DE25" s="624"/>
      <c r="DF25" s="624"/>
      <c r="DG25" s="624"/>
      <c r="DH25" s="624"/>
      <c r="DI25" s="624"/>
      <c r="DJ25" s="624"/>
      <c r="DK25" s="625"/>
      <c r="DL25" s="631">
        <v>3192570</v>
      </c>
      <c r="DM25" s="624"/>
      <c r="DN25" s="624"/>
      <c r="DO25" s="624"/>
      <c r="DP25" s="624"/>
      <c r="DQ25" s="624"/>
      <c r="DR25" s="624"/>
      <c r="DS25" s="624"/>
      <c r="DT25" s="624"/>
      <c r="DU25" s="624"/>
      <c r="DV25" s="625"/>
      <c r="DW25" s="628">
        <v>20.399999999999999</v>
      </c>
      <c r="DX25" s="657"/>
      <c r="DY25" s="657"/>
      <c r="DZ25" s="657"/>
      <c r="EA25" s="657"/>
      <c r="EB25" s="657"/>
      <c r="EC25" s="659"/>
    </row>
    <row r="26" spans="2:133" ht="11.25" customHeight="1" x14ac:dyDescent="0.2">
      <c r="B26" s="620" t="s">
        <v>300</v>
      </c>
      <c r="C26" s="621"/>
      <c r="D26" s="621"/>
      <c r="E26" s="621"/>
      <c r="F26" s="621"/>
      <c r="G26" s="621"/>
      <c r="H26" s="621"/>
      <c r="I26" s="621"/>
      <c r="J26" s="621"/>
      <c r="K26" s="621"/>
      <c r="L26" s="621"/>
      <c r="M26" s="621"/>
      <c r="N26" s="621"/>
      <c r="O26" s="621"/>
      <c r="P26" s="621"/>
      <c r="Q26" s="622"/>
      <c r="R26" s="623">
        <v>173704</v>
      </c>
      <c r="S26" s="626"/>
      <c r="T26" s="626"/>
      <c r="U26" s="626"/>
      <c r="V26" s="626"/>
      <c r="W26" s="626"/>
      <c r="X26" s="626"/>
      <c r="Y26" s="627"/>
      <c r="Z26" s="685">
        <v>0.7</v>
      </c>
      <c r="AA26" s="685"/>
      <c r="AB26" s="685"/>
      <c r="AC26" s="685"/>
      <c r="AD26" s="686" t="s">
        <v>129</v>
      </c>
      <c r="AE26" s="686"/>
      <c r="AF26" s="686"/>
      <c r="AG26" s="686"/>
      <c r="AH26" s="686"/>
      <c r="AI26" s="686"/>
      <c r="AJ26" s="686"/>
      <c r="AK26" s="686"/>
      <c r="AL26" s="628" t="s">
        <v>249</v>
      </c>
      <c r="AM26" s="629"/>
      <c r="AN26" s="629"/>
      <c r="AO26" s="687"/>
      <c r="AP26" s="731" t="s">
        <v>301</v>
      </c>
      <c r="AQ26" s="732"/>
      <c r="AR26" s="732"/>
      <c r="AS26" s="732"/>
      <c r="AT26" s="732"/>
      <c r="AU26" s="732"/>
      <c r="AV26" s="732"/>
      <c r="AW26" s="732"/>
      <c r="AX26" s="732"/>
      <c r="AY26" s="732"/>
      <c r="AZ26" s="732"/>
      <c r="BA26" s="732"/>
      <c r="BB26" s="732"/>
      <c r="BC26" s="732"/>
      <c r="BD26" s="732"/>
      <c r="BE26" s="732"/>
      <c r="BF26" s="733"/>
      <c r="BG26" s="623" t="s">
        <v>249</v>
      </c>
      <c r="BH26" s="626"/>
      <c r="BI26" s="626"/>
      <c r="BJ26" s="626"/>
      <c r="BK26" s="626"/>
      <c r="BL26" s="626"/>
      <c r="BM26" s="626"/>
      <c r="BN26" s="627"/>
      <c r="BO26" s="685" t="s">
        <v>129</v>
      </c>
      <c r="BP26" s="685"/>
      <c r="BQ26" s="685"/>
      <c r="BR26" s="685"/>
      <c r="BS26" s="631" t="s">
        <v>129</v>
      </c>
      <c r="BT26" s="626"/>
      <c r="BU26" s="626"/>
      <c r="BV26" s="626"/>
      <c r="BW26" s="626"/>
      <c r="BX26" s="626"/>
      <c r="BY26" s="626"/>
      <c r="BZ26" s="626"/>
      <c r="CA26" s="626"/>
      <c r="CB26" s="666"/>
      <c r="CD26" s="667" t="s">
        <v>302</v>
      </c>
      <c r="CE26" s="664"/>
      <c r="CF26" s="664"/>
      <c r="CG26" s="664"/>
      <c r="CH26" s="664"/>
      <c r="CI26" s="664"/>
      <c r="CJ26" s="664"/>
      <c r="CK26" s="664"/>
      <c r="CL26" s="664"/>
      <c r="CM26" s="664"/>
      <c r="CN26" s="664"/>
      <c r="CO26" s="664"/>
      <c r="CP26" s="664"/>
      <c r="CQ26" s="665"/>
      <c r="CR26" s="623">
        <v>2154675</v>
      </c>
      <c r="CS26" s="626"/>
      <c r="CT26" s="626"/>
      <c r="CU26" s="626"/>
      <c r="CV26" s="626"/>
      <c r="CW26" s="626"/>
      <c r="CX26" s="626"/>
      <c r="CY26" s="627"/>
      <c r="CZ26" s="628">
        <v>8.5</v>
      </c>
      <c r="DA26" s="657"/>
      <c r="DB26" s="657"/>
      <c r="DC26" s="658"/>
      <c r="DD26" s="631">
        <v>1994106</v>
      </c>
      <c r="DE26" s="626"/>
      <c r="DF26" s="626"/>
      <c r="DG26" s="626"/>
      <c r="DH26" s="626"/>
      <c r="DI26" s="626"/>
      <c r="DJ26" s="626"/>
      <c r="DK26" s="627"/>
      <c r="DL26" s="631" t="s">
        <v>129</v>
      </c>
      <c r="DM26" s="626"/>
      <c r="DN26" s="626"/>
      <c r="DO26" s="626"/>
      <c r="DP26" s="626"/>
      <c r="DQ26" s="626"/>
      <c r="DR26" s="626"/>
      <c r="DS26" s="626"/>
      <c r="DT26" s="626"/>
      <c r="DU26" s="626"/>
      <c r="DV26" s="627"/>
      <c r="DW26" s="628" t="s">
        <v>129</v>
      </c>
      <c r="DX26" s="657"/>
      <c r="DY26" s="657"/>
      <c r="DZ26" s="657"/>
      <c r="EA26" s="657"/>
      <c r="EB26" s="657"/>
      <c r="EC26" s="659"/>
    </row>
    <row r="27" spans="2:133" ht="11.25" customHeight="1" x14ac:dyDescent="0.2">
      <c r="B27" s="620" t="s">
        <v>303</v>
      </c>
      <c r="C27" s="621"/>
      <c r="D27" s="621"/>
      <c r="E27" s="621"/>
      <c r="F27" s="621"/>
      <c r="G27" s="621"/>
      <c r="H27" s="621"/>
      <c r="I27" s="621"/>
      <c r="J27" s="621"/>
      <c r="K27" s="621"/>
      <c r="L27" s="621"/>
      <c r="M27" s="621"/>
      <c r="N27" s="621"/>
      <c r="O27" s="621"/>
      <c r="P27" s="621"/>
      <c r="Q27" s="622"/>
      <c r="R27" s="623">
        <v>3553011</v>
      </c>
      <c r="S27" s="626"/>
      <c r="T27" s="626"/>
      <c r="U27" s="626"/>
      <c r="V27" s="626"/>
      <c r="W27" s="626"/>
      <c r="X27" s="626"/>
      <c r="Y27" s="627"/>
      <c r="Z27" s="685">
        <v>13.6</v>
      </c>
      <c r="AA27" s="685"/>
      <c r="AB27" s="685"/>
      <c r="AC27" s="685"/>
      <c r="AD27" s="686" t="s">
        <v>129</v>
      </c>
      <c r="AE27" s="686"/>
      <c r="AF27" s="686"/>
      <c r="AG27" s="686"/>
      <c r="AH27" s="686"/>
      <c r="AI27" s="686"/>
      <c r="AJ27" s="686"/>
      <c r="AK27" s="686"/>
      <c r="AL27" s="628" t="s">
        <v>249</v>
      </c>
      <c r="AM27" s="629"/>
      <c r="AN27" s="629"/>
      <c r="AO27" s="687"/>
      <c r="AP27" s="620" t="s">
        <v>304</v>
      </c>
      <c r="AQ27" s="621"/>
      <c r="AR27" s="621"/>
      <c r="AS27" s="621"/>
      <c r="AT27" s="621"/>
      <c r="AU27" s="621"/>
      <c r="AV27" s="621"/>
      <c r="AW27" s="621"/>
      <c r="AX27" s="621"/>
      <c r="AY27" s="621"/>
      <c r="AZ27" s="621"/>
      <c r="BA27" s="621"/>
      <c r="BB27" s="621"/>
      <c r="BC27" s="621"/>
      <c r="BD27" s="621"/>
      <c r="BE27" s="621"/>
      <c r="BF27" s="622"/>
      <c r="BG27" s="623">
        <v>9131631</v>
      </c>
      <c r="BH27" s="626"/>
      <c r="BI27" s="626"/>
      <c r="BJ27" s="626"/>
      <c r="BK27" s="626"/>
      <c r="BL27" s="626"/>
      <c r="BM27" s="626"/>
      <c r="BN27" s="627"/>
      <c r="BO27" s="685">
        <v>100</v>
      </c>
      <c r="BP27" s="685"/>
      <c r="BQ27" s="685"/>
      <c r="BR27" s="685"/>
      <c r="BS27" s="631">
        <v>183112</v>
      </c>
      <c r="BT27" s="626"/>
      <c r="BU27" s="626"/>
      <c r="BV27" s="626"/>
      <c r="BW27" s="626"/>
      <c r="BX27" s="626"/>
      <c r="BY27" s="626"/>
      <c r="BZ27" s="626"/>
      <c r="CA27" s="626"/>
      <c r="CB27" s="666"/>
      <c r="CD27" s="667" t="s">
        <v>305</v>
      </c>
      <c r="CE27" s="664"/>
      <c r="CF27" s="664"/>
      <c r="CG27" s="664"/>
      <c r="CH27" s="664"/>
      <c r="CI27" s="664"/>
      <c r="CJ27" s="664"/>
      <c r="CK27" s="664"/>
      <c r="CL27" s="664"/>
      <c r="CM27" s="664"/>
      <c r="CN27" s="664"/>
      <c r="CO27" s="664"/>
      <c r="CP27" s="664"/>
      <c r="CQ27" s="665"/>
      <c r="CR27" s="623">
        <v>5802708</v>
      </c>
      <c r="CS27" s="624"/>
      <c r="CT27" s="624"/>
      <c r="CU27" s="624"/>
      <c r="CV27" s="624"/>
      <c r="CW27" s="624"/>
      <c r="CX27" s="624"/>
      <c r="CY27" s="625"/>
      <c r="CZ27" s="628">
        <v>23</v>
      </c>
      <c r="DA27" s="657"/>
      <c r="DB27" s="657"/>
      <c r="DC27" s="658"/>
      <c r="DD27" s="631">
        <v>1955298</v>
      </c>
      <c r="DE27" s="624"/>
      <c r="DF27" s="624"/>
      <c r="DG27" s="624"/>
      <c r="DH27" s="624"/>
      <c r="DI27" s="624"/>
      <c r="DJ27" s="624"/>
      <c r="DK27" s="625"/>
      <c r="DL27" s="631">
        <v>1954938</v>
      </c>
      <c r="DM27" s="624"/>
      <c r="DN27" s="624"/>
      <c r="DO27" s="624"/>
      <c r="DP27" s="624"/>
      <c r="DQ27" s="624"/>
      <c r="DR27" s="624"/>
      <c r="DS27" s="624"/>
      <c r="DT27" s="624"/>
      <c r="DU27" s="624"/>
      <c r="DV27" s="625"/>
      <c r="DW27" s="628">
        <v>12.5</v>
      </c>
      <c r="DX27" s="657"/>
      <c r="DY27" s="657"/>
      <c r="DZ27" s="657"/>
      <c r="EA27" s="657"/>
      <c r="EB27" s="657"/>
      <c r="EC27" s="659"/>
    </row>
    <row r="28" spans="2:133" ht="11.25" customHeight="1" x14ac:dyDescent="0.2">
      <c r="B28" s="728" t="s">
        <v>306</v>
      </c>
      <c r="C28" s="729"/>
      <c r="D28" s="729"/>
      <c r="E28" s="729"/>
      <c r="F28" s="729"/>
      <c r="G28" s="729"/>
      <c r="H28" s="729"/>
      <c r="I28" s="729"/>
      <c r="J28" s="729"/>
      <c r="K28" s="729"/>
      <c r="L28" s="729"/>
      <c r="M28" s="729"/>
      <c r="N28" s="729"/>
      <c r="O28" s="729"/>
      <c r="P28" s="729"/>
      <c r="Q28" s="730"/>
      <c r="R28" s="623" t="s">
        <v>249</v>
      </c>
      <c r="S28" s="626"/>
      <c r="T28" s="626"/>
      <c r="U28" s="626"/>
      <c r="V28" s="626"/>
      <c r="W28" s="626"/>
      <c r="X28" s="626"/>
      <c r="Y28" s="627"/>
      <c r="Z28" s="685" t="s">
        <v>249</v>
      </c>
      <c r="AA28" s="685"/>
      <c r="AB28" s="685"/>
      <c r="AC28" s="685"/>
      <c r="AD28" s="686" t="s">
        <v>129</v>
      </c>
      <c r="AE28" s="686"/>
      <c r="AF28" s="686"/>
      <c r="AG28" s="686"/>
      <c r="AH28" s="686"/>
      <c r="AI28" s="686"/>
      <c r="AJ28" s="686"/>
      <c r="AK28" s="686"/>
      <c r="AL28" s="628" t="s">
        <v>249</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307</v>
      </c>
      <c r="CE28" s="664"/>
      <c r="CF28" s="664"/>
      <c r="CG28" s="664"/>
      <c r="CH28" s="664"/>
      <c r="CI28" s="664"/>
      <c r="CJ28" s="664"/>
      <c r="CK28" s="664"/>
      <c r="CL28" s="664"/>
      <c r="CM28" s="664"/>
      <c r="CN28" s="664"/>
      <c r="CO28" s="664"/>
      <c r="CP28" s="664"/>
      <c r="CQ28" s="665"/>
      <c r="CR28" s="623">
        <v>2980386</v>
      </c>
      <c r="CS28" s="626"/>
      <c r="CT28" s="626"/>
      <c r="CU28" s="626"/>
      <c r="CV28" s="626"/>
      <c r="CW28" s="626"/>
      <c r="CX28" s="626"/>
      <c r="CY28" s="627"/>
      <c r="CZ28" s="628">
        <v>11.8</v>
      </c>
      <c r="DA28" s="657"/>
      <c r="DB28" s="657"/>
      <c r="DC28" s="658"/>
      <c r="DD28" s="631">
        <v>2965475</v>
      </c>
      <c r="DE28" s="626"/>
      <c r="DF28" s="626"/>
      <c r="DG28" s="626"/>
      <c r="DH28" s="626"/>
      <c r="DI28" s="626"/>
      <c r="DJ28" s="626"/>
      <c r="DK28" s="627"/>
      <c r="DL28" s="631">
        <v>2965475</v>
      </c>
      <c r="DM28" s="626"/>
      <c r="DN28" s="626"/>
      <c r="DO28" s="626"/>
      <c r="DP28" s="626"/>
      <c r="DQ28" s="626"/>
      <c r="DR28" s="626"/>
      <c r="DS28" s="626"/>
      <c r="DT28" s="626"/>
      <c r="DU28" s="626"/>
      <c r="DV28" s="627"/>
      <c r="DW28" s="628">
        <v>18.899999999999999</v>
      </c>
      <c r="DX28" s="657"/>
      <c r="DY28" s="657"/>
      <c r="DZ28" s="657"/>
      <c r="EA28" s="657"/>
      <c r="EB28" s="657"/>
      <c r="EC28" s="659"/>
    </row>
    <row r="29" spans="2:133" ht="11.25" customHeight="1" x14ac:dyDescent="0.2">
      <c r="B29" s="620" t="s">
        <v>308</v>
      </c>
      <c r="C29" s="621"/>
      <c r="D29" s="621"/>
      <c r="E29" s="621"/>
      <c r="F29" s="621"/>
      <c r="G29" s="621"/>
      <c r="H29" s="621"/>
      <c r="I29" s="621"/>
      <c r="J29" s="621"/>
      <c r="K29" s="621"/>
      <c r="L29" s="621"/>
      <c r="M29" s="621"/>
      <c r="N29" s="621"/>
      <c r="O29" s="621"/>
      <c r="P29" s="621"/>
      <c r="Q29" s="622"/>
      <c r="R29" s="623">
        <v>2039962</v>
      </c>
      <c r="S29" s="626"/>
      <c r="T29" s="626"/>
      <c r="U29" s="626"/>
      <c r="V29" s="626"/>
      <c r="W29" s="626"/>
      <c r="X29" s="626"/>
      <c r="Y29" s="627"/>
      <c r="Z29" s="685">
        <v>7.8</v>
      </c>
      <c r="AA29" s="685"/>
      <c r="AB29" s="685"/>
      <c r="AC29" s="685"/>
      <c r="AD29" s="686" t="s">
        <v>129</v>
      </c>
      <c r="AE29" s="686"/>
      <c r="AF29" s="686"/>
      <c r="AG29" s="686"/>
      <c r="AH29" s="686"/>
      <c r="AI29" s="686"/>
      <c r="AJ29" s="686"/>
      <c r="AK29" s="686"/>
      <c r="AL29" s="628" t="s">
        <v>129</v>
      </c>
      <c r="AM29" s="629"/>
      <c r="AN29" s="629"/>
      <c r="AO29" s="687"/>
      <c r="AP29" s="697" t="s">
        <v>227</v>
      </c>
      <c r="AQ29" s="698"/>
      <c r="AR29" s="698"/>
      <c r="AS29" s="698"/>
      <c r="AT29" s="698"/>
      <c r="AU29" s="698"/>
      <c r="AV29" s="698"/>
      <c r="AW29" s="698"/>
      <c r="AX29" s="698"/>
      <c r="AY29" s="698"/>
      <c r="AZ29" s="698"/>
      <c r="BA29" s="698"/>
      <c r="BB29" s="698"/>
      <c r="BC29" s="698"/>
      <c r="BD29" s="698"/>
      <c r="BE29" s="698"/>
      <c r="BF29" s="699"/>
      <c r="BG29" s="697" t="s">
        <v>309</v>
      </c>
      <c r="BH29" s="725"/>
      <c r="BI29" s="725"/>
      <c r="BJ29" s="725"/>
      <c r="BK29" s="725"/>
      <c r="BL29" s="725"/>
      <c r="BM29" s="725"/>
      <c r="BN29" s="725"/>
      <c r="BO29" s="725"/>
      <c r="BP29" s="725"/>
      <c r="BQ29" s="726"/>
      <c r="BR29" s="697" t="s">
        <v>310</v>
      </c>
      <c r="BS29" s="725"/>
      <c r="BT29" s="725"/>
      <c r="BU29" s="725"/>
      <c r="BV29" s="725"/>
      <c r="BW29" s="725"/>
      <c r="BX29" s="725"/>
      <c r="BY29" s="725"/>
      <c r="BZ29" s="725"/>
      <c r="CA29" s="725"/>
      <c r="CB29" s="726"/>
      <c r="CD29" s="707" t="s">
        <v>311</v>
      </c>
      <c r="CE29" s="708"/>
      <c r="CF29" s="667" t="s">
        <v>312</v>
      </c>
      <c r="CG29" s="664"/>
      <c r="CH29" s="664"/>
      <c r="CI29" s="664"/>
      <c r="CJ29" s="664"/>
      <c r="CK29" s="664"/>
      <c r="CL29" s="664"/>
      <c r="CM29" s="664"/>
      <c r="CN29" s="664"/>
      <c r="CO29" s="664"/>
      <c r="CP29" s="664"/>
      <c r="CQ29" s="665"/>
      <c r="CR29" s="623">
        <v>2980187</v>
      </c>
      <c r="CS29" s="624"/>
      <c r="CT29" s="624"/>
      <c r="CU29" s="624"/>
      <c r="CV29" s="624"/>
      <c r="CW29" s="624"/>
      <c r="CX29" s="624"/>
      <c r="CY29" s="625"/>
      <c r="CZ29" s="628">
        <v>11.8</v>
      </c>
      <c r="DA29" s="657"/>
      <c r="DB29" s="657"/>
      <c r="DC29" s="658"/>
      <c r="DD29" s="631">
        <v>2965276</v>
      </c>
      <c r="DE29" s="624"/>
      <c r="DF29" s="624"/>
      <c r="DG29" s="624"/>
      <c r="DH29" s="624"/>
      <c r="DI29" s="624"/>
      <c r="DJ29" s="624"/>
      <c r="DK29" s="625"/>
      <c r="DL29" s="631">
        <v>2965276</v>
      </c>
      <c r="DM29" s="624"/>
      <c r="DN29" s="624"/>
      <c r="DO29" s="624"/>
      <c r="DP29" s="624"/>
      <c r="DQ29" s="624"/>
      <c r="DR29" s="624"/>
      <c r="DS29" s="624"/>
      <c r="DT29" s="624"/>
      <c r="DU29" s="624"/>
      <c r="DV29" s="625"/>
      <c r="DW29" s="628">
        <v>18.899999999999999</v>
      </c>
      <c r="DX29" s="657"/>
      <c r="DY29" s="657"/>
      <c r="DZ29" s="657"/>
      <c r="EA29" s="657"/>
      <c r="EB29" s="657"/>
      <c r="EC29" s="659"/>
    </row>
    <row r="30" spans="2:133" ht="11.25" customHeight="1" x14ac:dyDescent="0.2">
      <c r="B30" s="620" t="s">
        <v>313</v>
      </c>
      <c r="C30" s="621"/>
      <c r="D30" s="621"/>
      <c r="E30" s="621"/>
      <c r="F30" s="621"/>
      <c r="G30" s="621"/>
      <c r="H30" s="621"/>
      <c r="I30" s="621"/>
      <c r="J30" s="621"/>
      <c r="K30" s="621"/>
      <c r="L30" s="621"/>
      <c r="M30" s="621"/>
      <c r="N30" s="621"/>
      <c r="O30" s="621"/>
      <c r="P30" s="621"/>
      <c r="Q30" s="622"/>
      <c r="R30" s="623">
        <v>121035</v>
      </c>
      <c r="S30" s="626"/>
      <c r="T30" s="626"/>
      <c r="U30" s="626"/>
      <c r="V30" s="626"/>
      <c r="W30" s="626"/>
      <c r="X30" s="626"/>
      <c r="Y30" s="627"/>
      <c r="Z30" s="685">
        <v>0.5</v>
      </c>
      <c r="AA30" s="685"/>
      <c r="AB30" s="685"/>
      <c r="AC30" s="685"/>
      <c r="AD30" s="686">
        <v>32917</v>
      </c>
      <c r="AE30" s="686"/>
      <c r="AF30" s="686"/>
      <c r="AG30" s="686"/>
      <c r="AH30" s="686"/>
      <c r="AI30" s="686"/>
      <c r="AJ30" s="686"/>
      <c r="AK30" s="686"/>
      <c r="AL30" s="628">
        <v>0.2</v>
      </c>
      <c r="AM30" s="629"/>
      <c r="AN30" s="629"/>
      <c r="AO30" s="687"/>
      <c r="AP30" s="713" t="s">
        <v>314</v>
      </c>
      <c r="AQ30" s="714"/>
      <c r="AR30" s="714"/>
      <c r="AS30" s="714"/>
      <c r="AT30" s="719" t="s">
        <v>315</v>
      </c>
      <c r="AU30" s="230"/>
      <c r="AV30" s="230"/>
      <c r="AW30" s="230"/>
      <c r="AX30" s="722" t="s">
        <v>189</v>
      </c>
      <c r="AY30" s="723"/>
      <c r="AZ30" s="723"/>
      <c r="BA30" s="723"/>
      <c r="BB30" s="723"/>
      <c r="BC30" s="723"/>
      <c r="BD30" s="723"/>
      <c r="BE30" s="723"/>
      <c r="BF30" s="724"/>
      <c r="BG30" s="703">
        <v>99.1</v>
      </c>
      <c r="BH30" s="704"/>
      <c r="BI30" s="704"/>
      <c r="BJ30" s="704"/>
      <c r="BK30" s="704"/>
      <c r="BL30" s="704"/>
      <c r="BM30" s="705">
        <v>97.1</v>
      </c>
      <c r="BN30" s="704"/>
      <c r="BO30" s="704"/>
      <c r="BP30" s="704"/>
      <c r="BQ30" s="706"/>
      <c r="BR30" s="703">
        <v>99.1</v>
      </c>
      <c r="BS30" s="704"/>
      <c r="BT30" s="704"/>
      <c r="BU30" s="704"/>
      <c r="BV30" s="704"/>
      <c r="BW30" s="704"/>
      <c r="BX30" s="705">
        <v>97</v>
      </c>
      <c r="BY30" s="704"/>
      <c r="BZ30" s="704"/>
      <c r="CA30" s="704"/>
      <c r="CB30" s="706"/>
      <c r="CD30" s="709"/>
      <c r="CE30" s="710"/>
      <c r="CF30" s="667" t="s">
        <v>316</v>
      </c>
      <c r="CG30" s="664"/>
      <c r="CH30" s="664"/>
      <c r="CI30" s="664"/>
      <c r="CJ30" s="664"/>
      <c r="CK30" s="664"/>
      <c r="CL30" s="664"/>
      <c r="CM30" s="664"/>
      <c r="CN30" s="664"/>
      <c r="CO30" s="664"/>
      <c r="CP30" s="664"/>
      <c r="CQ30" s="665"/>
      <c r="CR30" s="623">
        <v>2872780</v>
      </c>
      <c r="CS30" s="626"/>
      <c r="CT30" s="626"/>
      <c r="CU30" s="626"/>
      <c r="CV30" s="626"/>
      <c r="CW30" s="626"/>
      <c r="CX30" s="626"/>
      <c r="CY30" s="627"/>
      <c r="CZ30" s="628">
        <v>11.4</v>
      </c>
      <c r="DA30" s="657"/>
      <c r="DB30" s="657"/>
      <c r="DC30" s="658"/>
      <c r="DD30" s="631">
        <v>2858977</v>
      </c>
      <c r="DE30" s="626"/>
      <c r="DF30" s="626"/>
      <c r="DG30" s="626"/>
      <c r="DH30" s="626"/>
      <c r="DI30" s="626"/>
      <c r="DJ30" s="626"/>
      <c r="DK30" s="627"/>
      <c r="DL30" s="631">
        <v>2858977</v>
      </c>
      <c r="DM30" s="626"/>
      <c r="DN30" s="626"/>
      <c r="DO30" s="626"/>
      <c r="DP30" s="626"/>
      <c r="DQ30" s="626"/>
      <c r="DR30" s="626"/>
      <c r="DS30" s="626"/>
      <c r="DT30" s="626"/>
      <c r="DU30" s="626"/>
      <c r="DV30" s="627"/>
      <c r="DW30" s="628">
        <v>18.3</v>
      </c>
      <c r="DX30" s="657"/>
      <c r="DY30" s="657"/>
      <c r="DZ30" s="657"/>
      <c r="EA30" s="657"/>
      <c r="EB30" s="657"/>
      <c r="EC30" s="659"/>
    </row>
    <row r="31" spans="2:133" ht="11.25" customHeight="1" x14ac:dyDescent="0.2">
      <c r="B31" s="620" t="s">
        <v>317</v>
      </c>
      <c r="C31" s="621"/>
      <c r="D31" s="621"/>
      <c r="E31" s="621"/>
      <c r="F31" s="621"/>
      <c r="G31" s="621"/>
      <c r="H31" s="621"/>
      <c r="I31" s="621"/>
      <c r="J31" s="621"/>
      <c r="K31" s="621"/>
      <c r="L31" s="621"/>
      <c r="M31" s="621"/>
      <c r="N31" s="621"/>
      <c r="O31" s="621"/>
      <c r="P31" s="621"/>
      <c r="Q31" s="622"/>
      <c r="R31" s="623">
        <v>29788</v>
      </c>
      <c r="S31" s="626"/>
      <c r="T31" s="626"/>
      <c r="U31" s="626"/>
      <c r="V31" s="626"/>
      <c r="W31" s="626"/>
      <c r="X31" s="626"/>
      <c r="Y31" s="627"/>
      <c r="Z31" s="685">
        <v>0.1</v>
      </c>
      <c r="AA31" s="685"/>
      <c r="AB31" s="685"/>
      <c r="AC31" s="685"/>
      <c r="AD31" s="686" t="s">
        <v>249</v>
      </c>
      <c r="AE31" s="686"/>
      <c r="AF31" s="686"/>
      <c r="AG31" s="686"/>
      <c r="AH31" s="686"/>
      <c r="AI31" s="686"/>
      <c r="AJ31" s="686"/>
      <c r="AK31" s="686"/>
      <c r="AL31" s="628" t="s">
        <v>129</v>
      </c>
      <c r="AM31" s="629"/>
      <c r="AN31" s="629"/>
      <c r="AO31" s="687"/>
      <c r="AP31" s="715"/>
      <c r="AQ31" s="716"/>
      <c r="AR31" s="716"/>
      <c r="AS31" s="716"/>
      <c r="AT31" s="720"/>
      <c r="AU31" s="229" t="s">
        <v>318</v>
      </c>
      <c r="AV31" s="229"/>
      <c r="AW31" s="229"/>
      <c r="AX31" s="620" t="s">
        <v>319</v>
      </c>
      <c r="AY31" s="621"/>
      <c r="AZ31" s="621"/>
      <c r="BA31" s="621"/>
      <c r="BB31" s="621"/>
      <c r="BC31" s="621"/>
      <c r="BD31" s="621"/>
      <c r="BE31" s="621"/>
      <c r="BF31" s="622"/>
      <c r="BG31" s="701">
        <v>99.2</v>
      </c>
      <c r="BH31" s="624"/>
      <c r="BI31" s="624"/>
      <c r="BJ31" s="624"/>
      <c r="BK31" s="624"/>
      <c r="BL31" s="624"/>
      <c r="BM31" s="629">
        <v>97.5</v>
      </c>
      <c r="BN31" s="702"/>
      <c r="BO31" s="702"/>
      <c r="BP31" s="702"/>
      <c r="BQ31" s="663"/>
      <c r="BR31" s="701">
        <v>99.3</v>
      </c>
      <c r="BS31" s="624"/>
      <c r="BT31" s="624"/>
      <c r="BU31" s="624"/>
      <c r="BV31" s="624"/>
      <c r="BW31" s="624"/>
      <c r="BX31" s="629">
        <v>97.4</v>
      </c>
      <c r="BY31" s="702"/>
      <c r="BZ31" s="702"/>
      <c r="CA31" s="702"/>
      <c r="CB31" s="663"/>
      <c r="CD31" s="709"/>
      <c r="CE31" s="710"/>
      <c r="CF31" s="667" t="s">
        <v>320</v>
      </c>
      <c r="CG31" s="664"/>
      <c r="CH31" s="664"/>
      <c r="CI31" s="664"/>
      <c r="CJ31" s="664"/>
      <c r="CK31" s="664"/>
      <c r="CL31" s="664"/>
      <c r="CM31" s="664"/>
      <c r="CN31" s="664"/>
      <c r="CO31" s="664"/>
      <c r="CP31" s="664"/>
      <c r="CQ31" s="665"/>
      <c r="CR31" s="623">
        <v>107407</v>
      </c>
      <c r="CS31" s="624"/>
      <c r="CT31" s="624"/>
      <c r="CU31" s="624"/>
      <c r="CV31" s="624"/>
      <c r="CW31" s="624"/>
      <c r="CX31" s="624"/>
      <c r="CY31" s="625"/>
      <c r="CZ31" s="628">
        <v>0.4</v>
      </c>
      <c r="DA31" s="657"/>
      <c r="DB31" s="657"/>
      <c r="DC31" s="658"/>
      <c r="DD31" s="631">
        <v>106299</v>
      </c>
      <c r="DE31" s="624"/>
      <c r="DF31" s="624"/>
      <c r="DG31" s="624"/>
      <c r="DH31" s="624"/>
      <c r="DI31" s="624"/>
      <c r="DJ31" s="624"/>
      <c r="DK31" s="625"/>
      <c r="DL31" s="631">
        <v>106299</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2">
      <c r="B32" s="620" t="s">
        <v>321</v>
      </c>
      <c r="C32" s="621"/>
      <c r="D32" s="621"/>
      <c r="E32" s="621"/>
      <c r="F32" s="621"/>
      <c r="G32" s="621"/>
      <c r="H32" s="621"/>
      <c r="I32" s="621"/>
      <c r="J32" s="621"/>
      <c r="K32" s="621"/>
      <c r="L32" s="621"/>
      <c r="M32" s="621"/>
      <c r="N32" s="621"/>
      <c r="O32" s="621"/>
      <c r="P32" s="621"/>
      <c r="Q32" s="622"/>
      <c r="R32" s="623">
        <v>540650</v>
      </c>
      <c r="S32" s="626"/>
      <c r="T32" s="626"/>
      <c r="U32" s="626"/>
      <c r="V32" s="626"/>
      <c r="W32" s="626"/>
      <c r="X32" s="626"/>
      <c r="Y32" s="627"/>
      <c r="Z32" s="685">
        <v>2.1</v>
      </c>
      <c r="AA32" s="685"/>
      <c r="AB32" s="685"/>
      <c r="AC32" s="685"/>
      <c r="AD32" s="686" t="s">
        <v>129</v>
      </c>
      <c r="AE32" s="686"/>
      <c r="AF32" s="686"/>
      <c r="AG32" s="686"/>
      <c r="AH32" s="686"/>
      <c r="AI32" s="686"/>
      <c r="AJ32" s="686"/>
      <c r="AK32" s="686"/>
      <c r="AL32" s="628" t="s">
        <v>129</v>
      </c>
      <c r="AM32" s="629"/>
      <c r="AN32" s="629"/>
      <c r="AO32" s="687"/>
      <c r="AP32" s="717"/>
      <c r="AQ32" s="718"/>
      <c r="AR32" s="718"/>
      <c r="AS32" s="718"/>
      <c r="AT32" s="721"/>
      <c r="AU32" s="231"/>
      <c r="AV32" s="231"/>
      <c r="AW32" s="231"/>
      <c r="AX32" s="635" t="s">
        <v>322</v>
      </c>
      <c r="AY32" s="636"/>
      <c r="AZ32" s="636"/>
      <c r="BA32" s="636"/>
      <c r="BB32" s="636"/>
      <c r="BC32" s="636"/>
      <c r="BD32" s="636"/>
      <c r="BE32" s="636"/>
      <c r="BF32" s="637"/>
      <c r="BG32" s="700">
        <v>99</v>
      </c>
      <c r="BH32" s="639"/>
      <c r="BI32" s="639"/>
      <c r="BJ32" s="639"/>
      <c r="BK32" s="639"/>
      <c r="BL32" s="639"/>
      <c r="BM32" s="683">
        <v>96.6</v>
      </c>
      <c r="BN32" s="639"/>
      <c r="BO32" s="639"/>
      <c r="BP32" s="639"/>
      <c r="BQ32" s="676"/>
      <c r="BR32" s="700">
        <v>98.9</v>
      </c>
      <c r="BS32" s="639"/>
      <c r="BT32" s="639"/>
      <c r="BU32" s="639"/>
      <c r="BV32" s="639"/>
      <c r="BW32" s="639"/>
      <c r="BX32" s="683">
        <v>96.5</v>
      </c>
      <c r="BY32" s="639"/>
      <c r="BZ32" s="639"/>
      <c r="CA32" s="639"/>
      <c r="CB32" s="676"/>
      <c r="CD32" s="711"/>
      <c r="CE32" s="712"/>
      <c r="CF32" s="667" t="s">
        <v>323</v>
      </c>
      <c r="CG32" s="664"/>
      <c r="CH32" s="664"/>
      <c r="CI32" s="664"/>
      <c r="CJ32" s="664"/>
      <c r="CK32" s="664"/>
      <c r="CL32" s="664"/>
      <c r="CM32" s="664"/>
      <c r="CN32" s="664"/>
      <c r="CO32" s="664"/>
      <c r="CP32" s="664"/>
      <c r="CQ32" s="665"/>
      <c r="CR32" s="623">
        <v>199</v>
      </c>
      <c r="CS32" s="626"/>
      <c r="CT32" s="626"/>
      <c r="CU32" s="626"/>
      <c r="CV32" s="626"/>
      <c r="CW32" s="626"/>
      <c r="CX32" s="626"/>
      <c r="CY32" s="627"/>
      <c r="CZ32" s="628">
        <v>0</v>
      </c>
      <c r="DA32" s="657"/>
      <c r="DB32" s="657"/>
      <c r="DC32" s="658"/>
      <c r="DD32" s="631">
        <v>199</v>
      </c>
      <c r="DE32" s="626"/>
      <c r="DF32" s="626"/>
      <c r="DG32" s="626"/>
      <c r="DH32" s="626"/>
      <c r="DI32" s="626"/>
      <c r="DJ32" s="626"/>
      <c r="DK32" s="627"/>
      <c r="DL32" s="631">
        <v>199</v>
      </c>
      <c r="DM32" s="626"/>
      <c r="DN32" s="626"/>
      <c r="DO32" s="626"/>
      <c r="DP32" s="626"/>
      <c r="DQ32" s="626"/>
      <c r="DR32" s="626"/>
      <c r="DS32" s="626"/>
      <c r="DT32" s="626"/>
      <c r="DU32" s="626"/>
      <c r="DV32" s="627"/>
      <c r="DW32" s="628">
        <v>0</v>
      </c>
      <c r="DX32" s="657"/>
      <c r="DY32" s="657"/>
      <c r="DZ32" s="657"/>
      <c r="EA32" s="657"/>
      <c r="EB32" s="657"/>
      <c r="EC32" s="659"/>
    </row>
    <row r="33" spans="2:133" ht="11.25" customHeight="1" x14ac:dyDescent="0.2">
      <c r="B33" s="620" t="s">
        <v>324</v>
      </c>
      <c r="C33" s="621"/>
      <c r="D33" s="621"/>
      <c r="E33" s="621"/>
      <c r="F33" s="621"/>
      <c r="G33" s="621"/>
      <c r="H33" s="621"/>
      <c r="I33" s="621"/>
      <c r="J33" s="621"/>
      <c r="K33" s="621"/>
      <c r="L33" s="621"/>
      <c r="M33" s="621"/>
      <c r="N33" s="621"/>
      <c r="O33" s="621"/>
      <c r="P33" s="621"/>
      <c r="Q33" s="622"/>
      <c r="R33" s="623">
        <v>437276</v>
      </c>
      <c r="S33" s="626"/>
      <c r="T33" s="626"/>
      <c r="U33" s="626"/>
      <c r="V33" s="626"/>
      <c r="W33" s="626"/>
      <c r="X33" s="626"/>
      <c r="Y33" s="627"/>
      <c r="Z33" s="685">
        <v>1.7</v>
      </c>
      <c r="AA33" s="685"/>
      <c r="AB33" s="685"/>
      <c r="AC33" s="685"/>
      <c r="AD33" s="686" t="s">
        <v>129</v>
      </c>
      <c r="AE33" s="686"/>
      <c r="AF33" s="686"/>
      <c r="AG33" s="686"/>
      <c r="AH33" s="686"/>
      <c r="AI33" s="686"/>
      <c r="AJ33" s="686"/>
      <c r="AK33" s="686"/>
      <c r="AL33" s="628" t="s">
        <v>249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325</v>
      </c>
      <c r="CE33" s="664"/>
      <c r="CF33" s="664"/>
      <c r="CG33" s="664"/>
      <c r="CH33" s="664"/>
      <c r="CI33" s="664"/>
      <c r="CJ33" s="664"/>
      <c r="CK33" s="664"/>
      <c r="CL33" s="664"/>
      <c r="CM33" s="664"/>
      <c r="CN33" s="664"/>
      <c r="CO33" s="664"/>
      <c r="CP33" s="664"/>
      <c r="CQ33" s="665"/>
      <c r="CR33" s="623">
        <v>9251778</v>
      </c>
      <c r="CS33" s="624"/>
      <c r="CT33" s="624"/>
      <c r="CU33" s="624"/>
      <c r="CV33" s="624"/>
      <c r="CW33" s="624"/>
      <c r="CX33" s="624"/>
      <c r="CY33" s="625"/>
      <c r="CZ33" s="628">
        <v>36.6</v>
      </c>
      <c r="DA33" s="657"/>
      <c r="DB33" s="657"/>
      <c r="DC33" s="658"/>
      <c r="DD33" s="631">
        <v>7720024</v>
      </c>
      <c r="DE33" s="624"/>
      <c r="DF33" s="624"/>
      <c r="DG33" s="624"/>
      <c r="DH33" s="624"/>
      <c r="DI33" s="624"/>
      <c r="DJ33" s="624"/>
      <c r="DK33" s="625"/>
      <c r="DL33" s="631">
        <v>7071297</v>
      </c>
      <c r="DM33" s="624"/>
      <c r="DN33" s="624"/>
      <c r="DO33" s="624"/>
      <c r="DP33" s="624"/>
      <c r="DQ33" s="624"/>
      <c r="DR33" s="624"/>
      <c r="DS33" s="624"/>
      <c r="DT33" s="624"/>
      <c r="DU33" s="624"/>
      <c r="DV33" s="625"/>
      <c r="DW33" s="628">
        <v>45.2</v>
      </c>
      <c r="DX33" s="657"/>
      <c r="DY33" s="657"/>
      <c r="DZ33" s="657"/>
      <c r="EA33" s="657"/>
      <c r="EB33" s="657"/>
      <c r="EC33" s="659"/>
    </row>
    <row r="34" spans="2:133" ht="11.25" customHeight="1" x14ac:dyDescent="0.2">
      <c r="B34" s="620" t="s">
        <v>326</v>
      </c>
      <c r="C34" s="621"/>
      <c r="D34" s="621"/>
      <c r="E34" s="621"/>
      <c r="F34" s="621"/>
      <c r="G34" s="621"/>
      <c r="H34" s="621"/>
      <c r="I34" s="621"/>
      <c r="J34" s="621"/>
      <c r="K34" s="621"/>
      <c r="L34" s="621"/>
      <c r="M34" s="621"/>
      <c r="N34" s="621"/>
      <c r="O34" s="621"/>
      <c r="P34" s="621"/>
      <c r="Q34" s="622"/>
      <c r="R34" s="623">
        <v>618572</v>
      </c>
      <c r="S34" s="626"/>
      <c r="T34" s="626"/>
      <c r="U34" s="626"/>
      <c r="V34" s="626"/>
      <c r="W34" s="626"/>
      <c r="X34" s="626"/>
      <c r="Y34" s="627"/>
      <c r="Z34" s="685">
        <v>2.4</v>
      </c>
      <c r="AA34" s="685"/>
      <c r="AB34" s="685"/>
      <c r="AC34" s="685"/>
      <c r="AD34" s="686">
        <v>71</v>
      </c>
      <c r="AE34" s="686"/>
      <c r="AF34" s="686"/>
      <c r="AG34" s="686"/>
      <c r="AH34" s="686"/>
      <c r="AI34" s="686"/>
      <c r="AJ34" s="686"/>
      <c r="AK34" s="686"/>
      <c r="AL34" s="628">
        <v>0</v>
      </c>
      <c r="AM34" s="629"/>
      <c r="AN34" s="629"/>
      <c r="AO34" s="687"/>
      <c r="AP34" s="234"/>
      <c r="AQ34" s="697" t="s">
        <v>327</v>
      </c>
      <c r="AR34" s="698"/>
      <c r="AS34" s="698"/>
      <c r="AT34" s="698"/>
      <c r="AU34" s="698"/>
      <c r="AV34" s="698"/>
      <c r="AW34" s="698"/>
      <c r="AX34" s="698"/>
      <c r="AY34" s="698"/>
      <c r="AZ34" s="698"/>
      <c r="BA34" s="698"/>
      <c r="BB34" s="698"/>
      <c r="BC34" s="698"/>
      <c r="BD34" s="698"/>
      <c r="BE34" s="698"/>
      <c r="BF34" s="699"/>
      <c r="BG34" s="697" t="s">
        <v>328</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329</v>
      </c>
      <c r="CE34" s="664"/>
      <c r="CF34" s="664"/>
      <c r="CG34" s="664"/>
      <c r="CH34" s="664"/>
      <c r="CI34" s="664"/>
      <c r="CJ34" s="664"/>
      <c r="CK34" s="664"/>
      <c r="CL34" s="664"/>
      <c r="CM34" s="664"/>
      <c r="CN34" s="664"/>
      <c r="CO34" s="664"/>
      <c r="CP34" s="664"/>
      <c r="CQ34" s="665"/>
      <c r="CR34" s="623">
        <v>3119328</v>
      </c>
      <c r="CS34" s="626"/>
      <c r="CT34" s="626"/>
      <c r="CU34" s="626"/>
      <c r="CV34" s="626"/>
      <c r="CW34" s="626"/>
      <c r="CX34" s="626"/>
      <c r="CY34" s="627"/>
      <c r="CZ34" s="628">
        <v>12.3</v>
      </c>
      <c r="DA34" s="657"/>
      <c r="DB34" s="657"/>
      <c r="DC34" s="658"/>
      <c r="DD34" s="631">
        <v>2501020</v>
      </c>
      <c r="DE34" s="626"/>
      <c r="DF34" s="626"/>
      <c r="DG34" s="626"/>
      <c r="DH34" s="626"/>
      <c r="DI34" s="626"/>
      <c r="DJ34" s="626"/>
      <c r="DK34" s="627"/>
      <c r="DL34" s="631">
        <v>2449940</v>
      </c>
      <c r="DM34" s="626"/>
      <c r="DN34" s="626"/>
      <c r="DO34" s="626"/>
      <c r="DP34" s="626"/>
      <c r="DQ34" s="626"/>
      <c r="DR34" s="626"/>
      <c r="DS34" s="626"/>
      <c r="DT34" s="626"/>
      <c r="DU34" s="626"/>
      <c r="DV34" s="627"/>
      <c r="DW34" s="628">
        <v>15.7</v>
      </c>
      <c r="DX34" s="657"/>
      <c r="DY34" s="657"/>
      <c r="DZ34" s="657"/>
      <c r="EA34" s="657"/>
      <c r="EB34" s="657"/>
      <c r="EC34" s="659"/>
    </row>
    <row r="35" spans="2:133" ht="11.25" customHeight="1" x14ac:dyDescent="0.2">
      <c r="B35" s="620" t="s">
        <v>330</v>
      </c>
      <c r="C35" s="621"/>
      <c r="D35" s="621"/>
      <c r="E35" s="621"/>
      <c r="F35" s="621"/>
      <c r="G35" s="621"/>
      <c r="H35" s="621"/>
      <c r="I35" s="621"/>
      <c r="J35" s="621"/>
      <c r="K35" s="621"/>
      <c r="L35" s="621"/>
      <c r="M35" s="621"/>
      <c r="N35" s="621"/>
      <c r="O35" s="621"/>
      <c r="P35" s="621"/>
      <c r="Q35" s="622"/>
      <c r="R35" s="623">
        <v>2490349</v>
      </c>
      <c r="S35" s="626"/>
      <c r="T35" s="626"/>
      <c r="U35" s="626"/>
      <c r="V35" s="626"/>
      <c r="W35" s="626"/>
      <c r="X35" s="626"/>
      <c r="Y35" s="627"/>
      <c r="Z35" s="685">
        <v>9.6</v>
      </c>
      <c r="AA35" s="685"/>
      <c r="AB35" s="685"/>
      <c r="AC35" s="685"/>
      <c r="AD35" s="686" t="s">
        <v>249</v>
      </c>
      <c r="AE35" s="686"/>
      <c r="AF35" s="686"/>
      <c r="AG35" s="686"/>
      <c r="AH35" s="686"/>
      <c r="AI35" s="686"/>
      <c r="AJ35" s="686"/>
      <c r="AK35" s="686"/>
      <c r="AL35" s="628" t="s">
        <v>129</v>
      </c>
      <c r="AM35" s="629"/>
      <c r="AN35" s="629"/>
      <c r="AO35" s="687"/>
      <c r="AP35" s="234"/>
      <c r="AQ35" s="691" t="s">
        <v>331</v>
      </c>
      <c r="AR35" s="692"/>
      <c r="AS35" s="692"/>
      <c r="AT35" s="692"/>
      <c r="AU35" s="692"/>
      <c r="AV35" s="692"/>
      <c r="AW35" s="692"/>
      <c r="AX35" s="692"/>
      <c r="AY35" s="693"/>
      <c r="AZ35" s="688">
        <v>3677867</v>
      </c>
      <c r="BA35" s="689"/>
      <c r="BB35" s="689"/>
      <c r="BC35" s="689"/>
      <c r="BD35" s="689"/>
      <c r="BE35" s="689"/>
      <c r="BF35" s="690"/>
      <c r="BG35" s="694" t="s">
        <v>332</v>
      </c>
      <c r="BH35" s="695"/>
      <c r="BI35" s="695"/>
      <c r="BJ35" s="695"/>
      <c r="BK35" s="695"/>
      <c r="BL35" s="695"/>
      <c r="BM35" s="695"/>
      <c r="BN35" s="695"/>
      <c r="BO35" s="695"/>
      <c r="BP35" s="695"/>
      <c r="BQ35" s="695"/>
      <c r="BR35" s="695"/>
      <c r="BS35" s="695"/>
      <c r="BT35" s="695"/>
      <c r="BU35" s="696"/>
      <c r="BV35" s="688">
        <v>61763</v>
      </c>
      <c r="BW35" s="689"/>
      <c r="BX35" s="689"/>
      <c r="BY35" s="689"/>
      <c r="BZ35" s="689"/>
      <c r="CA35" s="689"/>
      <c r="CB35" s="690"/>
      <c r="CD35" s="667" t="s">
        <v>333</v>
      </c>
      <c r="CE35" s="664"/>
      <c r="CF35" s="664"/>
      <c r="CG35" s="664"/>
      <c r="CH35" s="664"/>
      <c r="CI35" s="664"/>
      <c r="CJ35" s="664"/>
      <c r="CK35" s="664"/>
      <c r="CL35" s="664"/>
      <c r="CM35" s="664"/>
      <c r="CN35" s="664"/>
      <c r="CO35" s="664"/>
      <c r="CP35" s="664"/>
      <c r="CQ35" s="665"/>
      <c r="CR35" s="623">
        <v>212231</v>
      </c>
      <c r="CS35" s="624"/>
      <c r="CT35" s="624"/>
      <c r="CU35" s="624"/>
      <c r="CV35" s="624"/>
      <c r="CW35" s="624"/>
      <c r="CX35" s="624"/>
      <c r="CY35" s="625"/>
      <c r="CZ35" s="628">
        <v>0.8</v>
      </c>
      <c r="DA35" s="657"/>
      <c r="DB35" s="657"/>
      <c r="DC35" s="658"/>
      <c r="DD35" s="631">
        <v>180339</v>
      </c>
      <c r="DE35" s="624"/>
      <c r="DF35" s="624"/>
      <c r="DG35" s="624"/>
      <c r="DH35" s="624"/>
      <c r="DI35" s="624"/>
      <c r="DJ35" s="624"/>
      <c r="DK35" s="625"/>
      <c r="DL35" s="631">
        <v>180271</v>
      </c>
      <c r="DM35" s="624"/>
      <c r="DN35" s="624"/>
      <c r="DO35" s="624"/>
      <c r="DP35" s="624"/>
      <c r="DQ35" s="624"/>
      <c r="DR35" s="624"/>
      <c r="DS35" s="624"/>
      <c r="DT35" s="624"/>
      <c r="DU35" s="624"/>
      <c r="DV35" s="625"/>
      <c r="DW35" s="628">
        <v>1.2</v>
      </c>
      <c r="DX35" s="657"/>
      <c r="DY35" s="657"/>
      <c r="DZ35" s="657"/>
      <c r="EA35" s="657"/>
      <c r="EB35" s="657"/>
      <c r="EC35" s="659"/>
    </row>
    <row r="36" spans="2:133" ht="11.25" customHeight="1" x14ac:dyDescent="0.2">
      <c r="B36" s="620" t="s">
        <v>334</v>
      </c>
      <c r="C36" s="621"/>
      <c r="D36" s="621"/>
      <c r="E36" s="621"/>
      <c r="F36" s="621"/>
      <c r="G36" s="621"/>
      <c r="H36" s="621"/>
      <c r="I36" s="621"/>
      <c r="J36" s="621"/>
      <c r="K36" s="621"/>
      <c r="L36" s="621"/>
      <c r="M36" s="621"/>
      <c r="N36" s="621"/>
      <c r="O36" s="621"/>
      <c r="P36" s="621"/>
      <c r="Q36" s="622"/>
      <c r="R36" s="623" t="s">
        <v>249</v>
      </c>
      <c r="S36" s="626"/>
      <c r="T36" s="626"/>
      <c r="U36" s="626"/>
      <c r="V36" s="626"/>
      <c r="W36" s="626"/>
      <c r="X36" s="626"/>
      <c r="Y36" s="627"/>
      <c r="Z36" s="685" t="s">
        <v>249</v>
      </c>
      <c r="AA36" s="685"/>
      <c r="AB36" s="685"/>
      <c r="AC36" s="685"/>
      <c r="AD36" s="686" t="s">
        <v>129</v>
      </c>
      <c r="AE36" s="686"/>
      <c r="AF36" s="686"/>
      <c r="AG36" s="686"/>
      <c r="AH36" s="686"/>
      <c r="AI36" s="686"/>
      <c r="AJ36" s="686"/>
      <c r="AK36" s="686"/>
      <c r="AL36" s="628" t="s">
        <v>129</v>
      </c>
      <c r="AM36" s="629"/>
      <c r="AN36" s="629"/>
      <c r="AO36" s="687"/>
      <c r="AQ36" s="660" t="s">
        <v>335</v>
      </c>
      <c r="AR36" s="661"/>
      <c r="AS36" s="661"/>
      <c r="AT36" s="661"/>
      <c r="AU36" s="661"/>
      <c r="AV36" s="661"/>
      <c r="AW36" s="661"/>
      <c r="AX36" s="661"/>
      <c r="AY36" s="662"/>
      <c r="AZ36" s="623">
        <v>703019</v>
      </c>
      <c r="BA36" s="626"/>
      <c r="BB36" s="626"/>
      <c r="BC36" s="626"/>
      <c r="BD36" s="624"/>
      <c r="BE36" s="624"/>
      <c r="BF36" s="663"/>
      <c r="BG36" s="667" t="s">
        <v>336</v>
      </c>
      <c r="BH36" s="664"/>
      <c r="BI36" s="664"/>
      <c r="BJ36" s="664"/>
      <c r="BK36" s="664"/>
      <c r="BL36" s="664"/>
      <c r="BM36" s="664"/>
      <c r="BN36" s="664"/>
      <c r="BO36" s="664"/>
      <c r="BP36" s="664"/>
      <c r="BQ36" s="664"/>
      <c r="BR36" s="664"/>
      <c r="BS36" s="664"/>
      <c r="BT36" s="664"/>
      <c r="BU36" s="665"/>
      <c r="BV36" s="623">
        <v>-61208</v>
      </c>
      <c r="BW36" s="626"/>
      <c r="BX36" s="626"/>
      <c r="BY36" s="626"/>
      <c r="BZ36" s="626"/>
      <c r="CA36" s="626"/>
      <c r="CB36" s="666"/>
      <c r="CD36" s="667" t="s">
        <v>337</v>
      </c>
      <c r="CE36" s="664"/>
      <c r="CF36" s="664"/>
      <c r="CG36" s="664"/>
      <c r="CH36" s="664"/>
      <c r="CI36" s="664"/>
      <c r="CJ36" s="664"/>
      <c r="CK36" s="664"/>
      <c r="CL36" s="664"/>
      <c r="CM36" s="664"/>
      <c r="CN36" s="664"/>
      <c r="CO36" s="664"/>
      <c r="CP36" s="664"/>
      <c r="CQ36" s="665"/>
      <c r="CR36" s="623">
        <v>2720038</v>
      </c>
      <c r="CS36" s="626"/>
      <c r="CT36" s="626"/>
      <c r="CU36" s="626"/>
      <c r="CV36" s="626"/>
      <c r="CW36" s="626"/>
      <c r="CX36" s="626"/>
      <c r="CY36" s="627"/>
      <c r="CZ36" s="628">
        <v>10.8</v>
      </c>
      <c r="DA36" s="657"/>
      <c r="DB36" s="657"/>
      <c r="DC36" s="658"/>
      <c r="DD36" s="631">
        <v>2498992</v>
      </c>
      <c r="DE36" s="626"/>
      <c r="DF36" s="626"/>
      <c r="DG36" s="626"/>
      <c r="DH36" s="626"/>
      <c r="DI36" s="626"/>
      <c r="DJ36" s="626"/>
      <c r="DK36" s="627"/>
      <c r="DL36" s="631">
        <v>2183285</v>
      </c>
      <c r="DM36" s="626"/>
      <c r="DN36" s="626"/>
      <c r="DO36" s="626"/>
      <c r="DP36" s="626"/>
      <c r="DQ36" s="626"/>
      <c r="DR36" s="626"/>
      <c r="DS36" s="626"/>
      <c r="DT36" s="626"/>
      <c r="DU36" s="626"/>
      <c r="DV36" s="627"/>
      <c r="DW36" s="628">
        <v>13.9</v>
      </c>
      <c r="DX36" s="657"/>
      <c r="DY36" s="657"/>
      <c r="DZ36" s="657"/>
      <c r="EA36" s="657"/>
      <c r="EB36" s="657"/>
      <c r="EC36" s="659"/>
    </row>
    <row r="37" spans="2:133" ht="11.25" customHeight="1" x14ac:dyDescent="0.2">
      <c r="B37" s="620" t="s">
        <v>338</v>
      </c>
      <c r="C37" s="621"/>
      <c r="D37" s="621"/>
      <c r="E37" s="621"/>
      <c r="F37" s="621"/>
      <c r="G37" s="621"/>
      <c r="H37" s="621"/>
      <c r="I37" s="621"/>
      <c r="J37" s="621"/>
      <c r="K37" s="621"/>
      <c r="L37" s="621"/>
      <c r="M37" s="621"/>
      <c r="N37" s="621"/>
      <c r="O37" s="621"/>
      <c r="P37" s="621"/>
      <c r="Q37" s="622"/>
      <c r="R37" s="623">
        <v>923549</v>
      </c>
      <c r="S37" s="626"/>
      <c r="T37" s="626"/>
      <c r="U37" s="626"/>
      <c r="V37" s="626"/>
      <c r="W37" s="626"/>
      <c r="X37" s="626"/>
      <c r="Y37" s="627"/>
      <c r="Z37" s="685">
        <v>3.5</v>
      </c>
      <c r="AA37" s="685"/>
      <c r="AB37" s="685"/>
      <c r="AC37" s="685"/>
      <c r="AD37" s="686" t="s">
        <v>129</v>
      </c>
      <c r="AE37" s="686"/>
      <c r="AF37" s="686"/>
      <c r="AG37" s="686"/>
      <c r="AH37" s="686"/>
      <c r="AI37" s="686"/>
      <c r="AJ37" s="686"/>
      <c r="AK37" s="686"/>
      <c r="AL37" s="628" t="s">
        <v>129</v>
      </c>
      <c r="AM37" s="629"/>
      <c r="AN37" s="629"/>
      <c r="AO37" s="687"/>
      <c r="AQ37" s="660" t="s">
        <v>339</v>
      </c>
      <c r="AR37" s="661"/>
      <c r="AS37" s="661"/>
      <c r="AT37" s="661"/>
      <c r="AU37" s="661"/>
      <c r="AV37" s="661"/>
      <c r="AW37" s="661"/>
      <c r="AX37" s="661"/>
      <c r="AY37" s="662"/>
      <c r="AZ37" s="623">
        <v>469792</v>
      </c>
      <c r="BA37" s="626"/>
      <c r="BB37" s="626"/>
      <c r="BC37" s="626"/>
      <c r="BD37" s="624"/>
      <c r="BE37" s="624"/>
      <c r="BF37" s="663"/>
      <c r="BG37" s="667" t="s">
        <v>340</v>
      </c>
      <c r="BH37" s="664"/>
      <c r="BI37" s="664"/>
      <c r="BJ37" s="664"/>
      <c r="BK37" s="664"/>
      <c r="BL37" s="664"/>
      <c r="BM37" s="664"/>
      <c r="BN37" s="664"/>
      <c r="BO37" s="664"/>
      <c r="BP37" s="664"/>
      <c r="BQ37" s="664"/>
      <c r="BR37" s="664"/>
      <c r="BS37" s="664"/>
      <c r="BT37" s="664"/>
      <c r="BU37" s="665"/>
      <c r="BV37" s="623">
        <v>9653</v>
      </c>
      <c r="BW37" s="626"/>
      <c r="BX37" s="626"/>
      <c r="BY37" s="626"/>
      <c r="BZ37" s="626"/>
      <c r="CA37" s="626"/>
      <c r="CB37" s="666"/>
      <c r="CD37" s="667" t="s">
        <v>341</v>
      </c>
      <c r="CE37" s="664"/>
      <c r="CF37" s="664"/>
      <c r="CG37" s="664"/>
      <c r="CH37" s="664"/>
      <c r="CI37" s="664"/>
      <c r="CJ37" s="664"/>
      <c r="CK37" s="664"/>
      <c r="CL37" s="664"/>
      <c r="CM37" s="664"/>
      <c r="CN37" s="664"/>
      <c r="CO37" s="664"/>
      <c r="CP37" s="664"/>
      <c r="CQ37" s="665"/>
      <c r="CR37" s="623">
        <v>1107293</v>
      </c>
      <c r="CS37" s="624"/>
      <c r="CT37" s="624"/>
      <c r="CU37" s="624"/>
      <c r="CV37" s="624"/>
      <c r="CW37" s="624"/>
      <c r="CX37" s="624"/>
      <c r="CY37" s="625"/>
      <c r="CZ37" s="628">
        <v>4.4000000000000004</v>
      </c>
      <c r="DA37" s="657"/>
      <c r="DB37" s="657"/>
      <c r="DC37" s="658"/>
      <c r="DD37" s="631">
        <v>1107293</v>
      </c>
      <c r="DE37" s="624"/>
      <c r="DF37" s="624"/>
      <c r="DG37" s="624"/>
      <c r="DH37" s="624"/>
      <c r="DI37" s="624"/>
      <c r="DJ37" s="624"/>
      <c r="DK37" s="625"/>
      <c r="DL37" s="631">
        <v>1044195</v>
      </c>
      <c r="DM37" s="624"/>
      <c r="DN37" s="624"/>
      <c r="DO37" s="624"/>
      <c r="DP37" s="624"/>
      <c r="DQ37" s="624"/>
      <c r="DR37" s="624"/>
      <c r="DS37" s="624"/>
      <c r="DT37" s="624"/>
      <c r="DU37" s="624"/>
      <c r="DV37" s="625"/>
      <c r="DW37" s="628">
        <v>6.7</v>
      </c>
      <c r="DX37" s="657"/>
      <c r="DY37" s="657"/>
      <c r="DZ37" s="657"/>
      <c r="EA37" s="657"/>
      <c r="EB37" s="657"/>
      <c r="EC37" s="659"/>
    </row>
    <row r="38" spans="2:133" ht="11.25" customHeight="1" x14ac:dyDescent="0.2">
      <c r="B38" s="635" t="s">
        <v>342</v>
      </c>
      <c r="C38" s="636"/>
      <c r="D38" s="636"/>
      <c r="E38" s="636"/>
      <c r="F38" s="636"/>
      <c r="G38" s="636"/>
      <c r="H38" s="636"/>
      <c r="I38" s="636"/>
      <c r="J38" s="636"/>
      <c r="K38" s="636"/>
      <c r="L38" s="636"/>
      <c r="M38" s="636"/>
      <c r="N38" s="636"/>
      <c r="O38" s="636"/>
      <c r="P38" s="636"/>
      <c r="Q38" s="637"/>
      <c r="R38" s="638">
        <v>26064079</v>
      </c>
      <c r="S38" s="675"/>
      <c r="T38" s="675"/>
      <c r="U38" s="675"/>
      <c r="V38" s="675"/>
      <c r="W38" s="675"/>
      <c r="X38" s="675"/>
      <c r="Y38" s="680"/>
      <c r="Z38" s="681">
        <v>100</v>
      </c>
      <c r="AA38" s="681"/>
      <c r="AB38" s="681"/>
      <c r="AC38" s="681"/>
      <c r="AD38" s="682">
        <v>14727486</v>
      </c>
      <c r="AE38" s="682"/>
      <c r="AF38" s="682"/>
      <c r="AG38" s="682"/>
      <c r="AH38" s="682"/>
      <c r="AI38" s="682"/>
      <c r="AJ38" s="682"/>
      <c r="AK38" s="682"/>
      <c r="AL38" s="641">
        <v>100</v>
      </c>
      <c r="AM38" s="683"/>
      <c r="AN38" s="683"/>
      <c r="AO38" s="684"/>
      <c r="AQ38" s="660" t="s">
        <v>343</v>
      </c>
      <c r="AR38" s="661"/>
      <c r="AS38" s="661"/>
      <c r="AT38" s="661"/>
      <c r="AU38" s="661"/>
      <c r="AV38" s="661"/>
      <c r="AW38" s="661"/>
      <c r="AX38" s="661"/>
      <c r="AY38" s="662"/>
      <c r="AZ38" s="623">
        <v>81946</v>
      </c>
      <c r="BA38" s="626"/>
      <c r="BB38" s="626"/>
      <c r="BC38" s="626"/>
      <c r="BD38" s="624"/>
      <c r="BE38" s="624"/>
      <c r="BF38" s="663"/>
      <c r="BG38" s="667" t="s">
        <v>344</v>
      </c>
      <c r="BH38" s="664"/>
      <c r="BI38" s="664"/>
      <c r="BJ38" s="664"/>
      <c r="BK38" s="664"/>
      <c r="BL38" s="664"/>
      <c r="BM38" s="664"/>
      <c r="BN38" s="664"/>
      <c r="BO38" s="664"/>
      <c r="BP38" s="664"/>
      <c r="BQ38" s="664"/>
      <c r="BR38" s="664"/>
      <c r="BS38" s="664"/>
      <c r="BT38" s="664"/>
      <c r="BU38" s="665"/>
      <c r="BV38" s="623">
        <v>15966</v>
      </c>
      <c r="BW38" s="626"/>
      <c r="BX38" s="626"/>
      <c r="BY38" s="626"/>
      <c r="BZ38" s="626"/>
      <c r="CA38" s="626"/>
      <c r="CB38" s="666"/>
      <c r="CD38" s="667" t="s">
        <v>345</v>
      </c>
      <c r="CE38" s="664"/>
      <c r="CF38" s="664"/>
      <c r="CG38" s="664"/>
      <c r="CH38" s="664"/>
      <c r="CI38" s="664"/>
      <c r="CJ38" s="664"/>
      <c r="CK38" s="664"/>
      <c r="CL38" s="664"/>
      <c r="CM38" s="664"/>
      <c r="CN38" s="664"/>
      <c r="CO38" s="664"/>
      <c r="CP38" s="664"/>
      <c r="CQ38" s="665"/>
      <c r="CR38" s="623">
        <v>2892902</v>
      </c>
      <c r="CS38" s="626"/>
      <c r="CT38" s="626"/>
      <c r="CU38" s="626"/>
      <c r="CV38" s="626"/>
      <c r="CW38" s="626"/>
      <c r="CX38" s="626"/>
      <c r="CY38" s="627"/>
      <c r="CZ38" s="628">
        <v>11.5</v>
      </c>
      <c r="DA38" s="657"/>
      <c r="DB38" s="657"/>
      <c r="DC38" s="658"/>
      <c r="DD38" s="631">
        <v>2462714</v>
      </c>
      <c r="DE38" s="626"/>
      <c r="DF38" s="626"/>
      <c r="DG38" s="626"/>
      <c r="DH38" s="626"/>
      <c r="DI38" s="626"/>
      <c r="DJ38" s="626"/>
      <c r="DK38" s="627"/>
      <c r="DL38" s="631">
        <v>2257801</v>
      </c>
      <c r="DM38" s="626"/>
      <c r="DN38" s="626"/>
      <c r="DO38" s="626"/>
      <c r="DP38" s="626"/>
      <c r="DQ38" s="626"/>
      <c r="DR38" s="626"/>
      <c r="DS38" s="626"/>
      <c r="DT38" s="626"/>
      <c r="DU38" s="626"/>
      <c r="DV38" s="627"/>
      <c r="DW38" s="628">
        <v>14.4</v>
      </c>
      <c r="DX38" s="657"/>
      <c r="DY38" s="657"/>
      <c r="DZ38" s="657"/>
      <c r="EA38" s="657"/>
      <c r="EB38" s="657"/>
      <c r="EC38" s="659"/>
    </row>
    <row r="39" spans="2:133" ht="11.25" customHeight="1" x14ac:dyDescent="0.2">
      <c r="AQ39" s="660" t="s">
        <v>346</v>
      </c>
      <c r="AR39" s="661"/>
      <c r="AS39" s="661"/>
      <c r="AT39" s="661"/>
      <c r="AU39" s="661"/>
      <c r="AV39" s="661"/>
      <c r="AW39" s="661"/>
      <c r="AX39" s="661"/>
      <c r="AY39" s="662"/>
      <c r="AZ39" s="623">
        <v>49018</v>
      </c>
      <c r="BA39" s="626"/>
      <c r="BB39" s="626"/>
      <c r="BC39" s="626"/>
      <c r="BD39" s="624"/>
      <c r="BE39" s="624"/>
      <c r="BF39" s="663"/>
      <c r="BG39" s="668" t="s">
        <v>347</v>
      </c>
      <c r="BH39" s="669"/>
      <c r="BI39" s="669"/>
      <c r="BJ39" s="669"/>
      <c r="BK39" s="669"/>
      <c r="BL39" s="235"/>
      <c r="BM39" s="664" t="s">
        <v>348</v>
      </c>
      <c r="BN39" s="664"/>
      <c r="BO39" s="664"/>
      <c r="BP39" s="664"/>
      <c r="BQ39" s="664"/>
      <c r="BR39" s="664"/>
      <c r="BS39" s="664"/>
      <c r="BT39" s="664"/>
      <c r="BU39" s="665"/>
      <c r="BV39" s="623">
        <v>96</v>
      </c>
      <c r="BW39" s="626"/>
      <c r="BX39" s="626"/>
      <c r="BY39" s="626"/>
      <c r="BZ39" s="626"/>
      <c r="CA39" s="626"/>
      <c r="CB39" s="666"/>
      <c r="CD39" s="667" t="s">
        <v>349</v>
      </c>
      <c r="CE39" s="664"/>
      <c r="CF39" s="664"/>
      <c r="CG39" s="664"/>
      <c r="CH39" s="664"/>
      <c r="CI39" s="664"/>
      <c r="CJ39" s="664"/>
      <c r="CK39" s="664"/>
      <c r="CL39" s="664"/>
      <c r="CM39" s="664"/>
      <c r="CN39" s="664"/>
      <c r="CO39" s="664"/>
      <c r="CP39" s="664"/>
      <c r="CQ39" s="665"/>
      <c r="CR39" s="623">
        <v>77229</v>
      </c>
      <c r="CS39" s="624"/>
      <c r="CT39" s="624"/>
      <c r="CU39" s="624"/>
      <c r="CV39" s="624"/>
      <c r="CW39" s="624"/>
      <c r="CX39" s="624"/>
      <c r="CY39" s="625"/>
      <c r="CZ39" s="628">
        <v>0.3</v>
      </c>
      <c r="DA39" s="657"/>
      <c r="DB39" s="657"/>
      <c r="DC39" s="658"/>
      <c r="DD39" s="631">
        <v>76948</v>
      </c>
      <c r="DE39" s="624"/>
      <c r="DF39" s="624"/>
      <c r="DG39" s="624"/>
      <c r="DH39" s="624"/>
      <c r="DI39" s="624"/>
      <c r="DJ39" s="624"/>
      <c r="DK39" s="625"/>
      <c r="DL39" s="631" t="s">
        <v>129</v>
      </c>
      <c r="DM39" s="624"/>
      <c r="DN39" s="624"/>
      <c r="DO39" s="624"/>
      <c r="DP39" s="624"/>
      <c r="DQ39" s="624"/>
      <c r="DR39" s="624"/>
      <c r="DS39" s="624"/>
      <c r="DT39" s="624"/>
      <c r="DU39" s="624"/>
      <c r="DV39" s="625"/>
      <c r="DW39" s="628" t="s">
        <v>129</v>
      </c>
      <c r="DX39" s="657"/>
      <c r="DY39" s="657"/>
      <c r="DZ39" s="657"/>
      <c r="EA39" s="657"/>
      <c r="EB39" s="657"/>
      <c r="EC39" s="659"/>
    </row>
    <row r="40" spans="2:133" ht="11.25" customHeight="1" x14ac:dyDescent="0.2">
      <c r="AQ40" s="660" t="s">
        <v>350</v>
      </c>
      <c r="AR40" s="661"/>
      <c r="AS40" s="661"/>
      <c r="AT40" s="661"/>
      <c r="AU40" s="661"/>
      <c r="AV40" s="661"/>
      <c r="AW40" s="661"/>
      <c r="AX40" s="661"/>
      <c r="AY40" s="662"/>
      <c r="AZ40" s="623">
        <v>571630</v>
      </c>
      <c r="BA40" s="626"/>
      <c r="BB40" s="626"/>
      <c r="BC40" s="626"/>
      <c r="BD40" s="624"/>
      <c r="BE40" s="624"/>
      <c r="BF40" s="663"/>
      <c r="BG40" s="668"/>
      <c r="BH40" s="669"/>
      <c r="BI40" s="669"/>
      <c r="BJ40" s="669"/>
      <c r="BK40" s="669"/>
      <c r="BL40" s="235"/>
      <c r="BM40" s="664" t="s">
        <v>351</v>
      </c>
      <c r="BN40" s="664"/>
      <c r="BO40" s="664"/>
      <c r="BP40" s="664"/>
      <c r="BQ40" s="664"/>
      <c r="BR40" s="664"/>
      <c r="BS40" s="664"/>
      <c r="BT40" s="664"/>
      <c r="BU40" s="665"/>
      <c r="BV40" s="623" t="s">
        <v>249</v>
      </c>
      <c r="BW40" s="626"/>
      <c r="BX40" s="626"/>
      <c r="BY40" s="626"/>
      <c r="BZ40" s="626"/>
      <c r="CA40" s="626"/>
      <c r="CB40" s="666"/>
      <c r="CD40" s="667" t="s">
        <v>352</v>
      </c>
      <c r="CE40" s="664"/>
      <c r="CF40" s="664"/>
      <c r="CG40" s="664"/>
      <c r="CH40" s="664"/>
      <c r="CI40" s="664"/>
      <c r="CJ40" s="664"/>
      <c r="CK40" s="664"/>
      <c r="CL40" s="664"/>
      <c r="CM40" s="664"/>
      <c r="CN40" s="664"/>
      <c r="CO40" s="664"/>
      <c r="CP40" s="664"/>
      <c r="CQ40" s="665"/>
      <c r="CR40" s="623">
        <v>230050</v>
      </c>
      <c r="CS40" s="626"/>
      <c r="CT40" s="626"/>
      <c r="CU40" s="626"/>
      <c r="CV40" s="626"/>
      <c r="CW40" s="626"/>
      <c r="CX40" s="626"/>
      <c r="CY40" s="627"/>
      <c r="CZ40" s="628">
        <v>0.9</v>
      </c>
      <c r="DA40" s="657"/>
      <c r="DB40" s="657"/>
      <c r="DC40" s="658"/>
      <c r="DD40" s="631">
        <v>11</v>
      </c>
      <c r="DE40" s="626"/>
      <c r="DF40" s="626"/>
      <c r="DG40" s="626"/>
      <c r="DH40" s="626"/>
      <c r="DI40" s="626"/>
      <c r="DJ40" s="626"/>
      <c r="DK40" s="627"/>
      <c r="DL40" s="631" t="s">
        <v>249</v>
      </c>
      <c r="DM40" s="626"/>
      <c r="DN40" s="626"/>
      <c r="DO40" s="626"/>
      <c r="DP40" s="626"/>
      <c r="DQ40" s="626"/>
      <c r="DR40" s="626"/>
      <c r="DS40" s="626"/>
      <c r="DT40" s="626"/>
      <c r="DU40" s="626"/>
      <c r="DV40" s="627"/>
      <c r="DW40" s="628" t="s">
        <v>129</v>
      </c>
      <c r="DX40" s="657"/>
      <c r="DY40" s="657"/>
      <c r="DZ40" s="657"/>
      <c r="EA40" s="657"/>
      <c r="EB40" s="657"/>
      <c r="EC40" s="659"/>
    </row>
    <row r="41" spans="2:133" ht="11.25" customHeight="1" x14ac:dyDescent="0.2">
      <c r="AQ41" s="672" t="s">
        <v>353</v>
      </c>
      <c r="AR41" s="673"/>
      <c r="AS41" s="673"/>
      <c r="AT41" s="673"/>
      <c r="AU41" s="673"/>
      <c r="AV41" s="673"/>
      <c r="AW41" s="673"/>
      <c r="AX41" s="673"/>
      <c r="AY41" s="674"/>
      <c r="AZ41" s="638">
        <v>1802462</v>
      </c>
      <c r="BA41" s="675"/>
      <c r="BB41" s="675"/>
      <c r="BC41" s="675"/>
      <c r="BD41" s="639"/>
      <c r="BE41" s="639"/>
      <c r="BF41" s="676"/>
      <c r="BG41" s="670"/>
      <c r="BH41" s="671"/>
      <c r="BI41" s="671"/>
      <c r="BJ41" s="671"/>
      <c r="BK41" s="671"/>
      <c r="BL41" s="236"/>
      <c r="BM41" s="677" t="s">
        <v>354</v>
      </c>
      <c r="BN41" s="677"/>
      <c r="BO41" s="677"/>
      <c r="BP41" s="677"/>
      <c r="BQ41" s="677"/>
      <c r="BR41" s="677"/>
      <c r="BS41" s="677"/>
      <c r="BT41" s="677"/>
      <c r="BU41" s="678"/>
      <c r="BV41" s="638">
        <v>322</v>
      </c>
      <c r="BW41" s="675"/>
      <c r="BX41" s="675"/>
      <c r="BY41" s="675"/>
      <c r="BZ41" s="675"/>
      <c r="CA41" s="675"/>
      <c r="CB41" s="679"/>
      <c r="CD41" s="667" t="s">
        <v>355</v>
      </c>
      <c r="CE41" s="664"/>
      <c r="CF41" s="664"/>
      <c r="CG41" s="664"/>
      <c r="CH41" s="664"/>
      <c r="CI41" s="664"/>
      <c r="CJ41" s="664"/>
      <c r="CK41" s="664"/>
      <c r="CL41" s="664"/>
      <c r="CM41" s="664"/>
      <c r="CN41" s="664"/>
      <c r="CO41" s="664"/>
      <c r="CP41" s="664"/>
      <c r="CQ41" s="665"/>
      <c r="CR41" s="623" t="s">
        <v>129</v>
      </c>
      <c r="CS41" s="624"/>
      <c r="CT41" s="624"/>
      <c r="CU41" s="624"/>
      <c r="CV41" s="624"/>
      <c r="CW41" s="624"/>
      <c r="CX41" s="624"/>
      <c r="CY41" s="625"/>
      <c r="CZ41" s="628" t="s">
        <v>129</v>
      </c>
      <c r="DA41" s="657"/>
      <c r="DB41" s="657"/>
      <c r="DC41" s="658"/>
      <c r="DD41" s="631" t="s">
        <v>249</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2">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357</v>
      </c>
      <c r="CE42" s="621"/>
      <c r="CF42" s="621"/>
      <c r="CG42" s="621"/>
      <c r="CH42" s="621"/>
      <c r="CI42" s="621"/>
      <c r="CJ42" s="621"/>
      <c r="CK42" s="621"/>
      <c r="CL42" s="621"/>
      <c r="CM42" s="621"/>
      <c r="CN42" s="621"/>
      <c r="CO42" s="621"/>
      <c r="CP42" s="621"/>
      <c r="CQ42" s="622"/>
      <c r="CR42" s="623">
        <v>3699076</v>
      </c>
      <c r="CS42" s="626"/>
      <c r="CT42" s="626"/>
      <c r="CU42" s="626"/>
      <c r="CV42" s="626"/>
      <c r="CW42" s="626"/>
      <c r="CX42" s="626"/>
      <c r="CY42" s="627"/>
      <c r="CZ42" s="628">
        <v>14.6</v>
      </c>
      <c r="DA42" s="629"/>
      <c r="DB42" s="629"/>
      <c r="DC42" s="630"/>
      <c r="DD42" s="631">
        <v>1123215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2">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359</v>
      </c>
      <c r="CE43" s="621"/>
      <c r="CF43" s="621"/>
      <c r="CG43" s="621"/>
      <c r="CH43" s="621"/>
      <c r="CI43" s="621"/>
      <c r="CJ43" s="621"/>
      <c r="CK43" s="621"/>
      <c r="CL43" s="621"/>
      <c r="CM43" s="621"/>
      <c r="CN43" s="621"/>
      <c r="CO43" s="621"/>
      <c r="CP43" s="621"/>
      <c r="CQ43" s="622"/>
      <c r="CR43" s="623">
        <v>186786</v>
      </c>
      <c r="CS43" s="624"/>
      <c r="CT43" s="624"/>
      <c r="CU43" s="624"/>
      <c r="CV43" s="624"/>
      <c r="CW43" s="624"/>
      <c r="CX43" s="624"/>
      <c r="CY43" s="625"/>
      <c r="CZ43" s="628">
        <v>0.7</v>
      </c>
      <c r="DA43" s="657"/>
      <c r="DB43" s="657"/>
      <c r="DC43" s="658"/>
      <c r="DD43" s="631">
        <v>186786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2">
      <c r="B44" s="240" t="s">
        <v>360</v>
      </c>
      <c r="CD44" s="651" t="s">
        <v>311</v>
      </c>
      <c r="CE44" s="652"/>
      <c r="CF44" s="620" t="s">
        <v>361</v>
      </c>
      <c r="CG44" s="621"/>
      <c r="CH44" s="621"/>
      <c r="CI44" s="621"/>
      <c r="CJ44" s="621"/>
      <c r="CK44" s="621"/>
      <c r="CL44" s="621"/>
      <c r="CM44" s="621"/>
      <c r="CN44" s="621"/>
      <c r="CO44" s="621"/>
      <c r="CP44" s="621"/>
      <c r="CQ44" s="622"/>
      <c r="CR44" s="623">
        <v>3687283</v>
      </c>
      <c r="CS44" s="626"/>
      <c r="CT44" s="626"/>
      <c r="CU44" s="626"/>
      <c r="CV44" s="626"/>
      <c r="CW44" s="626"/>
      <c r="CX44" s="626"/>
      <c r="CY44" s="627"/>
      <c r="CZ44" s="628">
        <v>14.6</v>
      </c>
      <c r="DA44" s="629"/>
      <c r="DB44" s="629"/>
      <c r="DC44" s="630"/>
      <c r="DD44" s="631">
        <v>1120802</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2">
      <c r="CD45" s="653"/>
      <c r="CE45" s="654"/>
      <c r="CF45" s="620" t="s">
        <v>362</v>
      </c>
      <c r="CG45" s="621"/>
      <c r="CH45" s="621"/>
      <c r="CI45" s="621"/>
      <c r="CJ45" s="621"/>
      <c r="CK45" s="621"/>
      <c r="CL45" s="621"/>
      <c r="CM45" s="621"/>
      <c r="CN45" s="621"/>
      <c r="CO45" s="621"/>
      <c r="CP45" s="621"/>
      <c r="CQ45" s="622"/>
      <c r="CR45" s="623">
        <v>1729192</v>
      </c>
      <c r="CS45" s="624"/>
      <c r="CT45" s="624"/>
      <c r="CU45" s="624"/>
      <c r="CV45" s="624"/>
      <c r="CW45" s="624"/>
      <c r="CX45" s="624"/>
      <c r="CY45" s="625"/>
      <c r="CZ45" s="628">
        <v>6.8</v>
      </c>
      <c r="DA45" s="657"/>
      <c r="DB45" s="657"/>
      <c r="DC45" s="658"/>
      <c r="DD45" s="631">
        <v>185086</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2">
      <c r="CD46" s="653"/>
      <c r="CE46" s="654"/>
      <c r="CF46" s="620" t="s">
        <v>363</v>
      </c>
      <c r="CG46" s="621"/>
      <c r="CH46" s="621"/>
      <c r="CI46" s="621"/>
      <c r="CJ46" s="621"/>
      <c r="CK46" s="621"/>
      <c r="CL46" s="621"/>
      <c r="CM46" s="621"/>
      <c r="CN46" s="621"/>
      <c r="CO46" s="621"/>
      <c r="CP46" s="621"/>
      <c r="CQ46" s="622"/>
      <c r="CR46" s="623">
        <v>1827578</v>
      </c>
      <c r="CS46" s="626"/>
      <c r="CT46" s="626"/>
      <c r="CU46" s="626"/>
      <c r="CV46" s="626"/>
      <c r="CW46" s="626"/>
      <c r="CX46" s="626"/>
      <c r="CY46" s="627"/>
      <c r="CZ46" s="628">
        <v>7.2</v>
      </c>
      <c r="DA46" s="629"/>
      <c r="DB46" s="629"/>
      <c r="DC46" s="630"/>
      <c r="DD46" s="631">
        <v>920103</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2">
      <c r="CD47" s="653"/>
      <c r="CE47" s="654"/>
      <c r="CF47" s="620" t="s">
        <v>364</v>
      </c>
      <c r="CG47" s="621"/>
      <c r="CH47" s="621"/>
      <c r="CI47" s="621"/>
      <c r="CJ47" s="621"/>
      <c r="CK47" s="621"/>
      <c r="CL47" s="621"/>
      <c r="CM47" s="621"/>
      <c r="CN47" s="621"/>
      <c r="CO47" s="621"/>
      <c r="CP47" s="621"/>
      <c r="CQ47" s="622"/>
      <c r="CR47" s="623">
        <v>11793</v>
      </c>
      <c r="CS47" s="624"/>
      <c r="CT47" s="624"/>
      <c r="CU47" s="624"/>
      <c r="CV47" s="624"/>
      <c r="CW47" s="624"/>
      <c r="CX47" s="624"/>
      <c r="CY47" s="625"/>
      <c r="CZ47" s="628">
        <v>0</v>
      </c>
      <c r="DA47" s="657"/>
      <c r="DB47" s="657"/>
      <c r="DC47" s="658"/>
      <c r="DD47" s="631">
        <v>2413</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ht="10.8" x14ac:dyDescent="0.2">
      <c r="CD48" s="655"/>
      <c r="CE48" s="656"/>
      <c r="CF48" s="620" t="s">
        <v>365</v>
      </c>
      <c r="CG48" s="621"/>
      <c r="CH48" s="621"/>
      <c r="CI48" s="621"/>
      <c r="CJ48" s="621"/>
      <c r="CK48" s="621"/>
      <c r="CL48" s="621"/>
      <c r="CM48" s="621"/>
      <c r="CN48" s="621"/>
      <c r="CO48" s="621"/>
      <c r="CP48" s="621"/>
      <c r="CQ48" s="622"/>
      <c r="CR48" s="623" t="s">
        <v>249</v>
      </c>
      <c r="CS48" s="626"/>
      <c r="CT48" s="626"/>
      <c r="CU48" s="626"/>
      <c r="CV48" s="626"/>
      <c r="CW48" s="626"/>
      <c r="CX48" s="626"/>
      <c r="CY48" s="627"/>
      <c r="CZ48" s="628" t="s">
        <v>249</v>
      </c>
      <c r="DA48" s="629"/>
      <c r="DB48" s="629"/>
      <c r="DC48" s="630"/>
      <c r="DD48" s="631" t="s">
        <v>129</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2">
      <c r="CD49" s="635" t="s">
        <v>366</v>
      </c>
      <c r="CE49" s="636"/>
      <c r="CF49" s="636"/>
      <c r="CG49" s="636"/>
      <c r="CH49" s="636"/>
      <c r="CI49" s="636"/>
      <c r="CJ49" s="636"/>
      <c r="CK49" s="636"/>
      <c r="CL49" s="636"/>
      <c r="CM49" s="636"/>
      <c r="CN49" s="636"/>
      <c r="CO49" s="636"/>
      <c r="CP49" s="636"/>
      <c r="CQ49" s="637"/>
      <c r="CR49" s="638">
        <v>25258305</v>
      </c>
      <c r="CS49" s="639"/>
      <c r="CT49" s="639"/>
      <c r="CU49" s="639"/>
      <c r="CV49" s="639"/>
      <c r="CW49" s="639"/>
      <c r="CX49" s="639"/>
      <c r="CY49" s="640"/>
      <c r="CZ49" s="641">
        <v>100</v>
      </c>
      <c r="DA49" s="642"/>
      <c r="DB49" s="642"/>
      <c r="DC49" s="643"/>
      <c r="DD49" s="644">
        <v>17082371</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t="10.8" hidden="1" x14ac:dyDescent="0.2"/>
    <row r="51" spans="82:133" ht="10.8" hidden="1" x14ac:dyDescent="0.2"/>
    <row r="52" spans="82:133" ht="10.8" hidden="1" x14ac:dyDescent="0.2"/>
    <row r="53" spans="82:133" ht="10.8" hidden="1" x14ac:dyDescent="0.2"/>
  </sheetData>
  <sheetProtection algorithmName="SHA-512" hashValue="nTNs6e6Sez2ZFrYPt6NYB7PQdECmJgmzns8Ap1rFrxD36OQyzjbN7wkwVKrFKby8udemYDxZA/qyh5FUpO+CgA==" saltValue="2LUL2UhlaNAVCPB+K0if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0" t="s">
        <v>368</v>
      </c>
      <c r="DK2" s="1161"/>
      <c r="DL2" s="1161"/>
      <c r="DM2" s="1161"/>
      <c r="DN2" s="1161"/>
      <c r="DO2" s="1162"/>
      <c r="DP2" s="249"/>
      <c r="DQ2" s="1160" t="s">
        <v>369</v>
      </c>
      <c r="DR2" s="1161"/>
      <c r="DS2" s="1161"/>
      <c r="DT2" s="1161"/>
      <c r="DU2" s="1161"/>
      <c r="DV2" s="1161"/>
      <c r="DW2" s="1161"/>
      <c r="DX2" s="1161"/>
      <c r="DY2" s="1161"/>
      <c r="DZ2" s="1162"/>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13" t="s">
        <v>370</v>
      </c>
      <c r="B4" s="1113"/>
      <c r="C4" s="1113"/>
      <c r="D4" s="1113"/>
      <c r="E4" s="1113"/>
      <c r="F4" s="1113"/>
      <c r="G4" s="1113"/>
      <c r="H4" s="1113"/>
      <c r="I4" s="1113"/>
      <c r="J4" s="1113"/>
      <c r="K4" s="1113"/>
      <c r="L4" s="1113"/>
      <c r="M4" s="1113"/>
      <c r="N4" s="1113"/>
      <c r="O4" s="1113"/>
      <c r="P4" s="1113"/>
      <c r="Q4" s="1113"/>
      <c r="R4" s="1113"/>
      <c r="S4" s="1113"/>
      <c r="T4" s="1113"/>
      <c r="U4" s="1113"/>
      <c r="V4" s="1113"/>
      <c r="W4" s="1113"/>
      <c r="X4" s="1113"/>
      <c r="Y4" s="1113"/>
      <c r="Z4" s="1113"/>
      <c r="AA4" s="1113"/>
      <c r="AB4" s="1113"/>
      <c r="AC4" s="1113"/>
      <c r="AD4" s="1113"/>
      <c r="AE4" s="1113"/>
      <c r="AF4" s="1113"/>
      <c r="AG4" s="1113"/>
      <c r="AH4" s="1113"/>
      <c r="AI4" s="1113"/>
      <c r="AJ4" s="1113"/>
      <c r="AK4" s="1113"/>
      <c r="AL4" s="1113"/>
      <c r="AM4" s="1113"/>
      <c r="AN4" s="1113"/>
      <c r="AO4" s="1113"/>
      <c r="AP4" s="1113"/>
      <c r="AQ4" s="1113"/>
      <c r="AR4" s="1113"/>
      <c r="AS4" s="1113"/>
      <c r="AT4" s="1113"/>
      <c r="AU4" s="1113"/>
      <c r="AV4" s="1113"/>
      <c r="AW4" s="1113"/>
      <c r="AX4" s="1113"/>
      <c r="AY4" s="1113"/>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46" t="s">
        <v>372</v>
      </c>
      <c r="B5" s="1047"/>
      <c r="C5" s="1047"/>
      <c r="D5" s="1047"/>
      <c r="E5" s="1047"/>
      <c r="F5" s="1047"/>
      <c r="G5" s="1047"/>
      <c r="H5" s="1047"/>
      <c r="I5" s="1047"/>
      <c r="J5" s="1047"/>
      <c r="K5" s="1047"/>
      <c r="L5" s="1047"/>
      <c r="M5" s="1047"/>
      <c r="N5" s="1047"/>
      <c r="O5" s="1047"/>
      <c r="P5" s="1048"/>
      <c r="Q5" s="1052" t="s">
        <v>373</v>
      </c>
      <c r="R5" s="1053"/>
      <c r="S5" s="1053"/>
      <c r="T5" s="1053"/>
      <c r="U5" s="1054"/>
      <c r="V5" s="1052" t="s">
        <v>374</v>
      </c>
      <c r="W5" s="1053"/>
      <c r="X5" s="1053"/>
      <c r="Y5" s="1053"/>
      <c r="Z5" s="1054"/>
      <c r="AA5" s="1052" t="s">
        <v>375</v>
      </c>
      <c r="AB5" s="1053"/>
      <c r="AC5" s="1053"/>
      <c r="AD5" s="1053"/>
      <c r="AE5" s="1053"/>
      <c r="AF5" s="1163" t="s">
        <v>376</v>
      </c>
      <c r="AG5" s="1053"/>
      <c r="AH5" s="1053"/>
      <c r="AI5" s="1053"/>
      <c r="AJ5" s="1068"/>
      <c r="AK5" s="1053" t="s">
        <v>377</v>
      </c>
      <c r="AL5" s="1053"/>
      <c r="AM5" s="1053"/>
      <c r="AN5" s="1053"/>
      <c r="AO5" s="1054"/>
      <c r="AP5" s="1052" t="s">
        <v>378</v>
      </c>
      <c r="AQ5" s="1053"/>
      <c r="AR5" s="1053"/>
      <c r="AS5" s="1053"/>
      <c r="AT5" s="1054"/>
      <c r="AU5" s="1052" t="s">
        <v>379</v>
      </c>
      <c r="AV5" s="1053"/>
      <c r="AW5" s="1053"/>
      <c r="AX5" s="1053"/>
      <c r="AY5" s="1068"/>
      <c r="AZ5" s="256"/>
      <c r="BA5" s="256"/>
      <c r="BB5" s="256"/>
      <c r="BC5" s="256"/>
      <c r="BD5" s="256"/>
      <c r="BE5" s="257"/>
      <c r="BF5" s="257"/>
      <c r="BG5" s="257"/>
      <c r="BH5" s="257"/>
      <c r="BI5" s="257"/>
      <c r="BJ5" s="257"/>
      <c r="BK5" s="257"/>
      <c r="BL5" s="257"/>
      <c r="BM5" s="257"/>
      <c r="BN5" s="257"/>
      <c r="BO5" s="257"/>
      <c r="BP5" s="257"/>
      <c r="BQ5" s="1046" t="s">
        <v>380</v>
      </c>
      <c r="BR5" s="1047"/>
      <c r="BS5" s="1047"/>
      <c r="BT5" s="1047"/>
      <c r="BU5" s="1047"/>
      <c r="BV5" s="1047"/>
      <c r="BW5" s="1047"/>
      <c r="BX5" s="1047"/>
      <c r="BY5" s="1047"/>
      <c r="BZ5" s="1047"/>
      <c r="CA5" s="1047"/>
      <c r="CB5" s="1047"/>
      <c r="CC5" s="1047"/>
      <c r="CD5" s="1047"/>
      <c r="CE5" s="1047"/>
      <c r="CF5" s="1047"/>
      <c r="CG5" s="1048"/>
      <c r="CH5" s="1052" t="s">
        <v>381</v>
      </c>
      <c r="CI5" s="1053"/>
      <c r="CJ5" s="1053"/>
      <c r="CK5" s="1053"/>
      <c r="CL5" s="1054"/>
      <c r="CM5" s="1052" t="s">
        <v>382</v>
      </c>
      <c r="CN5" s="1053"/>
      <c r="CO5" s="1053"/>
      <c r="CP5" s="1053"/>
      <c r="CQ5" s="1054"/>
      <c r="CR5" s="1052" t="s">
        <v>383</v>
      </c>
      <c r="CS5" s="1053"/>
      <c r="CT5" s="1053"/>
      <c r="CU5" s="1053"/>
      <c r="CV5" s="1054"/>
      <c r="CW5" s="1052" t="s">
        <v>384</v>
      </c>
      <c r="CX5" s="1053"/>
      <c r="CY5" s="1053"/>
      <c r="CZ5" s="1053"/>
      <c r="DA5" s="1054"/>
      <c r="DB5" s="1052" t="s">
        <v>385</v>
      </c>
      <c r="DC5" s="1053"/>
      <c r="DD5" s="1053"/>
      <c r="DE5" s="1053"/>
      <c r="DF5" s="1054"/>
      <c r="DG5" s="1148" t="s">
        <v>386</v>
      </c>
      <c r="DH5" s="1149"/>
      <c r="DI5" s="1149"/>
      <c r="DJ5" s="1149"/>
      <c r="DK5" s="1150"/>
      <c r="DL5" s="1148" t="s">
        <v>387</v>
      </c>
      <c r="DM5" s="1149"/>
      <c r="DN5" s="1149"/>
      <c r="DO5" s="1149"/>
      <c r="DP5" s="1150"/>
      <c r="DQ5" s="1052" t="s">
        <v>388</v>
      </c>
      <c r="DR5" s="1053"/>
      <c r="DS5" s="1053"/>
      <c r="DT5" s="1053"/>
      <c r="DU5" s="1054"/>
      <c r="DV5" s="1052" t="s">
        <v>379</v>
      </c>
      <c r="DW5" s="1053"/>
      <c r="DX5" s="1053"/>
      <c r="DY5" s="1053"/>
      <c r="DZ5" s="1068"/>
      <c r="EA5" s="254"/>
    </row>
    <row r="6" spans="1:131" s="255" customFormat="1" ht="26.25" customHeight="1" thickBot="1" x14ac:dyDescent="0.25">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4"/>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1"/>
      <c r="DH6" s="1152"/>
      <c r="DI6" s="1152"/>
      <c r="DJ6" s="1152"/>
      <c r="DK6" s="1153"/>
      <c r="DL6" s="1151"/>
      <c r="DM6" s="1152"/>
      <c r="DN6" s="1152"/>
      <c r="DO6" s="1152"/>
      <c r="DP6" s="1153"/>
      <c r="DQ6" s="1055"/>
      <c r="DR6" s="1056"/>
      <c r="DS6" s="1056"/>
      <c r="DT6" s="1056"/>
      <c r="DU6" s="1057"/>
      <c r="DV6" s="1055"/>
      <c r="DW6" s="1056"/>
      <c r="DX6" s="1056"/>
      <c r="DY6" s="1056"/>
      <c r="DZ6" s="1069"/>
      <c r="EA6" s="254"/>
    </row>
    <row r="7" spans="1:131" s="255" customFormat="1" ht="26.25" customHeight="1" thickTop="1" x14ac:dyDescent="0.2">
      <c r="A7" s="258">
        <v>1</v>
      </c>
      <c r="B7" s="1100" t="s">
        <v>389</v>
      </c>
      <c r="C7" s="1101"/>
      <c r="D7" s="1101"/>
      <c r="E7" s="1101"/>
      <c r="F7" s="1101"/>
      <c r="G7" s="1101"/>
      <c r="H7" s="1101"/>
      <c r="I7" s="1101"/>
      <c r="J7" s="1101"/>
      <c r="K7" s="1101"/>
      <c r="L7" s="1101"/>
      <c r="M7" s="1101"/>
      <c r="N7" s="1101"/>
      <c r="O7" s="1101"/>
      <c r="P7" s="1102"/>
      <c r="Q7" s="1154">
        <v>25881</v>
      </c>
      <c r="R7" s="1155"/>
      <c r="S7" s="1155"/>
      <c r="T7" s="1155"/>
      <c r="U7" s="1155"/>
      <c r="V7" s="1155">
        <v>25081</v>
      </c>
      <c r="W7" s="1155"/>
      <c r="X7" s="1155"/>
      <c r="Y7" s="1155"/>
      <c r="Z7" s="1155"/>
      <c r="AA7" s="1155">
        <v>800</v>
      </c>
      <c r="AB7" s="1155"/>
      <c r="AC7" s="1155"/>
      <c r="AD7" s="1155"/>
      <c r="AE7" s="1156"/>
      <c r="AF7" s="1157">
        <v>773</v>
      </c>
      <c r="AG7" s="1158"/>
      <c r="AH7" s="1158"/>
      <c r="AI7" s="1158"/>
      <c r="AJ7" s="1159"/>
      <c r="AK7" s="1141">
        <v>544</v>
      </c>
      <c r="AL7" s="1142"/>
      <c r="AM7" s="1142"/>
      <c r="AN7" s="1142"/>
      <c r="AO7" s="1142"/>
      <c r="AP7" s="1142">
        <v>21796</v>
      </c>
      <c r="AQ7" s="1142"/>
      <c r="AR7" s="1142"/>
      <c r="AS7" s="1142"/>
      <c r="AT7" s="1142"/>
      <c r="AU7" s="1143"/>
      <c r="AV7" s="1143"/>
      <c r="AW7" s="1143"/>
      <c r="AX7" s="1143"/>
      <c r="AY7" s="1144"/>
      <c r="AZ7" s="252"/>
      <c r="BA7" s="252"/>
      <c r="BB7" s="252"/>
      <c r="BC7" s="252"/>
      <c r="BD7" s="252"/>
      <c r="BE7" s="253"/>
      <c r="BF7" s="253"/>
      <c r="BG7" s="253"/>
      <c r="BH7" s="253"/>
      <c r="BI7" s="253"/>
      <c r="BJ7" s="253"/>
      <c r="BK7" s="253"/>
      <c r="BL7" s="253"/>
      <c r="BM7" s="253"/>
      <c r="BN7" s="253"/>
      <c r="BO7" s="253"/>
      <c r="BP7" s="253"/>
      <c r="BQ7" s="259">
        <v>1</v>
      </c>
      <c r="BR7" s="260" t="s">
        <v>608</v>
      </c>
      <c r="BS7" s="1145" t="s">
        <v>604</v>
      </c>
      <c r="BT7" s="1146"/>
      <c r="BU7" s="1146"/>
      <c r="BV7" s="1146"/>
      <c r="BW7" s="1146"/>
      <c r="BX7" s="1146"/>
      <c r="BY7" s="1146"/>
      <c r="BZ7" s="1146"/>
      <c r="CA7" s="1146"/>
      <c r="CB7" s="1146"/>
      <c r="CC7" s="1146"/>
      <c r="CD7" s="1146"/>
      <c r="CE7" s="1146"/>
      <c r="CF7" s="1146"/>
      <c r="CG7" s="1147"/>
      <c r="CH7" s="1138">
        <v>-9</v>
      </c>
      <c r="CI7" s="1139"/>
      <c r="CJ7" s="1139"/>
      <c r="CK7" s="1139"/>
      <c r="CL7" s="1140"/>
      <c r="CM7" s="1138">
        <v>461</v>
      </c>
      <c r="CN7" s="1139"/>
      <c r="CO7" s="1139"/>
      <c r="CP7" s="1139"/>
      <c r="CQ7" s="1140"/>
      <c r="CR7" s="1138">
        <v>5</v>
      </c>
      <c r="CS7" s="1139"/>
      <c r="CT7" s="1139"/>
      <c r="CU7" s="1139"/>
      <c r="CV7" s="1140"/>
      <c r="CW7" s="1138" t="s">
        <v>595</v>
      </c>
      <c r="CX7" s="1139"/>
      <c r="CY7" s="1139"/>
      <c r="CZ7" s="1139"/>
      <c r="DA7" s="1140"/>
      <c r="DB7" s="1138" t="s">
        <v>595</v>
      </c>
      <c r="DC7" s="1139"/>
      <c r="DD7" s="1139"/>
      <c r="DE7" s="1139"/>
      <c r="DF7" s="1140"/>
      <c r="DG7" s="1138" t="s">
        <v>595</v>
      </c>
      <c r="DH7" s="1139"/>
      <c r="DI7" s="1139"/>
      <c r="DJ7" s="1139"/>
      <c r="DK7" s="1140"/>
      <c r="DL7" s="1138" t="s">
        <v>595</v>
      </c>
      <c r="DM7" s="1139"/>
      <c r="DN7" s="1139"/>
      <c r="DO7" s="1139"/>
      <c r="DP7" s="1140"/>
      <c r="DQ7" s="1138" t="s">
        <v>595</v>
      </c>
      <c r="DR7" s="1139"/>
      <c r="DS7" s="1139"/>
      <c r="DT7" s="1139"/>
      <c r="DU7" s="1140"/>
      <c r="DV7" s="1165"/>
      <c r="DW7" s="1166"/>
      <c r="DX7" s="1166"/>
      <c r="DY7" s="1166"/>
      <c r="DZ7" s="1167"/>
      <c r="EA7" s="254"/>
    </row>
    <row r="8" spans="1:131" s="255" customFormat="1" ht="26.25" customHeight="1" x14ac:dyDescent="0.2">
      <c r="A8" s="261">
        <v>2</v>
      </c>
      <c r="B8" s="1088" t="s">
        <v>390</v>
      </c>
      <c r="C8" s="1089"/>
      <c r="D8" s="1089"/>
      <c r="E8" s="1089"/>
      <c r="F8" s="1089"/>
      <c r="G8" s="1089"/>
      <c r="H8" s="1089"/>
      <c r="I8" s="1089"/>
      <c r="J8" s="1089"/>
      <c r="K8" s="1089"/>
      <c r="L8" s="1089"/>
      <c r="M8" s="1089"/>
      <c r="N8" s="1089"/>
      <c r="O8" s="1089"/>
      <c r="P8" s="1090"/>
      <c r="Q8" s="1094">
        <v>7</v>
      </c>
      <c r="R8" s="1095"/>
      <c r="S8" s="1095"/>
      <c r="T8" s="1095"/>
      <c r="U8" s="1095"/>
      <c r="V8" s="1095">
        <v>5</v>
      </c>
      <c r="W8" s="1095"/>
      <c r="X8" s="1095"/>
      <c r="Y8" s="1095"/>
      <c r="Z8" s="1095"/>
      <c r="AA8" s="1095">
        <v>2</v>
      </c>
      <c r="AB8" s="1095"/>
      <c r="AC8" s="1095"/>
      <c r="AD8" s="1095"/>
      <c r="AE8" s="1096"/>
      <c r="AF8" s="1070">
        <v>2</v>
      </c>
      <c r="AG8" s="1071"/>
      <c r="AH8" s="1071"/>
      <c r="AI8" s="1071"/>
      <c r="AJ8" s="1072"/>
      <c r="AK8" s="1136" t="s">
        <v>603</v>
      </c>
      <c r="AL8" s="1137"/>
      <c r="AM8" s="1137"/>
      <c r="AN8" s="1137"/>
      <c r="AO8" s="1137"/>
      <c r="AP8" s="1137">
        <v>1</v>
      </c>
      <c r="AQ8" s="1137"/>
      <c r="AR8" s="1137"/>
      <c r="AS8" s="1137"/>
      <c r="AT8" s="1137"/>
      <c r="AU8" s="1134"/>
      <c r="AV8" s="1134"/>
      <c r="AW8" s="1134"/>
      <c r="AX8" s="1134"/>
      <c r="AY8" s="1135"/>
      <c r="AZ8" s="252"/>
      <c r="BA8" s="252"/>
      <c r="BB8" s="252"/>
      <c r="BC8" s="252"/>
      <c r="BD8" s="252"/>
      <c r="BE8" s="253"/>
      <c r="BF8" s="253"/>
      <c r="BG8" s="253"/>
      <c r="BH8" s="253"/>
      <c r="BI8" s="253"/>
      <c r="BJ8" s="253"/>
      <c r="BK8" s="253"/>
      <c r="BL8" s="253"/>
      <c r="BM8" s="253"/>
      <c r="BN8" s="253"/>
      <c r="BO8" s="253"/>
      <c r="BP8" s="253"/>
      <c r="BQ8" s="262">
        <v>2</v>
      </c>
      <c r="BR8" s="263"/>
      <c r="BS8" s="1065" t="s">
        <v>605</v>
      </c>
      <c r="BT8" s="1066"/>
      <c r="BU8" s="1066"/>
      <c r="BV8" s="1066"/>
      <c r="BW8" s="1066"/>
      <c r="BX8" s="1066"/>
      <c r="BY8" s="1066"/>
      <c r="BZ8" s="1066"/>
      <c r="CA8" s="1066"/>
      <c r="CB8" s="1066"/>
      <c r="CC8" s="1066"/>
      <c r="CD8" s="1066"/>
      <c r="CE8" s="1066"/>
      <c r="CF8" s="1066"/>
      <c r="CG8" s="1067"/>
      <c r="CH8" s="1040">
        <v>2</v>
      </c>
      <c r="CI8" s="1041"/>
      <c r="CJ8" s="1041"/>
      <c r="CK8" s="1041"/>
      <c r="CL8" s="1042"/>
      <c r="CM8" s="1040">
        <v>202</v>
      </c>
      <c r="CN8" s="1041"/>
      <c r="CO8" s="1041"/>
      <c r="CP8" s="1041"/>
      <c r="CQ8" s="1042"/>
      <c r="CR8" s="1040">
        <v>200</v>
      </c>
      <c r="CS8" s="1041"/>
      <c r="CT8" s="1041"/>
      <c r="CU8" s="1041"/>
      <c r="CV8" s="1042"/>
      <c r="CW8" s="1040" t="s">
        <v>609</v>
      </c>
      <c r="CX8" s="1041"/>
      <c r="CY8" s="1041"/>
      <c r="CZ8" s="1041"/>
      <c r="DA8" s="1042"/>
      <c r="DB8" s="1040" t="s">
        <v>609</v>
      </c>
      <c r="DC8" s="1041"/>
      <c r="DD8" s="1041"/>
      <c r="DE8" s="1041"/>
      <c r="DF8" s="1042"/>
      <c r="DG8" s="1040" t="s">
        <v>609</v>
      </c>
      <c r="DH8" s="1041"/>
      <c r="DI8" s="1041"/>
      <c r="DJ8" s="1041"/>
      <c r="DK8" s="1042"/>
      <c r="DL8" s="1040" t="s">
        <v>609</v>
      </c>
      <c r="DM8" s="1041"/>
      <c r="DN8" s="1041"/>
      <c r="DO8" s="1041"/>
      <c r="DP8" s="1042"/>
      <c r="DQ8" s="1040" t="s">
        <v>609</v>
      </c>
      <c r="DR8" s="1041"/>
      <c r="DS8" s="1041"/>
      <c r="DT8" s="1041"/>
      <c r="DU8" s="1042"/>
      <c r="DV8" s="1043"/>
      <c r="DW8" s="1044"/>
      <c r="DX8" s="1044"/>
      <c r="DY8" s="1044"/>
      <c r="DZ8" s="1045"/>
      <c r="EA8" s="254"/>
    </row>
    <row r="9" spans="1:131" s="255" customFormat="1" ht="26.25" customHeight="1" x14ac:dyDescent="0.2">
      <c r="A9" s="261">
        <v>3</v>
      </c>
      <c r="B9" s="1088" t="s">
        <v>391</v>
      </c>
      <c r="C9" s="1089"/>
      <c r="D9" s="1089"/>
      <c r="E9" s="1089"/>
      <c r="F9" s="1089"/>
      <c r="G9" s="1089"/>
      <c r="H9" s="1089"/>
      <c r="I9" s="1089"/>
      <c r="J9" s="1089"/>
      <c r="K9" s="1089"/>
      <c r="L9" s="1089"/>
      <c r="M9" s="1089"/>
      <c r="N9" s="1089"/>
      <c r="O9" s="1089"/>
      <c r="P9" s="1090"/>
      <c r="Q9" s="1094">
        <v>529</v>
      </c>
      <c r="R9" s="1095"/>
      <c r="S9" s="1095"/>
      <c r="T9" s="1095"/>
      <c r="U9" s="1095"/>
      <c r="V9" s="1095">
        <v>525</v>
      </c>
      <c r="W9" s="1095"/>
      <c r="X9" s="1095"/>
      <c r="Y9" s="1095"/>
      <c r="Z9" s="1095"/>
      <c r="AA9" s="1095">
        <v>4</v>
      </c>
      <c r="AB9" s="1095"/>
      <c r="AC9" s="1095"/>
      <c r="AD9" s="1095"/>
      <c r="AE9" s="1096"/>
      <c r="AF9" s="1070">
        <v>4</v>
      </c>
      <c r="AG9" s="1071"/>
      <c r="AH9" s="1071"/>
      <c r="AI9" s="1071"/>
      <c r="AJ9" s="1072"/>
      <c r="AK9" s="1136">
        <v>262</v>
      </c>
      <c r="AL9" s="1137"/>
      <c r="AM9" s="1137"/>
      <c r="AN9" s="1137"/>
      <c r="AO9" s="1137"/>
      <c r="AP9" s="1137" t="s">
        <v>595</v>
      </c>
      <c r="AQ9" s="1137"/>
      <c r="AR9" s="1137"/>
      <c r="AS9" s="1137"/>
      <c r="AT9" s="1137"/>
      <c r="AU9" s="1134"/>
      <c r="AV9" s="1134"/>
      <c r="AW9" s="1134"/>
      <c r="AX9" s="1134"/>
      <c r="AY9" s="1135"/>
      <c r="AZ9" s="252"/>
      <c r="BA9" s="252"/>
      <c r="BB9" s="252"/>
      <c r="BC9" s="252"/>
      <c r="BD9" s="252"/>
      <c r="BE9" s="253"/>
      <c r="BF9" s="253"/>
      <c r="BG9" s="253"/>
      <c r="BH9" s="253"/>
      <c r="BI9" s="253"/>
      <c r="BJ9" s="253"/>
      <c r="BK9" s="253"/>
      <c r="BL9" s="253"/>
      <c r="BM9" s="253"/>
      <c r="BN9" s="253"/>
      <c r="BO9" s="253"/>
      <c r="BP9" s="253"/>
      <c r="BQ9" s="262">
        <v>3</v>
      </c>
      <c r="BR9" s="263"/>
      <c r="BS9" s="1065" t="s">
        <v>606</v>
      </c>
      <c r="BT9" s="1066"/>
      <c r="BU9" s="1066"/>
      <c r="BV9" s="1066"/>
      <c r="BW9" s="1066"/>
      <c r="BX9" s="1066"/>
      <c r="BY9" s="1066"/>
      <c r="BZ9" s="1066"/>
      <c r="CA9" s="1066"/>
      <c r="CB9" s="1066"/>
      <c r="CC9" s="1066"/>
      <c r="CD9" s="1066"/>
      <c r="CE9" s="1066"/>
      <c r="CF9" s="1066"/>
      <c r="CG9" s="1067"/>
      <c r="CH9" s="1040">
        <v>26</v>
      </c>
      <c r="CI9" s="1041"/>
      <c r="CJ9" s="1041"/>
      <c r="CK9" s="1041"/>
      <c r="CL9" s="1042"/>
      <c r="CM9" s="1040">
        <v>244</v>
      </c>
      <c r="CN9" s="1041"/>
      <c r="CO9" s="1041"/>
      <c r="CP9" s="1041"/>
      <c r="CQ9" s="1042"/>
      <c r="CR9" s="1040">
        <v>62</v>
      </c>
      <c r="CS9" s="1041"/>
      <c r="CT9" s="1041"/>
      <c r="CU9" s="1041"/>
      <c r="CV9" s="1042"/>
      <c r="CW9" s="1040" t="s">
        <v>595</v>
      </c>
      <c r="CX9" s="1041"/>
      <c r="CY9" s="1041"/>
      <c r="CZ9" s="1041"/>
      <c r="DA9" s="1042"/>
      <c r="DB9" s="1040" t="s">
        <v>595</v>
      </c>
      <c r="DC9" s="1041"/>
      <c r="DD9" s="1041"/>
      <c r="DE9" s="1041"/>
      <c r="DF9" s="1042"/>
      <c r="DG9" s="1040" t="s">
        <v>595</v>
      </c>
      <c r="DH9" s="1041"/>
      <c r="DI9" s="1041"/>
      <c r="DJ9" s="1041"/>
      <c r="DK9" s="1042"/>
      <c r="DL9" s="1040" t="s">
        <v>595</v>
      </c>
      <c r="DM9" s="1041"/>
      <c r="DN9" s="1041"/>
      <c r="DO9" s="1041"/>
      <c r="DP9" s="1042"/>
      <c r="DQ9" s="1040" t="s">
        <v>595</v>
      </c>
      <c r="DR9" s="1041"/>
      <c r="DS9" s="1041"/>
      <c r="DT9" s="1041"/>
      <c r="DU9" s="1042"/>
      <c r="DV9" s="1043"/>
      <c r="DW9" s="1044"/>
      <c r="DX9" s="1044"/>
      <c r="DY9" s="1044"/>
      <c r="DZ9" s="1045"/>
      <c r="EA9" s="254"/>
    </row>
    <row r="10" spans="1:131" s="255" customFormat="1" ht="26.25" customHeight="1" x14ac:dyDescent="0.2">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6"/>
      <c r="AL10" s="1137"/>
      <c r="AM10" s="1137"/>
      <c r="AN10" s="1137"/>
      <c r="AO10" s="1137"/>
      <c r="AP10" s="1137"/>
      <c r="AQ10" s="1137"/>
      <c r="AR10" s="1137"/>
      <c r="AS10" s="1137"/>
      <c r="AT10" s="1137"/>
      <c r="AU10" s="1134"/>
      <c r="AV10" s="1134"/>
      <c r="AW10" s="1134"/>
      <c r="AX10" s="1134"/>
      <c r="AY10" s="1135"/>
      <c r="AZ10" s="252"/>
      <c r="BA10" s="252"/>
      <c r="BB10" s="252"/>
      <c r="BC10" s="252"/>
      <c r="BD10" s="252"/>
      <c r="BE10" s="253"/>
      <c r="BF10" s="253"/>
      <c r="BG10" s="253"/>
      <c r="BH10" s="253"/>
      <c r="BI10" s="253"/>
      <c r="BJ10" s="253"/>
      <c r="BK10" s="253"/>
      <c r="BL10" s="253"/>
      <c r="BM10" s="253"/>
      <c r="BN10" s="253"/>
      <c r="BO10" s="253"/>
      <c r="BP10" s="253"/>
      <c r="BQ10" s="262">
        <v>4</v>
      </c>
      <c r="BR10" s="263"/>
      <c r="BS10" s="1065" t="s">
        <v>607</v>
      </c>
      <c r="BT10" s="1066"/>
      <c r="BU10" s="1066"/>
      <c r="BV10" s="1066"/>
      <c r="BW10" s="1066"/>
      <c r="BX10" s="1066"/>
      <c r="BY10" s="1066"/>
      <c r="BZ10" s="1066"/>
      <c r="CA10" s="1066"/>
      <c r="CB10" s="1066"/>
      <c r="CC10" s="1066"/>
      <c r="CD10" s="1066"/>
      <c r="CE10" s="1066"/>
      <c r="CF10" s="1066"/>
      <c r="CG10" s="1067"/>
      <c r="CH10" s="1040">
        <v>-2</v>
      </c>
      <c r="CI10" s="1041"/>
      <c r="CJ10" s="1041"/>
      <c r="CK10" s="1041"/>
      <c r="CL10" s="1042"/>
      <c r="CM10" s="1040">
        <v>40</v>
      </c>
      <c r="CN10" s="1041"/>
      <c r="CO10" s="1041"/>
      <c r="CP10" s="1041"/>
      <c r="CQ10" s="1042"/>
      <c r="CR10" s="1040">
        <v>14</v>
      </c>
      <c r="CS10" s="1041"/>
      <c r="CT10" s="1041"/>
      <c r="CU10" s="1041"/>
      <c r="CV10" s="1042"/>
      <c r="CW10" s="1040" t="s">
        <v>603</v>
      </c>
      <c r="CX10" s="1041"/>
      <c r="CY10" s="1041"/>
      <c r="CZ10" s="1041"/>
      <c r="DA10" s="1042"/>
      <c r="DB10" s="1040" t="s">
        <v>603</v>
      </c>
      <c r="DC10" s="1041"/>
      <c r="DD10" s="1041"/>
      <c r="DE10" s="1041"/>
      <c r="DF10" s="1042"/>
      <c r="DG10" s="1040" t="s">
        <v>603</v>
      </c>
      <c r="DH10" s="1041"/>
      <c r="DI10" s="1041"/>
      <c r="DJ10" s="1041"/>
      <c r="DK10" s="1042"/>
      <c r="DL10" s="1040" t="s">
        <v>603</v>
      </c>
      <c r="DM10" s="1041"/>
      <c r="DN10" s="1041"/>
      <c r="DO10" s="1041"/>
      <c r="DP10" s="1042"/>
      <c r="DQ10" s="1040" t="s">
        <v>603</v>
      </c>
      <c r="DR10" s="1041"/>
      <c r="DS10" s="1041"/>
      <c r="DT10" s="1041"/>
      <c r="DU10" s="1042"/>
      <c r="DV10" s="1043"/>
      <c r="DW10" s="1044"/>
      <c r="DX10" s="1044"/>
      <c r="DY10" s="1044"/>
      <c r="DZ10" s="1045"/>
      <c r="EA10" s="254"/>
    </row>
    <row r="11" spans="1:131" s="255" customFormat="1" ht="26.25" customHeight="1" x14ac:dyDescent="0.2">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6"/>
      <c r="AL11" s="1137"/>
      <c r="AM11" s="1137"/>
      <c r="AN11" s="1137"/>
      <c r="AO11" s="1137"/>
      <c r="AP11" s="1137"/>
      <c r="AQ11" s="1137"/>
      <c r="AR11" s="1137"/>
      <c r="AS11" s="1137"/>
      <c r="AT11" s="1137"/>
      <c r="AU11" s="1134"/>
      <c r="AV11" s="1134"/>
      <c r="AW11" s="1134"/>
      <c r="AX11" s="1134"/>
      <c r="AY11" s="1135"/>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2">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6"/>
      <c r="AL12" s="1137"/>
      <c r="AM12" s="1137"/>
      <c r="AN12" s="1137"/>
      <c r="AO12" s="1137"/>
      <c r="AP12" s="1137"/>
      <c r="AQ12" s="1137"/>
      <c r="AR12" s="1137"/>
      <c r="AS12" s="1137"/>
      <c r="AT12" s="1137"/>
      <c r="AU12" s="1134"/>
      <c r="AV12" s="1134"/>
      <c r="AW12" s="1134"/>
      <c r="AX12" s="1134"/>
      <c r="AY12" s="1135"/>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2">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6"/>
      <c r="AL13" s="1137"/>
      <c r="AM13" s="1137"/>
      <c r="AN13" s="1137"/>
      <c r="AO13" s="1137"/>
      <c r="AP13" s="1137"/>
      <c r="AQ13" s="1137"/>
      <c r="AR13" s="1137"/>
      <c r="AS13" s="1137"/>
      <c r="AT13" s="1137"/>
      <c r="AU13" s="1134"/>
      <c r="AV13" s="1134"/>
      <c r="AW13" s="1134"/>
      <c r="AX13" s="1134"/>
      <c r="AY13" s="1135"/>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2">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6"/>
      <c r="AL14" s="1137"/>
      <c r="AM14" s="1137"/>
      <c r="AN14" s="1137"/>
      <c r="AO14" s="1137"/>
      <c r="AP14" s="1137"/>
      <c r="AQ14" s="1137"/>
      <c r="AR14" s="1137"/>
      <c r="AS14" s="1137"/>
      <c r="AT14" s="1137"/>
      <c r="AU14" s="1134"/>
      <c r="AV14" s="1134"/>
      <c r="AW14" s="1134"/>
      <c r="AX14" s="1134"/>
      <c r="AY14" s="1135"/>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2">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6"/>
      <c r="AL15" s="1137"/>
      <c r="AM15" s="1137"/>
      <c r="AN15" s="1137"/>
      <c r="AO15" s="1137"/>
      <c r="AP15" s="1137"/>
      <c r="AQ15" s="1137"/>
      <c r="AR15" s="1137"/>
      <c r="AS15" s="1137"/>
      <c r="AT15" s="1137"/>
      <c r="AU15" s="1134"/>
      <c r="AV15" s="1134"/>
      <c r="AW15" s="1134"/>
      <c r="AX15" s="1134"/>
      <c r="AY15" s="1135"/>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2">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6"/>
      <c r="AL16" s="1137"/>
      <c r="AM16" s="1137"/>
      <c r="AN16" s="1137"/>
      <c r="AO16" s="1137"/>
      <c r="AP16" s="1137"/>
      <c r="AQ16" s="1137"/>
      <c r="AR16" s="1137"/>
      <c r="AS16" s="1137"/>
      <c r="AT16" s="1137"/>
      <c r="AU16" s="1134"/>
      <c r="AV16" s="1134"/>
      <c r="AW16" s="1134"/>
      <c r="AX16" s="1134"/>
      <c r="AY16" s="1135"/>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2">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6"/>
      <c r="AL17" s="1137"/>
      <c r="AM17" s="1137"/>
      <c r="AN17" s="1137"/>
      <c r="AO17" s="1137"/>
      <c r="AP17" s="1137"/>
      <c r="AQ17" s="1137"/>
      <c r="AR17" s="1137"/>
      <c r="AS17" s="1137"/>
      <c r="AT17" s="1137"/>
      <c r="AU17" s="1134"/>
      <c r="AV17" s="1134"/>
      <c r="AW17" s="1134"/>
      <c r="AX17" s="1134"/>
      <c r="AY17" s="1135"/>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2">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6"/>
      <c r="AL18" s="1137"/>
      <c r="AM18" s="1137"/>
      <c r="AN18" s="1137"/>
      <c r="AO18" s="1137"/>
      <c r="AP18" s="1137"/>
      <c r="AQ18" s="1137"/>
      <c r="AR18" s="1137"/>
      <c r="AS18" s="1137"/>
      <c r="AT18" s="1137"/>
      <c r="AU18" s="1134"/>
      <c r="AV18" s="1134"/>
      <c r="AW18" s="1134"/>
      <c r="AX18" s="1134"/>
      <c r="AY18" s="1135"/>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2">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6"/>
      <c r="AL19" s="1137"/>
      <c r="AM19" s="1137"/>
      <c r="AN19" s="1137"/>
      <c r="AO19" s="1137"/>
      <c r="AP19" s="1137"/>
      <c r="AQ19" s="1137"/>
      <c r="AR19" s="1137"/>
      <c r="AS19" s="1137"/>
      <c r="AT19" s="1137"/>
      <c r="AU19" s="1134"/>
      <c r="AV19" s="1134"/>
      <c r="AW19" s="1134"/>
      <c r="AX19" s="1134"/>
      <c r="AY19" s="1135"/>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2">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6"/>
      <c r="AL20" s="1137"/>
      <c r="AM20" s="1137"/>
      <c r="AN20" s="1137"/>
      <c r="AO20" s="1137"/>
      <c r="AP20" s="1137"/>
      <c r="AQ20" s="1137"/>
      <c r="AR20" s="1137"/>
      <c r="AS20" s="1137"/>
      <c r="AT20" s="1137"/>
      <c r="AU20" s="1134"/>
      <c r="AV20" s="1134"/>
      <c r="AW20" s="1134"/>
      <c r="AX20" s="1134"/>
      <c r="AY20" s="1135"/>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5">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6"/>
      <c r="AL21" s="1137"/>
      <c r="AM21" s="1137"/>
      <c r="AN21" s="1137"/>
      <c r="AO21" s="1137"/>
      <c r="AP21" s="1137"/>
      <c r="AQ21" s="1137"/>
      <c r="AR21" s="1137"/>
      <c r="AS21" s="1137"/>
      <c r="AT21" s="1137"/>
      <c r="AU21" s="1134"/>
      <c r="AV21" s="1134"/>
      <c r="AW21" s="1134"/>
      <c r="AX21" s="1134"/>
      <c r="AY21" s="1135"/>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2">
      <c r="A22" s="261">
        <v>16</v>
      </c>
      <c r="B22" s="1088"/>
      <c r="C22" s="1089"/>
      <c r="D22" s="1089"/>
      <c r="E22" s="1089"/>
      <c r="F22" s="1089"/>
      <c r="G22" s="1089"/>
      <c r="H22" s="1089"/>
      <c r="I22" s="1089"/>
      <c r="J22" s="1089"/>
      <c r="K22" s="1089"/>
      <c r="L22" s="1089"/>
      <c r="M22" s="1089"/>
      <c r="N22" s="1089"/>
      <c r="O22" s="1089"/>
      <c r="P22" s="1090"/>
      <c r="Q22" s="1131"/>
      <c r="R22" s="1132"/>
      <c r="S22" s="1132"/>
      <c r="T22" s="1132"/>
      <c r="U22" s="1132"/>
      <c r="V22" s="1132"/>
      <c r="W22" s="1132"/>
      <c r="X22" s="1132"/>
      <c r="Y22" s="1132"/>
      <c r="Z22" s="1132"/>
      <c r="AA22" s="1132"/>
      <c r="AB22" s="1132"/>
      <c r="AC22" s="1132"/>
      <c r="AD22" s="1132"/>
      <c r="AE22" s="1133"/>
      <c r="AF22" s="1070"/>
      <c r="AG22" s="1071"/>
      <c r="AH22" s="1071"/>
      <c r="AI22" s="1071"/>
      <c r="AJ22" s="1072"/>
      <c r="AK22" s="1127"/>
      <c r="AL22" s="1128"/>
      <c r="AM22" s="1128"/>
      <c r="AN22" s="1128"/>
      <c r="AO22" s="1128"/>
      <c r="AP22" s="1128"/>
      <c r="AQ22" s="1128"/>
      <c r="AR22" s="1128"/>
      <c r="AS22" s="1128"/>
      <c r="AT22" s="1128"/>
      <c r="AU22" s="1129"/>
      <c r="AV22" s="1129"/>
      <c r="AW22" s="1129"/>
      <c r="AX22" s="1129"/>
      <c r="AY22" s="1130"/>
      <c r="AZ22" s="1086" t="s">
        <v>392</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5">
      <c r="A23" s="264" t="s">
        <v>393</v>
      </c>
      <c r="B23" s="995" t="s">
        <v>394</v>
      </c>
      <c r="C23" s="996"/>
      <c r="D23" s="996"/>
      <c r="E23" s="996"/>
      <c r="F23" s="996"/>
      <c r="G23" s="996"/>
      <c r="H23" s="996"/>
      <c r="I23" s="996"/>
      <c r="J23" s="996"/>
      <c r="K23" s="996"/>
      <c r="L23" s="996"/>
      <c r="M23" s="996"/>
      <c r="N23" s="996"/>
      <c r="O23" s="996"/>
      <c r="P23" s="997"/>
      <c r="Q23" s="1118">
        <v>26152</v>
      </c>
      <c r="R23" s="1119"/>
      <c r="S23" s="1119"/>
      <c r="T23" s="1119"/>
      <c r="U23" s="1119"/>
      <c r="V23" s="1119">
        <v>25346</v>
      </c>
      <c r="W23" s="1119"/>
      <c r="X23" s="1119"/>
      <c r="Y23" s="1119"/>
      <c r="Z23" s="1119"/>
      <c r="AA23" s="1119">
        <v>806</v>
      </c>
      <c r="AB23" s="1119"/>
      <c r="AC23" s="1119"/>
      <c r="AD23" s="1119"/>
      <c r="AE23" s="1120"/>
      <c r="AF23" s="1121">
        <v>778</v>
      </c>
      <c r="AG23" s="1119"/>
      <c r="AH23" s="1119"/>
      <c r="AI23" s="1119"/>
      <c r="AJ23" s="1122"/>
      <c r="AK23" s="1123"/>
      <c r="AL23" s="1124"/>
      <c r="AM23" s="1124"/>
      <c r="AN23" s="1124"/>
      <c r="AO23" s="1124"/>
      <c r="AP23" s="1119">
        <v>21797</v>
      </c>
      <c r="AQ23" s="1119"/>
      <c r="AR23" s="1119"/>
      <c r="AS23" s="1119"/>
      <c r="AT23" s="1119"/>
      <c r="AU23" s="1125"/>
      <c r="AV23" s="1125"/>
      <c r="AW23" s="1125"/>
      <c r="AX23" s="1125"/>
      <c r="AY23" s="1126"/>
      <c r="AZ23" s="1115" t="s">
        <v>395</v>
      </c>
      <c r="BA23" s="1116"/>
      <c r="BB23" s="1116"/>
      <c r="BC23" s="1116"/>
      <c r="BD23" s="1117"/>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2">
      <c r="A24" s="1114" t="s">
        <v>396</v>
      </c>
      <c r="B24" s="1114"/>
      <c r="C24" s="1114"/>
      <c r="D24" s="1114"/>
      <c r="E24" s="1114"/>
      <c r="F24" s="1114"/>
      <c r="G24" s="1114"/>
      <c r="H24" s="1114"/>
      <c r="I24" s="1114"/>
      <c r="J24" s="1114"/>
      <c r="K24" s="1114"/>
      <c r="L24" s="1114"/>
      <c r="M24" s="1114"/>
      <c r="N24" s="1114"/>
      <c r="O24" s="1114"/>
      <c r="P24" s="1114"/>
      <c r="Q24" s="1114"/>
      <c r="R24" s="1114"/>
      <c r="S24" s="1114"/>
      <c r="T24" s="1114"/>
      <c r="U24" s="1114"/>
      <c r="V24" s="1114"/>
      <c r="W24" s="1114"/>
      <c r="X24" s="1114"/>
      <c r="Y24" s="1114"/>
      <c r="Z24" s="1114"/>
      <c r="AA24" s="1114"/>
      <c r="AB24" s="1114"/>
      <c r="AC24" s="1114"/>
      <c r="AD24" s="1114"/>
      <c r="AE24" s="1114"/>
      <c r="AF24" s="1114"/>
      <c r="AG24" s="1114"/>
      <c r="AH24" s="1114"/>
      <c r="AI24" s="1114"/>
      <c r="AJ24" s="1114"/>
      <c r="AK24" s="1114"/>
      <c r="AL24" s="1114"/>
      <c r="AM24" s="1114"/>
      <c r="AN24" s="1114"/>
      <c r="AO24" s="1114"/>
      <c r="AP24" s="1114"/>
      <c r="AQ24" s="1114"/>
      <c r="AR24" s="1114"/>
      <c r="AS24" s="1114"/>
      <c r="AT24" s="1114"/>
      <c r="AU24" s="1114"/>
      <c r="AV24" s="1114"/>
      <c r="AW24" s="1114"/>
      <c r="AX24" s="1114"/>
      <c r="AY24" s="1114"/>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5">
      <c r="A25" s="1113" t="s">
        <v>397</v>
      </c>
      <c r="B25" s="1113"/>
      <c r="C25" s="1113"/>
      <c r="D25" s="1113"/>
      <c r="E25" s="1113"/>
      <c r="F25" s="1113"/>
      <c r="G25" s="1113"/>
      <c r="H25" s="1113"/>
      <c r="I25" s="1113"/>
      <c r="J25" s="1113"/>
      <c r="K25" s="1113"/>
      <c r="L25" s="1113"/>
      <c r="M25" s="1113"/>
      <c r="N25" s="1113"/>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2">
      <c r="A26" s="1046" t="s">
        <v>372</v>
      </c>
      <c r="B26" s="1047"/>
      <c r="C26" s="1047"/>
      <c r="D26" s="1047"/>
      <c r="E26" s="1047"/>
      <c r="F26" s="1047"/>
      <c r="G26" s="1047"/>
      <c r="H26" s="1047"/>
      <c r="I26" s="1047"/>
      <c r="J26" s="1047"/>
      <c r="K26" s="1047"/>
      <c r="L26" s="1047"/>
      <c r="M26" s="1047"/>
      <c r="N26" s="1047"/>
      <c r="O26" s="1047"/>
      <c r="P26" s="1048"/>
      <c r="Q26" s="1052" t="s">
        <v>398</v>
      </c>
      <c r="R26" s="1053"/>
      <c r="S26" s="1053"/>
      <c r="T26" s="1053"/>
      <c r="U26" s="1054"/>
      <c r="V26" s="1052" t="s">
        <v>399</v>
      </c>
      <c r="W26" s="1053"/>
      <c r="X26" s="1053"/>
      <c r="Y26" s="1053"/>
      <c r="Z26" s="1054"/>
      <c r="AA26" s="1052" t="s">
        <v>400</v>
      </c>
      <c r="AB26" s="1053"/>
      <c r="AC26" s="1053"/>
      <c r="AD26" s="1053"/>
      <c r="AE26" s="1053"/>
      <c r="AF26" s="1109" t="s">
        <v>401</v>
      </c>
      <c r="AG26" s="1059"/>
      <c r="AH26" s="1059"/>
      <c r="AI26" s="1059"/>
      <c r="AJ26" s="1110"/>
      <c r="AK26" s="1053" t="s">
        <v>402</v>
      </c>
      <c r="AL26" s="1053"/>
      <c r="AM26" s="1053"/>
      <c r="AN26" s="1053"/>
      <c r="AO26" s="1054"/>
      <c r="AP26" s="1052" t="s">
        <v>403</v>
      </c>
      <c r="AQ26" s="1053"/>
      <c r="AR26" s="1053"/>
      <c r="AS26" s="1053"/>
      <c r="AT26" s="1054"/>
      <c r="AU26" s="1052" t="s">
        <v>404</v>
      </c>
      <c r="AV26" s="1053"/>
      <c r="AW26" s="1053"/>
      <c r="AX26" s="1053"/>
      <c r="AY26" s="1054"/>
      <c r="AZ26" s="1052" t="s">
        <v>405</v>
      </c>
      <c r="BA26" s="1053"/>
      <c r="BB26" s="1053"/>
      <c r="BC26" s="1053"/>
      <c r="BD26" s="1054"/>
      <c r="BE26" s="1052" t="s">
        <v>379</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5">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1"/>
      <c r="AG27" s="1062"/>
      <c r="AH27" s="1062"/>
      <c r="AI27" s="1062"/>
      <c r="AJ27" s="1112"/>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2">
      <c r="A28" s="266">
        <v>1</v>
      </c>
      <c r="B28" s="1100" t="s">
        <v>406</v>
      </c>
      <c r="C28" s="1101"/>
      <c r="D28" s="1101"/>
      <c r="E28" s="1101"/>
      <c r="F28" s="1101"/>
      <c r="G28" s="1101"/>
      <c r="H28" s="1101"/>
      <c r="I28" s="1101"/>
      <c r="J28" s="1101"/>
      <c r="K28" s="1101"/>
      <c r="L28" s="1101"/>
      <c r="M28" s="1101"/>
      <c r="N28" s="1101"/>
      <c r="O28" s="1101"/>
      <c r="P28" s="1102"/>
      <c r="Q28" s="1103">
        <v>7439</v>
      </c>
      <c r="R28" s="1104"/>
      <c r="S28" s="1104"/>
      <c r="T28" s="1104"/>
      <c r="U28" s="1104"/>
      <c r="V28" s="1104">
        <v>7377</v>
      </c>
      <c r="W28" s="1104"/>
      <c r="X28" s="1104"/>
      <c r="Y28" s="1104"/>
      <c r="Z28" s="1104"/>
      <c r="AA28" s="1104">
        <v>62</v>
      </c>
      <c r="AB28" s="1104"/>
      <c r="AC28" s="1104"/>
      <c r="AD28" s="1104"/>
      <c r="AE28" s="1105"/>
      <c r="AF28" s="1106">
        <v>62</v>
      </c>
      <c r="AG28" s="1104"/>
      <c r="AH28" s="1104"/>
      <c r="AI28" s="1104"/>
      <c r="AJ28" s="1107"/>
      <c r="AK28" s="1108">
        <v>537</v>
      </c>
      <c r="AL28" s="1097"/>
      <c r="AM28" s="1097"/>
      <c r="AN28" s="1097"/>
      <c r="AO28" s="1097"/>
      <c r="AP28" s="1097" t="s">
        <v>609</v>
      </c>
      <c r="AQ28" s="1097"/>
      <c r="AR28" s="1097"/>
      <c r="AS28" s="1097"/>
      <c r="AT28" s="1097"/>
      <c r="AU28" s="1097" t="s">
        <v>609</v>
      </c>
      <c r="AV28" s="1097"/>
      <c r="AW28" s="1097"/>
      <c r="AX28" s="1097"/>
      <c r="AY28" s="1097"/>
      <c r="AZ28" s="1097" t="s">
        <v>609</v>
      </c>
      <c r="BA28" s="1097"/>
      <c r="BB28" s="1097"/>
      <c r="BC28" s="1097"/>
      <c r="BD28" s="1097"/>
      <c r="BE28" s="1098"/>
      <c r="BF28" s="1098"/>
      <c r="BG28" s="1098"/>
      <c r="BH28" s="1098"/>
      <c r="BI28" s="1099"/>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2">
      <c r="A29" s="266">
        <v>2</v>
      </c>
      <c r="B29" s="1088" t="s">
        <v>407</v>
      </c>
      <c r="C29" s="1089"/>
      <c r="D29" s="1089"/>
      <c r="E29" s="1089"/>
      <c r="F29" s="1089"/>
      <c r="G29" s="1089"/>
      <c r="H29" s="1089"/>
      <c r="I29" s="1089"/>
      <c r="J29" s="1089"/>
      <c r="K29" s="1089"/>
      <c r="L29" s="1089"/>
      <c r="M29" s="1089"/>
      <c r="N29" s="1089"/>
      <c r="O29" s="1089"/>
      <c r="P29" s="1090"/>
      <c r="Q29" s="1094">
        <v>743</v>
      </c>
      <c r="R29" s="1095"/>
      <c r="S29" s="1095"/>
      <c r="T29" s="1095"/>
      <c r="U29" s="1095"/>
      <c r="V29" s="1095">
        <v>726</v>
      </c>
      <c r="W29" s="1095"/>
      <c r="X29" s="1095"/>
      <c r="Y29" s="1095"/>
      <c r="Z29" s="1095"/>
      <c r="AA29" s="1095">
        <v>17</v>
      </c>
      <c r="AB29" s="1095"/>
      <c r="AC29" s="1095"/>
      <c r="AD29" s="1095"/>
      <c r="AE29" s="1096"/>
      <c r="AF29" s="1070">
        <v>17</v>
      </c>
      <c r="AG29" s="1071"/>
      <c r="AH29" s="1071"/>
      <c r="AI29" s="1071"/>
      <c r="AJ29" s="1072"/>
      <c r="AK29" s="1031">
        <v>186</v>
      </c>
      <c r="AL29" s="1022"/>
      <c r="AM29" s="1022"/>
      <c r="AN29" s="1022"/>
      <c r="AO29" s="1022"/>
      <c r="AP29" s="1093" t="s">
        <v>611</v>
      </c>
      <c r="AQ29" s="1093"/>
      <c r="AR29" s="1093"/>
      <c r="AS29" s="1093"/>
      <c r="AT29" s="1093"/>
      <c r="AU29" s="1093" t="s">
        <v>611</v>
      </c>
      <c r="AV29" s="1093"/>
      <c r="AW29" s="1093"/>
      <c r="AX29" s="1093"/>
      <c r="AY29" s="1093"/>
      <c r="AZ29" s="1093" t="s">
        <v>611</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2">
      <c r="A30" s="266">
        <v>3</v>
      </c>
      <c r="B30" s="1088" t="s">
        <v>408</v>
      </c>
      <c r="C30" s="1089"/>
      <c r="D30" s="1089"/>
      <c r="E30" s="1089"/>
      <c r="F30" s="1089"/>
      <c r="G30" s="1089"/>
      <c r="H30" s="1089"/>
      <c r="I30" s="1089"/>
      <c r="J30" s="1089"/>
      <c r="K30" s="1089"/>
      <c r="L30" s="1089"/>
      <c r="M30" s="1089"/>
      <c r="N30" s="1089"/>
      <c r="O30" s="1089"/>
      <c r="P30" s="1090"/>
      <c r="Q30" s="1094">
        <v>5999</v>
      </c>
      <c r="R30" s="1095"/>
      <c r="S30" s="1095"/>
      <c r="T30" s="1095"/>
      <c r="U30" s="1095"/>
      <c r="V30" s="1095">
        <v>5890</v>
      </c>
      <c r="W30" s="1095"/>
      <c r="X30" s="1095"/>
      <c r="Y30" s="1095"/>
      <c r="Z30" s="1095"/>
      <c r="AA30" s="1095">
        <v>109</v>
      </c>
      <c r="AB30" s="1095"/>
      <c r="AC30" s="1095"/>
      <c r="AD30" s="1095"/>
      <c r="AE30" s="1096"/>
      <c r="AF30" s="1070">
        <v>109</v>
      </c>
      <c r="AG30" s="1071"/>
      <c r="AH30" s="1071"/>
      <c r="AI30" s="1071"/>
      <c r="AJ30" s="1072"/>
      <c r="AK30" s="1031">
        <v>912</v>
      </c>
      <c r="AL30" s="1022"/>
      <c r="AM30" s="1022"/>
      <c r="AN30" s="1022"/>
      <c r="AO30" s="1022"/>
      <c r="AP30" s="1093" t="s">
        <v>611</v>
      </c>
      <c r="AQ30" s="1093"/>
      <c r="AR30" s="1093"/>
      <c r="AS30" s="1093"/>
      <c r="AT30" s="1093"/>
      <c r="AU30" s="1093" t="s">
        <v>611</v>
      </c>
      <c r="AV30" s="1093"/>
      <c r="AW30" s="1093"/>
      <c r="AX30" s="1093"/>
      <c r="AY30" s="1093"/>
      <c r="AZ30" s="1093" t="s">
        <v>611</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2">
      <c r="A31" s="266">
        <v>4</v>
      </c>
      <c r="B31" s="1088" t="s">
        <v>409</v>
      </c>
      <c r="C31" s="1089"/>
      <c r="D31" s="1089"/>
      <c r="E31" s="1089"/>
      <c r="F31" s="1089"/>
      <c r="G31" s="1089"/>
      <c r="H31" s="1089"/>
      <c r="I31" s="1089"/>
      <c r="J31" s="1089"/>
      <c r="K31" s="1089"/>
      <c r="L31" s="1089"/>
      <c r="M31" s="1089"/>
      <c r="N31" s="1089"/>
      <c r="O31" s="1089"/>
      <c r="P31" s="1090"/>
      <c r="Q31" s="1094">
        <v>271</v>
      </c>
      <c r="R31" s="1095"/>
      <c r="S31" s="1095"/>
      <c r="T31" s="1095"/>
      <c r="U31" s="1095"/>
      <c r="V31" s="1095">
        <v>267</v>
      </c>
      <c r="W31" s="1095"/>
      <c r="X31" s="1095"/>
      <c r="Y31" s="1095"/>
      <c r="Z31" s="1095"/>
      <c r="AA31" s="1095">
        <v>5</v>
      </c>
      <c r="AB31" s="1095"/>
      <c r="AC31" s="1095"/>
      <c r="AD31" s="1095"/>
      <c r="AE31" s="1096"/>
      <c r="AF31" s="1070">
        <v>5</v>
      </c>
      <c r="AG31" s="1071"/>
      <c r="AH31" s="1071"/>
      <c r="AI31" s="1071"/>
      <c r="AJ31" s="1072"/>
      <c r="AK31" s="1031">
        <v>21</v>
      </c>
      <c r="AL31" s="1022"/>
      <c r="AM31" s="1022"/>
      <c r="AN31" s="1022"/>
      <c r="AO31" s="1022"/>
      <c r="AP31" s="1022">
        <v>184</v>
      </c>
      <c r="AQ31" s="1022"/>
      <c r="AR31" s="1022"/>
      <c r="AS31" s="1022"/>
      <c r="AT31" s="1022"/>
      <c r="AU31" s="1093" t="s">
        <v>611</v>
      </c>
      <c r="AV31" s="1093"/>
      <c r="AW31" s="1093"/>
      <c r="AX31" s="1093"/>
      <c r="AY31" s="1093"/>
      <c r="AZ31" s="1093" t="s">
        <v>611</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2">
      <c r="A32" s="266">
        <v>5</v>
      </c>
      <c r="B32" s="1088" t="s">
        <v>410</v>
      </c>
      <c r="C32" s="1089"/>
      <c r="D32" s="1089"/>
      <c r="E32" s="1089"/>
      <c r="F32" s="1089"/>
      <c r="G32" s="1089"/>
      <c r="H32" s="1089"/>
      <c r="I32" s="1089"/>
      <c r="J32" s="1089"/>
      <c r="K32" s="1089"/>
      <c r="L32" s="1089"/>
      <c r="M32" s="1089"/>
      <c r="N32" s="1089"/>
      <c r="O32" s="1089"/>
      <c r="P32" s="1090"/>
      <c r="Q32" s="1094">
        <v>1373</v>
      </c>
      <c r="R32" s="1095"/>
      <c r="S32" s="1095"/>
      <c r="T32" s="1095"/>
      <c r="U32" s="1095"/>
      <c r="V32" s="1095">
        <v>1101</v>
      </c>
      <c r="W32" s="1095"/>
      <c r="X32" s="1095"/>
      <c r="Y32" s="1095"/>
      <c r="Z32" s="1095"/>
      <c r="AA32" s="1095">
        <v>272</v>
      </c>
      <c r="AB32" s="1095"/>
      <c r="AC32" s="1095"/>
      <c r="AD32" s="1095"/>
      <c r="AE32" s="1096"/>
      <c r="AF32" s="1070">
        <v>1855</v>
      </c>
      <c r="AG32" s="1071"/>
      <c r="AH32" s="1071"/>
      <c r="AI32" s="1071"/>
      <c r="AJ32" s="1072"/>
      <c r="AK32" s="1031">
        <v>82</v>
      </c>
      <c r="AL32" s="1022"/>
      <c r="AM32" s="1022"/>
      <c r="AN32" s="1022"/>
      <c r="AO32" s="1022"/>
      <c r="AP32" s="1022">
        <v>5636</v>
      </c>
      <c r="AQ32" s="1022"/>
      <c r="AR32" s="1022"/>
      <c r="AS32" s="1022"/>
      <c r="AT32" s="1022"/>
      <c r="AU32" s="1022">
        <v>17</v>
      </c>
      <c r="AV32" s="1022"/>
      <c r="AW32" s="1022"/>
      <c r="AX32" s="1022"/>
      <c r="AY32" s="1022"/>
      <c r="AZ32" s="1093" t="s">
        <v>611</v>
      </c>
      <c r="BA32" s="1093"/>
      <c r="BB32" s="1093"/>
      <c r="BC32" s="1093"/>
      <c r="BD32" s="1093"/>
      <c r="BE32" s="1083" t="s">
        <v>411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2">
      <c r="A33" s="266">
        <v>6</v>
      </c>
      <c r="B33" s="1088" t="s">
        <v>412</v>
      </c>
      <c r="C33" s="1089"/>
      <c r="D33" s="1089"/>
      <c r="E33" s="1089"/>
      <c r="F33" s="1089"/>
      <c r="G33" s="1089"/>
      <c r="H33" s="1089"/>
      <c r="I33" s="1089"/>
      <c r="J33" s="1089"/>
      <c r="K33" s="1089"/>
      <c r="L33" s="1089"/>
      <c r="M33" s="1089"/>
      <c r="N33" s="1089"/>
      <c r="O33" s="1089"/>
      <c r="P33" s="1090"/>
      <c r="Q33" s="1094">
        <v>1201</v>
      </c>
      <c r="R33" s="1095"/>
      <c r="S33" s="1095"/>
      <c r="T33" s="1095"/>
      <c r="U33" s="1095"/>
      <c r="V33" s="1095">
        <v>1199</v>
      </c>
      <c r="W33" s="1095"/>
      <c r="X33" s="1095"/>
      <c r="Y33" s="1095"/>
      <c r="Z33" s="1095"/>
      <c r="AA33" s="1095">
        <v>1646</v>
      </c>
      <c r="AB33" s="1095"/>
      <c r="AC33" s="1095"/>
      <c r="AD33" s="1095"/>
      <c r="AE33" s="1096"/>
      <c r="AF33" s="1070">
        <v>424</v>
      </c>
      <c r="AG33" s="1071"/>
      <c r="AH33" s="1071"/>
      <c r="AI33" s="1071"/>
      <c r="AJ33" s="1072"/>
      <c r="AK33" s="1031">
        <v>166</v>
      </c>
      <c r="AL33" s="1022"/>
      <c r="AM33" s="1022"/>
      <c r="AN33" s="1022"/>
      <c r="AO33" s="1022"/>
      <c r="AP33" s="1022">
        <v>481</v>
      </c>
      <c r="AQ33" s="1022"/>
      <c r="AR33" s="1022"/>
      <c r="AS33" s="1022"/>
      <c r="AT33" s="1022"/>
      <c r="AU33" s="1022">
        <v>324</v>
      </c>
      <c r="AV33" s="1022"/>
      <c r="AW33" s="1022"/>
      <c r="AX33" s="1022"/>
      <c r="AY33" s="1022"/>
      <c r="AZ33" s="1093" t="s">
        <v>611</v>
      </c>
      <c r="BA33" s="1093"/>
      <c r="BB33" s="1093"/>
      <c r="BC33" s="1093"/>
      <c r="BD33" s="1093"/>
      <c r="BE33" s="1083" t="s">
        <v>413</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2">
      <c r="A34" s="266">
        <v>7</v>
      </c>
      <c r="B34" s="1088" t="s">
        <v>414</v>
      </c>
      <c r="C34" s="1089"/>
      <c r="D34" s="1089"/>
      <c r="E34" s="1089"/>
      <c r="F34" s="1089"/>
      <c r="G34" s="1089"/>
      <c r="H34" s="1089"/>
      <c r="I34" s="1089"/>
      <c r="J34" s="1089"/>
      <c r="K34" s="1089"/>
      <c r="L34" s="1089"/>
      <c r="M34" s="1089"/>
      <c r="N34" s="1089"/>
      <c r="O34" s="1089"/>
      <c r="P34" s="1090"/>
      <c r="Q34" s="1094">
        <v>996</v>
      </c>
      <c r="R34" s="1095"/>
      <c r="S34" s="1095"/>
      <c r="T34" s="1095"/>
      <c r="U34" s="1095"/>
      <c r="V34" s="1095">
        <v>991</v>
      </c>
      <c r="W34" s="1095"/>
      <c r="X34" s="1095"/>
      <c r="Y34" s="1095"/>
      <c r="Z34" s="1095"/>
      <c r="AA34" s="1095">
        <v>6</v>
      </c>
      <c r="AB34" s="1095"/>
      <c r="AC34" s="1095"/>
      <c r="AD34" s="1095"/>
      <c r="AE34" s="1096"/>
      <c r="AF34" s="1070">
        <v>3</v>
      </c>
      <c r="AG34" s="1071"/>
      <c r="AH34" s="1071"/>
      <c r="AI34" s="1071"/>
      <c r="AJ34" s="1072"/>
      <c r="AK34" s="1031">
        <v>463</v>
      </c>
      <c r="AL34" s="1022"/>
      <c r="AM34" s="1022"/>
      <c r="AN34" s="1022"/>
      <c r="AO34" s="1022"/>
      <c r="AP34" s="1022">
        <v>5560</v>
      </c>
      <c r="AQ34" s="1022"/>
      <c r="AR34" s="1022"/>
      <c r="AS34" s="1022"/>
      <c r="AT34" s="1022"/>
      <c r="AU34" s="1022">
        <v>4553</v>
      </c>
      <c r="AV34" s="1022"/>
      <c r="AW34" s="1022"/>
      <c r="AX34" s="1022"/>
      <c r="AY34" s="1022"/>
      <c r="AZ34" s="1093" t="s">
        <v>611</v>
      </c>
      <c r="BA34" s="1093"/>
      <c r="BB34" s="1093"/>
      <c r="BC34" s="1093"/>
      <c r="BD34" s="1093"/>
      <c r="BE34" s="1083" t="s">
        <v>415</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2">
      <c r="A35" s="266">
        <v>8</v>
      </c>
      <c r="B35" s="1088" t="s">
        <v>416</v>
      </c>
      <c r="C35" s="1089"/>
      <c r="D35" s="1089"/>
      <c r="E35" s="1089"/>
      <c r="F35" s="1089"/>
      <c r="G35" s="1089"/>
      <c r="H35" s="1089"/>
      <c r="I35" s="1089"/>
      <c r="J35" s="1089"/>
      <c r="K35" s="1089"/>
      <c r="L35" s="1089"/>
      <c r="M35" s="1089"/>
      <c r="N35" s="1089"/>
      <c r="O35" s="1089"/>
      <c r="P35" s="1090"/>
      <c r="Q35" s="1094">
        <v>22</v>
      </c>
      <c r="R35" s="1095"/>
      <c r="S35" s="1095"/>
      <c r="T35" s="1095"/>
      <c r="U35" s="1095"/>
      <c r="V35" s="1095">
        <v>21</v>
      </c>
      <c r="W35" s="1095"/>
      <c r="X35" s="1095"/>
      <c r="Y35" s="1095"/>
      <c r="Z35" s="1095"/>
      <c r="AA35" s="1095">
        <v>0</v>
      </c>
      <c r="AB35" s="1095"/>
      <c r="AC35" s="1095"/>
      <c r="AD35" s="1095"/>
      <c r="AE35" s="1096"/>
      <c r="AF35" s="1070">
        <v>0</v>
      </c>
      <c r="AG35" s="1071"/>
      <c r="AH35" s="1071"/>
      <c r="AI35" s="1071"/>
      <c r="AJ35" s="1072"/>
      <c r="AK35" s="1031">
        <v>7</v>
      </c>
      <c r="AL35" s="1022"/>
      <c r="AM35" s="1022"/>
      <c r="AN35" s="1022"/>
      <c r="AO35" s="1022"/>
      <c r="AP35" s="1022">
        <v>64</v>
      </c>
      <c r="AQ35" s="1022"/>
      <c r="AR35" s="1022"/>
      <c r="AS35" s="1022"/>
      <c r="AT35" s="1022"/>
      <c r="AU35" s="1022">
        <v>20</v>
      </c>
      <c r="AV35" s="1022"/>
      <c r="AW35" s="1022"/>
      <c r="AX35" s="1022"/>
      <c r="AY35" s="1022"/>
      <c r="AZ35" s="1093" t="s">
        <v>611</v>
      </c>
      <c r="BA35" s="1093"/>
      <c r="BB35" s="1093"/>
      <c r="BC35" s="1093"/>
      <c r="BD35" s="1093"/>
      <c r="BE35" s="1083" t="s">
        <v>417</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2">
      <c r="A36" s="266">
        <v>9</v>
      </c>
      <c r="B36" s="1088" t="s">
        <v>418</v>
      </c>
      <c r="C36" s="1089"/>
      <c r="D36" s="1089"/>
      <c r="E36" s="1089"/>
      <c r="F36" s="1089"/>
      <c r="G36" s="1089"/>
      <c r="H36" s="1089"/>
      <c r="I36" s="1089"/>
      <c r="J36" s="1089"/>
      <c r="K36" s="1089"/>
      <c r="L36" s="1089"/>
      <c r="M36" s="1089"/>
      <c r="N36" s="1089"/>
      <c r="O36" s="1089"/>
      <c r="P36" s="1090"/>
      <c r="Q36" s="1094">
        <v>70</v>
      </c>
      <c r="R36" s="1095"/>
      <c r="S36" s="1095"/>
      <c r="T36" s="1095"/>
      <c r="U36" s="1095"/>
      <c r="V36" s="1095">
        <v>64</v>
      </c>
      <c r="W36" s="1095"/>
      <c r="X36" s="1095"/>
      <c r="Y36" s="1095"/>
      <c r="Z36" s="1095"/>
      <c r="AA36" s="1095">
        <v>5</v>
      </c>
      <c r="AB36" s="1095"/>
      <c r="AC36" s="1095"/>
      <c r="AD36" s="1095"/>
      <c r="AE36" s="1096"/>
      <c r="AF36" s="1070">
        <v>5</v>
      </c>
      <c r="AG36" s="1071"/>
      <c r="AH36" s="1071"/>
      <c r="AI36" s="1071"/>
      <c r="AJ36" s="1072"/>
      <c r="AK36" s="1031">
        <v>49</v>
      </c>
      <c r="AL36" s="1022"/>
      <c r="AM36" s="1022"/>
      <c r="AN36" s="1022"/>
      <c r="AO36" s="1022"/>
      <c r="AP36" s="1022">
        <v>66</v>
      </c>
      <c r="AQ36" s="1022"/>
      <c r="AR36" s="1022"/>
      <c r="AS36" s="1022"/>
      <c r="AT36" s="1022"/>
      <c r="AU36" s="1022">
        <v>66</v>
      </c>
      <c r="AV36" s="1022"/>
      <c r="AW36" s="1022"/>
      <c r="AX36" s="1022"/>
      <c r="AY36" s="1022"/>
      <c r="AZ36" s="1093" t="s">
        <v>611</v>
      </c>
      <c r="BA36" s="1093"/>
      <c r="BB36" s="1093"/>
      <c r="BC36" s="1093"/>
      <c r="BD36" s="1093"/>
      <c r="BE36" s="1083" t="s">
        <v>417</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2">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2">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2">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2">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2">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2">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2">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2">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2">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2">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2">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2">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2">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2">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2">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2">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2">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2">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2">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2">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2">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2">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2">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2">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5">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2">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419</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5">
      <c r="A63" s="264" t="s">
        <v>393</v>
      </c>
      <c r="B63" s="995" t="s">
        <v>420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2480</v>
      </c>
      <c r="AG63" s="1010"/>
      <c r="AH63" s="1010"/>
      <c r="AI63" s="1010"/>
      <c r="AJ63" s="1081"/>
      <c r="AK63" s="1082"/>
      <c r="AL63" s="1014"/>
      <c r="AM63" s="1014"/>
      <c r="AN63" s="1014"/>
      <c r="AO63" s="1014"/>
      <c r="AP63" s="1010">
        <v>11991</v>
      </c>
      <c r="AQ63" s="1010"/>
      <c r="AR63" s="1010"/>
      <c r="AS63" s="1010"/>
      <c r="AT63" s="1010"/>
      <c r="AU63" s="1010">
        <v>4981</v>
      </c>
      <c r="AV63" s="1010"/>
      <c r="AW63" s="1010"/>
      <c r="AX63" s="1010"/>
      <c r="AY63" s="1010"/>
      <c r="AZ63" s="1076"/>
      <c r="BA63" s="1076"/>
      <c r="BB63" s="1076"/>
      <c r="BC63" s="1076"/>
      <c r="BD63" s="1076"/>
      <c r="BE63" s="1011"/>
      <c r="BF63" s="1011"/>
      <c r="BG63" s="1011"/>
      <c r="BH63" s="1011"/>
      <c r="BI63" s="1012"/>
      <c r="BJ63" s="1077" t="s">
        <v>421</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5">
      <c r="A65" s="252" t="s">
        <v>422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2">
      <c r="A66" s="1046" t="s">
        <v>423</v>
      </c>
      <c r="B66" s="1047"/>
      <c r="C66" s="1047"/>
      <c r="D66" s="1047"/>
      <c r="E66" s="1047"/>
      <c r="F66" s="1047"/>
      <c r="G66" s="1047"/>
      <c r="H66" s="1047"/>
      <c r="I66" s="1047"/>
      <c r="J66" s="1047"/>
      <c r="K66" s="1047"/>
      <c r="L66" s="1047"/>
      <c r="M66" s="1047"/>
      <c r="N66" s="1047"/>
      <c r="O66" s="1047"/>
      <c r="P66" s="1048"/>
      <c r="Q66" s="1052" t="s">
        <v>424</v>
      </c>
      <c r="R66" s="1053"/>
      <c r="S66" s="1053"/>
      <c r="T66" s="1053"/>
      <c r="U66" s="1054"/>
      <c r="V66" s="1052" t="s">
        <v>425</v>
      </c>
      <c r="W66" s="1053"/>
      <c r="X66" s="1053"/>
      <c r="Y66" s="1053"/>
      <c r="Z66" s="1054"/>
      <c r="AA66" s="1052" t="s">
        <v>426</v>
      </c>
      <c r="AB66" s="1053"/>
      <c r="AC66" s="1053"/>
      <c r="AD66" s="1053"/>
      <c r="AE66" s="1054"/>
      <c r="AF66" s="1058" t="s">
        <v>427</v>
      </c>
      <c r="AG66" s="1059"/>
      <c r="AH66" s="1059"/>
      <c r="AI66" s="1059"/>
      <c r="AJ66" s="1060"/>
      <c r="AK66" s="1052" t="s">
        <v>428</v>
      </c>
      <c r="AL66" s="1047"/>
      <c r="AM66" s="1047"/>
      <c r="AN66" s="1047"/>
      <c r="AO66" s="1048"/>
      <c r="AP66" s="1052" t="s">
        <v>429</v>
      </c>
      <c r="AQ66" s="1053"/>
      <c r="AR66" s="1053"/>
      <c r="AS66" s="1053"/>
      <c r="AT66" s="1054"/>
      <c r="AU66" s="1052" t="s">
        <v>430</v>
      </c>
      <c r="AV66" s="1053"/>
      <c r="AW66" s="1053"/>
      <c r="AX66" s="1053"/>
      <c r="AY66" s="1054"/>
      <c r="AZ66" s="1052" t="s">
        <v>379</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5">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2">
      <c r="A68" s="258">
        <v>1</v>
      </c>
      <c r="B68" s="1036" t="s">
        <v>596</v>
      </c>
      <c r="C68" s="1037"/>
      <c r="D68" s="1037"/>
      <c r="E68" s="1037"/>
      <c r="F68" s="1037"/>
      <c r="G68" s="1037"/>
      <c r="H68" s="1037"/>
      <c r="I68" s="1037"/>
      <c r="J68" s="1037"/>
      <c r="K68" s="1037"/>
      <c r="L68" s="1037"/>
      <c r="M68" s="1037"/>
      <c r="N68" s="1037"/>
      <c r="O68" s="1037"/>
      <c r="P68" s="1038"/>
      <c r="Q68" s="1039">
        <v>1901</v>
      </c>
      <c r="R68" s="1033"/>
      <c r="S68" s="1033"/>
      <c r="T68" s="1033"/>
      <c r="U68" s="1033"/>
      <c r="V68" s="1033">
        <v>1876</v>
      </c>
      <c r="W68" s="1033"/>
      <c r="X68" s="1033"/>
      <c r="Y68" s="1033"/>
      <c r="Z68" s="1033"/>
      <c r="AA68" s="1033">
        <v>25</v>
      </c>
      <c r="AB68" s="1033"/>
      <c r="AC68" s="1033"/>
      <c r="AD68" s="1033"/>
      <c r="AE68" s="1033"/>
      <c r="AF68" s="1033">
        <v>25</v>
      </c>
      <c r="AG68" s="1033"/>
      <c r="AH68" s="1033"/>
      <c r="AI68" s="1033"/>
      <c r="AJ68" s="1033"/>
      <c r="AK68" s="1033">
        <v>20</v>
      </c>
      <c r="AL68" s="1033"/>
      <c r="AM68" s="1033"/>
      <c r="AN68" s="1033"/>
      <c r="AO68" s="1033"/>
      <c r="AP68" s="1033">
        <v>467</v>
      </c>
      <c r="AQ68" s="1033"/>
      <c r="AR68" s="1033"/>
      <c r="AS68" s="1033"/>
      <c r="AT68" s="1033"/>
      <c r="AU68" s="1033">
        <v>286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2">
      <c r="A69" s="261">
        <v>2</v>
      </c>
      <c r="B69" s="1025" t="s">
        <v>597</v>
      </c>
      <c r="C69" s="1026"/>
      <c r="D69" s="1026"/>
      <c r="E69" s="1026"/>
      <c r="F69" s="1026"/>
      <c r="G69" s="1026"/>
      <c r="H69" s="1026"/>
      <c r="I69" s="1026"/>
      <c r="J69" s="1026"/>
      <c r="K69" s="1026"/>
      <c r="L69" s="1026"/>
      <c r="M69" s="1026"/>
      <c r="N69" s="1026"/>
      <c r="O69" s="1026"/>
      <c r="P69" s="1027"/>
      <c r="Q69" s="1028">
        <v>11146</v>
      </c>
      <c r="R69" s="1022"/>
      <c r="S69" s="1022"/>
      <c r="T69" s="1022"/>
      <c r="U69" s="1022"/>
      <c r="V69" s="1022">
        <v>11321</v>
      </c>
      <c r="W69" s="1022"/>
      <c r="X69" s="1022"/>
      <c r="Y69" s="1022"/>
      <c r="Z69" s="1022"/>
      <c r="AA69" s="1022">
        <v>-175</v>
      </c>
      <c r="AB69" s="1022"/>
      <c r="AC69" s="1022"/>
      <c r="AD69" s="1022"/>
      <c r="AE69" s="1022"/>
      <c r="AF69" s="1022">
        <v>5041</v>
      </c>
      <c r="AG69" s="1022"/>
      <c r="AH69" s="1022"/>
      <c r="AI69" s="1022"/>
      <c r="AJ69" s="1022"/>
      <c r="AK69" s="1022" t="s">
        <v>612</v>
      </c>
      <c r="AL69" s="1022"/>
      <c r="AM69" s="1022"/>
      <c r="AN69" s="1022"/>
      <c r="AO69" s="1022"/>
      <c r="AP69" s="1022">
        <v>16432</v>
      </c>
      <c r="AQ69" s="1022"/>
      <c r="AR69" s="1022"/>
      <c r="AS69" s="1022"/>
      <c r="AT69" s="1022"/>
      <c r="AU69" s="1022">
        <v>7888</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2">
      <c r="A70" s="261">
        <v>3</v>
      </c>
      <c r="B70" s="1025" t="s">
        <v>598</v>
      </c>
      <c r="C70" s="1026"/>
      <c r="D70" s="1026"/>
      <c r="E70" s="1026"/>
      <c r="F70" s="1026"/>
      <c r="G70" s="1026"/>
      <c r="H70" s="1026"/>
      <c r="I70" s="1026"/>
      <c r="J70" s="1026"/>
      <c r="K70" s="1026"/>
      <c r="L70" s="1026"/>
      <c r="M70" s="1026"/>
      <c r="N70" s="1026"/>
      <c r="O70" s="1026"/>
      <c r="P70" s="1027"/>
      <c r="Q70" s="1028">
        <v>452</v>
      </c>
      <c r="R70" s="1022"/>
      <c r="S70" s="1022"/>
      <c r="T70" s="1022"/>
      <c r="U70" s="1022"/>
      <c r="V70" s="1022">
        <v>486</v>
      </c>
      <c r="W70" s="1022"/>
      <c r="X70" s="1022"/>
      <c r="Y70" s="1022"/>
      <c r="Z70" s="1022"/>
      <c r="AA70" s="1022">
        <v>-35</v>
      </c>
      <c r="AB70" s="1022"/>
      <c r="AC70" s="1022"/>
      <c r="AD70" s="1022"/>
      <c r="AE70" s="1022"/>
      <c r="AF70" s="1022">
        <v>506</v>
      </c>
      <c r="AG70" s="1022"/>
      <c r="AH70" s="1022"/>
      <c r="AI70" s="1022"/>
      <c r="AJ70" s="1022"/>
      <c r="AK70" s="1022" t="s">
        <v>613</v>
      </c>
      <c r="AL70" s="1022"/>
      <c r="AM70" s="1022"/>
      <c r="AN70" s="1022"/>
      <c r="AO70" s="1022"/>
      <c r="AP70" s="1032" t="s">
        <v>595</v>
      </c>
      <c r="AQ70" s="1030"/>
      <c r="AR70" s="1030"/>
      <c r="AS70" s="1030"/>
      <c r="AT70" s="1031"/>
      <c r="AU70" s="1032" t="s">
        <v>595</v>
      </c>
      <c r="AV70" s="1030"/>
      <c r="AW70" s="1030"/>
      <c r="AX70" s="1030"/>
      <c r="AY70" s="1031"/>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2">
      <c r="A71" s="261">
        <v>4</v>
      </c>
      <c r="B71" s="1025" t="s">
        <v>599</v>
      </c>
      <c r="C71" s="1026"/>
      <c r="D71" s="1026"/>
      <c r="E71" s="1026"/>
      <c r="F71" s="1026"/>
      <c r="G71" s="1026"/>
      <c r="H71" s="1026"/>
      <c r="I71" s="1026"/>
      <c r="J71" s="1026"/>
      <c r="K71" s="1026"/>
      <c r="L71" s="1026"/>
      <c r="M71" s="1026"/>
      <c r="N71" s="1026"/>
      <c r="O71" s="1026"/>
      <c r="P71" s="1027"/>
      <c r="Q71" s="1028">
        <v>167</v>
      </c>
      <c r="R71" s="1022"/>
      <c r="S71" s="1022"/>
      <c r="T71" s="1022"/>
      <c r="U71" s="1022"/>
      <c r="V71" s="1022">
        <v>140</v>
      </c>
      <c r="W71" s="1022"/>
      <c r="X71" s="1022"/>
      <c r="Y71" s="1022"/>
      <c r="Z71" s="1022"/>
      <c r="AA71" s="1022">
        <v>27</v>
      </c>
      <c r="AB71" s="1022"/>
      <c r="AC71" s="1022"/>
      <c r="AD71" s="1022"/>
      <c r="AE71" s="1022"/>
      <c r="AF71" s="1022">
        <v>27</v>
      </c>
      <c r="AG71" s="1022"/>
      <c r="AH71" s="1022"/>
      <c r="AI71" s="1022"/>
      <c r="AJ71" s="1022"/>
      <c r="AK71" s="1022">
        <v>23</v>
      </c>
      <c r="AL71" s="1022"/>
      <c r="AM71" s="1022"/>
      <c r="AN71" s="1022"/>
      <c r="AO71" s="1022"/>
      <c r="AP71" s="1032" t="s">
        <v>595</v>
      </c>
      <c r="AQ71" s="1030"/>
      <c r="AR71" s="1030"/>
      <c r="AS71" s="1030"/>
      <c r="AT71" s="1031"/>
      <c r="AU71" s="1032" t="s">
        <v>595</v>
      </c>
      <c r="AV71" s="1030"/>
      <c r="AW71" s="1030"/>
      <c r="AX71" s="1030"/>
      <c r="AY71" s="1031"/>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2">
      <c r="A72" s="261">
        <v>5</v>
      </c>
      <c r="B72" s="1025" t="s">
        <v>600</v>
      </c>
      <c r="C72" s="1026"/>
      <c r="D72" s="1026"/>
      <c r="E72" s="1026"/>
      <c r="F72" s="1026"/>
      <c r="G72" s="1026"/>
      <c r="H72" s="1026"/>
      <c r="I72" s="1026"/>
      <c r="J72" s="1026"/>
      <c r="K72" s="1026"/>
      <c r="L72" s="1026"/>
      <c r="M72" s="1026"/>
      <c r="N72" s="1026"/>
      <c r="O72" s="1026"/>
      <c r="P72" s="1027"/>
      <c r="Q72" s="1028">
        <v>6833</v>
      </c>
      <c r="R72" s="1022"/>
      <c r="S72" s="1022"/>
      <c r="T72" s="1022"/>
      <c r="U72" s="1022"/>
      <c r="V72" s="1022">
        <v>5904</v>
      </c>
      <c r="W72" s="1022"/>
      <c r="X72" s="1022"/>
      <c r="Y72" s="1022"/>
      <c r="Z72" s="1022"/>
      <c r="AA72" s="1022">
        <v>929</v>
      </c>
      <c r="AB72" s="1022"/>
      <c r="AC72" s="1022"/>
      <c r="AD72" s="1022"/>
      <c r="AE72" s="1022"/>
      <c r="AF72" s="1022">
        <v>929</v>
      </c>
      <c r="AG72" s="1022"/>
      <c r="AH72" s="1022"/>
      <c r="AI72" s="1022"/>
      <c r="AJ72" s="1022"/>
      <c r="AK72" s="1022">
        <v>830</v>
      </c>
      <c r="AL72" s="1022"/>
      <c r="AM72" s="1022"/>
      <c r="AN72" s="1022"/>
      <c r="AO72" s="1022"/>
      <c r="AP72" s="1032" t="s">
        <v>595</v>
      </c>
      <c r="AQ72" s="1030"/>
      <c r="AR72" s="1030"/>
      <c r="AS72" s="1030"/>
      <c r="AT72" s="1031"/>
      <c r="AU72" s="1032" t="s">
        <v>595</v>
      </c>
      <c r="AV72" s="1030"/>
      <c r="AW72" s="1030"/>
      <c r="AX72" s="1030"/>
      <c r="AY72" s="1031"/>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2">
      <c r="A73" s="261">
        <v>6</v>
      </c>
      <c r="B73" s="1025" t="s">
        <v>601</v>
      </c>
      <c r="C73" s="1026"/>
      <c r="D73" s="1026"/>
      <c r="E73" s="1026"/>
      <c r="F73" s="1026"/>
      <c r="G73" s="1026"/>
      <c r="H73" s="1026"/>
      <c r="I73" s="1026"/>
      <c r="J73" s="1026"/>
      <c r="K73" s="1026"/>
      <c r="L73" s="1026"/>
      <c r="M73" s="1026"/>
      <c r="N73" s="1026"/>
      <c r="O73" s="1026"/>
      <c r="P73" s="1027"/>
      <c r="Q73" s="1028">
        <v>94</v>
      </c>
      <c r="R73" s="1022"/>
      <c r="S73" s="1022"/>
      <c r="T73" s="1022"/>
      <c r="U73" s="1022"/>
      <c r="V73" s="1022">
        <v>86</v>
      </c>
      <c r="W73" s="1022"/>
      <c r="X73" s="1022"/>
      <c r="Y73" s="1022"/>
      <c r="Z73" s="1022"/>
      <c r="AA73" s="1022">
        <v>8</v>
      </c>
      <c r="AB73" s="1022"/>
      <c r="AC73" s="1022"/>
      <c r="AD73" s="1022"/>
      <c r="AE73" s="1022"/>
      <c r="AF73" s="1022">
        <v>8</v>
      </c>
      <c r="AG73" s="1022"/>
      <c r="AH73" s="1022"/>
      <c r="AI73" s="1022"/>
      <c r="AJ73" s="1022"/>
      <c r="AK73" s="1022">
        <v>9</v>
      </c>
      <c r="AL73" s="1022"/>
      <c r="AM73" s="1022"/>
      <c r="AN73" s="1022"/>
      <c r="AO73" s="1022"/>
      <c r="AP73" s="1032" t="s">
        <v>595</v>
      </c>
      <c r="AQ73" s="1030"/>
      <c r="AR73" s="1030"/>
      <c r="AS73" s="1030"/>
      <c r="AT73" s="1031"/>
      <c r="AU73" s="1032" t="s">
        <v>595</v>
      </c>
      <c r="AV73" s="1030"/>
      <c r="AW73" s="1030"/>
      <c r="AX73" s="1030"/>
      <c r="AY73" s="1031"/>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2">
      <c r="A74" s="261">
        <v>7</v>
      </c>
      <c r="B74" s="1025" t="s">
        <v>602</v>
      </c>
      <c r="C74" s="1026"/>
      <c r="D74" s="1026"/>
      <c r="E74" s="1026"/>
      <c r="F74" s="1026"/>
      <c r="G74" s="1026"/>
      <c r="H74" s="1026"/>
      <c r="I74" s="1026"/>
      <c r="J74" s="1026"/>
      <c r="K74" s="1026"/>
      <c r="L74" s="1026"/>
      <c r="M74" s="1026"/>
      <c r="N74" s="1026"/>
      <c r="O74" s="1026"/>
      <c r="P74" s="1027"/>
      <c r="Q74" s="1028">
        <v>237427</v>
      </c>
      <c r="R74" s="1022"/>
      <c r="S74" s="1022"/>
      <c r="T74" s="1022"/>
      <c r="U74" s="1022"/>
      <c r="V74" s="1022">
        <v>231302</v>
      </c>
      <c r="W74" s="1022"/>
      <c r="X74" s="1022"/>
      <c r="Y74" s="1022"/>
      <c r="Z74" s="1022"/>
      <c r="AA74" s="1022">
        <v>6125</v>
      </c>
      <c r="AB74" s="1022"/>
      <c r="AC74" s="1022"/>
      <c r="AD74" s="1022"/>
      <c r="AE74" s="1022"/>
      <c r="AF74" s="1022">
        <v>6125</v>
      </c>
      <c r="AG74" s="1022"/>
      <c r="AH74" s="1022"/>
      <c r="AI74" s="1022"/>
      <c r="AJ74" s="1022"/>
      <c r="AK74" s="1022">
        <v>1029</v>
      </c>
      <c r="AL74" s="1022"/>
      <c r="AM74" s="1022"/>
      <c r="AN74" s="1022"/>
      <c r="AO74" s="1022"/>
      <c r="AP74" s="1032" t="s">
        <v>595</v>
      </c>
      <c r="AQ74" s="1030"/>
      <c r="AR74" s="1030"/>
      <c r="AS74" s="1030"/>
      <c r="AT74" s="1031"/>
      <c r="AU74" s="1032" t="s">
        <v>595</v>
      </c>
      <c r="AV74" s="1030"/>
      <c r="AW74" s="1030"/>
      <c r="AX74" s="1030"/>
      <c r="AY74" s="1031"/>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2">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2">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2">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2">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2">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2">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2">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2">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2">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2">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2">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2">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2">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5">
      <c r="A88" s="264" t="s">
        <v>393</v>
      </c>
      <c r="B88" s="995" t="s">
        <v>431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12661</v>
      </c>
      <c r="AG88" s="1010"/>
      <c r="AH88" s="1010"/>
      <c r="AI88" s="1010"/>
      <c r="AJ88" s="1010"/>
      <c r="AK88" s="1014"/>
      <c r="AL88" s="1014"/>
      <c r="AM88" s="1014"/>
      <c r="AN88" s="1014"/>
      <c r="AO88" s="1014"/>
      <c r="AP88" s="1010">
        <v>16899</v>
      </c>
      <c r="AQ88" s="1010"/>
      <c r="AR88" s="1010"/>
      <c r="AS88" s="1010"/>
      <c r="AT88" s="1010"/>
      <c r="AU88" s="1010">
        <v>8174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995" t="s">
        <v>432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281</v>
      </c>
      <c r="CS102" s="1002"/>
      <c r="CT102" s="1002"/>
      <c r="CU102" s="1002"/>
      <c r="CV102" s="1003"/>
      <c r="CW102" s="1001" t="s">
        <v>610</v>
      </c>
      <c r="CX102" s="1002"/>
      <c r="CY102" s="1002"/>
      <c r="CZ102" s="1002"/>
      <c r="DA102" s="1003"/>
      <c r="DB102" s="1001" t="s">
        <v>610</v>
      </c>
      <c r="DC102" s="1002"/>
      <c r="DD102" s="1002"/>
      <c r="DE102" s="1002"/>
      <c r="DF102" s="1003"/>
      <c r="DG102" s="1001" t="s">
        <v>610</v>
      </c>
      <c r="DH102" s="1002"/>
      <c r="DI102" s="1002"/>
      <c r="DJ102" s="1002"/>
      <c r="DK102" s="1003"/>
      <c r="DL102" s="1001" t="s">
        <v>610</v>
      </c>
      <c r="DM102" s="1002"/>
      <c r="DN102" s="1002"/>
      <c r="DO102" s="1002"/>
      <c r="DP102" s="1003"/>
      <c r="DQ102" s="1001" t="s">
        <v>610</v>
      </c>
      <c r="DR102" s="1002"/>
      <c r="DS102" s="1002"/>
      <c r="DT102" s="1002"/>
      <c r="DU102" s="1003"/>
      <c r="DV102" s="984"/>
      <c r="DW102" s="985"/>
      <c r="DX102" s="985"/>
      <c r="DY102" s="985"/>
      <c r="DZ102" s="986"/>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989" t="s">
        <v>437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2">
      <c r="A109" s="944" t="s">
        <v>439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440</v>
      </c>
      <c r="AB109" s="945"/>
      <c r="AC109" s="945"/>
      <c r="AD109" s="945"/>
      <c r="AE109" s="946"/>
      <c r="AF109" s="947" t="s">
        <v>310</v>
      </c>
      <c r="AG109" s="945"/>
      <c r="AH109" s="945"/>
      <c r="AI109" s="945"/>
      <c r="AJ109" s="946"/>
      <c r="AK109" s="947" t="s">
        <v>309</v>
      </c>
      <c r="AL109" s="945"/>
      <c r="AM109" s="945"/>
      <c r="AN109" s="945"/>
      <c r="AO109" s="946"/>
      <c r="AP109" s="947" t="s">
        <v>441</v>
      </c>
      <c r="AQ109" s="945"/>
      <c r="AR109" s="945"/>
      <c r="AS109" s="945"/>
      <c r="AT109" s="976"/>
      <c r="AU109" s="944" t="s">
        <v>439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440</v>
      </c>
      <c r="BR109" s="945"/>
      <c r="BS109" s="945"/>
      <c r="BT109" s="945"/>
      <c r="BU109" s="946"/>
      <c r="BV109" s="947" t="s">
        <v>310</v>
      </c>
      <c r="BW109" s="945"/>
      <c r="BX109" s="945"/>
      <c r="BY109" s="945"/>
      <c r="BZ109" s="946"/>
      <c r="CA109" s="947" t="s">
        <v>309</v>
      </c>
      <c r="CB109" s="945"/>
      <c r="CC109" s="945"/>
      <c r="CD109" s="945"/>
      <c r="CE109" s="946"/>
      <c r="CF109" s="983" t="s">
        <v>441</v>
      </c>
      <c r="CG109" s="983"/>
      <c r="CH109" s="983"/>
      <c r="CI109" s="983"/>
      <c r="CJ109" s="983"/>
      <c r="CK109" s="947" t="s">
        <v>442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440</v>
      </c>
      <c r="DH109" s="945"/>
      <c r="DI109" s="945"/>
      <c r="DJ109" s="945"/>
      <c r="DK109" s="946"/>
      <c r="DL109" s="947" t="s">
        <v>310</v>
      </c>
      <c r="DM109" s="945"/>
      <c r="DN109" s="945"/>
      <c r="DO109" s="945"/>
      <c r="DP109" s="946"/>
      <c r="DQ109" s="947" t="s">
        <v>309</v>
      </c>
      <c r="DR109" s="945"/>
      <c r="DS109" s="945"/>
      <c r="DT109" s="945"/>
      <c r="DU109" s="946"/>
      <c r="DV109" s="947" t="s">
        <v>441</v>
      </c>
      <c r="DW109" s="945"/>
      <c r="DX109" s="945"/>
      <c r="DY109" s="945"/>
      <c r="DZ109" s="976"/>
    </row>
    <row r="110" spans="1:131" s="246" customFormat="1" ht="26.25" customHeight="1" x14ac:dyDescent="0.2">
      <c r="A110" s="847" t="s">
        <v>443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3390095</v>
      </c>
      <c r="AB110" s="938"/>
      <c r="AC110" s="938"/>
      <c r="AD110" s="938"/>
      <c r="AE110" s="939"/>
      <c r="AF110" s="940">
        <v>3168087</v>
      </c>
      <c r="AG110" s="938"/>
      <c r="AH110" s="938"/>
      <c r="AI110" s="938"/>
      <c r="AJ110" s="939"/>
      <c r="AK110" s="940">
        <v>2998316</v>
      </c>
      <c r="AL110" s="938"/>
      <c r="AM110" s="938"/>
      <c r="AN110" s="938"/>
      <c r="AO110" s="939"/>
      <c r="AP110" s="941">
        <v>23.2</v>
      </c>
      <c r="AQ110" s="942"/>
      <c r="AR110" s="942"/>
      <c r="AS110" s="942"/>
      <c r="AT110" s="943"/>
      <c r="AU110" s="977" t="s">
        <v>73</v>
      </c>
      <c r="AV110" s="978"/>
      <c r="AW110" s="978"/>
      <c r="AX110" s="978"/>
      <c r="AY110" s="978"/>
      <c r="AZ110" s="903" t="s">
        <v>444</v>
      </c>
      <c r="BA110" s="848"/>
      <c r="BB110" s="848"/>
      <c r="BC110" s="848"/>
      <c r="BD110" s="848"/>
      <c r="BE110" s="848"/>
      <c r="BF110" s="848"/>
      <c r="BG110" s="848"/>
      <c r="BH110" s="848"/>
      <c r="BI110" s="848"/>
      <c r="BJ110" s="848"/>
      <c r="BK110" s="848"/>
      <c r="BL110" s="848"/>
      <c r="BM110" s="848"/>
      <c r="BN110" s="848"/>
      <c r="BO110" s="848"/>
      <c r="BP110" s="849"/>
      <c r="BQ110" s="904">
        <v>22516104</v>
      </c>
      <c r="BR110" s="885"/>
      <c r="BS110" s="885"/>
      <c r="BT110" s="885"/>
      <c r="BU110" s="885"/>
      <c r="BV110" s="885">
        <v>22164347</v>
      </c>
      <c r="BW110" s="885"/>
      <c r="BX110" s="885"/>
      <c r="BY110" s="885"/>
      <c r="BZ110" s="885"/>
      <c r="CA110" s="885">
        <v>21796993</v>
      </c>
      <c r="CB110" s="885"/>
      <c r="CC110" s="885"/>
      <c r="CD110" s="885"/>
      <c r="CE110" s="885"/>
      <c r="CF110" s="909">
        <v>168.9</v>
      </c>
      <c r="CG110" s="910"/>
      <c r="CH110" s="910"/>
      <c r="CI110" s="910"/>
      <c r="CJ110" s="910"/>
      <c r="CK110" s="973" t="s">
        <v>445</v>
      </c>
      <c r="CL110" s="859"/>
      <c r="CM110" s="934" t="s">
        <v>446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447</v>
      </c>
      <c r="DH110" s="885"/>
      <c r="DI110" s="885"/>
      <c r="DJ110" s="885"/>
      <c r="DK110" s="885"/>
      <c r="DL110" s="885" t="s">
        <v>447</v>
      </c>
      <c r="DM110" s="885"/>
      <c r="DN110" s="885"/>
      <c r="DO110" s="885"/>
      <c r="DP110" s="885"/>
      <c r="DQ110" s="885" t="s">
        <v>448</v>
      </c>
      <c r="DR110" s="885"/>
      <c r="DS110" s="885"/>
      <c r="DT110" s="885"/>
      <c r="DU110" s="885"/>
      <c r="DV110" s="886" t="s">
        <v>421</v>
      </c>
      <c r="DW110" s="886"/>
      <c r="DX110" s="886"/>
      <c r="DY110" s="886"/>
      <c r="DZ110" s="887"/>
    </row>
    <row r="111" spans="1:131" s="246" customFormat="1" ht="26.25" customHeight="1" x14ac:dyDescent="0.2">
      <c r="A111" s="814" t="s">
        <v>449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450</v>
      </c>
      <c r="AB111" s="966"/>
      <c r="AC111" s="966"/>
      <c r="AD111" s="966"/>
      <c r="AE111" s="967"/>
      <c r="AF111" s="968" t="s">
        <v>451</v>
      </c>
      <c r="AG111" s="966"/>
      <c r="AH111" s="966"/>
      <c r="AI111" s="966"/>
      <c r="AJ111" s="967"/>
      <c r="AK111" s="968" t="s">
        <v>421</v>
      </c>
      <c r="AL111" s="966"/>
      <c r="AM111" s="966"/>
      <c r="AN111" s="966"/>
      <c r="AO111" s="967"/>
      <c r="AP111" s="969" t="s">
        <v>452</v>
      </c>
      <c r="AQ111" s="970"/>
      <c r="AR111" s="970"/>
      <c r="AS111" s="970"/>
      <c r="AT111" s="971"/>
      <c r="AU111" s="979"/>
      <c r="AV111" s="980"/>
      <c r="AW111" s="980"/>
      <c r="AX111" s="980"/>
      <c r="AY111" s="980"/>
      <c r="AZ111" s="855" t="s">
        <v>453</v>
      </c>
      <c r="BA111" s="790"/>
      <c r="BB111" s="790"/>
      <c r="BC111" s="790"/>
      <c r="BD111" s="790"/>
      <c r="BE111" s="790"/>
      <c r="BF111" s="790"/>
      <c r="BG111" s="790"/>
      <c r="BH111" s="790"/>
      <c r="BI111" s="790"/>
      <c r="BJ111" s="790"/>
      <c r="BK111" s="790"/>
      <c r="BL111" s="790"/>
      <c r="BM111" s="790"/>
      <c r="BN111" s="790"/>
      <c r="BO111" s="790"/>
      <c r="BP111" s="791"/>
      <c r="BQ111" s="856">
        <v>20000</v>
      </c>
      <c r="BR111" s="857"/>
      <c r="BS111" s="857"/>
      <c r="BT111" s="857"/>
      <c r="BU111" s="857"/>
      <c r="BV111" s="857" t="s">
        <v>454</v>
      </c>
      <c r="BW111" s="857"/>
      <c r="BX111" s="857"/>
      <c r="BY111" s="857"/>
      <c r="BZ111" s="857"/>
      <c r="CA111" s="857" t="s">
        <v>447</v>
      </c>
      <c r="CB111" s="857"/>
      <c r="CC111" s="857"/>
      <c r="CD111" s="857"/>
      <c r="CE111" s="857"/>
      <c r="CF111" s="918" t="s">
        <v>421</v>
      </c>
      <c r="CG111" s="919"/>
      <c r="CH111" s="919"/>
      <c r="CI111" s="919"/>
      <c r="CJ111" s="919"/>
      <c r="CK111" s="974"/>
      <c r="CL111" s="861"/>
      <c r="CM111" s="864" t="s">
        <v>455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129</v>
      </c>
      <c r="DH111" s="857"/>
      <c r="DI111" s="857"/>
      <c r="DJ111" s="857"/>
      <c r="DK111" s="857"/>
      <c r="DL111" s="857" t="s">
        <v>421</v>
      </c>
      <c r="DM111" s="857"/>
      <c r="DN111" s="857"/>
      <c r="DO111" s="857"/>
      <c r="DP111" s="857"/>
      <c r="DQ111" s="857" t="s">
        <v>447</v>
      </c>
      <c r="DR111" s="857"/>
      <c r="DS111" s="857"/>
      <c r="DT111" s="857"/>
      <c r="DU111" s="857"/>
      <c r="DV111" s="834" t="s">
        <v>452</v>
      </c>
      <c r="DW111" s="834"/>
      <c r="DX111" s="834"/>
      <c r="DY111" s="834"/>
      <c r="DZ111" s="835"/>
    </row>
    <row r="112" spans="1:131" s="246" customFormat="1" ht="26.25" customHeight="1" x14ac:dyDescent="0.2">
      <c r="A112" s="959" t="s">
        <v>456</v>
      </c>
      <c r="B112" s="960"/>
      <c r="C112" s="790" t="s">
        <v>457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421</v>
      </c>
      <c r="AB112" s="820"/>
      <c r="AC112" s="820"/>
      <c r="AD112" s="820"/>
      <c r="AE112" s="821"/>
      <c r="AF112" s="822" t="s">
        <v>447</v>
      </c>
      <c r="AG112" s="820"/>
      <c r="AH112" s="820"/>
      <c r="AI112" s="820"/>
      <c r="AJ112" s="821"/>
      <c r="AK112" s="822" t="s">
        <v>452</v>
      </c>
      <c r="AL112" s="820"/>
      <c r="AM112" s="820"/>
      <c r="AN112" s="820"/>
      <c r="AO112" s="821"/>
      <c r="AP112" s="867" t="s">
        <v>451</v>
      </c>
      <c r="AQ112" s="868"/>
      <c r="AR112" s="868"/>
      <c r="AS112" s="868"/>
      <c r="AT112" s="869"/>
      <c r="AU112" s="979"/>
      <c r="AV112" s="980"/>
      <c r="AW112" s="980"/>
      <c r="AX112" s="980"/>
      <c r="AY112" s="980"/>
      <c r="AZ112" s="855" t="s">
        <v>458</v>
      </c>
      <c r="BA112" s="790"/>
      <c r="BB112" s="790"/>
      <c r="BC112" s="790"/>
      <c r="BD112" s="790"/>
      <c r="BE112" s="790"/>
      <c r="BF112" s="790"/>
      <c r="BG112" s="790"/>
      <c r="BH112" s="790"/>
      <c r="BI112" s="790"/>
      <c r="BJ112" s="790"/>
      <c r="BK112" s="790"/>
      <c r="BL112" s="790"/>
      <c r="BM112" s="790"/>
      <c r="BN112" s="790"/>
      <c r="BO112" s="790"/>
      <c r="BP112" s="791"/>
      <c r="BQ112" s="856">
        <v>5498915</v>
      </c>
      <c r="BR112" s="857"/>
      <c r="BS112" s="857"/>
      <c r="BT112" s="857"/>
      <c r="BU112" s="857"/>
      <c r="BV112" s="857">
        <v>5214927</v>
      </c>
      <c r="BW112" s="857"/>
      <c r="BX112" s="857"/>
      <c r="BY112" s="857"/>
      <c r="BZ112" s="857"/>
      <c r="CA112" s="857">
        <v>4981021</v>
      </c>
      <c r="CB112" s="857"/>
      <c r="CC112" s="857"/>
      <c r="CD112" s="857"/>
      <c r="CE112" s="857"/>
      <c r="CF112" s="918">
        <v>38.6</v>
      </c>
      <c r="CG112" s="919"/>
      <c r="CH112" s="919"/>
      <c r="CI112" s="919"/>
      <c r="CJ112" s="919"/>
      <c r="CK112" s="974"/>
      <c r="CL112" s="861"/>
      <c r="CM112" s="864" t="s">
        <v>459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452</v>
      </c>
      <c r="DH112" s="857"/>
      <c r="DI112" s="857"/>
      <c r="DJ112" s="857"/>
      <c r="DK112" s="857"/>
      <c r="DL112" s="857" t="s">
        <v>448</v>
      </c>
      <c r="DM112" s="857"/>
      <c r="DN112" s="857"/>
      <c r="DO112" s="857"/>
      <c r="DP112" s="857"/>
      <c r="DQ112" s="857" t="s">
        <v>451</v>
      </c>
      <c r="DR112" s="857"/>
      <c r="DS112" s="857"/>
      <c r="DT112" s="857"/>
      <c r="DU112" s="857"/>
      <c r="DV112" s="834" t="s">
        <v>460</v>
      </c>
      <c r="DW112" s="834"/>
      <c r="DX112" s="834"/>
      <c r="DY112" s="834"/>
      <c r="DZ112" s="835"/>
    </row>
    <row r="113" spans="1:130" s="246" customFormat="1" ht="26.25" customHeight="1" x14ac:dyDescent="0.2">
      <c r="A113" s="961"/>
      <c r="B113" s="962"/>
      <c r="C113" s="790" t="s">
        <v>461</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513979</v>
      </c>
      <c r="AB113" s="966"/>
      <c r="AC113" s="966"/>
      <c r="AD113" s="966"/>
      <c r="AE113" s="967"/>
      <c r="AF113" s="968">
        <v>457309</v>
      </c>
      <c r="AG113" s="966"/>
      <c r="AH113" s="966"/>
      <c r="AI113" s="966"/>
      <c r="AJ113" s="967"/>
      <c r="AK113" s="968">
        <v>487722</v>
      </c>
      <c r="AL113" s="966"/>
      <c r="AM113" s="966"/>
      <c r="AN113" s="966"/>
      <c r="AO113" s="967"/>
      <c r="AP113" s="969">
        <v>3.8</v>
      </c>
      <c r="AQ113" s="970"/>
      <c r="AR113" s="970"/>
      <c r="AS113" s="970"/>
      <c r="AT113" s="971"/>
      <c r="AU113" s="979"/>
      <c r="AV113" s="980"/>
      <c r="AW113" s="980"/>
      <c r="AX113" s="980"/>
      <c r="AY113" s="980"/>
      <c r="AZ113" s="855" t="s">
        <v>462</v>
      </c>
      <c r="BA113" s="790"/>
      <c r="BB113" s="790"/>
      <c r="BC113" s="790"/>
      <c r="BD113" s="790"/>
      <c r="BE113" s="790"/>
      <c r="BF113" s="790"/>
      <c r="BG113" s="790"/>
      <c r="BH113" s="790"/>
      <c r="BI113" s="790"/>
      <c r="BJ113" s="790"/>
      <c r="BK113" s="790"/>
      <c r="BL113" s="790"/>
      <c r="BM113" s="790"/>
      <c r="BN113" s="790"/>
      <c r="BO113" s="790"/>
      <c r="BP113" s="791"/>
      <c r="BQ113" s="856">
        <v>4575210</v>
      </c>
      <c r="BR113" s="857"/>
      <c r="BS113" s="857"/>
      <c r="BT113" s="857"/>
      <c r="BU113" s="857"/>
      <c r="BV113" s="857">
        <v>8565637</v>
      </c>
      <c r="BW113" s="857"/>
      <c r="BX113" s="857"/>
      <c r="BY113" s="857"/>
      <c r="BZ113" s="857"/>
      <c r="CA113" s="857">
        <v>8173649</v>
      </c>
      <c r="CB113" s="857"/>
      <c r="CC113" s="857"/>
      <c r="CD113" s="857"/>
      <c r="CE113" s="857"/>
      <c r="CF113" s="918">
        <v>63.3</v>
      </c>
      <c r="CG113" s="919"/>
      <c r="CH113" s="919"/>
      <c r="CI113" s="919"/>
      <c r="CJ113" s="919"/>
      <c r="CK113" s="974"/>
      <c r="CL113" s="861"/>
      <c r="CM113" s="864" t="s">
        <v>463</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451</v>
      </c>
      <c r="DH113" s="820"/>
      <c r="DI113" s="820"/>
      <c r="DJ113" s="820"/>
      <c r="DK113" s="821"/>
      <c r="DL113" s="822" t="s">
        <v>447</v>
      </c>
      <c r="DM113" s="820"/>
      <c r="DN113" s="820"/>
      <c r="DO113" s="820"/>
      <c r="DP113" s="821"/>
      <c r="DQ113" s="822" t="s">
        <v>421</v>
      </c>
      <c r="DR113" s="820"/>
      <c r="DS113" s="820"/>
      <c r="DT113" s="820"/>
      <c r="DU113" s="821"/>
      <c r="DV113" s="867" t="s">
        <v>421</v>
      </c>
      <c r="DW113" s="868"/>
      <c r="DX113" s="868"/>
      <c r="DY113" s="868"/>
      <c r="DZ113" s="869"/>
    </row>
    <row r="114" spans="1:130" s="246" customFormat="1" ht="26.25" customHeight="1" x14ac:dyDescent="0.2">
      <c r="A114" s="961"/>
      <c r="B114" s="962"/>
      <c r="C114" s="790" t="s">
        <v>464</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429785</v>
      </c>
      <c r="AB114" s="820"/>
      <c r="AC114" s="820"/>
      <c r="AD114" s="820"/>
      <c r="AE114" s="821"/>
      <c r="AF114" s="822">
        <v>516816</v>
      </c>
      <c r="AG114" s="820"/>
      <c r="AH114" s="820"/>
      <c r="AI114" s="820"/>
      <c r="AJ114" s="821"/>
      <c r="AK114" s="822">
        <v>493634</v>
      </c>
      <c r="AL114" s="820"/>
      <c r="AM114" s="820"/>
      <c r="AN114" s="820"/>
      <c r="AO114" s="821"/>
      <c r="AP114" s="867">
        <v>3.8</v>
      </c>
      <c r="AQ114" s="868"/>
      <c r="AR114" s="868"/>
      <c r="AS114" s="868"/>
      <c r="AT114" s="869"/>
      <c r="AU114" s="979"/>
      <c r="AV114" s="980"/>
      <c r="AW114" s="980"/>
      <c r="AX114" s="980"/>
      <c r="AY114" s="980"/>
      <c r="AZ114" s="855" t="s">
        <v>465</v>
      </c>
      <c r="BA114" s="790"/>
      <c r="BB114" s="790"/>
      <c r="BC114" s="790"/>
      <c r="BD114" s="790"/>
      <c r="BE114" s="790"/>
      <c r="BF114" s="790"/>
      <c r="BG114" s="790"/>
      <c r="BH114" s="790"/>
      <c r="BI114" s="790"/>
      <c r="BJ114" s="790"/>
      <c r="BK114" s="790"/>
      <c r="BL114" s="790"/>
      <c r="BM114" s="790"/>
      <c r="BN114" s="790"/>
      <c r="BO114" s="790"/>
      <c r="BP114" s="791"/>
      <c r="BQ114" s="856">
        <v>3488585</v>
      </c>
      <c r="BR114" s="857"/>
      <c r="BS114" s="857"/>
      <c r="BT114" s="857"/>
      <c r="BU114" s="857"/>
      <c r="BV114" s="857">
        <v>3157971</v>
      </c>
      <c r="BW114" s="857"/>
      <c r="BX114" s="857"/>
      <c r="BY114" s="857"/>
      <c r="BZ114" s="857"/>
      <c r="CA114" s="857">
        <v>3041507</v>
      </c>
      <c r="CB114" s="857"/>
      <c r="CC114" s="857"/>
      <c r="CD114" s="857"/>
      <c r="CE114" s="857"/>
      <c r="CF114" s="918">
        <v>23.6</v>
      </c>
      <c r="CG114" s="919"/>
      <c r="CH114" s="919"/>
      <c r="CI114" s="919"/>
      <c r="CJ114" s="919"/>
      <c r="CK114" s="974"/>
      <c r="CL114" s="861"/>
      <c r="CM114" s="864" t="s">
        <v>466</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451</v>
      </c>
      <c r="DH114" s="820"/>
      <c r="DI114" s="820"/>
      <c r="DJ114" s="820"/>
      <c r="DK114" s="821"/>
      <c r="DL114" s="822" t="s">
        <v>452</v>
      </c>
      <c r="DM114" s="820"/>
      <c r="DN114" s="820"/>
      <c r="DO114" s="820"/>
      <c r="DP114" s="821"/>
      <c r="DQ114" s="822" t="s">
        <v>452</v>
      </c>
      <c r="DR114" s="820"/>
      <c r="DS114" s="820"/>
      <c r="DT114" s="820"/>
      <c r="DU114" s="821"/>
      <c r="DV114" s="867" t="s">
        <v>450</v>
      </c>
      <c r="DW114" s="868"/>
      <c r="DX114" s="868"/>
      <c r="DY114" s="868"/>
      <c r="DZ114" s="869"/>
    </row>
    <row r="115" spans="1:130" s="246" customFormat="1" ht="26.25" customHeight="1" x14ac:dyDescent="0.2">
      <c r="A115" s="961"/>
      <c r="B115" s="962"/>
      <c r="C115" s="790" t="s">
        <v>467</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29336</v>
      </c>
      <c r="AB115" s="966"/>
      <c r="AC115" s="966"/>
      <c r="AD115" s="966"/>
      <c r="AE115" s="967"/>
      <c r="AF115" s="968">
        <v>53169</v>
      </c>
      <c r="AG115" s="966"/>
      <c r="AH115" s="966"/>
      <c r="AI115" s="966"/>
      <c r="AJ115" s="967"/>
      <c r="AK115" s="968" t="s">
        <v>452</v>
      </c>
      <c r="AL115" s="966"/>
      <c r="AM115" s="966"/>
      <c r="AN115" s="966"/>
      <c r="AO115" s="967"/>
      <c r="AP115" s="969" t="s">
        <v>421</v>
      </c>
      <c r="AQ115" s="970"/>
      <c r="AR115" s="970"/>
      <c r="AS115" s="970"/>
      <c r="AT115" s="971"/>
      <c r="AU115" s="979"/>
      <c r="AV115" s="980"/>
      <c r="AW115" s="980"/>
      <c r="AX115" s="980"/>
      <c r="AY115" s="980"/>
      <c r="AZ115" s="855" t="s">
        <v>468</v>
      </c>
      <c r="BA115" s="790"/>
      <c r="BB115" s="790"/>
      <c r="BC115" s="790"/>
      <c r="BD115" s="790"/>
      <c r="BE115" s="790"/>
      <c r="BF115" s="790"/>
      <c r="BG115" s="790"/>
      <c r="BH115" s="790"/>
      <c r="BI115" s="790"/>
      <c r="BJ115" s="790"/>
      <c r="BK115" s="790"/>
      <c r="BL115" s="790"/>
      <c r="BM115" s="790"/>
      <c r="BN115" s="790"/>
      <c r="BO115" s="790"/>
      <c r="BP115" s="791"/>
      <c r="BQ115" s="856" t="s">
        <v>129</v>
      </c>
      <c r="BR115" s="857"/>
      <c r="BS115" s="857"/>
      <c r="BT115" s="857"/>
      <c r="BU115" s="857"/>
      <c r="BV115" s="857">
        <v>15162</v>
      </c>
      <c r="BW115" s="857"/>
      <c r="BX115" s="857"/>
      <c r="BY115" s="857"/>
      <c r="BZ115" s="857"/>
      <c r="CA115" s="857">
        <v>17557</v>
      </c>
      <c r="CB115" s="857"/>
      <c r="CC115" s="857"/>
      <c r="CD115" s="857"/>
      <c r="CE115" s="857"/>
      <c r="CF115" s="918">
        <v>0.1</v>
      </c>
      <c r="CG115" s="919"/>
      <c r="CH115" s="919"/>
      <c r="CI115" s="919"/>
      <c r="CJ115" s="919"/>
      <c r="CK115" s="974"/>
      <c r="CL115" s="861"/>
      <c r="CM115" s="855" t="s">
        <v>469</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421</v>
      </c>
      <c r="DH115" s="820"/>
      <c r="DI115" s="820"/>
      <c r="DJ115" s="820"/>
      <c r="DK115" s="821"/>
      <c r="DL115" s="822" t="s">
        <v>452</v>
      </c>
      <c r="DM115" s="820"/>
      <c r="DN115" s="820"/>
      <c r="DO115" s="820"/>
      <c r="DP115" s="821"/>
      <c r="DQ115" s="822" t="s">
        <v>452</v>
      </c>
      <c r="DR115" s="820"/>
      <c r="DS115" s="820"/>
      <c r="DT115" s="820"/>
      <c r="DU115" s="821"/>
      <c r="DV115" s="867" t="s">
        <v>447</v>
      </c>
      <c r="DW115" s="868"/>
      <c r="DX115" s="868"/>
      <c r="DY115" s="868"/>
      <c r="DZ115" s="869"/>
    </row>
    <row r="116" spans="1:130" s="246" customFormat="1" ht="26.25" customHeight="1" x14ac:dyDescent="0.2">
      <c r="A116" s="963"/>
      <c r="B116" s="964"/>
      <c r="C116" s="923" t="s">
        <v>470</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312</v>
      </c>
      <c r="AB116" s="820"/>
      <c r="AC116" s="820"/>
      <c r="AD116" s="820"/>
      <c r="AE116" s="821"/>
      <c r="AF116" s="822">
        <v>132</v>
      </c>
      <c r="AG116" s="820"/>
      <c r="AH116" s="820"/>
      <c r="AI116" s="820"/>
      <c r="AJ116" s="821"/>
      <c r="AK116" s="822">
        <v>119</v>
      </c>
      <c r="AL116" s="820"/>
      <c r="AM116" s="820"/>
      <c r="AN116" s="820"/>
      <c r="AO116" s="821"/>
      <c r="AP116" s="867">
        <v>0</v>
      </c>
      <c r="AQ116" s="868"/>
      <c r="AR116" s="868"/>
      <c r="AS116" s="868"/>
      <c r="AT116" s="869"/>
      <c r="AU116" s="979"/>
      <c r="AV116" s="980"/>
      <c r="AW116" s="980"/>
      <c r="AX116" s="980"/>
      <c r="AY116" s="980"/>
      <c r="AZ116" s="906" t="s">
        <v>471</v>
      </c>
      <c r="BA116" s="907"/>
      <c r="BB116" s="907"/>
      <c r="BC116" s="907"/>
      <c r="BD116" s="907"/>
      <c r="BE116" s="907"/>
      <c r="BF116" s="907"/>
      <c r="BG116" s="907"/>
      <c r="BH116" s="907"/>
      <c r="BI116" s="907"/>
      <c r="BJ116" s="907"/>
      <c r="BK116" s="907"/>
      <c r="BL116" s="907"/>
      <c r="BM116" s="907"/>
      <c r="BN116" s="907"/>
      <c r="BO116" s="907"/>
      <c r="BP116" s="908"/>
      <c r="BQ116" s="856" t="s">
        <v>451</v>
      </c>
      <c r="BR116" s="857"/>
      <c r="BS116" s="857"/>
      <c r="BT116" s="857"/>
      <c r="BU116" s="857"/>
      <c r="BV116" s="857" t="s">
        <v>452</v>
      </c>
      <c r="BW116" s="857"/>
      <c r="BX116" s="857"/>
      <c r="BY116" s="857"/>
      <c r="BZ116" s="857"/>
      <c r="CA116" s="857" t="s">
        <v>447</v>
      </c>
      <c r="CB116" s="857"/>
      <c r="CC116" s="857"/>
      <c r="CD116" s="857"/>
      <c r="CE116" s="857"/>
      <c r="CF116" s="918" t="s">
        <v>450</v>
      </c>
      <c r="CG116" s="919"/>
      <c r="CH116" s="919"/>
      <c r="CI116" s="919"/>
      <c r="CJ116" s="919"/>
      <c r="CK116" s="974"/>
      <c r="CL116" s="861"/>
      <c r="CM116" s="864" t="s">
        <v>472</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454</v>
      </c>
      <c r="DH116" s="820"/>
      <c r="DI116" s="820"/>
      <c r="DJ116" s="820"/>
      <c r="DK116" s="821"/>
      <c r="DL116" s="822" t="s">
        <v>447</v>
      </c>
      <c r="DM116" s="820"/>
      <c r="DN116" s="820"/>
      <c r="DO116" s="820"/>
      <c r="DP116" s="821"/>
      <c r="DQ116" s="822" t="s">
        <v>421</v>
      </c>
      <c r="DR116" s="820"/>
      <c r="DS116" s="820"/>
      <c r="DT116" s="820"/>
      <c r="DU116" s="821"/>
      <c r="DV116" s="867" t="s">
        <v>421</v>
      </c>
      <c r="DW116" s="868"/>
      <c r="DX116" s="868"/>
      <c r="DY116" s="868"/>
      <c r="DZ116" s="869"/>
    </row>
    <row r="117" spans="1:130" s="246" customFormat="1" ht="26.25" customHeight="1" x14ac:dyDescent="0.2">
      <c r="A117" s="944" t="s">
        <v>189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473</v>
      </c>
      <c r="Z117" s="946"/>
      <c r="AA117" s="951">
        <v>4363507</v>
      </c>
      <c r="AB117" s="952"/>
      <c r="AC117" s="952"/>
      <c r="AD117" s="952"/>
      <c r="AE117" s="953"/>
      <c r="AF117" s="954">
        <v>4195513</v>
      </c>
      <c r="AG117" s="952"/>
      <c r="AH117" s="952"/>
      <c r="AI117" s="952"/>
      <c r="AJ117" s="953"/>
      <c r="AK117" s="954">
        <v>3979791</v>
      </c>
      <c r="AL117" s="952"/>
      <c r="AM117" s="952"/>
      <c r="AN117" s="952"/>
      <c r="AO117" s="953"/>
      <c r="AP117" s="955"/>
      <c r="AQ117" s="956"/>
      <c r="AR117" s="956"/>
      <c r="AS117" s="956"/>
      <c r="AT117" s="957"/>
      <c r="AU117" s="979"/>
      <c r="AV117" s="980"/>
      <c r="AW117" s="980"/>
      <c r="AX117" s="980"/>
      <c r="AY117" s="980"/>
      <c r="AZ117" s="906" t="s">
        <v>474</v>
      </c>
      <c r="BA117" s="907"/>
      <c r="BB117" s="907"/>
      <c r="BC117" s="907"/>
      <c r="BD117" s="907"/>
      <c r="BE117" s="907"/>
      <c r="BF117" s="907"/>
      <c r="BG117" s="907"/>
      <c r="BH117" s="907"/>
      <c r="BI117" s="907"/>
      <c r="BJ117" s="907"/>
      <c r="BK117" s="907"/>
      <c r="BL117" s="907"/>
      <c r="BM117" s="907"/>
      <c r="BN117" s="907"/>
      <c r="BO117" s="907"/>
      <c r="BP117" s="908"/>
      <c r="BQ117" s="856" t="s">
        <v>452</v>
      </c>
      <c r="BR117" s="857"/>
      <c r="BS117" s="857"/>
      <c r="BT117" s="857"/>
      <c r="BU117" s="857"/>
      <c r="BV117" s="857" t="s">
        <v>448</v>
      </c>
      <c r="BW117" s="857"/>
      <c r="BX117" s="857"/>
      <c r="BY117" s="857"/>
      <c r="BZ117" s="857"/>
      <c r="CA117" s="857" t="s">
        <v>454</v>
      </c>
      <c r="CB117" s="857"/>
      <c r="CC117" s="857"/>
      <c r="CD117" s="857"/>
      <c r="CE117" s="857"/>
      <c r="CF117" s="918" t="s">
        <v>450</v>
      </c>
      <c r="CG117" s="919"/>
      <c r="CH117" s="919"/>
      <c r="CI117" s="919"/>
      <c r="CJ117" s="919"/>
      <c r="CK117" s="974"/>
      <c r="CL117" s="861"/>
      <c r="CM117" s="864" t="s">
        <v>475</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421</v>
      </c>
      <c r="DH117" s="820"/>
      <c r="DI117" s="820"/>
      <c r="DJ117" s="820"/>
      <c r="DK117" s="821"/>
      <c r="DL117" s="822" t="s">
        <v>452</v>
      </c>
      <c r="DM117" s="820"/>
      <c r="DN117" s="820"/>
      <c r="DO117" s="820"/>
      <c r="DP117" s="821"/>
      <c r="DQ117" s="822" t="s">
        <v>421</v>
      </c>
      <c r="DR117" s="820"/>
      <c r="DS117" s="820"/>
      <c r="DT117" s="820"/>
      <c r="DU117" s="821"/>
      <c r="DV117" s="867" t="s">
        <v>421</v>
      </c>
      <c r="DW117" s="868"/>
      <c r="DX117" s="868"/>
      <c r="DY117" s="868"/>
      <c r="DZ117" s="869"/>
    </row>
    <row r="118" spans="1:130" s="246" customFormat="1" ht="26.25" customHeight="1" x14ac:dyDescent="0.2">
      <c r="A118" s="944" t="s">
        <v>442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440</v>
      </c>
      <c r="AB118" s="945"/>
      <c r="AC118" s="945"/>
      <c r="AD118" s="945"/>
      <c r="AE118" s="946"/>
      <c r="AF118" s="947" t="s">
        <v>310</v>
      </c>
      <c r="AG118" s="945"/>
      <c r="AH118" s="945"/>
      <c r="AI118" s="945"/>
      <c r="AJ118" s="946"/>
      <c r="AK118" s="947" t="s">
        <v>309</v>
      </c>
      <c r="AL118" s="945"/>
      <c r="AM118" s="945"/>
      <c r="AN118" s="945"/>
      <c r="AO118" s="946"/>
      <c r="AP118" s="948" t="s">
        <v>441</v>
      </c>
      <c r="AQ118" s="949"/>
      <c r="AR118" s="949"/>
      <c r="AS118" s="949"/>
      <c r="AT118" s="950"/>
      <c r="AU118" s="979"/>
      <c r="AV118" s="980"/>
      <c r="AW118" s="980"/>
      <c r="AX118" s="980"/>
      <c r="AY118" s="980"/>
      <c r="AZ118" s="922" t="s">
        <v>476</v>
      </c>
      <c r="BA118" s="923"/>
      <c r="BB118" s="923"/>
      <c r="BC118" s="923"/>
      <c r="BD118" s="923"/>
      <c r="BE118" s="923"/>
      <c r="BF118" s="923"/>
      <c r="BG118" s="923"/>
      <c r="BH118" s="923"/>
      <c r="BI118" s="923"/>
      <c r="BJ118" s="923"/>
      <c r="BK118" s="923"/>
      <c r="BL118" s="923"/>
      <c r="BM118" s="923"/>
      <c r="BN118" s="923"/>
      <c r="BO118" s="923"/>
      <c r="BP118" s="924"/>
      <c r="BQ118" s="925" t="s">
        <v>447</v>
      </c>
      <c r="BR118" s="888"/>
      <c r="BS118" s="888"/>
      <c r="BT118" s="888"/>
      <c r="BU118" s="888"/>
      <c r="BV118" s="888" t="s">
        <v>421</v>
      </c>
      <c r="BW118" s="888"/>
      <c r="BX118" s="888"/>
      <c r="BY118" s="888"/>
      <c r="BZ118" s="888"/>
      <c r="CA118" s="888" t="s">
        <v>450</v>
      </c>
      <c r="CB118" s="888"/>
      <c r="CC118" s="888"/>
      <c r="CD118" s="888"/>
      <c r="CE118" s="888"/>
      <c r="CF118" s="918" t="s">
        <v>421</v>
      </c>
      <c r="CG118" s="919"/>
      <c r="CH118" s="919"/>
      <c r="CI118" s="919"/>
      <c r="CJ118" s="919"/>
      <c r="CK118" s="974"/>
      <c r="CL118" s="861"/>
      <c r="CM118" s="864" t="s">
        <v>477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454</v>
      </c>
      <c r="DH118" s="820"/>
      <c r="DI118" s="820"/>
      <c r="DJ118" s="820"/>
      <c r="DK118" s="821"/>
      <c r="DL118" s="822" t="s">
        <v>454</v>
      </c>
      <c r="DM118" s="820"/>
      <c r="DN118" s="820"/>
      <c r="DO118" s="820"/>
      <c r="DP118" s="821"/>
      <c r="DQ118" s="822" t="s">
        <v>421</v>
      </c>
      <c r="DR118" s="820"/>
      <c r="DS118" s="820"/>
      <c r="DT118" s="820"/>
      <c r="DU118" s="821"/>
      <c r="DV118" s="867" t="s">
        <v>448</v>
      </c>
      <c r="DW118" s="868"/>
      <c r="DX118" s="868"/>
      <c r="DY118" s="868"/>
      <c r="DZ118" s="869"/>
    </row>
    <row r="119" spans="1:130" s="246" customFormat="1" ht="26.25" customHeight="1" x14ac:dyDescent="0.2">
      <c r="A119" s="858" t="s">
        <v>445</v>
      </c>
      <c r="B119" s="859"/>
      <c r="C119" s="934" t="s">
        <v>446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447</v>
      </c>
      <c r="AB119" s="938"/>
      <c r="AC119" s="938"/>
      <c r="AD119" s="938"/>
      <c r="AE119" s="939"/>
      <c r="AF119" s="940" t="s">
        <v>447</v>
      </c>
      <c r="AG119" s="938"/>
      <c r="AH119" s="938"/>
      <c r="AI119" s="938"/>
      <c r="AJ119" s="939"/>
      <c r="AK119" s="940" t="s">
        <v>451</v>
      </c>
      <c r="AL119" s="938"/>
      <c r="AM119" s="938"/>
      <c r="AN119" s="938"/>
      <c r="AO119" s="939"/>
      <c r="AP119" s="941" t="s">
        <v>454</v>
      </c>
      <c r="AQ119" s="942"/>
      <c r="AR119" s="942"/>
      <c r="AS119" s="942"/>
      <c r="AT119" s="943"/>
      <c r="AU119" s="981"/>
      <c r="AV119" s="982"/>
      <c r="AW119" s="982"/>
      <c r="AX119" s="982"/>
      <c r="AY119" s="982"/>
      <c r="AZ119" s="277" t="s">
        <v>189</v>
      </c>
      <c r="BA119" s="277"/>
      <c r="BB119" s="277"/>
      <c r="BC119" s="277"/>
      <c r="BD119" s="277"/>
      <c r="BE119" s="277"/>
      <c r="BF119" s="277"/>
      <c r="BG119" s="277"/>
      <c r="BH119" s="277"/>
      <c r="BI119" s="277"/>
      <c r="BJ119" s="277"/>
      <c r="BK119" s="277"/>
      <c r="BL119" s="277"/>
      <c r="BM119" s="277"/>
      <c r="BN119" s="277"/>
      <c r="BO119" s="920" t="s">
        <v>478</v>
      </c>
      <c r="BP119" s="921"/>
      <c r="BQ119" s="925">
        <v>36098814</v>
      </c>
      <c r="BR119" s="888"/>
      <c r="BS119" s="888"/>
      <c r="BT119" s="888"/>
      <c r="BU119" s="888"/>
      <c r="BV119" s="888">
        <v>39118044</v>
      </c>
      <c r="BW119" s="888"/>
      <c r="BX119" s="888"/>
      <c r="BY119" s="888"/>
      <c r="BZ119" s="888"/>
      <c r="CA119" s="888">
        <v>38010727</v>
      </c>
      <c r="CB119" s="888"/>
      <c r="CC119" s="888"/>
      <c r="CD119" s="888"/>
      <c r="CE119" s="888"/>
      <c r="CF119" s="786"/>
      <c r="CG119" s="787"/>
      <c r="CH119" s="787"/>
      <c r="CI119" s="787"/>
      <c r="CJ119" s="877"/>
      <c r="CK119" s="975"/>
      <c r="CL119" s="863"/>
      <c r="CM119" s="881" t="s">
        <v>479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20000</v>
      </c>
      <c r="DH119" s="803"/>
      <c r="DI119" s="803"/>
      <c r="DJ119" s="803"/>
      <c r="DK119" s="804"/>
      <c r="DL119" s="805" t="s">
        <v>421</v>
      </c>
      <c r="DM119" s="803"/>
      <c r="DN119" s="803"/>
      <c r="DO119" s="803"/>
      <c r="DP119" s="804"/>
      <c r="DQ119" s="805" t="s">
        <v>421</v>
      </c>
      <c r="DR119" s="803"/>
      <c r="DS119" s="803"/>
      <c r="DT119" s="803"/>
      <c r="DU119" s="804"/>
      <c r="DV119" s="891" t="s">
        <v>452</v>
      </c>
      <c r="DW119" s="892"/>
      <c r="DX119" s="892"/>
      <c r="DY119" s="892"/>
      <c r="DZ119" s="893"/>
    </row>
    <row r="120" spans="1:130" s="246" customFormat="1" ht="26.25" customHeight="1" x14ac:dyDescent="0.2">
      <c r="A120" s="860"/>
      <c r="B120" s="861"/>
      <c r="C120" s="864" t="s">
        <v>455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447</v>
      </c>
      <c r="AB120" s="820"/>
      <c r="AC120" s="820"/>
      <c r="AD120" s="820"/>
      <c r="AE120" s="821"/>
      <c r="AF120" s="822" t="s">
        <v>421</v>
      </c>
      <c r="AG120" s="820"/>
      <c r="AH120" s="820"/>
      <c r="AI120" s="820"/>
      <c r="AJ120" s="821"/>
      <c r="AK120" s="822" t="s">
        <v>421</v>
      </c>
      <c r="AL120" s="820"/>
      <c r="AM120" s="820"/>
      <c r="AN120" s="820"/>
      <c r="AO120" s="821"/>
      <c r="AP120" s="867" t="s">
        <v>421</v>
      </c>
      <c r="AQ120" s="868"/>
      <c r="AR120" s="868"/>
      <c r="AS120" s="868"/>
      <c r="AT120" s="869"/>
      <c r="AU120" s="926" t="s">
        <v>480</v>
      </c>
      <c r="AV120" s="927"/>
      <c r="AW120" s="927"/>
      <c r="AX120" s="927"/>
      <c r="AY120" s="928"/>
      <c r="AZ120" s="903" t="s">
        <v>481</v>
      </c>
      <c r="BA120" s="848"/>
      <c r="BB120" s="848"/>
      <c r="BC120" s="848"/>
      <c r="BD120" s="848"/>
      <c r="BE120" s="848"/>
      <c r="BF120" s="848"/>
      <c r="BG120" s="848"/>
      <c r="BH120" s="848"/>
      <c r="BI120" s="848"/>
      <c r="BJ120" s="848"/>
      <c r="BK120" s="848"/>
      <c r="BL120" s="848"/>
      <c r="BM120" s="848"/>
      <c r="BN120" s="848"/>
      <c r="BO120" s="848"/>
      <c r="BP120" s="849"/>
      <c r="BQ120" s="904">
        <v>6712025</v>
      </c>
      <c r="BR120" s="885"/>
      <c r="BS120" s="885"/>
      <c r="BT120" s="885"/>
      <c r="BU120" s="885"/>
      <c r="BV120" s="885">
        <v>6472716</v>
      </c>
      <c r="BW120" s="885"/>
      <c r="BX120" s="885"/>
      <c r="BY120" s="885"/>
      <c r="BZ120" s="885"/>
      <c r="CA120" s="885">
        <v>7233814</v>
      </c>
      <c r="CB120" s="885"/>
      <c r="CC120" s="885"/>
      <c r="CD120" s="885"/>
      <c r="CE120" s="885"/>
      <c r="CF120" s="909">
        <v>56.1</v>
      </c>
      <c r="CG120" s="910"/>
      <c r="CH120" s="910"/>
      <c r="CI120" s="910"/>
      <c r="CJ120" s="910"/>
      <c r="CK120" s="911" t="s">
        <v>482</v>
      </c>
      <c r="CL120" s="895"/>
      <c r="CM120" s="895"/>
      <c r="CN120" s="895"/>
      <c r="CO120" s="896"/>
      <c r="CP120" s="915" t="s">
        <v>483</v>
      </c>
      <c r="CQ120" s="916"/>
      <c r="CR120" s="916"/>
      <c r="CS120" s="916"/>
      <c r="CT120" s="916"/>
      <c r="CU120" s="916"/>
      <c r="CV120" s="916"/>
      <c r="CW120" s="916"/>
      <c r="CX120" s="916"/>
      <c r="CY120" s="916"/>
      <c r="CZ120" s="916"/>
      <c r="DA120" s="916"/>
      <c r="DB120" s="916"/>
      <c r="DC120" s="916"/>
      <c r="DD120" s="916"/>
      <c r="DE120" s="916"/>
      <c r="DF120" s="917"/>
      <c r="DG120" s="904">
        <v>5007995</v>
      </c>
      <c r="DH120" s="885"/>
      <c r="DI120" s="885"/>
      <c r="DJ120" s="885"/>
      <c r="DK120" s="885"/>
      <c r="DL120" s="885">
        <v>4759652</v>
      </c>
      <c r="DM120" s="885"/>
      <c r="DN120" s="885"/>
      <c r="DO120" s="885"/>
      <c r="DP120" s="885"/>
      <c r="DQ120" s="885">
        <v>4553263</v>
      </c>
      <c r="DR120" s="885"/>
      <c r="DS120" s="885"/>
      <c r="DT120" s="885"/>
      <c r="DU120" s="885"/>
      <c r="DV120" s="886">
        <v>35.299999999999997</v>
      </c>
      <c r="DW120" s="886"/>
      <c r="DX120" s="886"/>
      <c r="DY120" s="886"/>
      <c r="DZ120" s="887"/>
    </row>
    <row r="121" spans="1:130" s="246" customFormat="1" ht="26.25" customHeight="1" x14ac:dyDescent="0.2">
      <c r="A121" s="860"/>
      <c r="B121" s="861"/>
      <c r="C121" s="906" t="s">
        <v>484</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421</v>
      </c>
      <c r="AB121" s="820"/>
      <c r="AC121" s="820"/>
      <c r="AD121" s="820"/>
      <c r="AE121" s="821"/>
      <c r="AF121" s="822" t="s">
        <v>421</v>
      </c>
      <c r="AG121" s="820"/>
      <c r="AH121" s="820"/>
      <c r="AI121" s="820"/>
      <c r="AJ121" s="821"/>
      <c r="AK121" s="822" t="s">
        <v>451</v>
      </c>
      <c r="AL121" s="820"/>
      <c r="AM121" s="820"/>
      <c r="AN121" s="820"/>
      <c r="AO121" s="821"/>
      <c r="AP121" s="867" t="s">
        <v>421</v>
      </c>
      <c r="AQ121" s="868"/>
      <c r="AR121" s="868"/>
      <c r="AS121" s="868"/>
      <c r="AT121" s="869"/>
      <c r="AU121" s="929"/>
      <c r="AV121" s="930"/>
      <c r="AW121" s="930"/>
      <c r="AX121" s="930"/>
      <c r="AY121" s="931"/>
      <c r="AZ121" s="855" t="s">
        <v>485</v>
      </c>
      <c r="BA121" s="790"/>
      <c r="BB121" s="790"/>
      <c r="BC121" s="790"/>
      <c r="BD121" s="790"/>
      <c r="BE121" s="790"/>
      <c r="BF121" s="790"/>
      <c r="BG121" s="790"/>
      <c r="BH121" s="790"/>
      <c r="BI121" s="790"/>
      <c r="BJ121" s="790"/>
      <c r="BK121" s="790"/>
      <c r="BL121" s="790"/>
      <c r="BM121" s="790"/>
      <c r="BN121" s="790"/>
      <c r="BO121" s="790"/>
      <c r="BP121" s="791"/>
      <c r="BQ121" s="856">
        <v>2723944</v>
      </c>
      <c r="BR121" s="857"/>
      <c r="BS121" s="857"/>
      <c r="BT121" s="857"/>
      <c r="BU121" s="857"/>
      <c r="BV121" s="857">
        <v>2708678</v>
      </c>
      <c r="BW121" s="857"/>
      <c r="BX121" s="857"/>
      <c r="BY121" s="857"/>
      <c r="BZ121" s="857"/>
      <c r="CA121" s="857">
        <v>2688243</v>
      </c>
      <c r="CB121" s="857"/>
      <c r="CC121" s="857"/>
      <c r="CD121" s="857"/>
      <c r="CE121" s="857"/>
      <c r="CF121" s="918">
        <v>20.8</v>
      </c>
      <c r="CG121" s="919"/>
      <c r="CH121" s="919"/>
      <c r="CI121" s="919"/>
      <c r="CJ121" s="919"/>
      <c r="CK121" s="912"/>
      <c r="CL121" s="898"/>
      <c r="CM121" s="898"/>
      <c r="CN121" s="898"/>
      <c r="CO121" s="899"/>
      <c r="CP121" s="878" t="s">
        <v>486</v>
      </c>
      <c r="CQ121" s="879"/>
      <c r="CR121" s="879"/>
      <c r="CS121" s="879"/>
      <c r="CT121" s="879"/>
      <c r="CU121" s="879"/>
      <c r="CV121" s="879"/>
      <c r="CW121" s="879"/>
      <c r="CX121" s="879"/>
      <c r="CY121" s="879"/>
      <c r="CZ121" s="879"/>
      <c r="DA121" s="879"/>
      <c r="DB121" s="879"/>
      <c r="DC121" s="879"/>
      <c r="DD121" s="879"/>
      <c r="DE121" s="879"/>
      <c r="DF121" s="880"/>
      <c r="DG121" s="856">
        <v>379863</v>
      </c>
      <c r="DH121" s="857"/>
      <c r="DI121" s="857"/>
      <c r="DJ121" s="857"/>
      <c r="DK121" s="857"/>
      <c r="DL121" s="857">
        <v>349974</v>
      </c>
      <c r="DM121" s="857"/>
      <c r="DN121" s="857"/>
      <c r="DO121" s="857"/>
      <c r="DP121" s="857"/>
      <c r="DQ121" s="857">
        <v>324044</v>
      </c>
      <c r="DR121" s="857"/>
      <c r="DS121" s="857"/>
      <c r="DT121" s="857"/>
      <c r="DU121" s="857"/>
      <c r="DV121" s="834">
        <v>2.5</v>
      </c>
      <c r="DW121" s="834"/>
      <c r="DX121" s="834"/>
      <c r="DY121" s="834"/>
      <c r="DZ121" s="835"/>
    </row>
    <row r="122" spans="1:130" s="246" customFormat="1" ht="26.25" customHeight="1" x14ac:dyDescent="0.2">
      <c r="A122" s="860"/>
      <c r="B122" s="861"/>
      <c r="C122" s="864" t="s">
        <v>466</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421</v>
      </c>
      <c r="AB122" s="820"/>
      <c r="AC122" s="820"/>
      <c r="AD122" s="820"/>
      <c r="AE122" s="821"/>
      <c r="AF122" s="822" t="s">
        <v>421</v>
      </c>
      <c r="AG122" s="820"/>
      <c r="AH122" s="820"/>
      <c r="AI122" s="820"/>
      <c r="AJ122" s="821"/>
      <c r="AK122" s="822" t="s">
        <v>447</v>
      </c>
      <c r="AL122" s="820"/>
      <c r="AM122" s="820"/>
      <c r="AN122" s="820"/>
      <c r="AO122" s="821"/>
      <c r="AP122" s="867" t="s">
        <v>421</v>
      </c>
      <c r="AQ122" s="868"/>
      <c r="AR122" s="868"/>
      <c r="AS122" s="868"/>
      <c r="AT122" s="869"/>
      <c r="AU122" s="929"/>
      <c r="AV122" s="930"/>
      <c r="AW122" s="930"/>
      <c r="AX122" s="930"/>
      <c r="AY122" s="931"/>
      <c r="AZ122" s="922" t="s">
        <v>487</v>
      </c>
      <c r="BA122" s="923"/>
      <c r="BB122" s="923"/>
      <c r="BC122" s="923"/>
      <c r="BD122" s="923"/>
      <c r="BE122" s="923"/>
      <c r="BF122" s="923"/>
      <c r="BG122" s="923"/>
      <c r="BH122" s="923"/>
      <c r="BI122" s="923"/>
      <c r="BJ122" s="923"/>
      <c r="BK122" s="923"/>
      <c r="BL122" s="923"/>
      <c r="BM122" s="923"/>
      <c r="BN122" s="923"/>
      <c r="BO122" s="923"/>
      <c r="BP122" s="924"/>
      <c r="BQ122" s="925">
        <v>25886135</v>
      </c>
      <c r="BR122" s="888"/>
      <c r="BS122" s="888"/>
      <c r="BT122" s="888"/>
      <c r="BU122" s="888"/>
      <c r="BV122" s="888">
        <v>27576104</v>
      </c>
      <c r="BW122" s="888"/>
      <c r="BX122" s="888"/>
      <c r="BY122" s="888"/>
      <c r="BZ122" s="888"/>
      <c r="CA122" s="888">
        <v>26872567</v>
      </c>
      <c r="CB122" s="888"/>
      <c r="CC122" s="888"/>
      <c r="CD122" s="888"/>
      <c r="CE122" s="888"/>
      <c r="CF122" s="889">
        <v>208.3</v>
      </c>
      <c r="CG122" s="890"/>
      <c r="CH122" s="890"/>
      <c r="CI122" s="890"/>
      <c r="CJ122" s="890"/>
      <c r="CK122" s="912"/>
      <c r="CL122" s="898"/>
      <c r="CM122" s="898"/>
      <c r="CN122" s="898"/>
      <c r="CO122" s="899"/>
      <c r="CP122" s="878" t="s">
        <v>488</v>
      </c>
      <c r="CQ122" s="879"/>
      <c r="CR122" s="879"/>
      <c r="CS122" s="879"/>
      <c r="CT122" s="879"/>
      <c r="CU122" s="879"/>
      <c r="CV122" s="879"/>
      <c r="CW122" s="879"/>
      <c r="CX122" s="879"/>
      <c r="CY122" s="879"/>
      <c r="CZ122" s="879"/>
      <c r="DA122" s="879"/>
      <c r="DB122" s="879"/>
      <c r="DC122" s="879"/>
      <c r="DD122" s="879"/>
      <c r="DE122" s="879"/>
      <c r="DF122" s="880"/>
      <c r="DG122" s="856">
        <v>75454</v>
      </c>
      <c r="DH122" s="857"/>
      <c r="DI122" s="857"/>
      <c r="DJ122" s="857"/>
      <c r="DK122" s="857"/>
      <c r="DL122" s="857">
        <v>69767</v>
      </c>
      <c r="DM122" s="857"/>
      <c r="DN122" s="857"/>
      <c r="DO122" s="857"/>
      <c r="DP122" s="857"/>
      <c r="DQ122" s="857">
        <v>66466</v>
      </c>
      <c r="DR122" s="857"/>
      <c r="DS122" s="857"/>
      <c r="DT122" s="857"/>
      <c r="DU122" s="857"/>
      <c r="DV122" s="834">
        <v>0.5</v>
      </c>
      <c r="DW122" s="834"/>
      <c r="DX122" s="834"/>
      <c r="DY122" s="834"/>
      <c r="DZ122" s="835"/>
    </row>
    <row r="123" spans="1:130" s="246" customFormat="1" ht="26.25" customHeight="1" x14ac:dyDescent="0.2">
      <c r="A123" s="860"/>
      <c r="B123" s="861"/>
      <c r="C123" s="864" t="s">
        <v>472</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452</v>
      </c>
      <c r="AB123" s="820"/>
      <c r="AC123" s="820"/>
      <c r="AD123" s="820"/>
      <c r="AE123" s="821"/>
      <c r="AF123" s="822" t="s">
        <v>448</v>
      </c>
      <c r="AG123" s="820"/>
      <c r="AH123" s="820"/>
      <c r="AI123" s="820"/>
      <c r="AJ123" s="821"/>
      <c r="AK123" s="822" t="s">
        <v>451</v>
      </c>
      <c r="AL123" s="820"/>
      <c r="AM123" s="820"/>
      <c r="AN123" s="820"/>
      <c r="AO123" s="821"/>
      <c r="AP123" s="867" t="s">
        <v>421</v>
      </c>
      <c r="AQ123" s="868"/>
      <c r="AR123" s="868"/>
      <c r="AS123" s="868"/>
      <c r="AT123" s="869"/>
      <c r="AU123" s="932"/>
      <c r="AV123" s="933"/>
      <c r="AW123" s="933"/>
      <c r="AX123" s="933"/>
      <c r="AY123" s="933"/>
      <c r="AZ123" s="277" t="s">
        <v>189</v>
      </c>
      <c r="BA123" s="277"/>
      <c r="BB123" s="277"/>
      <c r="BC123" s="277"/>
      <c r="BD123" s="277"/>
      <c r="BE123" s="277"/>
      <c r="BF123" s="277"/>
      <c r="BG123" s="277"/>
      <c r="BH123" s="277"/>
      <c r="BI123" s="277"/>
      <c r="BJ123" s="277"/>
      <c r="BK123" s="277"/>
      <c r="BL123" s="277"/>
      <c r="BM123" s="277"/>
      <c r="BN123" s="277"/>
      <c r="BO123" s="920" t="s">
        <v>489</v>
      </c>
      <c r="BP123" s="921"/>
      <c r="BQ123" s="875">
        <v>35322104</v>
      </c>
      <c r="BR123" s="876"/>
      <c r="BS123" s="876"/>
      <c r="BT123" s="876"/>
      <c r="BU123" s="876"/>
      <c r="BV123" s="876">
        <v>36757498</v>
      </c>
      <c r="BW123" s="876"/>
      <c r="BX123" s="876"/>
      <c r="BY123" s="876"/>
      <c r="BZ123" s="876"/>
      <c r="CA123" s="876">
        <v>36794624</v>
      </c>
      <c r="CB123" s="876"/>
      <c r="CC123" s="876"/>
      <c r="CD123" s="876"/>
      <c r="CE123" s="876"/>
      <c r="CF123" s="786"/>
      <c r="CG123" s="787"/>
      <c r="CH123" s="787"/>
      <c r="CI123" s="787"/>
      <c r="CJ123" s="877"/>
      <c r="CK123" s="912"/>
      <c r="CL123" s="898"/>
      <c r="CM123" s="898"/>
      <c r="CN123" s="898"/>
      <c r="CO123" s="899"/>
      <c r="CP123" s="878" t="s">
        <v>490</v>
      </c>
      <c r="CQ123" s="879"/>
      <c r="CR123" s="879"/>
      <c r="CS123" s="879"/>
      <c r="CT123" s="879"/>
      <c r="CU123" s="879"/>
      <c r="CV123" s="879"/>
      <c r="CW123" s="879"/>
      <c r="CX123" s="879"/>
      <c r="CY123" s="879"/>
      <c r="CZ123" s="879"/>
      <c r="DA123" s="879"/>
      <c r="DB123" s="879"/>
      <c r="DC123" s="879"/>
      <c r="DD123" s="879"/>
      <c r="DE123" s="879"/>
      <c r="DF123" s="880"/>
      <c r="DG123" s="819">
        <v>17705</v>
      </c>
      <c r="DH123" s="820"/>
      <c r="DI123" s="820"/>
      <c r="DJ123" s="820"/>
      <c r="DK123" s="821"/>
      <c r="DL123" s="822">
        <v>18025</v>
      </c>
      <c r="DM123" s="820"/>
      <c r="DN123" s="820"/>
      <c r="DO123" s="820"/>
      <c r="DP123" s="821"/>
      <c r="DQ123" s="822">
        <v>20341</v>
      </c>
      <c r="DR123" s="820"/>
      <c r="DS123" s="820"/>
      <c r="DT123" s="820"/>
      <c r="DU123" s="821"/>
      <c r="DV123" s="867">
        <v>0.2</v>
      </c>
      <c r="DW123" s="868"/>
      <c r="DX123" s="868"/>
      <c r="DY123" s="868"/>
      <c r="DZ123" s="869"/>
    </row>
    <row r="124" spans="1:130" s="246" customFormat="1" ht="26.25" customHeight="1" thickBot="1" x14ac:dyDescent="0.25">
      <c r="A124" s="860"/>
      <c r="B124" s="861"/>
      <c r="C124" s="864" t="s">
        <v>475</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421</v>
      </c>
      <c r="AB124" s="820"/>
      <c r="AC124" s="820"/>
      <c r="AD124" s="820"/>
      <c r="AE124" s="821"/>
      <c r="AF124" s="822" t="s">
        <v>421</v>
      </c>
      <c r="AG124" s="820"/>
      <c r="AH124" s="820"/>
      <c r="AI124" s="820"/>
      <c r="AJ124" s="821"/>
      <c r="AK124" s="822" t="s">
        <v>421</v>
      </c>
      <c r="AL124" s="820"/>
      <c r="AM124" s="820"/>
      <c r="AN124" s="820"/>
      <c r="AO124" s="821"/>
      <c r="AP124" s="867" t="s">
        <v>451</v>
      </c>
      <c r="AQ124" s="868"/>
      <c r="AR124" s="868"/>
      <c r="AS124" s="868"/>
      <c r="AT124" s="869"/>
      <c r="AU124" s="870" t="s">
        <v>491</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v>
      </c>
      <c r="BR124" s="874"/>
      <c r="BS124" s="874"/>
      <c r="BT124" s="874"/>
      <c r="BU124" s="874"/>
      <c r="BV124" s="874">
        <v>18.3</v>
      </c>
      <c r="BW124" s="874"/>
      <c r="BX124" s="874"/>
      <c r="BY124" s="874"/>
      <c r="BZ124" s="874"/>
      <c r="CA124" s="874">
        <v>9.4</v>
      </c>
      <c r="CB124" s="874"/>
      <c r="CC124" s="874"/>
      <c r="CD124" s="874"/>
      <c r="CE124" s="874"/>
      <c r="CF124" s="764"/>
      <c r="CG124" s="765"/>
      <c r="CH124" s="765"/>
      <c r="CI124" s="765"/>
      <c r="CJ124" s="905"/>
      <c r="CK124" s="913"/>
      <c r="CL124" s="913"/>
      <c r="CM124" s="913"/>
      <c r="CN124" s="913"/>
      <c r="CO124" s="914"/>
      <c r="CP124" s="878" t="s">
        <v>492</v>
      </c>
      <c r="CQ124" s="879"/>
      <c r="CR124" s="879"/>
      <c r="CS124" s="879"/>
      <c r="CT124" s="879"/>
      <c r="CU124" s="879"/>
      <c r="CV124" s="879"/>
      <c r="CW124" s="879"/>
      <c r="CX124" s="879"/>
      <c r="CY124" s="879"/>
      <c r="CZ124" s="879"/>
      <c r="DA124" s="879"/>
      <c r="DB124" s="879"/>
      <c r="DC124" s="879"/>
      <c r="DD124" s="879"/>
      <c r="DE124" s="879"/>
      <c r="DF124" s="880"/>
      <c r="DG124" s="802">
        <v>17898</v>
      </c>
      <c r="DH124" s="803"/>
      <c r="DI124" s="803"/>
      <c r="DJ124" s="803"/>
      <c r="DK124" s="804"/>
      <c r="DL124" s="805">
        <v>17509</v>
      </c>
      <c r="DM124" s="803"/>
      <c r="DN124" s="803"/>
      <c r="DO124" s="803"/>
      <c r="DP124" s="804"/>
      <c r="DQ124" s="805">
        <v>16907</v>
      </c>
      <c r="DR124" s="803"/>
      <c r="DS124" s="803"/>
      <c r="DT124" s="803"/>
      <c r="DU124" s="804"/>
      <c r="DV124" s="891">
        <v>0.1</v>
      </c>
      <c r="DW124" s="892"/>
      <c r="DX124" s="892"/>
      <c r="DY124" s="892"/>
      <c r="DZ124" s="893"/>
    </row>
    <row r="125" spans="1:130" s="246" customFormat="1" ht="26.25" customHeight="1" x14ac:dyDescent="0.2">
      <c r="A125" s="860"/>
      <c r="B125" s="861"/>
      <c r="C125" s="864" t="s">
        <v>477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421</v>
      </c>
      <c r="AB125" s="820"/>
      <c r="AC125" s="820"/>
      <c r="AD125" s="820"/>
      <c r="AE125" s="821"/>
      <c r="AF125" s="822" t="s">
        <v>451</v>
      </c>
      <c r="AG125" s="820"/>
      <c r="AH125" s="820"/>
      <c r="AI125" s="820"/>
      <c r="AJ125" s="821"/>
      <c r="AK125" s="822" t="s">
        <v>452</v>
      </c>
      <c r="AL125" s="820"/>
      <c r="AM125" s="820"/>
      <c r="AN125" s="820"/>
      <c r="AO125" s="821"/>
      <c r="AP125" s="867" t="s">
        <v>452</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493</v>
      </c>
      <c r="CL125" s="895"/>
      <c r="CM125" s="895"/>
      <c r="CN125" s="895"/>
      <c r="CO125" s="896"/>
      <c r="CP125" s="903" t="s">
        <v>494</v>
      </c>
      <c r="CQ125" s="848"/>
      <c r="CR125" s="848"/>
      <c r="CS125" s="848"/>
      <c r="CT125" s="848"/>
      <c r="CU125" s="848"/>
      <c r="CV125" s="848"/>
      <c r="CW125" s="848"/>
      <c r="CX125" s="848"/>
      <c r="CY125" s="848"/>
      <c r="CZ125" s="848"/>
      <c r="DA125" s="848"/>
      <c r="DB125" s="848"/>
      <c r="DC125" s="848"/>
      <c r="DD125" s="848"/>
      <c r="DE125" s="848"/>
      <c r="DF125" s="849"/>
      <c r="DG125" s="904" t="s">
        <v>450</v>
      </c>
      <c r="DH125" s="885"/>
      <c r="DI125" s="885"/>
      <c r="DJ125" s="885"/>
      <c r="DK125" s="885"/>
      <c r="DL125" s="885" t="s">
        <v>421</v>
      </c>
      <c r="DM125" s="885"/>
      <c r="DN125" s="885"/>
      <c r="DO125" s="885"/>
      <c r="DP125" s="885"/>
      <c r="DQ125" s="885" t="s">
        <v>452</v>
      </c>
      <c r="DR125" s="885"/>
      <c r="DS125" s="885"/>
      <c r="DT125" s="885"/>
      <c r="DU125" s="885"/>
      <c r="DV125" s="886" t="s">
        <v>421</v>
      </c>
      <c r="DW125" s="886"/>
      <c r="DX125" s="886"/>
      <c r="DY125" s="886"/>
      <c r="DZ125" s="887"/>
    </row>
    <row r="126" spans="1:130" s="246" customFormat="1" ht="26.25" customHeight="1" thickBot="1" x14ac:dyDescent="0.25">
      <c r="A126" s="860"/>
      <c r="B126" s="861"/>
      <c r="C126" s="864" t="s">
        <v>479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29336</v>
      </c>
      <c r="AB126" s="820"/>
      <c r="AC126" s="820"/>
      <c r="AD126" s="820"/>
      <c r="AE126" s="821"/>
      <c r="AF126" s="822">
        <v>53169</v>
      </c>
      <c r="AG126" s="820"/>
      <c r="AH126" s="820"/>
      <c r="AI126" s="820"/>
      <c r="AJ126" s="821"/>
      <c r="AK126" s="822" t="s">
        <v>421</v>
      </c>
      <c r="AL126" s="820"/>
      <c r="AM126" s="820"/>
      <c r="AN126" s="820"/>
      <c r="AO126" s="821"/>
      <c r="AP126" s="867" t="s">
        <v>452</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495</v>
      </c>
      <c r="CQ126" s="790"/>
      <c r="CR126" s="790"/>
      <c r="CS126" s="790"/>
      <c r="CT126" s="790"/>
      <c r="CU126" s="790"/>
      <c r="CV126" s="790"/>
      <c r="CW126" s="790"/>
      <c r="CX126" s="790"/>
      <c r="CY126" s="790"/>
      <c r="CZ126" s="790"/>
      <c r="DA126" s="790"/>
      <c r="DB126" s="790"/>
      <c r="DC126" s="790"/>
      <c r="DD126" s="790"/>
      <c r="DE126" s="790"/>
      <c r="DF126" s="791"/>
      <c r="DG126" s="856" t="s">
        <v>421</v>
      </c>
      <c r="DH126" s="857"/>
      <c r="DI126" s="857"/>
      <c r="DJ126" s="857"/>
      <c r="DK126" s="857"/>
      <c r="DL126" s="857" t="s">
        <v>452</v>
      </c>
      <c r="DM126" s="857"/>
      <c r="DN126" s="857"/>
      <c r="DO126" s="857"/>
      <c r="DP126" s="857"/>
      <c r="DQ126" s="857" t="s">
        <v>421</v>
      </c>
      <c r="DR126" s="857"/>
      <c r="DS126" s="857"/>
      <c r="DT126" s="857"/>
      <c r="DU126" s="857"/>
      <c r="DV126" s="834" t="s">
        <v>451</v>
      </c>
      <c r="DW126" s="834"/>
      <c r="DX126" s="834"/>
      <c r="DY126" s="834"/>
      <c r="DZ126" s="835"/>
    </row>
    <row r="127" spans="1:130" s="246" customFormat="1" ht="26.25" customHeight="1" x14ac:dyDescent="0.2">
      <c r="A127" s="862"/>
      <c r="B127" s="863"/>
      <c r="C127" s="881" t="s">
        <v>496</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452</v>
      </c>
      <c r="AB127" s="820"/>
      <c r="AC127" s="820"/>
      <c r="AD127" s="820"/>
      <c r="AE127" s="821"/>
      <c r="AF127" s="822" t="s">
        <v>421</v>
      </c>
      <c r="AG127" s="820"/>
      <c r="AH127" s="820"/>
      <c r="AI127" s="820"/>
      <c r="AJ127" s="821"/>
      <c r="AK127" s="822" t="s">
        <v>421</v>
      </c>
      <c r="AL127" s="820"/>
      <c r="AM127" s="820"/>
      <c r="AN127" s="820"/>
      <c r="AO127" s="821"/>
      <c r="AP127" s="867" t="s">
        <v>129</v>
      </c>
      <c r="AQ127" s="868"/>
      <c r="AR127" s="868"/>
      <c r="AS127" s="868"/>
      <c r="AT127" s="869"/>
      <c r="AU127" s="282"/>
      <c r="AV127" s="282"/>
      <c r="AW127" s="282"/>
      <c r="AX127" s="884" t="s">
        <v>497</v>
      </c>
      <c r="AY127" s="852"/>
      <c r="AZ127" s="852"/>
      <c r="BA127" s="852"/>
      <c r="BB127" s="852"/>
      <c r="BC127" s="852"/>
      <c r="BD127" s="852"/>
      <c r="BE127" s="853"/>
      <c r="BF127" s="851" t="s">
        <v>498</v>
      </c>
      <c r="BG127" s="852"/>
      <c r="BH127" s="852"/>
      <c r="BI127" s="852"/>
      <c r="BJ127" s="852"/>
      <c r="BK127" s="852"/>
      <c r="BL127" s="853"/>
      <c r="BM127" s="851" t="s">
        <v>499</v>
      </c>
      <c r="BN127" s="852"/>
      <c r="BO127" s="852"/>
      <c r="BP127" s="852"/>
      <c r="BQ127" s="852"/>
      <c r="BR127" s="852"/>
      <c r="BS127" s="853"/>
      <c r="BT127" s="851" t="s">
        <v>500</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501</v>
      </c>
      <c r="CQ127" s="790"/>
      <c r="CR127" s="790"/>
      <c r="CS127" s="790"/>
      <c r="CT127" s="790"/>
      <c r="CU127" s="790"/>
      <c r="CV127" s="790"/>
      <c r="CW127" s="790"/>
      <c r="CX127" s="790"/>
      <c r="CY127" s="790"/>
      <c r="CZ127" s="790"/>
      <c r="DA127" s="790"/>
      <c r="DB127" s="790"/>
      <c r="DC127" s="790"/>
      <c r="DD127" s="790"/>
      <c r="DE127" s="790"/>
      <c r="DF127" s="791"/>
      <c r="DG127" s="856" t="s">
        <v>452</v>
      </c>
      <c r="DH127" s="857"/>
      <c r="DI127" s="857"/>
      <c r="DJ127" s="857"/>
      <c r="DK127" s="857"/>
      <c r="DL127" s="857" t="s">
        <v>452</v>
      </c>
      <c r="DM127" s="857"/>
      <c r="DN127" s="857"/>
      <c r="DO127" s="857"/>
      <c r="DP127" s="857"/>
      <c r="DQ127" s="857" t="s">
        <v>451</v>
      </c>
      <c r="DR127" s="857"/>
      <c r="DS127" s="857"/>
      <c r="DT127" s="857"/>
      <c r="DU127" s="857"/>
      <c r="DV127" s="834" t="s">
        <v>452</v>
      </c>
      <c r="DW127" s="834"/>
      <c r="DX127" s="834"/>
      <c r="DY127" s="834"/>
      <c r="DZ127" s="835"/>
    </row>
    <row r="128" spans="1:130" s="246" customFormat="1" ht="26.25" customHeight="1" thickBot="1" x14ac:dyDescent="0.25">
      <c r="A128" s="836" t="s">
        <v>502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503</v>
      </c>
      <c r="X128" s="838"/>
      <c r="Y128" s="838"/>
      <c r="Z128" s="839"/>
      <c r="AA128" s="840">
        <v>280183</v>
      </c>
      <c r="AB128" s="841"/>
      <c r="AC128" s="841"/>
      <c r="AD128" s="841"/>
      <c r="AE128" s="842"/>
      <c r="AF128" s="843">
        <v>299987</v>
      </c>
      <c r="AG128" s="841"/>
      <c r="AH128" s="841"/>
      <c r="AI128" s="841"/>
      <c r="AJ128" s="842"/>
      <c r="AK128" s="843">
        <v>264994</v>
      </c>
      <c r="AL128" s="841"/>
      <c r="AM128" s="841"/>
      <c r="AN128" s="841"/>
      <c r="AO128" s="842"/>
      <c r="AP128" s="844"/>
      <c r="AQ128" s="845"/>
      <c r="AR128" s="845"/>
      <c r="AS128" s="845"/>
      <c r="AT128" s="846"/>
      <c r="AU128" s="282"/>
      <c r="AV128" s="282"/>
      <c r="AW128" s="282"/>
      <c r="AX128" s="847" t="s">
        <v>504</v>
      </c>
      <c r="AY128" s="848"/>
      <c r="AZ128" s="848"/>
      <c r="BA128" s="848"/>
      <c r="BB128" s="848"/>
      <c r="BC128" s="848"/>
      <c r="BD128" s="848"/>
      <c r="BE128" s="849"/>
      <c r="BF128" s="826" t="s">
        <v>452</v>
      </c>
      <c r="BG128" s="827"/>
      <c r="BH128" s="827"/>
      <c r="BI128" s="827"/>
      <c r="BJ128" s="827"/>
      <c r="BK128" s="827"/>
      <c r="BL128" s="850"/>
      <c r="BM128" s="826">
        <v>12.75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505</v>
      </c>
      <c r="CQ128" s="768"/>
      <c r="CR128" s="768"/>
      <c r="CS128" s="768"/>
      <c r="CT128" s="768"/>
      <c r="CU128" s="768"/>
      <c r="CV128" s="768"/>
      <c r="CW128" s="768"/>
      <c r="CX128" s="768"/>
      <c r="CY128" s="768"/>
      <c r="CZ128" s="768"/>
      <c r="DA128" s="768"/>
      <c r="DB128" s="768"/>
      <c r="DC128" s="768"/>
      <c r="DD128" s="768"/>
      <c r="DE128" s="768"/>
      <c r="DF128" s="769"/>
      <c r="DG128" s="830" t="s">
        <v>421</v>
      </c>
      <c r="DH128" s="831"/>
      <c r="DI128" s="831"/>
      <c r="DJ128" s="831"/>
      <c r="DK128" s="831"/>
      <c r="DL128" s="831">
        <v>15162</v>
      </c>
      <c r="DM128" s="831"/>
      <c r="DN128" s="831"/>
      <c r="DO128" s="831"/>
      <c r="DP128" s="831"/>
      <c r="DQ128" s="831">
        <v>17557</v>
      </c>
      <c r="DR128" s="831"/>
      <c r="DS128" s="831"/>
      <c r="DT128" s="831"/>
      <c r="DU128" s="831"/>
      <c r="DV128" s="832">
        <v>0.1</v>
      </c>
      <c r="DW128" s="832"/>
      <c r="DX128" s="832"/>
      <c r="DY128" s="832"/>
      <c r="DZ128" s="833"/>
    </row>
    <row r="129" spans="1:131" s="246" customFormat="1" ht="26.25" customHeight="1" x14ac:dyDescent="0.2">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506</v>
      </c>
      <c r="X129" s="817"/>
      <c r="Y129" s="817"/>
      <c r="Z129" s="818"/>
      <c r="AA129" s="819">
        <v>15470531</v>
      </c>
      <c r="AB129" s="820"/>
      <c r="AC129" s="820"/>
      <c r="AD129" s="820"/>
      <c r="AE129" s="821"/>
      <c r="AF129" s="822">
        <v>15384364</v>
      </c>
      <c r="AG129" s="820"/>
      <c r="AH129" s="820"/>
      <c r="AI129" s="820"/>
      <c r="AJ129" s="821"/>
      <c r="AK129" s="822">
        <v>15362709</v>
      </c>
      <c r="AL129" s="820"/>
      <c r="AM129" s="820"/>
      <c r="AN129" s="820"/>
      <c r="AO129" s="821"/>
      <c r="AP129" s="823"/>
      <c r="AQ129" s="824"/>
      <c r="AR129" s="824"/>
      <c r="AS129" s="824"/>
      <c r="AT129" s="825"/>
      <c r="AU129" s="284"/>
      <c r="AV129" s="284"/>
      <c r="AW129" s="284"/>
      <c r="AX129" s="789" t="s">
        <v>507</v>
      </c>
      <c r="AY129" s="790"/>
      <c r="AZ129" s="790"/>
      <c r="BA129" s="790"/>
      <c r="BB129" s="790"/>
      <c r="BC129" s="790"/>
      <c r="BD129" s="790"/>
      <c r="BE129" s="791"/>
      <c r="BF129" s="809" t="s">
        <v>452</v>
      </c>
      <c r="BG129" s="810"/>
      <c r="BH129" s="810"/>
      <c r="BI129" s="810"/>
      <c r="BJ129" s="810"/>
      <c r="BK129" s="810"/>
      <c r="BL129" s="811"/>
      <c r="BM129" s="809">
        <v>17.75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14" t="s">
        <v>508</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509</v>
      </c>
      <c r="X130" s="817"/>
      <c r="Y130" s="817"/>
      <c r="Z130" s="818"/>
      <c r="AA130" s="819">
        <v>2605584</v>
      </c>
      <c r="AB130" s="820"/>
      <c r="AC130" s="820"/>
      <c r="AD130" s="820"/>
      <c r="AE130" s="821"/>
      <c r="AF130" s="822">
        <v>2539618</v>
      </c>
      <c r="AG130" s="820"/>
      <c r="AH130" s="820"/>
      <c r="AI130" s="820"/>
      <c r="AJ130" s="821"/>
      <c r="AK130" s="822">
        <v>2459622</v>
      </c>
      <c r="AL130" s="820"/>
      <c r="AM130" s="820"/>
      <c r="AN130" s="820"/>
      <c r="AO130" s="821"/>
      <c r="AP130" s="823"/>
      <c r="AQ130" s="824"/>
      <c r="AR130" s="824"/>
      <c r="AS130" s="824"/>
      <c r="AT130" s="825"/>
      <c r="AU130" s="284"/>
      <c r="AV130" s="284"/>
      <c r="AW130" s="284"/>
      <c r="AX130" s="789" t="s">
        <v>510</v>
      </c>
      <c r="AY130" s="790"/>
      <c r="AZ130" s="790"/>
      <c r="BA130" s="790"/>
      <c r="BB130" s="790"/>
      <c r="BC130" s="790"/>
      <c r="BD130" s="790"/>
      <c r="BE130" s="791"/>
      <c r="BF130" s="792">
        <v>10.5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511</v>
      </c>
      <c r="X131" s="800"/>
      <c r="Y131" s="800"/>
      <c r="Z131" s="801"/>
      <c r="AA131" s="802">
        <v>12864947</v>
      </c>
      <c r="AB131" s="803"/>
      <c r="AC131" s="803"/>
      <c r="AD131" s="803"/>
      <c r="AE131" s="804"/>
      <c r="AF131" s="805">
        <v>12844746</v>
      </c>
      <c r="AG131" s="803"/>
      <c r="AH131" s="803"/>
      <c r="AI131" s="803"/>
      <c r="AJ131" s="804"/>
      <c r="AK131" s="805">
        <v>12903087</v>
      </c>
      <c r="AL131" s="803"/>
      <c r="AM131" s="803"/>
      <c r="AN131" s="803"/>
      <c r="AO131" s="804"/>
      <c r="AP131" s="806"/>
      <c r="AQ131" s="807"/>
      <c r="AR131" s="807"/>
      <c r="AS131" s="807"/>
      <c r="AT131" s="808"/>
      <c r="AU131" s="284"/>
      <c r="AV131" s="284"/>
      <c r="AW131" s="284"/>
      <c r="AX131" s="767" t="s">
        <v>512</v>
      </c>
      <c r="AY131" s="768"/>
      <c r="AZ131" s="768"/>
      <c r="BA131" s="768"/>
      <c r="BB131" s="768"/>
      <c r="BC131" s="768"/>
      <c r="BD131" s="768"/>
      <c r="BE131" s="769"/>
      <c r="BF131" s="770">
        <v>9.4</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776" t="s">
        <v>513</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514</v>
      </c>
      <c r="W132" s="780"/>
      <c r="X132" s="780"/>
      <c r="Y132" s="780"/>
      <c r="Z132" s="781"/>
      <c r="AA132" s="782">
        <v>11.486561119999999</v>
      </c>
      <c r="AB132" s="783"/>
      <c r="AC132" s="783"/>
      <c r="AD132" s="783"/>
      <c r="AE132" s="784"/>
      <c r="AF132" s="785">
        <v>10.556129329999999</v>
      </c>
      <c r="AG132" s="783"/>
      <c r="AH132" s="783"/>
      <c r="AI132" s="783"/>
      <c r="AJ132" s="784"/>
      <c r="AK132" s="785">
        <v>9.7277108959999996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515</v>
      </c>
      <c r="W133" s="759"/>
      <c r="X133" s="759"/>
      <c r="Y133" s="759"/>
      <c r="Z133" s="760"/>
      <c r="AA133" s="761">
        <v>11.2</v>
      </c>
      <c r="AB133" s="762"/>
      <c r="AC133" s="762"/>
      <c r="AD133" s="762"/>
      <c r="AE133" s="763"/>
      <c r="AF133" s="761">
        <v>11.3</v>
      </c>
      <c r="AG133" s="762"/>
      <c r="AH133" s="762"/>
      <c r="AI133" s="762"/>
      <c r="AJ133" s="763"/>
      <c r="AK133" s="761">
        <v>10.5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AYpge6eqbvqyQiS/sMItGD/uZbFTMeh3zMCqAgiELxppfFcTMiaEaS/aUEMXqfbso41TIljFYcablB/BZ1Q+RA==" saltValue="kKq8Ii61K/9+a4DtlrnK1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516</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DReYI62sUfkn0AwwuVDmbFPQQ63S1AIRLUf8spAnOW79udi3l560aliJZtAtM2ooB/o0L05gkuOdPZFiHhiYA==" saltValue="2AQzOGEjd+vB0VETZ6Bj4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6FB5W8UQbEpClUodAxlzWK993cXG3Hc+b48KaMJqB9FH60wXwRWBI/qknT+O9rvt77Y4In4XbmwImOVsH8Laug==" saltValue="n0jrq5v+exDaJJDu5LqJ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518</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519</v>
      </c>
      <c r="AP7" s="303"/>
      <c r="AQ7" s="304" t="s">
        <v>520</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521</v>
      </c>
      <c r="AQ8" s="310" t="s">
        <v>522</v>
      </c>
      <c r="AR8" s="311" t="s">
        <v>523</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7" t="s">
        <v>524</v>
      </c>
      <c r="AL9" s="1188"/>
      <c r="AM9" s="1188"/>
      <c r="AN9" s="1189"/>
      <c r="AO9" s="312">
        <v>3524357</v>
      </c>
      <c r="AP9" s="312">
        <v>53654</v>
      </c>
      <c r="AQ9" s="313">
        <v>62647</v>
      </c>
      <c r="AR9" s="314">
        <v>-14.4</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7" t="s">
        <v>525</v>
      </c>
      <c r="AL10" s="1188"/>
      <c r="AM10" s="1188"/>
      <c r="AN10" s="1189"/>
      <c r="AO10" s="315">
        <v>117519</v>
      </c>
      <c r="AP10" s="315">
        <v>1789</v>
      </c>
      <c r="AQ10" s="316">
        <v>5968</v>
      </c>
      <c r="AR10" s="317">
        <v>-70</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7" t="s">
        <v>526</v>
      </c>
      <c r="AL11" s="1188"/>
      <c r="AM11" s="1188"/>
      <c r="AN11" s="1189"/>
      <c r="AO11" s="315">
        <v>738156</v>
      </c>
      <c r="AP11" s="315">
        <v>11237</v>
      </c>
      <c r="AQ11" s="316">
        <v>5863</v>
      </c>
      <c r="AR11" s="317">
        <v>91.7</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7" t="s">
        <v>527</v>
      </c>
      <c r="AL12" s="1188"/>
      <c r="AM12" s="1188"/>
      <c r="AN12" s="1189"/>
      <c r="AO12" s="315">
        <v>196300</v>
      </c>
      <c r="AP12" s="315">
        <v>2988</v>
      </c>
      <c r="AQ12" s="316">
        <v>1312</v>
      </c>
      <c r="AR12" s="317">
        <v>127.7</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7" t="s">
        <v>528</v>
      </c>
      <c r="AL13" s="1188"/>
      <c r="AM13" s="1188"/>
      <c r="AN13" s="1189"/>
      <c r="AO13" s="315" t="s">
        <v>529</v>
      </c>
      <c r="AP13" s="315" t="s">
        <v>529</v>
      </c>
      <c r="AQ13" s="316">
        <v>0</v>
      </c>
      <c r="AR13" s="317" t="s">
        <v>529</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7" t="s">
        <v>530</v>
      </c>
      <c r="AL14" s="1188"/>
      <c r="AM14" s="1188"/>
      <c r="AN14" s="1189"/>
      <c r="AO14" s="315">
        <v>142409</v>
      </c>
      <c r="AP14" s="315">
        <v>2168</v>
      </c>
      <c r="AQ14" s="316">
        <v>2308</v>
      </c>
      <c r="AR14" s="317">
        <v>-6.1</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7" t="s">
        <v>531</v>
      </c>
      <c r="AL15" s="1188"/>
      <c r="AM15" s="1188"/>
      <c r="AN15" s="1189"/>
      <c r="AO15" s="315">
        <v>186786</v>
      </c>
      <c r="AP15" s="315">
        <v>2844</v>
      </c>
      <c r="AQ15" s="316">
        <v>1635</v>
      </c>
      <c r="AR15" s="317">
        <v>73.900000000000006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0" t="s">
        <v>532</v>
      </c>
      <c r="AL16" s="1191"/>
      <c r="AM16" s="1191"/>
      <c r="AN16" s="1192"/>
      <c r="AO16" s="315">
        <v>-399233</v>
      </c>
      <c r="AP16" s="315">
        <v>-6078</v>
      </c>
      <c r="AQ16" s="316">
        <v>-5106</v>
      </c>
      <c r="AR16" s="317">
        <v>19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0" t="s">
        <v>189</v>
      </c>
      <c r="AL17" s="1191"/>
      <c r="AM17" s="1191"/>
      <c r="AN17" s="1192"/>
      <c r="AO17" s="315">
        <v>4506294</v>
      </c>
      <c r="AP17" s="315">
        <v>68603</v>
      </c>
      <c r="AQ17" s="316">
        <v>74627</v>
      </c>
      <c r="AR17" s="317">
        <v>-8.1</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533</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534</v>
      </c>
      <c r="AP20" s="323" t="s">
        <v>535</v>
      </c>
      <c r="AQ20" s="324" t="s">
        <v>536</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4" t="s">
        <v>537</v>
      </c>
      <c r="AL21" s="1185"/>
      <c r="AM21" s="1185"/>
      <c r="AN21" s="1186"/>
      <c r="AO21" s="327">
        <v>6.15</v>
      </c>
      <c r="AP21" s="328">
        <v>7.32</v>
      </c>
      <c r="AQ21" s="329">
        <v>-1.17</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4" t="s">
        <v>538</v>
      </c>
      <c r="AL22" s="1185"/>
      <c r="AM22" s="1185"/>
      <c r="AN22" s="1186"/>
      <c r="AO22" s="332">
        <v>99.3</v>
      </c>
      <c r="AP22" s="333">
        <v>98.6</v>
      </c>
      <c r="AQ22" s="334">
        <v>0.7</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540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541</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519</v>
      </c>
      <c r="AP30" s="303"/>
      <c r="AQ30" s="304" t="s">
        <v>520</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521</v>
      </c>
      <c r="AQ31" s="310" t="s">
        <v>522</v>
      </c>
      <c r="AR31" s="311" t="s">
        <v>523</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5" t="s">
        <v>542</v>
      </c>
      <c r="AL32" s="1176"/>
      <c r="AM32" s="1176"/>
      <c r="AN32" s="1177"/>
      <c r="AO32" s="342">
        <v>2998316</v>
      </c>
      <c r="AP32" s="342">
        <v>45646</v>
      </c>
      <c r="AQ32" s="343">
        <v>39505</v>
      </c>
      <c r="AR32" s="344">
        <v>15.5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5" t="s">
        <v>543</v>
      </c>
      <c r="AL33" s="1176"/>
      <c r="AM33" s="1176"/>
      <c r="AN33" s="1177"/>
      <c r="AO33" s="342" t="s">
        <v>529</v>
      </c>
      <c r="AP33" s="342" t="s">
        <v>529</v>
      </c>
      <c r="AQ33" s="343" t="s">
        <v>529</v>
      </c>
      <c r="AR33" s="344" t="s">
        <v>529</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5" t="s">
        <v>544</v>
      </c>
      <c r="AL34" s="1176"/>
      <c r="AM34" s="1176"/>
      <c r="AN34" s="1177"/>
      <c r="AO34" s="342" t="s">
        <v>529</v>
      </c>
      <c r="AP34" s="342" t="s">
        <v>529</v>
      </c>
      <c r="AQ34" s="343">
        <v>56</v>
      </c>
      <c r="AR34" s="344" t="s">
        <v>529</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5" t="s">
        <v>545</v>
      </c>
      <c r="AL35" s="1176"/>
      <c r="AM35" s="1176"/>
      <c r="AN35" s="1177"/>
      <c r="AO35" s="342">
        <v>487722</v>
      </c>
      <c r="AP35" s="342">
        <v>7425</v>
      </c>
      <c r="AQ35" s="343">
        <v>13645</v>
      </c>
      <c r="AR35" s="344">
        <v>-45.6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5" t="s">
        <v>546</v>
      </c>
      <c r="AL36" s="1176"/>
      <c r="AM36" s="1176"/>
      <c r="AN36" s="1177"/>
      <c r="AO36" s="342">
        <v>493634</v>
      </c>
      <c r="AP36" s="342">
        <v>7515</v>
      </c>
      <c r="AQ36" s="343">
        <v>1726</v>
      </c>
      <c r="AR36" s="344">
        <v>335.4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5" t="s">
        <v>547</v>
      </c>
      <c r="AL37" s="1176"/>
      <c r="AM37" s="1176"/>
      <c r="AN37" s="1177"/>
      <c r="AO37" s="342" t="s">
        <v>529</v>
      </c>
      <c r="AP37" s="342" t="s">
        <v>529</v>
      </c>
      <c r="AQ37" s="343">
        <v>663</v>
      </c>
      <c r="AR37" s="344" t="s">
        <v>529</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8" t="s">
        <v>548</v>
      </c>
      <c r="AL38" s="1179"/>
      <c r="AM38" s="1179"/>
      <c r="AN38" s="1180"/>
      <c r="AO38" s="345">
        <v>119</v>
      </c>
      <c r="AP38" s="345">
        <v>2</v>
      </c>
      <c r="AQ38" s="346">
        <v>1</v>
      </c>
      <c r="AR38" s="334">
        <v>100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8" t="s">
        <v>549</v>
      </c>
      <c r="AL39" s="1179"/>
      <c r="AM39" s="1179"/>
      <c r="AN39" s="1180"/>
      <c r="AO39" s="342">
        <v>-264994</v>
      </c>
      <c r="AP39" s="342">
        <v>-4034</v>
      </c>
      <c r="AQ39" s="343">
        <v>-5573</v>
      </c>
      <c r="AR39" s="344">
        <v>-27.6</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5" t="s">
        <v>550</v>
      </c>
      <c r="AL40" s="1176"/>
      <c r="AM40" s="1176"/>
      <c r="AN40" s="1177"/>
      <c r="AO40" s="342">
        <v>-2459622</v>
      </c>
      <c r="AP40" s="342">
        <v>-37445</v>
      </c>
      <c r="AQ40" s="343">
        <v>-36518</v>
      </c>
      <c r="AR40" s="344">
        <v>2.5</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1" t="s">
        <v>304</v>
      </c>
      <c r="AL41" s="1182"/>
      <c r="AM41" s="1182"/>
      <c r="AN41" s="1183"/>
      <c r="AO41" s="342">
        <v>1255175</v>
      </c>
      <c r="AP41" s="342">
        <v>19108</v>
      </c>
      <c r="AQ41" s="343">
        <v>13504</v>
      </c>
      <c r="AR41" s="344">
        <v>41.5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551</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552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553</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8" t="s">
        <v>519</v>
      </c>
      <c r="AN49" s="1170" t="s">
        <v>554</v>
      </c>
      <c r="AO49" s="1171"/>
      <c r="AP49" s="1171"/>
      <c r="AQ49" s="1171"/>
      <c r="AR49" s="117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69"/>
      <c r="AN50" s="358" t="s">
        <v>555</v>
      </c>
      <c r="AO50" s="359" t="s">
        <v>556</v>
      </c>
      <c r="AP50" s="360" t="s">
        <v>557</v>
      </c>
      <c r="AQ50" s="361" t="s">
        <v>558</v>
      </c>
      <c r="AR50" s="362" t="s">
        <v>559</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560</v>
      </c>
      <c r="AL51" s="355"/>
      <c r="AM51" s="363">
        <v>3961974</v>
      </c>
      <c r="AN51" s="364">
        <v>58319</v>
      </c>
      <c r="AO51" s="365">
        <v>5.5</v>
      </c>
      <c r="AP51" s="366">
        <v>66255</v>
      </c>
      <c r="AQ51" s="367">
        <v>3.6</v>
      </c>
      <c r="AR51" s="368">
        <v>1.9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561</v>
      </c>
      <c r="AM52" s="371">
        <v>1425148</v>
      </c>
      <c r="AN52" s="372">
        <v>20978</v>
      </c>
      <c r="AO52" s="373">
        <v>16.3</v>
      </c>
      <c r="AP52" s="374">
        <v>31822</v>
      </c>
      <c r="AQ52" s="375">
        <v>8.8000000000000007</v>
      </c>
      <c r="AR52" s="376">
        <v>7.5</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562</v>
      </c>
      <c r="AL53" s="355"/>
      <c r="AM53" s="363">
        <v>4986892</v>
      </c>
      <c r="AN53" s="364">
        <v>74156</v>
      </c>
      <c r="AO53" s="365">
        <v>27.2</v>
      </c>
      <c r="AP53" s="366">
        <v>54227</v>
      </c>
      <c r="AQ53" s="367">
        <v>-18.2</v>
      </c>
      <c r="AR53" s="368">
        <v>45.4</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561</v>
      </c>
      <c r="AM54" s="371">
        <v>1758983</v>
      </c>
      <c r="AN54" s="372">
        <v>26156</v>
      </c>
      <c r="AO54" s="373">
        <v>24.7</v>
      </c>
      <c r="AP54" s="374">
        <v>29694</v>
      </c>
      <c r="AQ54" s="375">
        <v>-6.7</v>
      </c>
      <c r="AR54" s="376">
        <v>31.4</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563</v>
      </c>
      <c r="AL55" s="355"/>
      <c r="AM55" s="363">
        <v>4271631</v>
      </c>
      <c r="AN55" s="364">
        <v>64008</v>
      </c>
      <c r="AO55" s="365">
        <v>-13.7</v>
      </c>
      <c r="AP55" s="366">
        <v>57295</v>
      </c>
      <c r="AQ55" s="367">
        <v>5.7</v>
      </c>
      <c r="AR55" s="368">
        <v>-19.399999999999999</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561</v>
      </c>
      <c r="AM56" s="371">
        <v>2165543</v>
      </c>
      <c r="AN56" s="372">
        <v>32449</v>
      </c>
      <c r="AO56" s="373">
        <v>24.1</v>
      </c>
      <c r="AP56" s="374">
        <v>32771</v>
      </c>
      <c r="AQ56" s="375">
        <v>10.4</v>
      </c>
      <c r="AR56" s="376">
        <v>13.7</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564</v>
      </c>
      <c r="AL57" s="355"/>
      <c r="AM57" s="363">
        <v>3723157</v>
      </c>
      <c r="AN57" s="364">
        <v>56222</v>
      </c>
      <c r="AO57" s="365">
        <v>-12.2</v>
      </c>
      <c r="AP57" s="366">
        <v>54110</v>
      </c>
      <c r="AQ57" s="367">
        <v>-5.6</v>
      </c>
      <c r="AR57" s="368">
        <v>-6.6</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561</v>
      </c>
      <c r="AM58" s="371">
        <v>1821600</v>
      </c>
      <c r="AN58" s="372">
        <v>27507</v>
      </c>
      <c r="AO58" s="373">
        <v>-15.2</v>
      </c>
      <c r="AP58" s="374">
        <v>30620</v>
      </c>
      <c r="AQ58" s="375">
        <v>-6.6</v>
      </c>
      <c r="AR58" s="376">
        <v>-8.6</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565</v>
      </c>
      <c r="AL59" s="355"/>
      <c r="AM59" s="363">
        <v>3687283</v>
      </c>
      <c r="AN59" s="364">
        <v>56134</v>
      </c>
      <c r="AO59" s="365">
        <v>-0.2</v>
      </c>
      <c r="AP59" s="366">
        <v>54684</v>
      </c>
      <c r="AQ59" s="367">
        <v>1.1000000000000001</v>
      </c>
      <c r="AR59" s="368">
        <v>-1.3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561</v>
      </c>
      <c r="AM60" s="371">
        <v>1827578</v>
      </c>
      <c r="AN60" s="372">
        <v>27823</v>
      </c>
      <c r="AO60" s="373">
        <v>1.1000000000000001</v>
      </c>
      <c r="AP60" s="374">
        <v>32829</v>
      </c>
      <c r="AQ60" s="375">
        <v>7.2</v>
      </c>
      <c r="AR60" s="376">
        <v>-6.1</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566</v>
      </c>
      <c r="AL61" s="377"/>
      <c r="AM61" s="378">
        <v>4126187</v>
      </c>
      <c r="AN61" s="379">
        <v>61768</v>
      </c>
      <c r="AO61" s="380">
        <v>1.3</v>
      </c>
      <c r="AP61" s="381">
        <v>57314</v>
      </c>
      <c r="AQ61" s="382">
        <v>-2.7</v>
      </c>
      <c r="AR61" s="368">
        <v>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561</v>
      </c>
      <c r="AM62" s="371">
        <v>1799770</v>
      </c>
      <c r="AN62" s="372">
        <v>26983</v>
      </c>
      <c r="AO62" s="373">
        <v>10.199999999999999</v>
      </c>
      <c r="AP62" s="374">
        <v>31547</v>
      </c>
      <c r="AQ62" s="375">
        <v>2.6</v>
      </c>
      <c r="AR62" s="376">
        <v>7.6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zInmBoJ0WtihojySrYUbY8Agll4tKpou86flR+P3yN6QqwDoXL02q4bIRFpDqNaO/vtJO+NWoqYKhbCeNb/s7w==" saltValue="slPI0e96r1AQ5JSnyE5Tc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GrQJYwHRQdX+idYKvdN+VCHNSGmcvS8Amq29uHBMKadxm8+8wFf8whcH+ySodlh4pFmke9/Yja4PIbm3o3J8jA==" saltValue="TFS6VhyBa3jibXgJVj/n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0" zoomScaleNormal="8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K/P9X+3fJBGJyJ90SR2Sktp7xd0LM7HVsgU7RR6DQkt3C0V3EOmi7ytnmqIqPLGqzuOvtRexTtE2lWHWJmGNg==" saltValue="fPe9hZk/UYwkUnf0q/rFn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2">
      <c r="B47" s="10"/>
      <c r="C47" s="1193" t="s">
        <v>3</v>
      </c>
      <c r="D47" s="1193"/>
      <c r="E47" s="1194"/>
      <c r="F47" s="11">
        <v>19.72</v>
      </c>
      <c r="G47" s="12">
        <v>20.18</v>
      </c>
      <c r="H47" s="12">
        <v>20.239999999999998</v>
      </c>
      <c r="I47" s="12">
        <v>19.71</v>
      </c>
      <c r="J47" s="13">
        <v>19.09</v>
      </c>
    </row>
    <row r="48" spans="2:10" ht="57.75" customHeight="1" x14ac:dyDescent="0.2">
      <c r="B48" s="14"/>
      <c r="C48" s="1195" t="s">
        <v>4</v>
      </c>
      <c r="D48" s="1195"/>
      <c r="E48" s="1196"/>
      <c r="F48" s="15">
        <v>4.78</v>
      </c>
      <c r="G48" s="16">
        <v>4.78</v>
      </c>
      <c r="H48" s="16">
        <v>3.99</v>
      </c>
      <c r="I48" s="16">
        <v>4.6900000000000004</v>
      </c>
      <c r="J48" s="17">
        <v>5.07</v>
      </c>
    </row>
    <row r="49" spans="2:10" ht="57.75" customHeight="1" thickBot="1" x14ac:dyDescent="0.25">
      <c r="B49" s="18"/>
      <c r="C49" s="1197" t="s">
        <v>5</v>
      </c>
      <c r="D49" s="1197"/>
      <c r="E49" s="1198"/>
      <c r="F49" s="19" t="s">
        <v>575</v>
      </c>
      <c r="G49" s="20" t="s">
        <v>576</v>
      </c>
      <c r="H49" s="20" t="s">
        <v>577</v>
      </c>
      <c r="I49" s="20" t="s">
        <v>578</v>
      </c>
      <c r="J49" s="21" t="s">
        <v>579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6l45K7mSAoj6FnwCFlLRrfMwXp3pR0bzVg1VERc9pCfKGyHWuYXXLtXJtX/whyHT+GfUIiaW/YepvI4Z7F4NhA==" saltValue="9jJFI7c/KbAgn8v8j07L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2020-03-12T02:40:19Z</cp:lastPrinted>
  <dcterms:created xsi:type="dcterms:W3CDTF">2020-02-10T02:56:28Z</dcterms:created>
  <dcterms:modified xsi:type="dcterms:W3CDTF">2020-10-15T00:48:30Z</dcterms:modified>
  <cp:category/>
</cp:coreProperties>
</file>