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9EBE2C39-25C6-4639-9227-AB3FD970CF24}" xr6:coauthVersionLast="36" xr6:coauthVersionMax="36" xr10:uidLastSave="{00000000-0000-0000-0000-000000000000}"/>
  <bookViews>
    <workbookView xWindow="0" yWindow="0" windowWidth="15360" windowHeight="7644"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O35" i="10"/>
  <c r="AM35" i="10"/>
  <c r="C34" i="10"/>
  <c r="C35" i="10" s="1"/>
  <c r="C36" i="10" l="1"/>
  <c r="AM34" i="10"/>
  <c r="BW34" i="10" s="1"/>
  <c r="BW35" i="10" s="1"/>
  <c r="BW36" i="10" s="1"/>
  <c r="BW37" i="10" s="1"/>
  <c r="BW38" i="10" s="1"/>
  <c r="U34" i="10"/>
  <c r="U35" i="10" s="1"/>
  <c r="U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<sst xmlns="http://schemas.openxmlformats.org/spreadsheetml/2006/main" count="1142" uniqueCount="612">
  <si>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</si>
  <si>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</si>
  <si>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</si>
  <si>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</si>
  <si>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</si>
  <si>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</si>
  <si>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</si>
  <si>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</si>
  <si>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</si>
  <si>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</si>
  <si>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</si>
  <si>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</si>
  <si>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</si>
  <si>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</si>
  <si>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</si>
  <si>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</si>
  <si>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</si>
  <si>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</si>
  <si>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</si>
  <si>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</si>
  <si>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</si>
  <si>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</si>
  <si>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</si>
  <si>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</si>
  <si>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</si>
  <si>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</si>
  <si>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</si>
  <si>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</si>
  <si>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</si>
  <si>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</si>
  <si>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</si>
  <si>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</si>
  <si>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</si>
  <si>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</si>
  <si>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</si>
  <si>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</si>
  <si>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</si>
  <si>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</si>
  <si>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</si>
  <si>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</si>
  <si>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</si>
  <si>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</si>
  <si>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</si>
  <si>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</si>
  <si>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</si>
  <si>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</si>
  <si>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</si>
  <si>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</si>
  <si>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</si>
  <si>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</si>
  <si>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</si>
  <si>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</si>
  <si>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</si>
  <si>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</si>
  <si>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</si>
  <si>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</si>
  <si>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</si>
  <si>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</si>
  <si>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</si>
  <si>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</si>
  <si>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</si>
  <si>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</si>
  <si>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</si>
  <si>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</si>
  <si>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</si>
  <si>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</si>
  <si>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</si>
  <si>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</si>
  <si>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</si>
  <si>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</si>
  <si>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</si>
  <si>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</si>
  <si>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</si>
  <si>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</si>
  <si>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</si>
  <si>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</si>
  <si>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</si>
  <si>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</si>
  <si>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</si>
  <si>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</si>
  <si>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</si>
  <si>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</si>
  <si>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</si>
  <si>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</si>
  <si>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</si>
  <si>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</si>
  <si>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</si>
  <si>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</si>
  <si>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</si>
  <si>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</si>
  <si>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</si>
  <si>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</si>
  <si>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</si>
  <si>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</si>
  <si>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</si>
  <si>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</si>
  <si>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</si>
  <si>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</si>
  <si>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</si>
  <si>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</si>
  <si>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</si>
  <si>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</si>
  <si>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</si>
  <si>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</si>
  <si>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</si>
  <si>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</si>
  <si>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</si>
  <si>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</si>
  <si>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</si>
  <si>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</si>
  <si>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</si>
  <si>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</si>
  <si>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</si>
  <si>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</si>
  <si>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</si>
  <si>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</si>
  <si>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</si>
  <si>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</si>
  <si>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</si>
  <si>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</si>
  <si>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</si>
  <si>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</si>
  <si>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</si>
  <si>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</si>
  <si>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</si>
  <si>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</si>
  <si>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</si>
  <si>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</si>
  <si>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</si>
  <si>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</si>
  <si>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</si>
  <si>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</si>
  <si>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</si>
  <si>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</si>
  <si>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</si>
  <si>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</si>
  <si>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</si>
  <si>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</si>
  <si>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</si>
  <si>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</si>
  <si>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</si>
  <si>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</si>
  <si>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</si>
  <si>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</si>
  <si>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</si>
  <si>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</si>
  <si>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</si>
  <si>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</si>
  <si>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</si>
  <si>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</si>
  <si>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</si>
  <si>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</si>
  <si>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</si>
  <si>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</si>
  <si>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</si>
  <si>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</si>
  <si>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</si>
  <si>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</si>
  <si>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</si>
  <si>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</si>
  <si>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</si>
  <si>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</si>
  <si>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</si>
  <si>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</si>
  <si>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</si>
  <si>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</si>
  <si>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</si>
  <si>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</si>
  <si>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</si>
  <si>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</si>
  <si>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</si>
  <si>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</si>
  <si>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</si>
  <si>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</si>
  <si>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</si>
  <si>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</si>
  <si>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</si>
  <si>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</si>
  <si>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</si>
  <si>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</si>
  <si>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</si>
  <si>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</si>
  <si>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</si>
  <si>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</si>
  <si>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</si>
  <si>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</si>
  <si>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</si>
  <si>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</si>
  <si>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</si>
  <si>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</si>
  <si>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</si>
  <si>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</si>
  <si>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</si>
  <si>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</si>
  <si>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</si>
  <si>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</si>
  <si>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</si>
  <si>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</si>
  <si>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</si>
  <si>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</si>
  <si>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</si>
  <si>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</si>
  <si>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</si>
  <si>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</si>
  <si>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</si>
  <si>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</si>
  <si>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</si>
  <si>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</si>
  <si>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</si>
  <si>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</si>
  <si>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</si>
  <si>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</si>
  <si>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</si>
  <si>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</si>
  <si>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</si>
  <si>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群馬県榛東村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</si>
  <si>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</si>
  <si>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</si>
  <si>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</si>
  <si>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</si>
  <si>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</si>
  <si>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</si>
  <si>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</si>
  <si>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</si>
  <si>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</si>
  <si>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</si>
  <si>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</si>
  <si>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</si>
  <si>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</si>
  <si>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</si>
  <si>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</si>
  <si>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</si>
  <si>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</si>
  <si>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</si>
  <si>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</si>
  <si>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</si>
  <si>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</si>
  <si>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</si>
  <si>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</si>
  <si>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</si>
  <si>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</si>
  <si>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</si>
  <si>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</si>
  <si>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</si>
  <si>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</si>
  <si>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</si>
  <si>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</si>
  <si>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</si>
  <si>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</si>
  <si>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</si>
  <si>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</si>
  <si>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</si>
  <si>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</si>
  <si>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</si>
  <si>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</si>
  <si>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</si>
  <si>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</si>
  <si>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</si>
  <si>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</si>
  <si>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</si>
  <si>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</si>
  <si>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</si>
  <si>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</si>
  <si>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</si>
  <si>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</si>
  <si>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</si>
  <si>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</si>
  <si>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</si>
  <si>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</si>
  <si>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</si>
  <si>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</si>
  <si>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</si>
  <si>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</si>
  <si>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</si>
  <si>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</si>
  <si>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</si>
  <si>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</si>
  <si>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</si>
  <si>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</si>
  <si>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</si>
  <si>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</si>
  <si>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</si>
  <si>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</si>
  <si>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</si>
  <si>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</si>
  <si>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</si>
  <si>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</si>
  <si>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</si>
  <si>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</si>
  <si>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</si>
  <si>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</si>
  <si>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</si>
  <si>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</si>
  <si>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</si>
  <si>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</si>
  <si>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</si>
  <si>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</si>
  <si>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</si>
  <si>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</si>
  <si>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</si>
  <si>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</si>
  <si>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</si>
  <si>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</si>
  <si>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</si>
  <si>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</si>
  <si>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</si>
  <si>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</si>
  <si>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</si>
  <si>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</si>
  <si>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</si>
  <si>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</si>
  <si>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</si>
  <si>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</si>
  <si>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</si>
  <si>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</si>
  <si>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</si>
  <si>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</si>
  <si>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</si>
  <si>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</si>
  <si>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</si>
  <si>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</si>
  <si>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</si>
  <si>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</si>
  <si>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</si>
  <si>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</si>
  <si>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</si>
  <si>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</si>
  <si>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</si>
  <si>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</si>
  <si>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</si>
  <si>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</si>
  <si>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</si>
  <si>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</si>
  <si>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</si>
  <si>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</si>
  <si>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</si>
  <si>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</si>
  <si>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</si>
  <si>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</si>
  <si>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</si>
  <si>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</si>
  <si>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</si>
  <si>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</si>
  <si>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</si>
  <si>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</si>
  <si>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</si>
  <si>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</si>
  <si>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</si>
  <si>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</si>
  <si>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</si>
  <si>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</si>
  <si>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</si>
  <si>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</si>
  <si>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</si>
  <si>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</si>
  <si>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</si>
  <si>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</si>
  <si>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</si>
  <si>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</si>
  <si>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</si>
  <si>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</si>
  <si>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</si>
  <si>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</si>
  <si>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</si>
  <si>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</si>
  <si>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群馬県榛東村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</si>
  <si>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</si>
  <si>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</si>
  <si>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</si>
  <si>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</si>
  <si>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</si>
  <si>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</si>
  <si>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</si>
  <si>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</si>
  <si>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</si>
  <si>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</si>
  <si>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</si>
  <si>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</si>
  <si>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</si>
  <si>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</si>
  <si>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</si>
  <si>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</si>
  <si>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</si>
  <si>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</si>
  <si>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</si>
  <si>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</si>
  <si>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</si>
  <si>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</si>
  <si>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</si>
  <si>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</si>
  <si>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</si>
  <si>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</si>
  <si>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</si>
  <si>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</si>
  <si>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</si>
  <si>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</si>
  <si>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</si>
  <si>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</si>
  <si>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</si>
  <si>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</si>
  <si>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</si>
  <si>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</si>
  <si>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</si>
  <si>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</si>
  <si>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</si>
  <si>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</si>
  <si>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</si>
  <si>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</si>
  <si>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</si>
  <si>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</si>
  <si>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</si>
  <si>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</si>
  <si>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</si>
  <si>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</si>
  <si>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</si>
  <si>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</si>
  <si>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</si>
  <si>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</si>
  <si>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</si>
  <si>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</si>
  <si>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</si>
  <si>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</si>
  <si>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</si>
  <si>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</si>
  <si>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</si>
  <si>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</si>
  <si>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</si>
  <si>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</si>
  <si>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</si>
  <si>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</si>
  <si>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</si>
  <si>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</si>
  <si>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</si>
  <si>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</si>
  <si>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</si>
  <si>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</si>
  <si>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</si>
  <si>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</si>
  <si>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</si>
  <si>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</si>
  <si>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</si>
  <si>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</si>
  <si>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</si>
  <si>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</si>
  <si>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</si>
  <si>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</si>
  <si>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</si>
  <si>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</si>
  <si>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</si>
  <si>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</si>
  <si>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</si>
  <si>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</si>
  <si>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</si>
  <si>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</si>
  <si>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</si>
  <si>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</si>
  <si>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</si>
  <si>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</si>
  <si>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</si>
  <si>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</si>
  <si>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</si>
  <si>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</si>
  <si>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</si>
  <si>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</si>
  <si>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</si>
  <si>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</si>
  <si>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</si>
  <si>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</si>
  <si>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</si>
  <si>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</si>
  <si>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</si>
  <si>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</si>
  <si>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</si>
  <si>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</si>
  <si>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</si>
  <si>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</si>
  <si>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</si>
  <si>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</si>
  <si>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</si>
  <si>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</si>
  <si>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</si>
  <si>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</si>
  <si>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</si>
  <si>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</si>
  <si>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</si>
  <si>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</si>
  <si>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</si>
  <si>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</si>
  <si>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</si>
  <si>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</si>
  <si>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</si>
  <si>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</si>
  <si>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</si>
  <si>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</si>
  <si>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</si>
  <si>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</si>
  <si>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</si>
  <si>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</si>
  <si>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</si>
  <si>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</si>
  <si>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</si>
  <si>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</si>
  <si>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</si>
  <si>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</si>
  <si>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</si>
  <si>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</si>
  <si>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</si>
  <si>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</si>
  <si>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</si>
  <si>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</si>
  <si>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</si>
  <si>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</si>
  <si>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</si>
  <si>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</si>
  <si>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</si>
  <si>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</si>
  <si>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</si>
  <si>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</si>
  <si>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</si>
  <si>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</si>
  <si>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</si>
  <si>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</si>
  <si>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</si>
  <si>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</si>
  <si>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</si>
  <si>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</si>
  <si>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</si>
  <si>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</si>
  <si>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</si>
  <si>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</si>
  <si>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</si>
  <si>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</si>
  <si>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</si>
  <si>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</si>
  <si>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</si>
  <si>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</si>
  <si>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</si>
  <si>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</si>
  <si>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</si>
  <si>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</si>
  <si>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</si>
  <si>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</si>
  <si>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</si>
  <si>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</si>
  <si>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</si>
  <si>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</si>
  <si>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</si>
  <si>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</si>
  <si>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</si>
  <si>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</si>
  <si>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</si>
  <si>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</si>
  <si>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</si>
  <si>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</si>
  <si>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</si>
  <si>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</si>
  <si>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</si>
  <si>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</si>
  <si>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</si>
  <si>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</si>
  <si>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5.01</t>
  </si>
  <si>
    <t>▲ 1.32</t>
  </si>
  <si>
    <t>▲ 0.28</t>
  </si>
  <si>
    <t>上水道事業会計</t>
  </si>
  <si>
    <t>一般会計</t>
  </si>
  <si>
    <t>介護保険特別会計</t>
  </si>
  <si>
    <t>国民健康保険特別会計</t>
  </si>
  <si>
    <t>太陽光発電事業特別会計</t>
  </si>
  <si>
    <t>学校給食事業特別会計</t>
  </si>
  <si>
    <t>住宅新築資金等貸付特別会計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</si>
  <si>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</si>
  <si>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</si>
  <si>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</si>
  <si>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</si>
  <si>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</si>
  <si>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</si>
  <si>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</si>
  <si>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</si>
  <si>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</si>
  <si>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</si>
  <si>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</si>
  <si>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</si>
  <si>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</si>
  <si>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榛東村土地開発公社</t>
    <rPh sb="0" eb="3">
      <t>シントウムラ</t>
    </rPh>
    <rPh sb="3" eb="5">
      <t>トチ</t>
    </rPh>
    <rPh sb="5" eb="7">
      <t>カイハツ</t>
    </rPh>
    <rPh sb="7" eb="9">
      <t>コウシャ</t>
    </rPh>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</si>
  <si>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</si>
  <si>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</si>
  <si>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</si>
  <si>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10">
      <t>シチョウソンケン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</si>
  <si>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</si>
  <si>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15" eb="17">
      <t>ジギョウ</t>
    </rPh>
    <rPh sb="17" eb="19">
      <t>カイケイ</t>
    </rPh>
    <phoneticPr fontId="2"/>
  </si>
  <si>
    <t>農業用水維持管理基金</t>
    <rPh sb="0" eb="2">
      <t>ノウギョウ</t>
    </rPh>
    <rPh sb="2" eb="4">
      <t>ヨウスイ</t>
    </rPh>
    <rPh sb="4" eb="6">
      <t>イジ</t>
    </rPh>
    <rPh sb="6" eb="8">
      <t>カンリ</t>
    </rPh>
    <rPh sb="8" eb="10">
      <t>キキン</t>
    </rPh>
    <phoneticPr fontId="11"/>
  </si>
  <si>
    <t>教育施設整備基金</t>
    <rPh sb="0" eb="2">
      <t>キョウイク</t>
    </rPh>
    <rPh sb="2" eb="4">
      <t>シセツ</t>
    </rPh>
    <rPh sb="4" eb="6">
      <t>セイビ</t>
    </rPh>
    <rPh sb="6" eb="8">
      <t>キキン</t>
    </rPh>
    <phoneticPr fontId="11"/>
  </si>
  <si>
    <t>社会福祉施設整備基金</t>
    <rPh sb="0" eb="2">
      <t>シャカイ</t>
    </rPh>
    <rPh sb="2" eb="4">
      <t>フクシ</t>
    </rPh>
    <rPh sb="4" eb="6">
      <t>シセツ</t>
    </rPh>
    <rPh sb="6" eb="8">
      <t>セイビ</t>
    </rPh>
    <rPh sb="8" eb="10">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</si>
  <si>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</si>
  <si>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農業災害基金</t>
    <rPh sb="0" eb="2">
      <t>ノウギョウ</t>
    </rPh>
    <rPh sb="2" eb="4">
      <t>サイガイ</t>
    </rPh>
    <rPh sb="4" eb="6">
      <t>キキン</t>
    </rPh>
    <phoneticPr fontId="11"/>
  </si>
  <si>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</si>
  <si>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</si>
  <si>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</si>
  <si>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</si>
  <si>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</si>
  <si>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</si>
  <si>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</si>
  <si>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</si>
  <si>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</si>
  <si>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</si>
  <si>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</si>
  <si>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</si>
  <si>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</si>
  <si>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</si>
  <si>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将来負担比率の数値は算定されない。
有形固定資産減価償却率は類似団体と比べて高い水準であるため、個別施設計画に基づき計画的な維持管理に取り組んでいく。</t>
    <rPh sb="0" eb="2">
      <t>ショウライ</t>
    </rPh>
    <rPh sb="2" eb="4">
      <t>フタン</t>
    </rPh>
    <rPh sb="4" eb="6">
      <t>ヒリツ</t>
    </rPh>
    <rPh sb="7" eb="9">
      <t>スウチ</t>
    </rPh>
    <rPh sb="10" eb="12">
      <t>サンテイ</t>
    </rPh>
    <rPh sb="18" eb="20">
      <t>ユウケイ</t>
    </rPh>
    <rPh sb="20" eb="22">
      <t>コテイ</t>
    </rPh>
    <rPh sb="22" eb="24">
      <t>シサン</t>
    </rPh>
    <rPh sb="24" eb="26">
      <t>ゲンカ</t>
    </rPh>
    <rPh sb="26" eb="29">
      <t>ショウキャクリツ</t>
    </rPh>
    <rPh sb="30" eb="32">
      <t>ルイジ</t>
    </rPh>
    <rPh sb="32" eb="34">
      <t>ダンタイ</t>
    </rPh>
    <rPh sb="35" eb="36">
      <t>クラ</t>
    </rPh>
    <rPh sb="38" eb="39">
      <t>タカ</t>
    </rPh>
    <rPh sb="40" eb="42">
      <t>スイジュン</t>
    </rPh>
    <rPh sb="48" eb="50">
      <t>コベツ</t>
    </rPh>
    <rPh sb="50" eb="52">
      <t>シセツ</t>
    </rPh>
    <rPh sb="52" eb="54">
      <t>ケイカク</t>
    </rPh>
    <rPh sb="55" eb="56">
      <t>モト</t>
    </rPh>
    <rPh sb="58" eb="61">
      <t>ケイカクテキ</t>
    </rPh>
    <rPh sb="62" eb="64">
      <t>イジ</t>
    </rPh>
    <rPh sb="64" eb="66">
      <t>カンリ</t>
    </rPh>
    <rPh sb="67" eb="68">
      <t>ト</t>
    </rPh>
    <rPh sb="69" eb="70">
      <t>ク</t>
    </rPh>
    <phoneticPr fontId="2"/>
  </si>
  <si>
    <t>　</t>
    <phoneticPr fontId="2"/>
  </si>
  <si>
    <r>
      <t>将来負担比率の数値は算定されない。
実質公債</t>
    </r>
    <r>
      <rPr>
        <sz val="11"/>
        <rFont val="ＭＳ Ｐゴシック"/>
        <family val="3"/>
        <charset val="128"/>
      </rPr>
      <t>費</t>
    </r>
    <r>
      <rPr>
        <sz val="11"/>
        <color indexed="8"/>
        <rFont val="ＭＳ Ｐゴシック"/>
        <family val="3"/>
        <charset val="128"/>
      </rPr>
      <t>比率は類似団体よりも高く上昇傾向にある。これは、平成２７年度借入から据置期間の設定をやめたことと借入期間を短く設定したことが主な要因である。今後は地方債の新規発行を抑制しつつ、繰上償還を行うなど、公債費の適正な管理を行う。</t>
    </r>
    <rPh sb="0" eb="2">
      <t>ショウライ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</si>
</sst>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1FAD-4657-9237-35B6E95BAA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83533</c:v>
                </c:pt>
                <c:pt idx="1">
                  <c:v>69280</c:v>
                </c:pt>
                <c:pt idx="2">
                  <c:v>46675</c:v>
                </c:pt>
                <c:pt idx="3">
                  <c:v>46701</c:v>
                </c:pt>
                <c:pt idx="4">
                  <c:v>38754</c:v>
                </c:pt>
              </c:numCache>
            </c:numRef>
          </c:val>
          <c:smooth val="0"/>
          <c:extLst>
            <c:ext xmlns:c16="http://schemas.microsoft.com/office/drawing/2014/chart" uri="{C3380CC4-5D6E-409C-BE32-E72D297353CC}">
              <c16:uniqueId val="{00000001-1FAD-4657-9237-35B6E95BAA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5.0599999999999996</c:v>
                </c:pt>
                <c:pt idx="1">
                  <c:v>5.85</c:v>
                </c:pt>
                <c:pt idx="2">
                  <c:v>6.02</c:v>
                </c:pt>
                <c:pt idx="3">
                  <c:v>1.86</c:v>
                </c:pt>
                <c:pt idx="4">
                  <c:v>4.55</c:v>
                </c:pt>
              </c:numCache>
            </c:numRef>
          </c:val>
          <c:extLst>
            <c:ext xmlns:c16="http://schemas.microsoft.com/office/drawing/2014/chart" uri="{C3380CC4-5D6E-409C-BE32-E72D297353CC}">
              <c16:uniqueId val="{00000000-78A3-460B-94BA-1F5ED3DC0F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67.849999999999994</c:v>
                </c:pt>
                <c:pt idx="1">
                  <c:v>68.73</c:v>
                </c:pt>
                <c:pt idx="2">
                  <c:v>73.45</c:v>
                </c:pt>
                <c:pt idx="3">
                  <c:v>73.599999999999994</c:v>
                </c:pt>
                <c:pt idx="4">
                  <c:v>69.569999999999993</c:v>
                </c:pt>
              </c:numCache>
            </c:numRef>
          </c:val>
          <c:extLst>
            <c:ext xmlns:c16="http://schemas.microsoft.com/office/drawing/2014/chart" uri="{C3380CC4-5D6E-409C-BE32-E72D297353CC}">
              <c16:uniqueId val="{00000001-78A3-460B-94BA-1F5ED3DC0F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-5.01</c:v>
                </c:pt>
                <c:pt idx="1">
                  <c:v>3.73</c:v>
                </c:pt>
                <c:pt idx="2">
                  <c:v>5.13</c:v>
                </c:pt>
                <c:pt idx="3">
                  <c:v>-1.32</c:v>
                </c:pt>
                <c:pt idx="4">
                  <c:v>-0.28000000000000003</c:v>
                </c:pt>
              </c:numCache>
            </c:numRef>
          </c:val>
          <c:smooth val="0"/>
          <c:extLst>
            <c:ext xmlns:c16="http://schemas.microsoft.com/office/drawing/2014/chart" uri="{C3380CC4-5D6E-409C-BE32-E72D297353CC}">
              <c16:uniqueId val="{00000002-78A3-460B-94BA-1F5ED3DC0F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6C-4A18-AA36-75A9FCAE8B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6C-4A18-AA36-75A9FCAE8B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6C-4A18-AA36-75A9FCAE8BEE}"/>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B6C-4A18-AA36-75A9FCAE8BEE}"/>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B6C-4A18-AA36-75A9FCAE8BEE}"/>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0.04</c:v>
                </c:pt>
                <c:pt idx="4">
                  <c:v>#N/A</c:v>
                </c:pt>
                <c:pt idx="5">
                  <c:v>0.04</c:v>
                </c:pt>
                <c:pt idx="6">
                  <c:v>#N/A</c:v>
                </c:pt>
                <c:pt idx="7">
                  <c:v>0.03</c:v>
                </c:pt>
                <c:pt idx="8">
                  <c:v>#N/A</c:v>
                </c:pt>
                <c:pt idx="9">
                  <c:v>0.01</c:v>
                </c:pt>
              </c:numCache>
            </c:numRef>
          </c:val>
          <c:extLst>
            <c:ext xmlns:c16="http://schemas.microsoft.com/office/drawing/2014/chart" uri="{C3380CC4-5D6E-409C-BE32-E72D297353CC}">
              <c16:uniqueId val="{00000005-4B6C-4A18-AA36-75A9FCAE8B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5.85</c:v>
                </c:pt>
                <c:pt idx="2">
                  <c:v>#N/A</c:v>
                </c:pt>
                <c:pt idx="3">
                  <c:v>3.51</c:v>
                </c:pt>
                <c:pt idx="4">
                  <c:v>#N/A</c:v>
                </c:pt>
                <c:pt idx="5">
                  <c:v>4.99</c:v>
                </c:pt>
                <c:pt idx="6">
                  <c:v>#N/A</c:v>
                </c:pt>
                <c:pt idx="7">
                  <c:v>5.66</c:v>
                </c:pt>
                <c:pt idx="8">
                  <c:v>#N/A</c:v>
                </c:pt>
                <c:pt idx="9">
                  <c:v>0.02</c:v>
                </c:pt>
              </c:numCache>
            </c:numRef>
          </c:val>
          <c:extLst>
            <c:ext xmlns:c16="http://schemas.microsoft.com/office/drawing/2014/chart" uri="{C3380CC4-5D6E-409C-BE32-E72D297353CC}">
              <c16:uniqueId val="{00000006-4B6C-4A18-AA36-75A9FCAE8B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0.27</c:v>
                </c:pt>
                <c:pt idx="2">
                  <c:v>#N/A</c:v>
                </c:pt>
                <c:pt idx="3">
                  <c:v>1.41</c:v>
                </c:pt>
                <c:pt idx="4">
                  <c:v>#N/A</c:v>
                </c:pt>
                <c:pt idx="5">
                  <c:v>0.91</c:v>
                </c:pt>
                <c:pt idx="6">
                  <c:v>#N/A</c:v>
                </c:pt>
                <c:pt idx="7">
                  <c:v>1.27</c:v>
                </c:pt>
                <c:pt idx="8">
                  <c:v>#N/A</c:v>
                </c:pt>
                <c:pt idx="9">
                  <c:v>0.7</c:v>
                </c:pt>
              </c:numCache>
            </c:numRef>
          </c:val>
          <c:extLst>
            <c:ext xmlns:c16="http://schemas.microsoft.com/office/drawing/2014/chart" uri="{C3380CC4-5D6E-409C-BE32-E72D297353CC}">
              <c16:uniqueId val="{00000007-4B6C-4A18-AA36-75A9FCAE8B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5.39</c:v>
                </c:pt>
                <c:pt idx="2">
                  <c:v>#N/A</c:v>
                </c:pt>
                <c:pt idx="3">
                  <c:v>5.84</c:v>
                </c:pt>
                <c:pt idx="4">
                  <c:v>#N/A</c:v>
                </c:pt>
                <c:pt idx="5">
                  <c:v>6.01</c:v>
                </c:pt>
                <c:pt idx="6">
                  <c:v>#N/A</c:v>
                </c:pt>
                <c:pt idx="7">
                  <c:v>1.85</c:v>
                </c:pt>
                <c:pt idx="8">
                  <c:v>#N/A</c:v>
                </c:pt>
                <c:pt idx="9">
                  <c:v>4.54</c:v>
                </c:pt>
              </c:numCache>
            </c:numRef>
          </c:val>
          <c:extLst>
            <c:ext xmlns:c16="http://schemas.microsoft.com/office/drawing/2014/chart" uri="{C3380CC4-5D6E-409C-BE32-E72D297353CC}">
              <c16:uniqueId val="{00000008-4B6C-4A18-AA36-75A9FCAE8BE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8.67</c:v>
                </c:pt>
                <c:pt idx="2">
                  <c:v>#N/A</c:v>
                </c:pt>
                <c:pt idx="3">
                  <c:v>9.92</c:v>
                </c:pt>
                <c:pt idx="4">
                  <c:v>#N/A</c:v>
                </c:pt>
                <c:pt idx="5">
                  <c:v>10.92</c:v>
                </c:pt>
                <c:pt idx="6">
                  <c:v>#N/A</c:v>
                </c:pt>
                <c:pt idx="7">
                  <c:v>12.77</c:v>
                </c:pt>
                <c:pt idx="8">
                  <c:v>#N/A</c:v>
                </c:pt>
                <c:pt idx="9">
                  <c:v>13.98</c:v>
                </c:pt>
              </c:numCache>
            </c:numRef>
          </c:val>
          <c:extLst>
            <c:ext xmlns:c16="http://schemas.microsoft.com/office/drawing/2014/chart" uri="{C3380CC4-5D6E-409C-BE32-E72D297353CC}">
              <c16:uniqueId val="{00000009-4B6C-4A18-AA36-75A9FCAE8B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372</c:v>
                </c:pt>
                <c:pt idx="5">
                  <c:v>367</c:v>
                </c:pt>
                <c:pt idx="8">
                  <c:v>380</c:v>
                </c:pt>
                <c:pt idx="11">
                  <c:v>389</c:v>
                </c:pt>
                <c:pt idx="14">
                  <c:v>395</c:v>
                </c:pt>
              </c:numCache>
            </c:numRef>
          </c:val>
          <c:extLst>
            <c:ext xmlns:c16="http://schemas.microsoft.com/office/drawing/2014/chart" uri="{C3380CC4-5D6E-409C-BE32-E72D297353CC}">
              <c16:uniqueId val="{00000000-968F-4D6C-B027-202C661A5C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8F-4D6C-B027-202C661A5C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8</c:v>
                </c:pt>
                <c:pt idx="6">
                  <c:v>8</c:v>
                </c:pt>
                <c:pt idx="9">
                  <c:v>8</c:v>
                </c:pt>
                <c:pt idx="12">
                  <c:v>8</c:v>
                </c:pt>
              </c:numCache>
            </c:numRef>
          </c:val>
          <c:extLst>
            <c:ext xmlns:c16="http://schemas.microsoft.com/office/drawing/2014/chart" uri="{C3380CC4-5D6E-409C-BE32-E72D297353CC}">
              <c16:uniqueId val="{00000002-968F-4D6C-B027-202C661A5C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21</c:v>
                </c:pt>
                <c:pt idx="6">
                  <c:v>22</c:v>
                </c:pt>
                <c:pt idx="9">
                  <c:v>28</c:v>
                </c:pt>
                <c:pt idx="12">
                  <c:v>32</c:v>
                </c:pt>
              </c:numCache>
            </c:numRef>
          </c:val>
          <c:extLst>
            <c:ext xmlns:c16="http://schemas.microsoft.com/office/drawing/2014/chart" uri="{C3380CC4-5D6E-409C-BE32-E72D297353CC}">
              <c16:uniqueId val="{00000003-968F-4D6C-B027-202C661A5C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222</c:v>
                </c:pt>
                <c:pt idx="3">
                  <c:v>226</c:v>
                </c:pt>
                <c:pt idx="6">
                  <c:v>220</c:v>
                </c:pt>
                <c:pt idx="9">
                  <c:v>238</c:v>
                </c:pt>
                <c:pt idx="12">
                  <c:v>246</c:v>
                </c:pt>
              </c:numCache>
            </c:numRef>
          </c:val>
          <c:extLst>
            <c:ext xmlns:c16="http://schemas.microsoft.com/office/drawing/2014/chart" uri="{C3380CC4-5D6E-409C-BE32-E72D297353CC}">
              <c16:uniqueId val="{00000004-968F-4D6C-B027-202C661A5C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8F-4D6C-B027-202C661A5C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8F-4D6C-B027-202C661A5C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331</c:v>
                </c:pt>
                <c:pt idx="3">
                  <c:v>350</c:v>
                </c:pt>
                <c:pt idx="6">
                  <c:v>382</c:v>
                </c:pt>
                <c:pt idx="9">
                  <c:v>408</c:v>
                </c:pt>
                <c:pt idx="12">
                  <c:v>427</c:v>
                </c:pt>
              </c:numCache>
            </c:numRef>
          </c:val>
          <c:extLst>
            <c:ext xmlns:c16="http://schemas.microsoft.com/office/drawing/2014/chart" uri="{C3380CC4-5D6E-409C-BE32-E72D297353CC}">
              <c16:uniqueId val="{00000007-968F-4D6C-B027-202C661A5C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214</c:v>
                </c:pt>
                <c:pt idx="2">
                  <c:v>#N/A</c:v>
                </c:pt>
                <c:pt idx="3">
                  <c:v>#N/A</c:v>
                </c:pt>
                <c:pt idx="4">
                  <c:v>238</c:v>
                </c:pt>
                <c:pt idx="5">
                  <c:v>#N/A</c:v>
                </c:pt>
                <c:pt idx="6">
                  <c:v>#N/A</c:v>
                </c:pt>
                <c:pt idx="7">
                  <c:v>252</c:v>
                </c:pt>
                <c:pt idx="8">
                  <c:v>#N/A</c:v>
                </c:pt>
                <c:pt idx="9">
                  <c:v>#N/A</c:v>
                </c:pt>
                <c:pt idx="10">
                  <c:v>293</c:v>
                </c:pt>
                <c:pt idx="11">
                  <c:v>#N/A</c:v>
                </c:pt>
                <c:pt idx="12">
                  <c:v>#N/A</c:v>
                </c:pt>
                <c:pt idx="13">
                  <c:v>318</c:v>
                </c:pt>
                <c:pt idx="14">
                  <c:v>#N/A</c:v>
                </c:pt>
              </c:numCache>
            </c:numRef>
          </c:val>
          <c:smooth val="0"/>
          <c:extLst>
            <c:ext xmlns:c16="http://schemas.microsoft.com/office/drawing/2014/chart" uri="{C3380CC4-5D6E-409C-BE32-E72D297353CC}">
              <c16:uniqueId val="{00000008-968F-4D6C-B027-202C661A5C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4842</c:v>
                </c:pt>
                <c:pt idx="5">
                  <c:v>4814</c:v>
                </c:pt>
                <c:pt idx="8">
                  <c:v>4777</c:v>
                </c:pt>
                <c:pt idx="11">
                  <c:v>4677</c:v>
                </c:pt>
                <c:pt idx="14">
                  <c:v>4575</c:v>
                </c:pt>
              </c:numCache>
            </c:numRef>
          </c:val>
          <c:extLst>
            <c:ext xmlns:c16="http://schemas.microsoft.com/office/drawing/2014/chart" uri="{C3380CC4-5D6E-409C-BE32-E72D297353CC}">
              <c16:uniqueId val="{00000000-DDAB-4A66-AAFD-6B42581D12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c:v>
                </c:pt>
                <c:pt idx="5">
                  <c:v>58</c:v>
                </c:pt>
                <c:pt idx="8">
                  <c:v>44</c:v>
                </c:pt>
                <c:pt idx="11">
                  <c:v>32</c:v>
                </c:pt>
                <c:pt idx="14">
                  <c:v>22</c:v>
                </c:pt>
              </c:numCache>
            </c:numRef>
          </c:val>
          <c:extLst>
            <c:ext xmlns:c16="http://schemas.microsoft.com/office/drawing/2014/chart" uri="{C3380CC4-5D6E-409C-BE32-E72D297353CC}">
              <c16:uniqueId val="{00000001-DDAB-4A66-AAFD-6B42581D12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5076</c:v>
                </c:pt>
                <c:pt idx="5">
                  <c:v>5217</c:v>
                </c:pt>
                <c:pt idx="8">
                  <c:v>5255</c:v>
                </c:pt>
                <c:pt idx="11">
                  <c:v>5314</c:v>
                </c:pt>
                <c:pt idx="14">
                  <c:v>5417</c:v>
                </c:pt>
              </c:numCache>
            </c:numRef>
          </c:val>
          <c:extLst>
            <c:ext xmlns:c16="http://schemas.microsoft.com/office/drawing/2014/chart" uri="{C3380CC4-5D6E-409C-BE32-E72D297353CC}">
              <c16:uniqueId val="{00000002-DDAB-4A66-AAFD-6B42581D12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AB-4A66-AAFD-6B42581D12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AB-4A66-AAFD-6B42581D12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DDAB-4A66-AAFD-6B42581D12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922</c:v>
                </c:pt>
                <c:pt idx="3">
                  <c:v>902</c:v>
                </c:pt>
                <c:pt idx="6">
                  <c:v>831</c:v>
                </c:pt>
                <c:pt idx="9">
                  <c:v>838</c:v>
                </c:pt>
                <c:pt idx="12">
                  <c:v>866</c:v>
                </c:pt>
              </c:numCache>
            </c:numRef>
          </c:val>
          <c:extLst>
            <c:ext xmlns:c16="http://schemas.microsoft.com/office/drawing/2014/chart" uri="{C3380CC4-5D6E-409C-BE32-E72D297353CC}">
              <c16:uniqueId val="{00000006-DDAB-4A66-AAFD-6B42581D12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247</c:v>
                </c:pt>
                <c:pt idx="3">
                  <c:v>242</c:v>
                </c:pt>
                <c:pt idx="6">
                  <c:v>238</c:v>
                </c:pt>
                <c:pt idx="9">
                  <c:v>220</c:v>
                </c:pt>
                <c:pt idx="12">
                  <c:v>201</c:v>
                </c:pt>
              </c:numCache>
            </c:numRef>
          </c:val>
          <c:extLst>
            <c:ext xmlns:c16="http://schemas.microsoft.com/office/drawing/2014/chart" uri="{C3380CC4-5D6E-409C-BE32-E72D297353CC}">
              <c16:uniqueId val="{00000007-DDAB-4A66-AAFD-6B42581D12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3881</c:v>
                </c:pt>
                <c:pt idx="3">
                  <c:v>3859</c:v>
                </c:pt>
                <c:pt idx="6">
                  <c:v>3654</c:v>
                </c:pt>
                <c:pt idx="9">
                  <c:v>3636</c:v>
                </c:pt>
                <c:pt idx="12">
                  <c:v>3526</c:v>
                </c:pt>
              </c:numCache>
            </c:numRef>
          </c:val>
          <c:extLst>
            <c:ext xmlns:c16="http://schemas.microsoft.com/office/drawing/2014/chart" uri="{C3380CC4-5D6E-409C-BE32-E72D297353CC}">
              <c16:uniqueId val="{00000008-DDAB-4A66-AAFD-6B42581D12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99</c:v>
                </c:pt>
                <c:pt idx="3">
                  <c:v>91</c:v>
                </c:pt>
                <c:pt idx="6">
                  <c:v>84</c:v>
                </c:pt>
                <c:pt idx="9">
                  <c:v>76</c:v>
                </c:pt>
                <c:pt idx="12">
                  <c:v>68</c:v>
                </c:pt>
              </c:numCache>
            </c:numRef>
          </c:val>
          <c:extLst>
            <c:ext xmlns:c16="http://schemas.microsoft.com/office/drawing/2014/chart" uri="{C3380CC4-5D6E-409C-BE32-E72D297353CC}">
              <c16:uniqueId val="{00000009-DDAB-4A66-AAFD-6B42581D12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3253</c:v>
                </c:pt>
                <c:pt idx="3">
                  <c:v>3172</c:v>
                </c:pt>
                <c:pt idx="6">
                  <c:v>3004</c:v>
                </c:pt>
                <c:pt idx="9">
                  <c:v>2723</c:v>
                </c:pt>
                <c:pt idx="12">
                  <c:v>2515</c:v>
                </c:pt>
              </c:numCache>
            </c:numRef>
          </c:val>
          <c:extLst>
            <c:ext xmlns:c16="http://schemas.microsoft.com/office/drawing/2014/chart" uri="{C3380CC4-5D6E-409C-BE32-E72D297353CC}">
              <c16:uniqueId val="{0000000A-DDAB-4A66-AAFD-6B42581D12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AB-4A66-AAFD-6B42581D12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2380</c:v>
                </c:pt>
                <c:pt idx="1">
                  <c:v>2382</c:v>
                </c:pt>
                <c:pt idx="2">
                  <c:v>2284</c:v>
                </c:pt>
              </c:numCache>
            </c:numRef>
          </c:val>
          <c:extLst>
            <c:ext xmlns:c16="http://schemas.microsoft.com/office/drawing/2014/chart" uri="{C3380CC4-5D6E-409C-BE32-E72D297353CC}">
              <c16:uniqueId val="{00000000-945F-4A3B-89BB-FCEADEFB9D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238</c:v>
                </c:pt>
                <c:pt idx="1">
                  <c:v>148</c:v>
                </c:pt>
                <c:pt idx="2">
                  <c:v>178</c:v>
                </c:pt>
              </c:numCache>
            </c:numRef>
          </c:val>
          <c:extLst>
            <c:ext xmlns:c16="http://schemas.microsoft.com/office/drawing/2014/chart" uri="{C3380CC4-5D6E-409C-BE32-E72D297353CC}">
              <c16:uniqueId val="{00000001-945F-4A3B-89BB-FCEADEFB9D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2423</c:v>
                </c:pt>
                <c:pt idx="1">
                  <c:v>2453</c:v>
                </c:pt>
                <c:pt idx="2">
                  <c:v>2424</c:v>
                </c:pt>
              </c:numCache>
            </c:numRef>
          </c:val>
          <c:extLst>
            <c:ext xmlns:c16="http://schemas.microsoft.com/office/drawing/2014/chart" uri="{C3380CC4-5D6E-409C-BE32-E72D297353CC}">
              <c16:uniqueId val="{00000002-945F-4A3B-89BB-FCEADEFB9D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{BF406AAF-3898-41D8-B9B1-D308D1B76740}</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6D4-437B-A713-78783529F0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{2153D878-7573-4C36-B39B-B65C8A8AA312}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D4-437B-A713-78783529F0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{2BE25B43-41AE-4FF1-9A93-2ACC293322B0}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D4-437B-A713-78783529F0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{1567D4D7-DF9F-47C7-8760-C0AA8EE13564}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D4-437B-A713-78783529F0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{4218D45B-B8FB-4ECE-8727-701DA98D547A}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D4-437B-A713-78783529F0C2}"/>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{3DD95E61-089C-4D52-B2D5-A07B36C83F47}</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6D4-437B-A713-78783529F0C2}"/>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{DA124CE7-B79B-4DFE-AB20-2F4207336CE8}</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6D4-437B-A713-78783529F0C2}"/>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{9580008C-07D3-4E93-B31A-B54853AE1D39}</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6D4-437B-A713-78783529F0C2}"/>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{5FC0CB78-B926-41A6-B3B0-2CFE0D195C87}</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6D4-437B-A713-78783529F0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79</c:v>
                </c:pt>
                <c:pt idx="24">
                  <c:v>79.599999999999994</c:v>
                </c:pt>
                <c:pt idx="32">
                  <c:v>80</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A6D4-437B-A713-78783529F0C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{B17FFE24-37DC-4F9F-B99C-702BEDBF4746}</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6D4-437B-A713-78783529F0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{ACDA5EBA-1610-429A-937A-26A9613966CE}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D4-437B-A713-78783529F0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{6FB72482-A028-4FE1-A753-6AD3A638AD34}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D4-437B-A713-78783529F0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{CBF400C6-8B19-492F-B692-9CA6353ABC1E}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D4-437B-A713-78783529F0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{44AD5813-1DB6-409A-BFC5-F49DDFD8574A}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D4-437B-A713-78783529F0C2}"/>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{2F5778F0-0564-46FB-B80B-23F183A0075F}</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6D4-437B-A713-78783529F0C2}"/>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{FD90E480-33C5-4132-98A1-120DD24ADD0E}</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6D4-437B-A713-78783529F0C2}"/>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{606A5662-42BD-43BA-925E-9697484FE168}</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6D4-437B-A713-78783529F0C2}"/>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{40B6C1DF-0B88-41C0-A1E8-B7D57F4D168C}</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6D4-437B-A713-78783529F0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52.1</c:v>
                </c:pt>
                <c:pt idx="24">
                  <c:v>59.1</c:v>
                </c:pt>
                <c:pt idx="32">
                  <c:v>58.6</c:v>
                </c:pt>
              </c:numCache>
            </c:numRef>
          </c:xVal>
          <c:yVal>
            <c:numRef>
              <c:f>[1]公会計指標分析・財政指標組合せ分析表!$BP$55:$DC$55</c:f>
              <c:numCache>
                <c:formatCode>General</c:formatCode>
                <c:ptCount val="40"/>
                <c:pt idx="16">
                  <c:v>0</c:v>
                </c:pt>
                <c:pt idx="24">
                  <c:v>0</c:v>
                </c:pt>
                <c:pt idx="32">
                  <c:v>0</c:v>
                </c:pt>
              </c:numCache>
            </c:numRef>
          </c:yVal>
          <c:smooth val="0"/>
          <c:extLst>
            <c:ext xmlns:c16="http://schemas.microsoft.com/office/drawing/2014/chart" uri="{C3380CC4-5D6E-409C-BE32-E72D297353CC}">
              <c16:uniqueId val="{00000013-A6D4-437B-A713-78783529F0C2}"/>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{86F4A2C7-401F-42D8-B596-D53626A4D689}</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26C-493A-BBCB-AC7F7B0CB3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{5800DE9B-55FD-495D-8BF0-24E6EB7E3AF2}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C-493A-BBCB-AC7F7B0CB3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{9227D065-467A-45FF-AD71-5AEE317AB2E8}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C-493A-BBCB-AC7F7B0CB3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{98539F01-F474-4F59-A1FE-88FF7FCE0E32}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C-493A-BBCB-AC7F7B0CB3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{51FFC2BF-2BA2-4EFB-8F7A-F0FA69865612}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C-493A-BBCB-AC7F7B0CB394}"/>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{CB7F8D9D-775D-4EB3-92D6-6AF0D291FD9D}</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26C-493A-BBCB-AC7F7B0CB394}"/>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{1A597AE0-3ED2-4DE6-9240-475AD4B559D4}</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26C-493A-BBCB-AC7F7B0CB394}"/>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{E993527C-8741-4773-8C8A-CAAEDD58008A}</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26C-493A-BBCB-AC7F7B0CB394}"/>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{711B5C66-B1FB-46D0-9CFE-14706CAD8C9E}</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26C-493A-BBCB-AC7F7B0CB3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6.8</c:v>
                </c:pt>
                <c:pt idx="8">
                  <c:v>7.4</c:v>
                </c:pt>
                <c:pt idx="16">
                  <c:v>8.1999999999999993</c:v>
                </c:pt>
                <c:pt idx="24">
                  <c:v>9</c:v>
                </c:pt>
                <c:pt idx="32">
                  <c:v>10</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426C-493A-BBCB-AC7F7B0CB39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{F04DBE16-6FBD-43FD-9A45-E11CCEA9E595}</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26C-493A-BBCB-AC7F7B0CB3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{79C380FA-63E3-4522-933A-AACEAAD5E3E1}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C-493A-BBCB-AC7F7B0CB3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{74483CCB-8223-4D9B-B9CD-19696B1D4ED5}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C-493A-BBCB-AC7F7B0CB3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{F44AB46D-B702-4528-A611-99FBB9070305}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C-493A-BBCB-AC7F7B0CB3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{F454E121-4822-4E05-BAFC-286025A3D72B}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C-493A-BBCB-AC7F7B0CB394}"/>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{446F5555-4978-4A65-BE3E-6EC189359BE4}</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26C-493A-BBCB-AC7F7B0CB394}"/>
                </c:ext>
              </c:extLst>
            </c:dLbl>
            <c:dLbl>
              <c:idx val="16"/>
              <c:layout>
                <c:manualLayout>
                  <c:x val="-4.5160355153971307E-2"/>
                  <c:y val="-6.241664708779395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{EFA8DA1C-26F6-442C-91D2-26FADAE87B7C}</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26C-493A-BBCB-AC7F7B0CB394}"/>
                </c:ext>
              </c:extLst>
            </c:dLbl>
            <c:dLbl>
              <c:idx val="24"/>
              <c:layout>
                <c:manualLayout>
                  <c:x val="-1.8235628084249993E-2"/>
                  <c:y val="-6.2416647087793951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{B9BBCD42-9F20-411F-A2DB-106AC0C8B066}</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26C-493A-BBCB-AC7F7B0CB394}"/>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{E4E29E99-D8A9-4182-9F5C-0F3CF961A29A}</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26C-493A-BBCB-AC7F7B0CB3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8">
                  <c:v>8.9</c:v>
                </c:pt>
                <c:pt idx="16">
                  <c:v>7.9</c:v>
                </c:pt>
                <c:pt idx="24">
                  <c:v>7.9</c:v>
                </c:pt>
                <c:pt idx="32">
                  <c:v>7.8</c:v>
                </c:pt>
              </c:numCache>
            </c:numRef>
          </c:xVal>
          <c:yVal>
            <c:numRef>
              <c:f>[1]公会計指標分析・財政指標組合せ分析表!$BP$77:$DC$77</c:f>
              <c:numCache>
                <c:formatCode>General</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426C-493A-BBCB-AC7F7B0CB39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年度借入から据置期間の設定をやめたことと借入期間を短く設定したことにより、元利償還金が大幅に増加した。臨時財政対策債の発行が継続しているため、今後も増加傾向で推移すると見込まれる。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年度決算では企業債を繰上償還したため減少したが、増加</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傾向で推移を続けている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。今後も下水道事業の実施に伴い地方債の新規発行は続くため、繰上償還を行うなど、公債費の適正化に努める。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実質公債費比率は類似団体と比較して高いものの、地方債の発行を抑制してきた結果、将来負担額は低下している。今後は、実質公債費比率についても低下してくるものと想定される。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なお、将来負担額に対する充当可能財源が確保されているため、将来負担比率の数値は算定されない。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給水施設の更新計画や改修工事の財源として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農業用水維持管理基金を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給食センター及び社会教育施設の整備に向けて、教育施設整備基金への積立を行っていく。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○農業用水維持管理基金：農業用水に係る給水施設の維持管理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○教育施設整備基金：教育施設等の整備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○農業用水維持管理基金：運用利子として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百万円積み立てた一方で、給水施設の更新計画や改修工事の財源とし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施設整備の計画に向け、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○農業用水維持管理基金：策定した計画に基づき、更新を行っていく予定のため、減少していく見込みである。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○教育施設整備基金：今後予定している給食センター及び社会教育施設の整備に向け、積立を続けていく予定である。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○社会福祉施設整備基金：公共施設等総合管理計画に基づき維持改修を行う予定のため、減少が見込まれる。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実質収支が黒字が続き取崩しを行っていなかったことに加え、社会保障経費の増大に備えて積立を行っていたため増加が続いていたが、平成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年には特別会計において、平成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年度には一般会計において、繰上償還を行い、その財源として取り崩したため、残高は減少が続いてい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たが、決算剰余金を積み立てたため、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今後も繰上償還を計画しているため、決算剰余金を積み立てることを予定している。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有形固定資産減価償却率は、類似団体より大幅に高くなっている。このため、平成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年度に策定した個別施設計画に基づき、施設の大規模改修や集約化を含めた維持管理を推進している。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32808</xdr:rowOff>
    </xdr:from>
    <xdr:to>
      <xdr:col>23</xdr:col>
      <xdr:colOff>136525</xdr:colOff>
      <xdr:row>26</xdr:row>
      <xdr:rowOff>134408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157285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47202</xdr:rowOff>
    </xdr:from>
    <xdr:to>
      <xdr:col>19</xdr:col>
      <xdr:colOff>187325</xdr:colOff>
      <xdr:row>26</xdr:row>
      <xdr:rowOff>148802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2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83608</xdr:rowOff>
    </xdr:from>
    <xdr:to>
      <xdr:col>23</xdr:col>
      <xdr:colOff>85725</xdr:colOff>
      <xdr:row>26</xdr:row>
      <xdr:rowOff>98002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5312833"/>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68792</xdr:rowOff>
    </xdr:from>
    <xdr:to>
      <xdr:col>15</xdr:col>
      <xdr:colOff>187325</xdr:colOff>
      <xdr:row>26</xdr:row>
      <xdr:rowOff>170392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2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98002</xdr:rowOff>
    </xdr:from>
    <xdr:to>
      <xdr:col>19</xdr:col>
      <xdr:colOff>136525</xdr:colOff>
      <xdr:row>26</xdr:row>
      <xdr:rowOff>119592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32722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165329</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50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15469</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507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地方債の新規発行を抑制してきたため、債務償還比率は類似団体平均を下回っている。今後も、新規発行を抑えつつ繰上償還などを行い、将来負担額の減少を図っていく。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34262</xdr:rowOff>
    </xdr:from>
    <xdr:to>
      <xdr:col>76</xdr:col>
      <xdr:colOff>73025</xdr:colOff>
      <xdr:row>33</xdr:row>
      <xdr:rowOff>135861</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463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12689</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644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130147</xdr:rowOff>
    </xdr:from>
    <xdr:to>
      <xdr:col>72</xdr:col>
      <xdr:colOff>123825</xdr:colOff>
      <xdr:row>33</xdr:row>
      <xdr:rowOff>60297</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3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9497</xdr:rowOff>
    </xdr:from>
    <xdr:to>
      <xdr:col>76</xdr:col>
      <xdr:colOff>22225</xdr:colOff>
      <xdr:row>33</xdr:row>
      <xdr:rowOff>85061</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6438872"/>
          <a:ext cx="7112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51424</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64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55880</xdr:rowOff>
    </xdr:from>
    <xdr:to>
      <xdr:col>24</xdr:col>
      <xdr:colOff>114300</xdr:colOff>
      <xdr:row>33</xdr:row>
      <xdr:rowOff>157480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163212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53975</xdr:rowOff>
    </xdr:from>
    <xdr:to>
      <xdr:col>20</xdr:col>
      <xdr:colOff>38100</xdr:colOff>
      <xdr:row>33</xdr:row>
      <xdr:rowOff>155575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104775</xdr:rowOff>
    </xdr:from>
    <xdr:to>
      <xdr:col>24</xdr:col>
      <xdr:colOff>63500</xdr:colOff>
      <xdr:row>33</xdr:row>
      <xdr:rowOff>106680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7626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63500</xdr:rowOff>
    </xdr:from>
    <xdr:to>
      <xdr:col>15</xdr:col>
      <xdr:colOff>101600</xdr:colOff>
      <xdr:row>33</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104775</xdr:rowOff>
    </xdr:from>
    <xdr:to>
      <xdr:col>19</xdr:col>
      <xdr:colOff>177800</xdr:colOff>
      <xdr:row>33</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5762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10177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160114</xdr:rowOff>
    </xdr:from>
    <xdr:to>
      <xdr:col>55</xdr:col>
      <xdr:colOff>50800</xdr:colOff>
      <xdr:row>39</xdr:row>
      <xdr:rowOff>90264</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6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138541</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6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164252</xdr:rowOff>
    </xdr:from>
    <xdr:to>
      <xdr:col>50</xdr:col>
      <xdr:colOff>165100</xdr:colOff>
      <xdr:row>39</xdr:row>
      <xdr:rowOff>94402</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6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39464</xdr:rowOff>
    </xdr:from>
    <xdr:to>
      <xdr:col>55</xdr:col>
      <xdr:colOff>0</xdr:colOff>
      <xdr:row>39</xdr:row>
      <xdr:rowOff>43602</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726014"/>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161348</xdr:rowOff>
    </xdr:from>
    <xdr:to>
      <xdr:col>46</xdr:col>
      <xdr:colOff>38100</xdr:colOff>
      <xdr:row>39</xdr:row>
      <xdr:rowOff>91498</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6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40698</xdr:rowOff>
    </xdr:from>
    <xdr:to>
      <xdr:col>50</xdr:col>
      <xdr:colOff>114300</xdr:colOff>
      <xdr:row>39</xdr:row>
      <xdr:rowOff>43602</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6727248"/>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85529</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7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108025</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4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公営住宅】&#10;有形固定資産減価償却率グラフ枠">
          <a:extLst>
            <a:ext uri="{FF2B5EF4-FFF2-40B4-BE49-F238E27FC236}">
              <a16:creationId xmlns:a16="http://schemas.microsoft.com/office/drawing/2014/main" id="{00000000-0008-0000-0E00-0000A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170" name="【公営住宅】&#10;有形固定資産減価償却率最小値テキスト">
          <a:extLst>
            <a:ext uri="{FF2B5EF4-FFF2-40B4-BE49-F238E27FC236}">
              <a16:creationId xmlns:a16="http://schemas.microsoft.com/office/drawing/2014/main" id="{00000000-0008-0000-0E00-0000AA00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2" name="【公営住宅】&#10;有形固定資産減価償却率最大値テキスト">
          <a:extLst>
            <a:ext uri="{FF2B5EF4-FFF2-40B4-BE49-F238E27FC236}">
              <a16:creationId xmlns:a16="http://schemas.microsoft.com/office/drawing/2014/main" id="{00000000-0008-0000-0E00-0000AC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174" name="【公営住宅】&#10;有形固定資産減価償却率平均値テキスト">
          <a:extLst>
            <a:ext uri="{FF2B5EF4-FFF2-40B4-BE49-F238E27FC236}">
              <a16:creationId xmlns:a16="http://schemas.microsoft.com/office/drawing/2014/main" id="{00000000-0008-0000-0E00-0000AE000000}"/>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76836</xdr:rowOff>
    </xdr:from>
    <xdr:to>
      <xdr:col>24</xdr:col>
      <xdr:colOff>114300</xdr:colOff>
      <xdr:row>79</xdr:row>
      <xdr:rowOff>6986</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99713</xdr:rowOff>
    </xdr:from>
    <xdr:ext cx="405111" cy="259045"/>
    <xdr:sp macro="" textlink="">
      <xdr:nvSpPr>
        <xdr:cNvPr id="185" name="【公営住宅】&#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107314</xdr:rowOff>
    </xdr:from>
    <xdr:to>
      <xdr:col>20</xdr:col>
      <xdr:colOff>38100</xdr:colOff>
      <xdr:row>79</xdr:row>
      <xdr:rowOff>37464</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127636</xdr:rowOff>
    </xdr:from>
    <xdr:to>
      <xdr:col>24</xdr:col>
      <xdr:colOff>63500</xdr:colOff>
      <xdr:row>78</xdr:row>
      <xdr:rowOff>158114</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3797300" y="135007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139700</xdr:rowOff>
    </xdr:from>
    <xdr:to>
      <xdr:col>15</xdr:col>
      <xdr:colOff>101600</xdr:colOff>
      <xdr:row>79</xdr:row>
      <xdr:rowOff>69850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158114</xdr:rowOff>
    </xdr:from>
    <xdr:to>
      <xdr:col>19</xdr:col>
      <xdr:colOff>177800</xdr:colOff>
      <xdr:row>79</xdr:row>
      <xdr:rowOff>19050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2908300" y="135312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190" name="n_1aveValue【公営住宅】&#10;有形固定資産減価償却率">
          <a:extLst>
            <a:ext uri="{FF2B5EF4-FFF2-40B4-BE49-F238E27FC236}">
              <a16:creationId xmlns:a16="http://schemas.microsoft.com/office/drawing/2014/main" id="{00000000-0008-0000-0E00-0000BE000000}"/>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191" name="n_2aveValue【公営住宅】&#10;有形固定資産減価償却率">
          <a:extLst>
            <a:ext uri="{FF2B5EF4-FFF2-40B4-BE49-F238E27FC236}">
              <a16:creationId xmlns:a16="http://schemas.microsoft.com/office/drawing/2014/main" id="{00000000-0008-0000-0E00-0000BF000000}"/>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192" name="n_3aveValue【公営住宅】&#10;有形固定資産減価償却率">
          <a:extLst>
            <a:ext uri="{FF2B5EF4-FFF2-40B4-BE49-F238E27FC236}">
              <a16:creationId xmlns:a16="http://schemas.microsoft.com/office/drawing/2014/main" id="{00000000-0008-0000-0E00-0000C000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53991</xdr:rowOff>
    </xdr:from>
    <xdr:ext cx="405111" cy="259045"/>
    <xdr:sp macro="" textlink="">
      <xdr:nvSpPr>
        <xdr:cNvPr id="193" name="n_1mainValue【公営住宅】&#10;有形固定資産減価償却率">
          <a:extLst>
            <a:ext uri="{FF2B5EF4-FFF2-40B4-BE49-F238E27FC236}">
              <a16:creationId xmlns:a16="http://schemas.microsoft.com/office/drawing/2014/main" id="{00000000-0008-0000-0E00-0000C1000000}"/>
            </a:ext>
          </a:extLst>
        </xdr:cNvPr>
        <xdr:cNvSpPr txBox="1"/>
      </xdr:nvSpPr>
      <xdr:spPr>
        <a:xfrm>
          <a:off x="35820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86377</xdr:rowOff>
    </xdr:from>
    <xdr:ext cx="405111" cy="259045"/>
    <xdr:sp macro="" textlink="">
      <xdr:nvSpPr>
        <xdr:cNvPr id="194" name="n_2mainValue【公営住宅】&#10;有形固定資産減価償却率">
          <a:extLst>
            <a:ext uri="{FF2B5EF4-FFF2-40B4-BE49-F238E27FC236}">
              <a16:creationId xmlns:a16="http://schemas.microsoft.com/office/drawing/2014/main" id="{00000000-0008-0000-0E00-0000C2000000}"/>
            </a:ext>
          </a:extLst>
        </xdr:cNvPr>
        <xdr:cNvSpPr txBox="1"/>
      </xdr:nvSpPr>
      <xdr:spPr>
        <a:xfrm>
          <a:off x="2705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公営住宅】&#10;一人当たり面積グラフ枠">
          <a:extLst>
            <a:ext uri="{FF2B5EF4-FFF2-40B4-BE49-F238E27FC236}">
              <a16:creationId xmlns:a16="http://schemas.microsoft.com/office/drawing/2014/main" id="{00000000-0008-0000-0E00-0000D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219" name="【公営住宅】&#10;一人当たり面積最小値テキスト">
          <a:extLst>
            <a:ext uri="{FF2B5EF4-FFF2-40B4-BE49-F238E27FC236}">
              <a16:creationId xmlns:a16="http://schemas.microsoft.com/office/drawing/2014/main" id="{00000000-0008-0000-0E00-0000DB00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221" name="【公営住宅】&#10;一人当たり面積最大値テキスト">
          <a:extLst>
            <a:ext uri="{FF2B5EF4-FFF2-40B4-BE49-F238E27FC236}">
              <a16:creationId xmlns:a16="http://schemas.microsoft.com/office/drawing/2014/main" id="{00000000-0008-0000-0E00-0000DD00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223" name="【公営住宅】&#10;一人当たり面積平均値テキスト">
          <a:extLst>
            <a:ext uri="{FF2B5EF4-FFF2-40B4-BE49-F238E27FC236}">
              <a16:creationId xmlns:a16="http://schemas.microsoft.com/office/drawing/2014/main" id="{00000000-0008-0000-0E00-0000DF000000}"/>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145414</xdr:rowOff>
    </xdr:from>
    <xdr:to>
      <xdr:col>55</xdr:col>
      <xdr:colOff>50800</xdr:colOff>
      <xdr:row>86</xdr:row>
      <xdr:rowOff>75564</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10426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60341</xdr:rowOff>
    </xdr:from>
    <xdr:ext cx="469744" cy="259045"/>
    <xdr:sp macro="" textlink="">
      <xdr:nvSpPr>
        <xdr:cNvPr id="234" name="【公営住宅】&#10;一人当たり面積該当値テキスト">
          <a:extLst>
            <a:ext uri="{FF2B5EF4-FFF2-40B4-BE49-F238E27FC236}">
              <a16:creationId xmlns:a16="http://schemas.microsoft.com/office/drawing/2014/main" id="{00000000-0008-0000-0E00-0000EA000000}"/>
            </a:ext>
          </a:extLst>
        </xdr:cNvPr>
        <xdr:cNvSpPr txBox="1"/>
      </xdr:nvSpPr>
      <xdr:spPr>
        <a:xfrm>
          <a:off x="10515600" y="146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145414</xdr:rowOff>
    </xdr:from>
    <xdr:to>
      <xdr:col>50</xdr:col>
      <xdr:colOff>165100</xdr:colOff>
      <xdr:row>86</xdr:row>
      <xdr:rowOff>75564</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9588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24764</xdr:rowOff>
    </xdr:from>
    <xdr:to>
      <xdr:col>55</xdr:col>
      <xdr:colOff>0</xdr:colOff>
      <xdr:row>86</xdr:row>
      <xdr:rowOff>24764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9639300" y="14769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24385</xdr:rowOff>
    </xdr:from>
    <xdr:to>
      <xdr:col>50</xdr:col>
      <xdr:colOff>114300</xdr:colOff>
      <xdr:row>86</xdr:row>
      <xdr:rowOff>24764</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8750300" y="14769085"/>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239" name="n_1aveValue【公営住宅】&#10;一人当たり面積">
          <a:extLst>
            <a:ext uri="{FF2B5EF4-FFF2-40B4-BE49-F238E27FC236}">
              <a16:creationId xmlns:a16="http://schemas.microsoft.com/office/drawing/2014/main" id="{00000000-0008-0000-0E00-0000EF000000}"/>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240" name="n_2aveValue【公営住宅】&#10;一人当たり面積">
          <a:extLst>
            <a:ext uri="{FF2B5EF4-FFF2-40B4-BE49-F238E27FC236}">
              <a16:creationId xmlns:a16="http://schemas.microsoft.com/office/drawing/2014/main" id="{00000000-0008-0000-0E00-0000F000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241" name="n_3aveValue【公営住宅】&#10;一人当たり面積">
          <a:extLst>
            <a:ext uri="{FF2B5EF4-FFF2-40B4-BE49-F238E27FC236}">
              <a16:creationId xmlns:a16="http://schemas.microsoft.com/office/drawing/2014/main" id="{00000000-0008-0000-0E00-0000F100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66691</xdr:rowOff>
    </xdr:from>
    <xdr:ext cx="469744" cy="259045"/>
    <xdr:sp macro="" textlink="">
      <xdr:nvSpPr>
        <xdr:cNvPr id="242" name="n_1mainValue【公営住宅】&#10;一人当たり面積">
          <a:extLst>
            <a:ext uri="{FF2B5EF4-FFF2-40B4-BE49-F238E27FC236}">
              <a16:creationId xmlns:a16="http://schemas.microsoft.com/office/drawing/2014/main" id="{00000000-0008-0000-0E00-0000F2000000}"/>
            </a:ext>
          </a:extLst>
        </xdr:cNvPr>
        <xdr:cNvSpPr txBox="1"/>
      </xdr:nvSpPr>
      <xdr:spPr>
        <a:xfrm>
          <a:off x="9391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243" name="n_2mainValue【公営住宅】&#10;一人当たり面積">
          <a:extLst>
            <a:ext uri="{FF2B5EF4-FFF2-40B4-BE49-F238E27FC236}">
              <a16:creationId xmlns:a16="http://schemas.microsoft.com/office/drawing/2014/main" id="{00000000-0008-0000-0E00-0000F3000000}"/>
            </a:ext>
          </a:extLst>
        </xdr:cNvPr>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認定こども園・幼稚園・保育所】&#10;有形固定資産減価償却率グラフ枠">
          <a:extLst>
            <a:ext uri="{FF2B5EF4-FFF2-40B4-BE49-F238E27FC236}">
              <a16:creationId xmlns:a16="http://schemas.microsoft.com/office/drawing/2014/main" id="{00000000-0008-0000-0E00-00001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285" name="【認定こども園・幼稚園・保育所】&#10;有形固定資産減価償却率最小値テキスト">
          <a:extLst>
            <a:ext uri="{FF2B5EF4-FFF2-40B4-BE49-F238E27FC236}">
              <a16:creationId xmlns:a16="http://schemas.microsoft.com/office/drawing/2014/main" id="{00000000-0008-0000-0E00-00001D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7" name="【認定こども園・幼稚園・保育所】&#10;有形固定資産減価償却率最大値テキスト">
          <a:extLst>
            <a:ext uri="{FF2B5EF4-FFF2-40B4-BE49-F238E27FC236}">
              <a16:creationId xmlns:a16="http://schemas.microsoft.com/office/drawing/2014/main" id="{00000000-0008-0000-0E00-00001F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289" name="【認定こども園・幼稚園・保育所】&#10;有形固定資産減価償却率平均値テキスト">
          <a:extLst>
            <a:ext uri="{FF2B5EF4-FFF2-40B4-BE49-F238E27FC236}">
              <a16:creationId xmlns:a16="http://schemas.microsoft.com/office/drawing/2014/main" id="{00000000-0008-0000-0E00-000021010000}"/>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300" name="【認定こども園・幼稚園・保育所】&#10;有形固定資産減価償却率該当値テキスト">
          <a:extLst>
            <a:ext uri="{FF2B5EF4-FFF2-40B4-BE49-F238E27FC236}">
              <a16:creationId xmlns:a16="http://schemas.microsoft.com/office/drawing/2014/main" id="{00000000-0008-0000-0E00-00002C010000}"/>
            </a:ext>
          </a:extLst>
        </xdr:cNvPr>
        <xdr:cNvSpPr txBox="1"/>
      </xdr:nvSpPr>
      <xdr:spPr>
        <a:xfrm>
          <a:off x="16357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93345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15481300" y="671893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123825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14592300" y="6779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05" name="n_1aveValue【認定こども園・幼稚園・保育所】&#10;有形固定資産減価償却率">
          <a:extLst>
            <a:ext uri="{FF2B5EF4-FFF2-40B4-BE49-F238E27FC236}">
              <a16:creationId xmlns:a16="http://schemas.microsoft.com/office/drawing/2014/main" id="{00000000-0008-0000-0E00-000031010000}"/>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06" name="n_2aveValue【認定こども園・幼稚園・保育所】&#10;有形固定資産減価償却率">
          <a:extLst>
            <a:ext uri="{FF2B5EF4-FFF2-40B4-BE49-F238E27FC236}">
              <a16:creationId xmlns:a16="http://schemas.microsoft.com/office/drawing/2014/main" id="{00000000-0008-0000-0E00-000032010000}"/>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07" name="n_3aveValue【認定こども園・幼稚園・保育所】&#10;有形固定資産減価償却率">
          <a:extLst>
            <a:ext uri="{FF2B5EF4-FFF2-40B4-BE49-F238E27FC236}">
              <a16:creationId xmlns:a16="http://schemas.microsoft.com/office/drawing/2014/main" id="{00000000-0008-0000-0E00-000033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308" name="n_1mainValue【認定こども園・幼稚園・保育所】&#10;有形固定資産減価償却率">
          <a:extLst>
            <a:ext uri="{FF2B5EF4-FFF2-40B4-BE49-F238E27FC236}">
              <a16:creationId xmlns:a16="http://schemas.microsoft.com/office/drawing/2014/main" id="{00000000-0008-0000-0E00-000034010000}"/>
            </a:ext>
          </a:extLst>
        </xdr:cNvPr>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309" name="n_2mainValue【認定こども園・幼稚園・保育所】&#10;有形固定資産減価償却率">
          <a:extLst>
            <a:ext uri="{FF2B5EF4-FFF2-40B4-BE49-F238E27FC236}">
              <a16:creationId xmlns:a16="http://schemas.microsoft.com/office/drawing/2014/main" id="{00000000-0008-0000-0E00-000035010000}"/>
            </a:ext>
          </a:extLst>
        </xdr:cNvPr>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a:extLst>
            <a:ext uri="{FF2B5EF4-FFF2-40B4-BE49-F238E27FC236}">
              <a16:creationId xmlns:a16="http://schemas.microsoft.com/office/drawing/2014/main" id="{00000000-0008-0000-0E00-00004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336" name="【認定こども園・幼稚園・保育所】&#10;一人当たり面積最小値テキスト">
          <a:extLst>
            <a:ext uri="{FF2B5EF4-FFF2-40B4-BE49-F238E27FC236}">
              <a16:creationId xmlns:a16="http://schemas.microsoft.com/office/drawing/2014/main" id="{00000000-0008-0000-0E00-000050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338" name="【認定こども園・幼稚園・保育所】&#10;一人当たり面積最大値テキスト">
          <a:extLst>
            <a:ext uri="{FF2B5EF4-FFF2-40B4-BE49-F238E27FC236}">
              <a16:creationId xmlns:a16="http://schemas.microsoft.com/office/drawing/2014/main" id="{00000000-0008-0000-0E00-000052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340" name="【認定こども園・幼稚園・保育所】&#10;一人当たり面積平均値テキスト">
          <a:extLst>
            <a:ext uri="{FF2B5EF4-FFF2-40B4-BE49-F238E27FC236}">
              <a16:creationId xmlns:a16="http://schemas.microsoft.com/office/drawing/2014/main" id="{00000000-0008-0000-0E00-000054010000}"/>
            </a:ext>
          </a:extLst>
        </xdr:cNvPr>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134801</xdr:rowOff>
    </xdr:from>
    <xdr:to>
      <xdr:col>116</xdr:col>
      <xdr:colOff>114300</xdr:colOff>
      <xdr:row>38</xdr:row>
      <xdr:rowOff>64951</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22110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157678</xdr:rowOff>
    </xdr:from>
    <xdr:ext cx="469744" cy="259045"/>
    <xdr:sp macro="" textlink="">
      <xdr:nvSpPr>
        <xdr:cNvPr id="351" name="【認定こども園・幼稚園・保育所】&#10;一人当たり面積該当値テキスト">
          <a:extLst>
            <a:ext uri="{FF2B5EF4-FFF2-40B4-BE49-F238E27FC236}">
              <a16:creationId xmlns:a16="http://schemas.microsoft.com/office/drawing/2014/main" id="{00000000-0008-0000-0E00-00005F010000}"/>
            </a:ext>
          </a:extLst>
        </xdr:cNvPr>
        <xdr:cNvSpPr txBox="1"/>
      </xdr:nvSpPr>
      <xdr:spPr>
        <a:xfrm>
          <a:off x="22199600"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160927</xdr:rowOff>
    </xdr:from>
    <xdr:to>
      <xdr:col>112</xdr:col>
      <xdr:colOff>38100</xdr:colOff>
      <xdr:row>38</xdr:row>
      <xdr:rowOff>91077</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2127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14151</xdr:rowOff>
    </xdr:from>
    <xdr:to>
      <xdr:col>116</xdr:col>
      <xdr:colOff>63500</xdr:colOff>
      <xdr:row>38</xdr:row>
      <xdr:rowOff>40277</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21323300" y="65292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154396</xdr:rowOff>
    </xdr:from>
    <xdr:to>
      <xdr:col>107</xdr:col>
      <xdr:colOff>101600</xdr:colOff>
      <xdr:row>38</xdr:row>
      <xdr:rowOff>84545</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2038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33746</xdr:rowOff>
    </xdr:from>
    <xdr:to>
      <xdr:col>111</xdr:col>
      <xdr:colOff>177800</xdr:colOff>
      <xdr:row>38</xdr:row>
      <xdr:rowOff>40277</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20434300" y="65488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00000000-0008-0000-0E00-000064010000}"/>
            </a:ext>
          </a:extLst>
        </xdr:cNvPr>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357" name="n_2aveValue【認定こども園・幼稚園・保育所】&#10;一人当たり面積">
          <a:extLst>
            <a:ext uri="{FF2B5EF4-FFF2-40B4-BE49-F238E27FC236}">
              <a16:creationId xmlns:a16="http://schemas.microsoft.com/office/drawing/2014/main" id="{00000000-0008-0000-0E00-000065010000}"/>
            </a:ext>
          </a:extLst>
        </xdr:cNvPr>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358" name="n_3aveValue【認定こども園・幼稚園・保育所】&#10;一人当たり面積">
          <a:extLst>
            <a:ext uri="{FF2B5EF4-FFF2-40B4-BE49-F238E27FC236}">
              <a16:creationId xmlns:a16="http://schemas.microsoft.com/office/drawing/2014/main" id="{00000000-0008-0000-0E00-00006601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107604</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0E00-000067010000}"/>
            </a:ext>
          </a:extLst>
        </xdr:cNvPr>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101073</xdr:rowOff>
    </xdr:from>
    <xdr:ext cx="469744" cy="259045"/>
    <xdr:sp macro="" textlink="">
      <xdr:nvSpPr>
        <xdr:cNvPr id="360" name="n_2mainValue【認定こども園・幼稚園・保育所】&#10;一人当たり面積">
          <a:extLst>
            <a:ext uri="{FF2B5EF4-FFF2-40B4-BE49-F238E27FC236}">
              <a16:creationId xmlns:a16="http://schemas.microsoft.com/office/drawing/2014/main" id="{00000000-0008-0000-0E00-000068010000}"/>
            </a:ext>
          </a:extLst>
        </xdr:cNvPr>
        <xdr:cNvSpPr txBox="1"/>
      </xdr:nvSpPr>
      <xdr:spPr>
        <a:xfrm>
          <a:off x="20199427" y="627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a:extLst>
            <a:ext uri="{FF2B5EF4-FFF2-40B4-BE49-F238E27FC236}">
              <a16:creationId xmlns:a16="http://schemas.microsoft.com/office/drawing/2014/main" id="{00000000-0008-0000-0E00-00008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387" name="【学校施設】&#10;有形固定資産減価償却率最小値テキスト">
          <a:extLst>
            <a:ext uri="{FF2B5EF4-FFF2-40B4-BE49-F238E27FC236}">
              <a16:creationId xmlns:a16="http://schemas.microsoft.com/office/drawing/2014/main" id="{00000000-0008-0000-0E00-000083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389" name="【学校施設】&#10;有形固定資産減価償却率最大値テキスト">
          <a:extLst>
            <a:ext uri="{FF2B5EF4-FFF2-40B4-BE49-F238E27FC236}">
              <a16:creationId xmlns:a16="http://schemas.microsoft.com/office/drawing/2014/main" id="{00000000-0008-0000-0E00-000085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391" name="【学校施設】&#10;有形固定資産減価償却率平均値テキスト">
          <a:extLst>
            <a:ext uri="{FF2B5EF4-FFF2-40B4-BE49-F238E27FC236}">
              <a16:creationId xmlns:a16="http://schemas.microsoft.com/office/drawing/2014/main" id="{00000000-0008-0000-0E00-00008701000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4371</xdr:rowOff>
    </xdr:from>
    <xdr:ext cx="405111" cy="259045"/>
    <xdr:sp macro="" textlink="">
      <xdr:nvSpPr>
        <xdr:cNvPr id="402" name="【学校施設】&#10;有形固定資産減価償却率該当値テキスト">
          <a:extLst>
            <a:ext uri="{FF2B5EF4-FFF2-40B4-BE49-F238E27FC236}">
              <a16:creationId xmlns:a16="http://schemas.microsoft.com/office/drawing/2014/main" id="{00000000-0008-0000-0E00-000092010000}"/>
            </a:ext>
          </a:extLst>
        </xdr:cNvPr>
        <xdr:cNvSpPr txBox="1"/>
      </xdr:nvSpPr>
      <xdr:spPr>
        <a:xfrm>
          <a:off x="16357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60</xdr:row>
      <xdr:rowOff>81643</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5481300" y="1019229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114300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4592300" y="10368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07" name="n_1aveValue【学校施設】&#10;有形固定資産減価償却率">
          <a:extLst>
            <a:ext uri="{FF2B5EF4-FFF2-40B4-BE49-F238E27FC236}">
              <a16:creationId xmlns:a16="http://schemas.microsoft.com/office/drawing/2014/main" id="{00000000-0008-0000-0E00-000097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08" name="n_2aveValue【学校施設】&#10;有形固定資産減価償却率">
          <a:extLst>
            <a:ext uri="{FF2B5EF4-FFF2-40B4-BE49-F238E27FC236}">
              <a16:creationId xmlns:a16="http://schemas.microsoft.com/office/drawing/2014/main" id="{00000000-0008-0000-0E00-00009801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09" name="n_3aveValue【学校施設】&#10;有形固定資産減価償却率">
          <a:extLst>
            <a:ext uri="{FF2B5EF4-FFF2-40B4-BE49-F238E27FC236}">
              <a16:creationId xmlns:a16="http://schemas.microsoft.com/office/drawing/2014/main" id="{00000000-0008-0000-0E00-00009901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410" name="n_1mainValue【学校施設】&#10;有形固定資産減価償却率">
          <a:extLst>
            <a:ext uri="{FF2B5EF4-FFF2-40B4-BE49-F238E27FC236}">
              <a16:creationId xmlns:a16="http://schemas.microsoft.com/office/drawing/2014/main" id="{00000000-0008-0000-0E00-00009A010000}"/>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11" name="n_2mainValue【学校施設】&#10;有形固定資産減価償却率">
          <a:extLst>
            <a:ext uri="{FF2B5EF4-FFF2-40B4-BE49-F238E27FC236}">
              <a16:creationId xmlns:a16="http://schemas.microsoft.com/office/drawing/2014/main" id="{00000000-0008-0000-0E00-00009B01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00000000-0008-0000-0E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37" name="【学校施設】&#10;一人当たり面積最小値テキスト">
          <a:extLst>
            <a:ext uri="{FF2B5EF4-FFF2-40B4-BE49-F238E27FC236}">
              <a16:creationId xmlns:a16="http://schemas.microsoft.com/office/drawing/2014/main" id="{00000000-0008-0000-0E00-0000B501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39" name="【学校施設】&#10;一人当たり面積最大値テキスト">
          <a:extLst>
            <a:ext uri="{FF2B5EF4-FFF2-40B4-BE49-F238E27FC236}">
              <a16:creationId xmlns:a16="http://schemas.microsoft.com/office/drawing/2014/main" id="{00000000-0008-0000-0E00-0000B701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441" name="【学校施設】&#10;一人当たり面積平均値テキスト">
          <a:extLst>
            <a:ext uri="{FF2B5EF4-FFF2-40B4-BE49-F238E27FC236}">
              <a16:creationId xmlns:a16="http://schemas.microsoft.com/office/drawing/2014/main" id="{00000000-0008-0000-0E00-0000B9010000}"/>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171323</xdr:rowOff>
    </xdr:from>
    <xdr:to>
      <xdr:col>116</xdr:col>
      <xdr:colOff>114300</xdr:colOff>
      <xdr:row>64</xdr:row>
      <xdr:rowOff>101473</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2110700" y="109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86250</xdr:rowOff>
    </xdr:from>
    <xdr:ext cx="469744" cy="259045"/>
    <xdr:sp macro="" textlink="">
      <xdr:nvSpPr>
        <xdr:cNvPr id="452" name="【学校施設】&#10;一人当たり面積該当値テキスト">
          <a:extLst>
            <a:ext uri="{FF2B5EF4-FFF2-40B4-BE49-F238E27FC236}">
              <a16:creationId xmlns:a16="http://schemas.microsoft.com/office/drawing/2014/main" id="{00000000-0008-0000-0E00-0000C4010000}"/>
            </a:ext>
          </a:extLst>
        </xdr:cNvPr>
        <xdr:cNvSpPr txBox="1"/>
      </xdr:nvSpPr>
      <xdr:spPr>
        <a:xfrm>
          <a:off x="22199600" y="1088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64</xdr:row>
      <xdr:rowOff>50673</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1323300" y="10896600"/>
          <a:ext cx="8382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41021</xdr:rowOff>
    </xdr:from>
    <xdr:to>
      <xdr:col>107</xdr:col>
      <xdr:colOff>101600</xdr:colOff>
      <xdr:row>63</xdr:row>
      <xdr:rowOff>142621</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0383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91821</xdr:rowOff>
    </xdr:from>
    <xdr:to>
      <xdr:col>111</xdr:col>
      <xdr:colOff>177800</xdr:colOff>
      <xdr:row>63</xdr:row>
      <xdr:rowOff>95250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0434300" y="108931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457" name="n_1aveValue【学校施設】&#10;一人当たり面積">
          <a:extLst>
            <a:ext uri="{FF2B5EF4-FFF2-40B4-BE49-F238E27FC236}">
              <a16:creationId xmlns:a16="http://schemas.microsoft.com/office/drawing/2014/main" id="{00000000-0008-0000-0E00-0000C9010000}"/>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458" name="n_2aveValue【学校施設】&#10;一人当たり面積">
          <a:extLst>
            <a:ext uri="{FF2B5EF4-FFF2-40B4-BE49-F238E27FC236}">
              <a16:creationId xmlns:a16="http://schemas.microsoft.com/office/drawing/2014/main" id="{00000000-0008-0000-0E00-0000CA010000}"/>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459" name="n_3aveValue【学校施設】&#10;一人当たり面積">
          <a:extLst>
            <a:ext uri="{FF2B5EF4-FFF2-40B4-BE49-F238E27FC236}">
              <a16:creationId xmlns:a16="http://schemas.microsoft.com/office/drawing/2014/main" id="{00000000-0008-0000-0E00-0000CB01000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460" name="n_1mainValue【学校施設】&#10;一人当たり面積">
          <a:extLst>
            <a:ext uri="{FF2B5EF4-FFF2-40B4-BE49-F238E27FC236}">
              <a16:creationId xmlns:a16="http://schemas.microsoft.com/office/drawing/2014/main" id="{00000000-0008-0000-0E00-0000CC010000}"/>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133748</xdr:rowOff>
    </xdr:from>
    <xdr:ext cx="469744" cy="259045"/>
    <xdr:sp macro="" textlink="">
      <xdr:nvSpPr>
        <xdr:cNvPr id="461" name="n_2mainValue【学校施設】&#10;一人当たり面積">
          <a:extLst>
            <a:ext uri="{FF2B5EF4-FFF2-40B4-BE49-F238E27FC236}">
              <a16:creationId xmlns:a16="http://schemas.microsoft.com/office/drawing/2014/main" id="{00000000-0008-0000-0E00-0000CD010000}"/>
            </a:ext>
          </a:extLst>
        </xdr:cNvPr>
        <xdr:cNvSpPr txBox="1"/>
      </xdr:nvSpPr>
      <xdr:spPr>
        <a:xfrm>
          <a:off x="201994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a:extLst>
            <a:ext uri="{FF2B5EF4-FFF2-40B4-BE49-F238E27FC236}">
              <a16:creationId xmlns:a16="http://schemas.microsoft.com/office/drawing/2014/main" id="{00000000-0008-0000-0E00-0000E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488" name="【児童館】&#10;有形固定資産減価償却率最小値テキスト">
          <a:extLst>
            <a:ext uri="{FF2B5EF4-FFF2-40B4-BE49-F238E27FC236}">
              <a16:creationId xmlns:a16="http://schemas.microsoft.com/office/drawing/2014/main" id="{00000000-0008-0000-0E00-0000E801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児童館】&#10;有形固定資産減価償却率最大値テキスト">
          <a:extLst>
            <a:ext uri="{FF2B5EF4-FFF2-40B4-BE49-F238E27FC236}">
              <a16:creationId xmlns:a16="http://schemas.microsoft.com/office/drawing/2014/main" id="{00000000-0008-0000-0E00-0000EA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492" name="【児童館】&#10;有形固定資産減価償却率平均値テキスト">
          <a:extLst>
            <a:ext uri="{FF2B5EF4-FFF2-40B4-BE49-F238E27FC236}">
              <a16:creationId xmlns:a16="http://schemas.microsoft.com/office/drawing/2014/main" id="{00000000-0008-0000-0E00-0000EC010000}"/>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03" name="【児童館】&#10;有形固定資産減価償却率該当値テキスト">
          <a:extLst>
            <a:ext uri="{FF2B5EF4-FFF2-40B4-BE49-F238E27FC236}">
              <a16:creationId xmlns:a16="http://schemas.microsoft.com/office/drawing/2014/main" id="{00000000-0008-0000-0E00-0000F701000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08" name="n_1aveValue【児童館】&#10;有形固定資産減価償却率">
          <a:extLst>
            <a:ext uri="{FF2B5EF4-FFF2-40B4-BE49-F238E27FC236}">
              <a16:creationId xmlns:a16="http://schemas.microsoft.com/office/drawing/2014/main" id="{00000000-0008-0000-0E00-0000FC010000}"/>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509" name="n_2aveValue【児童館】&#10;有形固定資産減価償却率">
          <a:extLst>
            <a:ext uri="{FF2B5EF4-FFF2-40B4-BE49-F238E27FC236}">
              <a16:creationId xmlns:a16="http://schemas.microsoft.com/office/drawing/2014/main" id="{00000000-0008-0000-0E00-0000FD01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510" name="n_3aveValue【児童館】&#10;有形固定資産減価償却率">
          <a:extLst>
            <a:ext uri="{FF2B5EF4-FFF2-40B4-BE49-F238E27FC236}">
              <a16:creationId xmlns:a16="http://schemas.microsoft.com/office/drawing/2014/main" id="{00000000-0008-0000-0E00-0000FE010000}"/>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11" name="n_1mainValue【児童館】&#10;有形固定資産減価償却率">
          <a:extLst>
            <a:ext uri="{FF2B5EF4-FFF2-40B4-BE49-F238E27FC236}">
              <a16:creationId xmlns:a16="http://schemas.microsoft.com/office/drawing/2014/main" id="{00000000-0008-0000-0E00-0000FF010000}"/>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12" name="n_2mainValue【児童館】&#10;有形固定資産減価償却率">
          <a:extLst>
            <a:ext uri="{FF2B5EF4-FFF2-40B4-BE49-F238E27FC236}">
              <a16:creationId xmlns:a16="http://schemas.microsoft.com/office/drawing/2014/main" id="{00000000-0008-0000-0E00-00000002000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児童館】&#10;一人当たり面積グラフ枠">
          <a:extLst>
            <a:ext uri="{FF2B5EF4-FFF2-40B4-BE49-F238E27FC236}">
              <a16:creationId xmlns:a16="http://schemas.microsoft.com/office/drawing/2014/main" id="{00000000-0008-0000-0E00-00001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540" name="【児童館】&#10;一人当たり面積最小値テキスト">
          <a:extLst>
            <a:ext uri="{FF2B5EF4-FFF2-40B4-BE49-F238E27FC236}">
              <a16:creationId xmlns:a16="http://schemas.microsoft.com/office/drawing/2014/main" id="{00000000-0008-0000-0E00-00001C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42" name="【児童館】&#10;一人当たり面積最大値テキスト">
          <a:extLst>
            <a:ext uri="{FF2B5EF4-FFF2-40B4-BE49-F238E27FC236}">
              <a16:creationId xmlns:a16="http://schemas.microsoft.com/office/drawing/2014/main" id="{00000000-0008-0000-0E00-00001E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544" name="【児童館】&#10;一人当たり面積平均値テキスト">
          <a:extLst>
            <a:ext uri="{FF2B5EF4-FFF2-40B4-BE49-F238E27FC236}">
              <a16:creationId xmlns:a16="http://schemas.microsoft.com/office/drawing/2014/main" id="{00000000-0008-0000-0E00-000020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150586</xdr:rowOff>
    </xdr:from>
    <xdr:to>
      <xdr:col>116</xdr:col>
      <xdr:colOff>114300</xdr:colOff>
      <xdr:row>87</xdr:row>
      <xdr:rowOff>80736</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221107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65513</xdr:rowOff>
    </xdr:from>
    <xdr:ext cx="469744" cy="259045"/>
    <xdr:sp macro="" textlink="">
      <xdr:nvSpPr>
        <xdr:cNvPr id="555" name="【児童館】&#10;一人当たり面積該当値テキスト">
          <a:extLst>
            <a:ext uri="{FF2B5EF4-FFF2-40B4-BE49-F238E27FC236}">
              <a16:creationId xmlns:a16="http://schemas.microsoft.com/office/drawing/2014/main" id="{00000000-0008-0000-0E00-00002B020000}"/>
            </a:ext>
          </a:extLst>
        </xdr:cNvPr>
        <xdr:cNvSpPr txBox="1"/>
      </xdr:nvSpPr>
      <xdr:spPr>
        <a:xfrm>
          <a:off x="22199600" y="1481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166914</xdr:rowOff>
    </xdr:from>
    <xdr:to>
      <xdr:col>112</xdr:col>
      <xdr:colOff>38100</xdr:colOff>
      <xdr:row>87</xdr:row>
      <xdr:rowOff>97064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21272500" y="14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29936</xdr:rowOff>
    </xdr:from>
    <xdr:to>
      <xdr:col>116</xdr:col>
      <xdr:colOff>63500</xdr:colOff>
      <xdr:row>87</xdr:row>
      <xdr:rowOff>46264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21323300" y="149460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150586</xdr:rowOff>
    </xdr:from>
    <xdr:to>
      <xdr:col>107</xdr:col>
      <xdr:colOff>101600</xdr:colOff>
      <xdr:row>87</xdr:row>
      <xdr:rowOff>80736</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0383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29936</xdr:rowOff>
    </xdr:from>
    <xdr:to>
      <xdr:col>111</xdr:col>
      <xdr:colOff>177800</xdr:colOff>
      <xdr:row>87</xdr:row>
      <xdr:rowOff>46264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20434300" y="14946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560" name="n_1aveValue【児童館】&#10;一人当たり面積">
          <a:extLst>
            <a:ext uri="{FF2B5EF4-FFF2-40B4-BE49-F238E27FC236}">
              <a16:creationId xmlns:a16="http://schemas.microsoft.com/office/drawing/2014/main" id="{00000000-0008-0000-0E00-000030020000}"/>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61" name="n_2aveValue【児童館】&#10;一人当たり面積">
          <a:extLst>
            <a:ext uri="{FF2B5EF4-FFF2-40B4-BE49-F238E27FC236}">
              <a16:creationId xmlns:a16="http://schemas.microsoft.com/office/drawing/2014/main" id="{00000000-0008-0000-0E00-000031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562" name="n_3aveValue【児童館】&#10;一人当たり面積">
          <a:extLst>
            <a:ext uri="{FF2B5EF4-FFF2-40B4-BE49-F238E27FC236}">
              <a16:creationId xmlns:a16="http://schemas.microsoft.com/office/drawing/2014/main" id="{00000000-0008-0000-0E00-000032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88191</xdr:rowOff>
    </xdr:from>
    <xdr:ext cx="469744" cy="259045"/>
    <xdr:sp macro="" textlink="">
      <xdr:nvSpPr>
        <xdr:cNvPr id="563" name="n_1mainValue【児童館】&#10;一人当たり面積">
          <a:extLst>
            <a:ext uri="{FF2B5EF4-FFF2-40B4-BE49-F238E27FC236}">
              <a16:creationId xmlns:a16="http://schemas.microsoft.com/office/drawing/2014/main" id="{00000000-0008-0000-0E00-000033020000}"/>
            </a:ext>
          </a:extLst>
        </xdr:cNvPr>
        <xdr:cNvSpPr txBox="1"/>
      </xdr:nvSpPr>
      <xdr:spPr>
        <a:xfrm>
          <a:off x="21075727" y="150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71863</xdr:rowOff>
    </xdr:from>
    <xdr:ext cx="469744" cy="259045"/>
    <xdr:sp macro="" textlink="">
      <xdr:nvSpPr>
        <xdr:cNvPr id="564" name="n_2mainValue【児童館】&#10;一人当たり面積">
          <a:extLst>
            <a:ext uri="{FF2B5EF4-FFF2-40B4-BE49-F238E27FC236}">
              <a16:creationId xmlns:a16="http://schemas.microsoft.com/office/drawing/2014/main" id="{00000000-0008-0000-0E00-000034020000}"/>
            </a:ext>
          </a:extLst>
        </xdr:cNvPr>
        <xdr:cNvSpPr txBox="1"/>
      </xdr:nvSpPr>
      <xdr:spPr>
        <a:xfrm>
          <a:off x="20199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00000000-0008-0000-0E00-00004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91" name="【公民館】&#10;有形固定資産減価償却率最小値テキスト">
          <a:extLst>
            <a:ext uri="{FF2B5EF4-FFF2-40B4-BE49-F238E27FC236}">
              <a16:creationId xmlns:a16="http://schemas.microsoft.com/office/drawing/2014/main" id="{00000000-0008-0000-0E00-00004F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00000000-0008-0000-0E00-000051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5" name="【公民館】&#10;有形固定資産減価償却率平均値テキスト">
          <a:extLst>
            <a:ext uri="{FF2B5EF4-FFF2-40B4-BE49-F238E27FC236}">
              <a16:creationId xmlns:a16="http://schemas.microsoft.com/office/drawing/2014/main" id="{00000000-0008-0000-0E00-000053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06" name="【公民館】&#10;有形固定資産減価償却率該当値テキスト">
          <a:extLst>
            <a:ext uri="{FF2B5EF4-FFF2-40B4-BE49-F238E27FC236}">
              <a16:creationId xmlns:a16="http://schemas.microsoft.com/office/drawing/2014/main" id="{00000000-0008-0000-0E00-00005E020000}"/>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82550</xdr:rowOff>
    </xdr:from>
    <xdr:to>
      <xdr:col>81</xdr:col>
      <xdr:colOff>101600</xdr:colOff>
      <xdr:row>100</xdr:row>
      <xdr:rowOff>12700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5430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5481300" y="17090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118473</xdr:rowOff>
    </xdr:from>
    <xdr:to>
      <xdr:col>76</xdr:col>
      <xdr:colOff>165100</xdr:colOff>
      <xdr:row>100</xdr:row>
      <xdr:rowOff>48623</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4541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133350</xdr:rowOff>
    </xdr:from>
    <xdr:to>
      <xdr:col>81</xdr:col>
      <xdr:colOff>50800</xdr:colOff>
      <xdr:row>99</xdr:row>
      <xdr:rowOff>169273</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4592300" y="171069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11" name="n_1aveValue【公民館】&#10;有形固定資産減価償却率">
          <a:extLst>
            <a:ext uri="{FF2B5EF4-FFF2-40B4-BE49-F238E27FC236}">
              <a16:creationId xmlns:a16="http://schemas.microsoft.com/office/drawing/2014/main" id="{00000000-0008-0000-0E00-000063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12" name="n_2aveValue【公民館】&#10;有形固定資産減価償却率">
          <a:extLst>
            <a:ext uri="{FF2B5EF4-FFF2-40B4-BE49-F238E27FC236}">
              <a16:creationId xmlns:a16="http://schemas.microsoft.com/office/drawing/2014/main" id="{00000000-0008-0000-0E00-000064020000}"/>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13" name="n_3aveValue【公民館】&#10;有形固定資産減価償却率">
          <a:extLst>
            <a:ext uri="{FF2B5EF4-FFF2-40B4-BE49-F238E27FC236}">
              <a16:creationId xmlns:a16="http://schemas.microsoft.com/office/drawing/2014/main" id="{00000000-0008-0000-0E00-000065020000}"/>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29227</xdr:rowOff>
    </xdr:from>
    <xdr:ext cx="405111" cy="259045"/>
    <xdr:sp macro="" textlink="">
      <xdr:nvSpPr>
        <xdr:cNvPr id="614" name="n_1mainValue【公民館】&#10;有形固定資産減価償却率">
          <a:extLst>
            <a:ext uri="{FF2B5EF4-FFF2-40B4-BE49-F238E27FC236}">
              <a16:creationId xmlns:a16="http://schemas.microsoft.com/office/drawing/2014/main" id="{00000000-0008-0000-0E00-000066020000}"/>
            </a:ext>
          </a:extLst>
        </xdr:cNvPr>
        <xdr:cNvSpPr txBox="1"/>
      </xdr:nvSpPr>
      <xdr:spPr>
        <a:xfrm>
          <a:off x="15266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65150</xdr:rowOff>
    </xdr:from>
    <xdr:ext cx="405111" cy="259045"/>
    <xdr:sp macro="" textlink="">
      <xdr:nvSpPr>
        <xdr:cNvPr id="615" name="n_2mainValue【公民館】&#10;有形固定資産減価償却率">
          <a:extLst>
            <a:ext uri="{FF2B5EF4-FFF2-40B4-BE49-F238E27FC236}">
              <a16:creationId xmlns:a16="http://schemas.microsoft.com/office/drawing/2014/main" id="{00000000-0008-0000-0E00-000067020000}"/>
            </a:ext>
          </a:extLst>
        </xdr:cNvPr>
        <xdr:cNvSpPr txBox="1"/>
      </xdr:nvSpPr>
      <xdr:spPr>
        <a:xfrm>
          <a:off x="143897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00000000-0008-0000-0E00-00007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40" name="【公民館】&#10;一人当たり面積最小値テキスト">
          <a:extLst>
            <a:ext uri="{FF2B5EF4-FFF2-40B4-BE49-F238E27FC236}">
              <a16:creationId xmlns:a16="http://schemas.microsoft.com/office/drawing/2014/main" id="{00000000-0008-0000-0E00-000080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42" name="【公民館】&#10;一人当たり面積最大値テキスト">
          <a:extLst>
            <a:ext uri="{FF2B5EF4-FFF2-40B4-BE49-F238E27FC236}">
              <a16:creationId xmlns:a16="http://schemas.microsoft.com/office/drawing/2014/main" id="{00000000-0008-0000-0E00-000082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44" name="【公民館】&#10;一人当たり面積平均値テキスト">
          <a:extLst>
            <a:ext uri="{FF2B5EF4-FFF2-40B4-BE49-F238E27FC236}">
              <a16:creationId xmlns:a16="http://schemas.microsoft.com/office/drawing/2014/main" id="{00000000-0008-0000-0E00-000084020000}"/>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655" name="【公民館】&#10;一人当たり面積該当値テキスト">
          <a:extLst>
            <a:ext uri="{FF2B5EF4-FFF2-40B4-BE49-F238E27FC236}">
              <a16:creationId xmlns:a16="http://schemas.microsoft.com/office/drawing/2014/main" id="{00000000-0008-0000-0E00-00008F020000}"/>
            </a:ext>
          </a:extLst>
        </xdr:cNvPr>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68580</xdr:rowOff>
    </xdr:from>
    <xdr:to>
      <xdr:col>116</xdr:col>
      <xdr:colOff>63500</xdr:colOff>
      <xdr:row>108</xdr:row>
      <xdr:rowOff>68580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1323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17780</xdr:rowOff>
    </xdr:from>
    <xdr:to>
      <xdr:col>107</xdr:col>
      <xdr:colOff>101600</xdr:colOff>
      <xdr:row>108</xdr:row>
      <xdr:rowOff>119380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0383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68580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0434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60" name="n_1aveValue【公民館】&#10;一人当たり面積">
          <a:extLst>
            <a:ext uri="{FF2B5EF4-FFF2-40B4-BE49-F238E27FC236}">
              <a16:creationId xmlns:a16="http://schemas.microsoft.com/office/drawing/2014/main" id="{00000000-0008-0000-0E00-000094020000}"/>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61" name="n_2aveValue【公民館】&#10;一人当たり面積">
          <a:extLst>
            <a:ext uri="{FF2B5EF4-FFF2-40B4-BE49-F238E27FC236}">
              <a16:creationId xmlns:a16="http://schemas.microsoft.com/office/drawing/2014/main" id="{00000000-0008-0000-0E00-00009502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62" name="n_3aveValue【公民館】&#10;一人当たり面積">
          <a:extLst>
            <a:ext uri="{FF2B5EF4-FFF2-40B4-BE49-F238E27FC236}">
              <a16:creationId xmlns:a16="http://schemas.microsoft.com/office/drawing/2014/main" id="{00000000-0008-0000-0E00-000096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663" name="n_1mainValue【公民館】&#10;一人当たり面積">
          <a:extLst>
            <a:ext uri="{FF2B5EF4-FFF2-40B4-BE49-F238E27FC236}">
              <a16:creationId xmlns:a16="http://schemas.microsoft.com/office/drawing/2014/main" id="{00000000-0008-0000-0E00-000097020000}"/>
            </a:ext>
          </a:extLst>
        </xdr:cNvPr>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664" name="n_2mainValue【公民館】&#10;一人当たり面積">
          <a:extLst>
            <a:ext uri="{FF2B5EF4-FFF2-40B4-BE49-F238E27FC236}">
              <a16:creationId xmlns:a16="http://schemas.microsoft.com/office/drawing/2014/main" id="{00000000-0008-0000-0E00-000098020000}"/>
            </a:ext>
          </a:extLst>
        </xdr:cNvPr>
        <xdr:cNvSpPr txBox="1"/>
      </xdr:nvSpPr>
      <xdr:spPr>
        <a:xfrm>
          <a:off x="20199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類似団体と比較して特に有形固定資産減価償却率が高くなっている施設は、道路、公営住宅、児童館及び公民館である。</a:t>
          </a:r>
          <a:endParaRPr lang="ja-JP" altLang="ja-JP" sz="1400">
            <a:effectLst/>
          </a:endParaRPr>
        </a:p>
        <a:p>
          <a:r>
            <a:rPr kumimoji="1" lang="ja-JP" altLang="ja-JP" sz="1100" baseline="0">
              <a:solidFill>
                <a:schemeClr val="dk1"/>
              </a:solidFill>
              <a:effectLst/>
              <a:latin typeface="+mn-lt"/>
              <a:ea typeface="+mn-ea"/>
              <a:cs typeface="+mn-cs"/>
            </a:rPr>
            <a:t>公民館は、給食センターと複合化した施設を建設する計画であり、一人当たり面積の減少を含め、維持管理費用の減少を見込んでいる。</a:t>
          </a:r>
          <a:endParaRPr lang="ja-JP" altLang="ja-JP" sz="1400">
            <a:effectLst/>
          </a:endParaRPr>
        </a:p>
        <a:p>
          <a:r>
            <a:rPr kumimoji="1" lang="ja-JP" altLang="ja-JP" sz="1100" baseline="0">
              <a:solidFill>
                <a:schemeClr val="dk1"/>
              </a:solidFill>
              <a:effectLst/>
              <a:latin typeface="+mn-lt"/>
              <a:ea typeface="+mn-ea"/>
              <a:cs typeface="+mn-cs"/>
            </a:rPr>
            <a:t>そのほかの施設についても、平成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年度に</a:t>
          </a:r>
          <a:r>
            <a:rPr kumimoji="1" lang="ja-JP" altLang="en-US" sz="1100" baseline="0">
              <a:solidFill>
                <a:schemeClr val="dk1"/>
              </a:solidFill>
              <a:effectLst/>
              <a:latin typeface="+mn-lt"/>
              <a:ea typeface="+mn-ea"/>
              <a:cs typeface="+mn-cs"/>
            </a:rPr>
            <a:t>策定した</a:t>
          </a:r>
          <a:r>
            <a:rPr kumimoji="1" lang="ja-JP" altLang="ja-JP" sz="1100" baseline="0">
              <a:solidFill>
                <a:schemeClr val="dk1"/>
              </a:solidFill>
              <a:effectLst/>
              <a:latin typeface="+mn-lt"/>
              <a:ea typeface="+mn-ea"/>
              <a:cs typeface="+mn-cs"/>
            </a:rPr>
            <a:t>個別施設計画</a:t>
          </a:r>
          <a:r>
            <a:rPr kumimoji="1" lang="ja-JP" altLang="en-US" sz="1100" baseline="0">
              <a:solidFill>
                <a:schemeClr val="dk1"/>
              </a:solidFill>
              <a:effectLst/>
              <a:latin typeface="+mn-lt"/>
              <a:ea typeface="+mn-ea"/>
              <a:cs typeface="+mn-cs"/>
            </a:rPr>
            <a:t>に基づき</a:t>
          </a:r>
          <a:r>
            <a:rPr kumimoji="1" lang="ja-JP" altLang="ja-JP" sz="1100" baseline="0">
              <a:solidFill>
                <a:schemeClr val="dk1"/>
              </a:solidFill>
              <a:effectLst/>
              <a:latin typeface="+mn-lt"/>
              <a:ea typeface="+mn-ea"/>
              <a:cs typeface="+mn-cs"/>
            </a:rPr>
            <a:t>規模改修や</a:t>
          </a:r>
          <a:r>
            <a:rPr kumimoji="1" lang="ja-JP" altLang="en-US" sz="1100" baseline="0">
              <a:solidFill>
                <a:sysClr val="windowText" lastClr="000000"/>
              </a:solidFill>
              <a:effectLst/>
              <a:latin typeface="+mn-lt"/>
              <a:ea typeface="+mn-ea"/>
              <a:cs typeface="+mn-cs"/>
            </a:rPr>
            <a:t>除却</a:t>
          </a:r>
          <a:r>
            <a:rPr kumimoji="1" lang="ja-JP" altLang="ja-JP" sz="1100" baseline="0">
              <a:solidFill>
                <a:schemeClr val="dk1"/>
              </a:solidFill>
              <a:effectLst/>
              <a:latin typeface="+mn-lt"/>
              <a:ea typeface="+mn-ea"/>
              <a:cs typeface="+mn-cs"/>
            </a:rPr>
            <a:t>などを含めて検討していく。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33020</xdr:rowOff>
    </xdr:from>
    <xdr:to>
      <xdr:col>24</xdr:col>
      <xdr:colOff>114300</xdr:colOff>
      <xdr:row>63</xdr:row>
      <xdr:rowOff>134620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11447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63</xdr:row>
      <xdr:rowOff>83820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9525000"/>
          <a:ext cx="838200" cy="13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6" name="n_1main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7" name="n_2main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0000000-0008-0000-0F00-00007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4" name="【体育館・プール】&#10;一人当たり面積最小値テキスト">
          <a:extLst>
            <a:ext uri="{FF2B5EF4-FFF2-40B4-BE49-F238E27FC236}">
              <a16:creationId xmlns:a16="http://schemas.microsoft.com/office/drawing/2014/main" id="{00000000-0008-0000-0F00-00007C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6" name="【体育館・プール】&#10;一人当たり面積最大値テキスト">
          <a:extLst>
            <a:ext uri="{FF2B5EF4-FFF2-40B4-BE49-F238E27FC236}">
              <a16:creationId xmlns:a16="http://schemas.microsoft.com/office/drawing/2014/main" id="{00000000-0008-0000-0F00-00007E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28" name="【体育館・プール】&#10;一人当たり面積平均値テキスト">
          <a:extLst>
            <a:ext uri="{FF2B5EF4-FFF2-40B4-BE49-F238E27FC236}">
              <a16:creationId xmlns:a16="http://schemas.microsoft.com/office/drawing/2014/main" id="{00000000-0008-0000-0F00-000080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1" name="n_1aveValue【体育館・プール】&#10;一人当たり面積">
          <a:extLst>
            <a:ext uri="{FF2B5EF4-FFF2-40B4-BE49-F238E27FC236}">
              <a16:creationId xmlns:a16="http://schemas.microsoft.com/office/drawing/2014/main" id="{00000000-0008-0000-0F00-000083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3" name="n_2aveValue【体育館・プール】&#10;一人当たり面積">
          <a:extLst>
            <a:ext uri="{FF2B5EF4-FFF2-40B4-BE49-F238E27FC236}">
              <a16:creationId xmlns:a16="http://schemas.microsoft.com/office/drawing/2014/main" id="{00000000-0008-0000-0F00-000085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5" name="n_3aveValue【体育館・プール】&#10;一人当たり面積">
          <a:extLst>
            <a:ext uri="{FF2B5EF4-FFF2-40B4-BE49-F238E27FC236}">
              <a16:creationId xmlns:a16="http://schemas.microsoft.com/office/drawing/2014/main" id="{00000000-0008-0000-0F00-00008700000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F00-00008E000000}"/>
            </a:ext>
          </a:extLst>
        </xdr:cNvPr>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47172</xdr:rowOff>
    </xdr:from>
    <xdr:to>
      <xdr:col>50</xdr:col>
      <xdr:colOff>165100</xdr:colOff>
      <xdr:row>64</xdr:row>
      <xdr:rowOff>148772</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588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64</xdr:row>
      <xdr:rowOff>97972</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9639300" y="10732770"/>
          <a:ext cx="8382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47172</xdr:rowOff>
    </xdr:from>
    <xdr:to>
      <xdr:col>46</xdr:col>
      <xdr:colOff>38100</xdr:colOff>
      <xdr:row>64</xdr:row>
      <xdr:rowOff>148772</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699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97972</xdr:rowOff>
    </xdr:from>
    <xdr:to>
      <xdr:col>50</xdr:col>
      <xdr:colOff>114300</xdr:colOff>
      <xdr:row>64</xdr:row>
      <xdr:rowOff>97972</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8750300" y="1107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139899</xdr:rowOff>
    </xdr:from>
    <xdr:ext cx="469744" cy="259045"/>
    <xdr:sp macro="" textlink="">
      <xdr:nvSpPr>
        <xdr:cNvPr id="147" name="n_1mainValue【体育館・プール】&#10;一人当たり面積">
          <a:extLst>
            <a:ext uri="{FF2B5EF4-FFF2-40B4-BE49-F238E27FC236}">
              <a16:creationId xmlns:a16="http://schemas.microsoft.com/office/drawing/2014/main" id="{00000000-0008-0000-0F00-000093000000}"/>
            </a:ext>
          </a:extLst>
        </xdr:cNvPr>
        <xdr:cNvSpPr txBox="1"/>
      </xdr:nvSpPr>
      <xdr:spPr>
        <a:xfrm>
          <a:off x="93917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139899</xdr:rowOff>
    </xdr:from>
    <xdr:ext cx="469744" cy="259045"/>
    <xdr:sp macro="" textlink="">
      <xdr:nvSpPr>
        <xdr:cNvPr id="148" name="n_2mainValue【体育館・プール】&#10;一人当たり面積">
          <a:extLst>
            <a:ext uri="{FF2B5EF4-FFF2-40B4-BE49-F238E27FC236}">
              <a16:creationId xmlns:a16="http://schemas.microsoft.com/office/drawing/2014/main" id="{00000000-0008-0000-0F00-000094000000}"/>
            </a:ext>
          </a:extLst>
        </xdr:cNvPr>
        <xdr:cNvSpPr txBox="1"/>
      </xdr:nvSpPr>
      <xdr:spPr>
        <a:xfrm>
          <a:off x="85154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5" name="【一般廃棄物処理施設】&#10;有形固定資産減価償却率グラフ枠">
          <a:extLst>
            <a:ext uri="{FF2B5EF4-FFF2-40B4-BE49-F238E27FC236}">
              <a16:creationId xmlns:a16="http://schemas.microsoft.com/office/drawing/2014/main" id="{00000000-0008-0000-0F00-0000CD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207" name="【一般廃棄物処理施設】&#10;有形固定資産減価償却率最小値テキスト">
          <a:extLst>
            <a:ext uri="{FF2B5EF4-FFF2-40B4-BE49-F238E27FC236}">
              <a16:creationId xmlns:a16="http://schemas.microsoft.com/office/drawing/2014/main" id="{00000000-0008-0000-0F00-0000CF00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09" name="【一般廃棄物処理施設】&#10;有形固定資産減価償却率最大値テキスト">
          <a:extLst>
            <a:ext uri="{FF2B5EF4-FFF2-40B4-BE49-F238E27FC236}">
              <a16:creationId xmlns:a16="http://schemas.microsoft.com/office/drawing/2014/main" id="{00000000-0008-0000-0F00-0000D100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211" name="【一般廃棄物処理施設】&#10;有形固定資産減価償却率平均値テキスト">
          <a:extLst>
            <a:ext uri="{FF2B5EF4-FFF2-40B4-BE49-F238E27FC236}">
              <a16:creationId xmlns:a16="http://schemas.microsoft.com/office/drawing/2014/main" id="{00000000-0008-0000-0F00-0000D3000000}"/>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129557</xdr:rowOff>
    </xdr:from>
    <xdr:ext cx="405111" cy="259045"/>
    <xdr:sp macro="" textlink="">
      <xdr:nvSpPr>
        <xdr:cNvPr id="214" name="n_1aveValue【一般廃棄物処理施設】&#10;有形固定資産減価償却率">
          <a:extLst>
            <a:ext uri="{FF2B5EF4-FFF2-40B4-BE49-F238E27FC236}">
              <a16:creationId xmlns:a16="http://schemas.microsoft.com/office/drawing/2014/main" id="{00000000-0008-0000-0F00-0000D6000000}"/>
            </a:ext>
          </a:extLst>
        </xdr:cNvPr>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95267</xdr:rowOff>
    </xdr:from>
    <xdr:ext cx="405111" cy="259045"/>
    <xdr:sp macro="" textlink="">
      <xdr:nvSpPr>
        <xdr:cNvPr id="216" name="n_2aveValue【一般廃棄物処理施設】&#10;有形固定資産減価償却率">
          <a:extLst>
            <a:ext uri="{FF2B5EF4-FFF2-40B4-BE49-F238E27FC236}">
              <a16:creationId xmlns:a16="http://schemas.microsoft.com/office/drawing/2014/main" id="{00000000-0008-0000-0F00-0000D8000000}"/>
            </a:ext>
          </a:extLst>
        </xdr:cNvPr>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218" name="n_3aveValue【一般廃棄物処理施設】&#10;有形固定資産減価償却率">
          <a:extLst>
            <a:ext uri="{FF2B5EF4-FFF2-40B4-BE49-F238E27FC236}">
              <a16:creationId xmlns:a16="http://schemas.microsoft.com/office/drawing/2014/main" id="{00000000-0008-0000-0F00-0000DA000000}"/>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79284</xdr:rowOff>
    </xdr:from>
    <xdr:to>
      <xdr:col>85</xdr:col>
      <xdr:colOff>177800</xdr:colOff>
      <xdr:row>35</xdr:row>
      <xdr:rowOff>9434</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16268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102161</xdr:rowOff>
    </xdr:from>
    <xdr:ext cx="405111" cy="259045"/>
    <xdr:sp macro="" textlink="">
      <xdr:nvSpPr>
        <xdr:cNvPr id="225" name="【一般廃棄物処理施設】&#10;有形固定資産減価償却率該当値テキスト">
          <a:extLst>
            <a:ext uri="{FF2B5EF4-FFF2-40B4-BE49-F238E27FC236}">
              <a16:creationId xmlns:a16="http://schemas.microsoft.com/office/drawing/2014/main" id="{00000000-0008-0000-0F00-0000E1000000}"/>
            </a:ext>
          </a:extLst>
        </xdr:cNvPr>
        <xdr:cNvSpPr txBox="1"/>
      </xdr:nvSpPr>
      <xdr:spPr>
        <a:xfrm>
          <a:off x="16357600"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130084</xdr:rowOff>
    </xdr:from>
    <xdr:to>
      <xdr:col>85</xdr:col>
      <xdr:colOff>127000</xdr:colOff>
      <xdr:row>34</xdr:row>
      <xdr:rowOff>156210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5481300" y="59593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9253</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4592300" y="59855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52087</xdr:rowOff>
    </xdr:from>
    <xdr:ext cx="405111" cy="259045"/>
    <xdr:sp macro="" textlink="">
      <xdr:nvSpPr>
        <xdr:cNvPr id="230" name="n_1mainValue【一般廃棄物処理施設】&#10;有形固定資産減価償却率">
          <a:extLst>
            <a:ext uri="{FF2B5EF4-FFF2-40B4-BE49-F238E27FC236}">
              <a16:creationId xmlns:a16="http://schemas.microsoft.com/office/drawing/2014/main" id="{00000000-0008-0000-0F00-0000E6000000}"/>
            </a:ext>
          </a:extLst>
        </xdr:cNvPr>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231" name="n_2mainValue【一般廃棄物処理施設】&#10;有形固定資産減価償却率">
          <a:extLst>
            <a:ext uri="{FF2B5EF4-FFF2-40B4-BE49-F238E27FC236}">
              <a16:creationId xmlns:a16="http://schemas.microsoft.com/office/drawing/2014/main" id="{00000000-0008-0000-0F00-0000E7000000}"/>
            </a:ext>
          </a:extLst>
        </xdr:cNvPr>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a:extLst>
            <a:ext uri="{FF2B5EF4-FFF2-40B4-BE49-F238E27FC236}">
              <a16:creationId xmlns:a16="http://schemas.microsoft.com/office/drawing/2014/main" id="{00000000-0008-0000-0F00-0000FC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254" name="【一般廃棄物処理施設】&#10;一人当たり有形固定資産（償却資産）額最小値テキスト">
          <a:extLst>
            <a:ext uri="{FF2B5EF4-FFF2-40B4-BE49-F238E27FC236}">
              <a16:creationId xmlns:a16="http://schemas.microsoft.com/office/drawing/2014/main" id="{00000000-0008-0000-0F00-0000FE00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256" name="【一般廃棄物処理施設】&#10;一人当たり有形固定資産（償却資産）額最大値テキスト">
          <a:extLst>
            <a:ext uri="{FF2B5EF4-FFF2-40B4-BE49-F238E27FC236}">
              <a16:creationId xmlns:a16="http://schemas.microsoft.com/office/drawing/2014/main" id="{00000000-0008-0000-0F00-000000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258" name="【一般廃棄物処理施設】&#10;一人当たり有形固定資産（償却資産）額平均値テキスト">
          <a:extLst>
            <a:ext uri="{FF2B5EF4-FFF2-40B4-BE49-F238E27FC236}">
              <a16:creationId xmlns:a16="http://schemas.microsoft.com/office/drawing/2014/main" id="{00000000-0008-0000-0F00-00000201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261" name="n_1aveValue【一般廃棄物処理施設】&#10;一人当たり有形固定資産（償却資産）額">
          <a:extLst>
            <a:ext uri="{FF2B5EF4-FFF2-40B4-BE49-F238E27FC236}">
              <a16:creationId xmlns:a16="http://schemas.microsoft.com/office/drawing/2014/main" id="{00000000-0008-0000-0F00-000005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263" name="n_2aveValue【一般廃棄物処理施設】&#10;一人当たり有形固定資産（償却資産）額">
          <a:extLst>
            <a:ext uri="{FF2B5EF4-FFF2-40B4-BE49-F238E27FC236}">
              <a16:creationId xmlns:a16="http://schemas.microsoft.com/office/drawing/2014/main" id="{00000000-0008-0000-0F00-00000701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265" name="n_3aveValue【一般廃棄物処理施設】&#10;一人当たり有形固定資産（償却資産）額">
          <a:extLst>
            <a:ext uri="{FF2B5EF4-FFF2-40B4-BE49-F238E27FC236}">
              <a16:creationId xmlns:a16="http://schemas.microsoft.com/office/drawing/2014/main" id="{00000000-0008-0000-0F00-000009010000}"/>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119938</xdr:rowOff>
    </xdr:from>
    <xdr:to>
      <xdr:col>116</xdr:col>
      <xdr:colOff>114300</xdr:colOff>
      <xdr:row>40</xdr:row>
      <xdr:rowOff>50088</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22110700" y="6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98365</xdr:rowOff>
    </xdr:from>
    <xdr:ext cx="599010" cy="259045"/>
    <xdr:sp macro="" textlink="">
      <xdr:nvSpPr>
        <xdr:cNvPr id="272" name="【一般廃棄物処理施設】&#10;一人当たり有形固定資産（償却資産）額該当値テキスト">
          <a:extLst>
            <a:ext uri="{FF2B5EF4-FFF2-40B4-BE49-F238E27FC236}">
              <a16:creationId xmlns:a16="http://schemas.microsoft.com/office/drawing/2014/main" id="{00000000-0008-0000-0F00-000010010000}"/>
            </a:ext>
          </a:extLst>
        </xdr:cNvPr>
        <xdr:cNvSpPr txBox="1"/>
      </xdr:nvSpPr>
      <xdr:spPr>
        <a:xfrm>
          <a:off x="22199600" y="67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123095</xdr:rowOff>
    </xdr:from>
    <xdr:to>
      <xdr:col>112</xdr:col>
      <xdr:colOff>38100</xdr:colOff>
      <xdr:row>40</xdr:row>
      <xdr:rowOff>53245</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1272500" y="6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170738</xdr:rowOff>
    </xdr:from>
    <xdr:to>
      <xdr:col>116</xdr:col>
      <xdr:colOff>63500</xdr:colOff>
      <xdr:row>40</xdr:row>
      <xdr:rowOff>2445</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1323300" y="6857288"/>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124185</xdr:rowOff>
    </xdr:from>
    <xdr:to>
      <xdr:col>107</xdr:col>
      <xdr:colOff>101600</xdr:colOff>
      <xdr:row>40</xdr:row>
      <xdr:rowOff>54335</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0383500" y="68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2445</xdr:rowOff>
    </xdr:from>
    <xdr:to>
      <xdr:col>111</xdr:col>
      <xdr:colOff>177800</xdr:colOff>
      <xdr:row>40</xdr:row>
      <xdr:rowOff>3535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20434300" y="6860445"/>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44372</xdr:rowOff>
    </xdr:from>
    <xdr:ext cx="599010" cy="259045"/>
    <xdr:sp macro="" textlink="">
      <xdr:nvSpPr>
        <xdr:cNvPr id="277" name="n_1mainValue【一般廃棄物処理施設】&#10;一人当たり有形固定資産（償却資産）額">
          <a:extLst>
            <a:ext uri="{FF2B5EF4-FFF2-40B4-BE49-F238E27FC236}">
              <a16:creationId xmlns:a16="http://schemas.microsoft.com/office/drawing/2014/main" id="{00000000-0008-0000-0F00-000015010000}"/>
            </a:ext>
          </a:extLst>
        </xdr:cNvPr>
        <xdr:cNvSpPr txBox="1"/>
      </xdr:nvSpPr>
      <xdr:spPr>
        <a:xfrm>
          <a:off x="21011095" y="690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45462</xdr:rowOff>
    </xdr:from>
    <xdr:ext cx="599010" cy="259045"/>
    <xdr:sp macro="" textlink="">
      <xdr:nvSpPr>
        <xdr:cNvPr id="278" name="n_2mainValue【一般廃棄物処理施設】&#10;一人当たり有形固定資産（償却資産）額">
          <a:extLst>
            <a:ext uri="{FF2B5EF4-FFF2-40B4-BE49-F238E27FC236}">
              <a16:creationId xmlns:a16="http://schemas.microsoft.com/office/drawing/2014/main" id="{00000000-0008-0000-0F00-000016010000}"/>
            </a:ext>
          </a:extLst>
        </xdr:cNvPr>
        <xdr:cNvSpPr txBox="1"/>
      </xdr:nvSpPr>
      <xdr:spPr>
        <a:xfrm>
          <a:off x="20134795" y="690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a:extLst>
            <a:ext uri="{FF2B5EF4-FFF2-40B4-BE49-F238E27FC236}">
              <a16:creationId xmlns:a16="http://schemas.microsoft.com/office/drawing/2014/main" id="{00000000-0008-0000-0F00-00002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04" name="【保健センター・保健所】&#10;有形固定資産減価償却率最小値テキスト">
          <a:extLst>
            <a:ext uri="{FF2B5EF4-FFF2-40B4-BE49-F238E27FC236}">
              <a16:creationId xmlns:a16="http://schemas.microsoft.com/office/drawing/2014/main" id="{00000000-0008-0000-0F00-00003001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06" name="【保健センター・保健所】&#10;有形固定資産減価償却率最大値テキスト">
          <a:extLst>
            <a:ext uri="{FF2B5EF4-FFF2-40B4-BE49-F238E27FC236}">
              <a16:creationId xmlns:a16="http://schemas.microsoft.com/office/drawing/2014/main" id="{00000000-0008-0000-0F00-00003201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308" name="【保健センター・保健所】&#10;有形固定資産減価償却率平均値テキスト">
          <a:extLst>
            <a:ext uri="{FF2B5EF4-FFF2-40B4-BE49-F238E27FC236}">
              <a16:creationId xmlns:a16="http://schemas.microsoft.com/office/drawing/2014/main" id="{00000000-0008-0000-0F00-000034010000}"/>
            </a:ext>
          </a:extLst>
        </xdr:cNvPr>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92092</xdr:rowOff>
    </xdr:from>
    <xdr:ext cx="405111" cy="259045"/>
    <xdr:sp macro="" textlink="">
      <xdr:nvSpPr>
        <xdr:cNvPr id="311" name="n_1aveValue【保健センター・保健所】&#10;有形固定資産減価償却率">
          <a:extLst>
            <a:ext uri="{FF2B5EF4-FFF2-40B4-BE49-F238E27FC236}">
              <a16:creationId xmlns:a16="http://schemas.microsoft.com/office/drawing/2014/main" id="{00000000-0008-0000-0F00-000037010000}"/>
            </a:ext>
          </a:extLst>
        </xdr:cNvPr>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313" name="n_2aveValue【保健センター・保健所】&#10;有形固定資産減価償却率">
          <a:extLst>
            <a:ext uri="{FF2B5EF4-FFF2-40B4-BE49-F238E27FC236}">
              <a16:creationId xmlns:a16="http://schemas.microsoft.com/office/drawing/2014/main" id="{00000000-0008-0000-0F00-000039010000}"/>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15" name="n_3aveValue【保健センター・保健所】&#10;有形固定資産減価償却率">
          <a:extLst>
            <a:ext uri="{FF2B5EF4-FFF2-40B4-BE49-F238E27FC236}">
              <a16:creationId xmlns:a16="http://schemas.microsoft.com/office/drawing/2014/main" id="{00000000-0008-0000-0F00-00003B01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158750</xdr:rowOff>
    </xdr:from>
    <xdr:to>
      <xdr:col>85</xdr:col>
      <xdr:colOff>177800</xdr:colOff>
      <xdr:row>64</xdr:row>
      <xdr:rowOff>88900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6268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73677</xdr:rowOff>
    </xdr:from>
    <xdr:ext cx="405111" cy="259045"/>
    <xdr:sp macro="" textlink="">
      <xdr:nvSpPr>
        <xdr:cNvPr id="322" name="【保健センター・保健所】&#10;有形固定資産減価償却率該当値テキスト">
          <a:extLst>
            <a:ext uri="{FF2B5EF4-FFF2-40B4-BE49-F238E27FC236}">
              <a16:creationId xmlns:a16="http://schemas.microsoft.com/office/drawing/2014/main" id="{00000000-0008-0000-0F00-000042010000}"/>
            </a:ext>
          </a:extLst>
        </xdr:cNvPr>
        <xdr:cNvSpPr txBox="1"/>
      </xdr:nvSpPr>
      <xdr:spPr>
        <a:xfrm>
          <a:off x="16357600" y="1087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15875</xdr:rowOff>
    </xdr:from>
    <xdr:to>
      <xdr:col>81</xdr:col>
      <xdr:colOff>101600</xdr:colOff>
      <xdr:row>64</xdr:row>
      <xdr:rowOff>117475</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5430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38100</xdr:rowOff>
    </xdr:from>
    <xdr:to>
      <xdr:col>85</xdr:col>
      <xdr:colOff>127000</xdr:colOff>
      <xdr:row>64</xdr:row>
      <xdr:rowOff>66675</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5481300" y="11010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55880</xdr:rowOff>
    </xdr:from>
    <xdr:to>
      <xdr:col>76</xdr:col>
      <xdr:colOff>165100</xdr:colOff>
      <xdr:row>64</xdr:row>
      <xdr:rowOff>157480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4541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66675</xdr:rowOff>
    </xdr:from>
    <xdr:to>
      <xdr:col>81</xdr:col>
      <xdr:colOff>50800</xdr:colOff>
      <xdr:row>64</xdr:row>
      <xdr:rowOff>106680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4592300" y="11039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108602</xdr:rowOff>
    </xdr:from>
    <xdr:ext cx="405111" cy="259045"/>
    <xdr:sp macro="" textlink="">
      <xdr:nvSpPr>
        <xdr:cNvPr id="327" name="n_1mainValue【保健センター・保健所】&#10;有形固定資産減価償却率">
          <a:extLst>
            <a:ext uri="{FF2B5EF4-FFF2-40B4-BE49-F238E27FC236}">
              <a16:creationId xmlns:a16="http://schemas.microsoft.com/office/drawing/2014/main" id="{00000000-0008-0000-0F00-000047010000}"/>
            </a:ext>
          </a:extLst>
        </xdr:cNvPr>
        <xdr:cNvSpPr txBox="1"/>
      </xdr:nvSpPr>
      <xdr:spPr>
        <a:xfrm>
          <a:off x="15266044"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148607</xdr:rowOff>
    </xdr:from>
    <xdr:ext cx="405111" cy="259045"/>
    <xdr:sp macro="" textlink="">
      <xdr:nvSpPr>
        <xdr:cNvPr id="328" name="n_2mainValue【保健センター・保健所】&#10;有形固定資産減価償却率">
          <a:extLst>
            <a:ext uri="{FF2B5EF4-FFF2-40B4-BE49-F238E27FC236}">
              <a16:creationId xmlns:a16="http://schemas.microsoft.com/office/drawing/2014/main" id="{00000000-0008-0000-0F00-000048010000}"/>
            </a:ext>
          </a:extLst>
        </xdr:cNvPr>
        <xdr:cNvSpPr txBox="1"/>
      </xdr:nvSpPr>
      <xdr:spPr>
        <a:xfrm>
          <a:off x="14389744"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a:extLst>
            <a:ext uri="{FF2B5EF4-FFF2-40B4-BE49-F238E27FC236}">
              <a16:creationId xmlns:a16="http://schemas.microsoft.com/office/drawing/2014/main" id="{00000000-0008-0000-0F00-00005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53" name="【保健センター・保健所】&#10;一人当たり面積最小値テキスト">
          <a:extLst>
            <a:ext uri="{FF2B5EF4-FFF2-40B4-BE49-F238E27FC236}">
              <a16:creationId xmlns:a16="http://schemas.microsoft.com/office/drawing/2014/main" id="{00000000-0008-0000-0F00-00006101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355" name="【保健センター・保健所】&#10;一人当たり面積最大値テキスト">
          <a:extLst>
            <a:ext uri="{FF2B5EF4-FFF2-40B4-BE49-F238E27FC236}">
              <a16:creationId xmlns:a16="http://schemas.microsoft.com/office/drawing/2014/main" id="{00000000-0008-0000-0F00-00006301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357" name="【保健センター・保健所】&#10;一人当たり面積平均値テキスト">
          <a:extLst>
            <a:ext uri="{FF2B5EF4-FFF2-40B4-BE49-F238E27FC236}">
              <a16:creationId xmlns:a16="http://schemas.microsoft.com/office/drawing/2014/main" id="{00000000-0008-0000-0F00-000065010000}"/>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360" name="n_1aveValue【保健センター・保健所】&#10;一人当たり面積">
          <a:extLst>
            <a:ext uri="{FF2B5EF4-FFF2-40B4-BE49-F238E27FC236}">
              <a16:creationId xmlns:a16="http://schemas.microsoft.com/office/drawing/2014/main" id="{00000000-0008-0000-0F00-000068010000}"/>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362" name="n_2aveValue【保健センター・保健所】&#10;一人当たり面積">
          <a:extLst>
            <a:ext uri="{FF2B5EF4-FFF2-40B4-BE49-F238E27FC236}">
              <a16:creationId xmlns:a16="http://schemas.microsoft.com/office/drawing/2014/main" id="{00000000-0008-0000-0F00-00006A01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364" name="n_3aveValue【保健センター・保健所】&#10;一人当たり面積">
          <a:extLst>
            <a:ext uri="{FF2B5EF4-FFF2-40B4-BE49-F238E27FC236}">
              <a16:creationId xmlns:a16="http://schemas.microsoft.com/office/drawing/2014/main" id="{00000000-0008-0000-0F00-00006C010000}"/>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371" name="【保健センター・保健所】&#10;一人当たり面積該当値テキスト">
          <a:extLst>
            <a:ext uri="{FF2B5EF4-FFF2-40B4-BE49-F238E27FC236}">
              <a16:creationId xmlns:a16="http://schemas.microsoft.com/office/drawing/2014/main" id="{00000000-0008-0000-0F00-000073010000}"/>
            </a:ext>
          </a:extLst>
        </xdr:cNvPr>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3810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21323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3810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20434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45737</xdr:rowOff>
    </xdr:from>
    <xdr:ext cx="469744" cy="259045"/>
    <xdr:sp macro="" textlink="">
      <xdr:nvSpPr>
        <xdr:cNvPr id="376" name="n_1mainValue【保健センター・保健所】&#10;一人当たり面積">
          <a:extLst>
            <a:ext uri="{FF2B5EF4-FFF2-40B4-BE49-F238E27FC236}">
              <a16:creationId xmlns:a16="http://schemas.microsoft.com/office/drawing/2014/main" id="{00000000-0008-0000-0F00-000078010000}"/>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377" name="n_2mainValue【保健センター・保健所】&#10;一人当たり面積">
          <a:extLst>
            <a:ext uri="{FF2B5EF4-FFF2-40B4-BE49-F238E27FC236}">
              <a16:creationId xmlns:a16="http://schemas.microsoft.com/office/drawing/2014/main" id="{00000000-0008-0000-0F00-000079010000}"/>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a:extLst>
            <a:ext uri="{FF2B5EF4-FFF2-40B4-BE49-F238E27FC236}">
              <a16:creationId xmlns:a16="http://schemas.microsoft.com/office/drawing/2014/main" id="{00000000-0008-0000-0F00-00009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04" name="【消防施設】&#10;有形固定資産減価償却率最小値テキスト">
          <a:extLst>
            <a:ext uri="{FF2B5EF4-FFF2-40B4-BE49-F238E27FC236}">
              <a16:creationId xmlns:a16="http://schemas.microsoft.com/office/drawing/2014/main" id="{00000000-0008-0000-0F00-00009401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06" name="【消防施設】&#10;有形固定資産減価償却率最大値テキスト">
          <a:extLst>
            <a:ext uri="{FF2B5EF4-FFF2-40B4-BE49-F238E27FC236}">
              <a16:creationId xmlns:a16="http://schemas.microsoft.com/office/drawing/2014/main" id="{00000000-0008-0000-0F00-00009601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08" name="【消防施設】&#10;有形固定資産減価償却率平均値テキスト">
          <a:extLst>
            <a:ext uri="{FF2B5EF4-FFF2-40B4-BE49-F238E27FC236}">
              <a16:creationId xmlns:a16="http://schemas.microsoft.com/office/drawing/2014/main" id="{00000000-0008-0000-0F00-00009801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411" name="n_1aveValue【消防施設】&#10;有形固定資産減価償却率">
          <a:extLst>
            <a:ext uri="{FF2B5EF4-FFF2-40B4-BE49-F238E27FC236}">
              <a16:creationId xmlns:a16="http://schemas.microsoft.com/office/drawing/2014/main" id="{00000000-0008-0000-0F00-00009B010000}"/>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413" name="n_2aveValue【消防施設】&#10;有形固定資産減価償却率">
          <a:extLst>
            <a:ext uri="{FF2B5EF4-FFF2-40B4-BE49-F238E27FC236}">
              <a16:creationId xmlns:a16="http://schemas.microsoft.com/office/drawing/2014/main" id="{00000000-0008-0000-0F00-00009D010000}"/>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415" name="n_3aveValue【消防施設】&#10;有形固定資産減価償却率">
          <a:extLst>
            <a:ext uri="{FF2B5EF4-FFF2-40B4-BE49-F238E27FC236}">
              <a16:creationId xmlns:a16="http://schemas.microsoft.com/office/drawing/2014/main" id="{00000000-0008-0000-0F00-00009F01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5262</xdr:rowOff>
    </xdr:from>
    <xdr:to>
      <xdr:col>85</xdr:col>
      <xdr:colOff>177800</xdr:colOff>
      <xdr:row>80</xdr:row>
      <xdr:rowOff>106862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62687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28139</xdr:rowOff>
    </xdr:from>
    <xdr:ext cx="405111" cy="259045"/>
    <xdr:sp macro="" textlink="">
      <xdr:nvSpPr>
        <xdr:cNvPr id="422" name="【消防施設】&#10;有形固定資産減価償却率該当値テキスト">
          <a:extLst>
            <a:ext uri="{FF2B5EF4-FFF2-40B4-BE49-F238E27FC236}">
              <a16:creationId xmlns:a16="http://schemas.microsoft.com/office/drawing/2014/main" id="{00000000-0008-0000-0F00-0000A6010000}"/>
            </a:ext>
          </a:extLst>
        </xdr:cNvPr>
        <xdr:cNvSpPr txBox="1"/>
      </xdr:nvSpPr>
      <xdr:spPr>
        <a:xfrm>
          <a:off x="16357600" y="1357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56062</xdr:rowOff>
    </xdr:from>
    <xdr:to>
      <xdr:col>85</xdr:col>
      <xdr:colOff>127000</xdr:colOff>
      <xdr:row>80</xdr:row>
      <xdr:rowOff>91984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15481300" y="137720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91984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4592300" y="137687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159311</xdr:rowOff>
    </xdr:from>
    <xdr:ext cx="405111" cy="259045"/>
    <xdr:sp macro="" textlink="">
      <xdr:nvSpPr>
        <xdr:cNvPr id="427" name="n_1mainValue【消防施設】&#10;有形固定資産減価償却率">
          <a:extLst>
            <a:ext uri="{FF2B5EF4-FFF2-40B4-BE49-F238E27FC236}">
              <a16:creationId xmlns:a16="http://schemas.microsoft.com/office/drawing/2014/main" id="{00000000-0008-0000-0F00-0000AB010000}"/>
            </a:ext>
          </a:extLst>
        </xdr:cNvPr>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428" name="n_2mainValue【消防施設】&#10;有形固定資産減価償却率">
          <a:extLst>
            <a:ext uri="{FF2B5EF4-FFF2-40B4-BE49-F238E27FC236}">
              <a16:creationId xmlns:a16="http://schemas.microsoft.com/office/drawing/2014/main" id="{00000000-0008-0000-0F00-0000AC010000}"/>
            </a:ext>
          </a:extLst>
        </xdr:cNvPr>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a:extLst>
            <a:ext uri="{FF2B5EF4-FFF2-40B4-BE49-F238E27FC236}">
              <a16:creationId xmlns:a16="http://schemas.microsoft.com/office/drawing/2014/main" id="{00000000-0008-0000-0F00-0000C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453" name="【消防施設】&#10;一人当たり面積最小値テキスト">
          <a:extLst>
            <a:ext uri="{FF2B5EF4-FFF2-40B4-BE49-F238E27FC236}">
              <a16:creationId xmlns:a16="http://schemas.microsoft.com/office/drawing/2014/main" id="{00000000-0008-0000-0F00-0000C501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455" name="【消防施設】&#10;一人当たり面積最大値テキスト">
          <a:extLst>
            <a:ext uri="{FF2B5EF4-FFF2-40B4-BE49-F238E27FC236}">
              <a16:creationId xmlns:a16="http://schemas.microsoft.com/office/drawing/2014/main" id="{00000000-0008-0000-0F00-0000C701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57" name="【消防施設】&#10;一人当たり面積平均値テキスト">
          <a:extLst>
            <a:ext uri="{FF2B5EF4-FFF2-40B4-BE49-F238E27FC236}">
              <a16:creationId xmlns:a16="http://schemas.microsoft.com/office/drawing/2014/main" id="{00000000-0008-0000-0F00-0000C901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460" name="n_1aveValue【消防施設】&#10;一人当たり面積">
          <a:extLst>
            <a:ext uri="{FF2B5EF4-FFF2-40B4-BE49-F238E27FC236}">
              <a16:creationId xmlns:a16="http://schemas.microsoft.com/office/drawing/2014/main" id="{00000000-0008-0000-0F00-0000CC01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462" name="n_2aveValue【消防施設】&#10;一人当たり面積">
          <a:extLst>
            <a:ext uri="{FF2B5EF4-FFF2-40B4-BE49-F238E27FC236}">
              <a16:creationId xmlns:a16="http://schemas.microsoft.com/office/drawing/2014/main" id="{00000000-0008-0000-0F00-0000CE01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464" name="n_3aveValue【消防施設】&#10;一人当たり面積">
          <a:extLst>
            <a:ext uri="{FF2B5EF4-FFF2-40B4-BE49-F238E27FC236}">
              <a16:creationId xmlns:a16="http://schemas.microsoft.com/office/drawing/2014/main" id="{00000000-0008-0000-0F00-0000D001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471" name="【消防施設】&#10;一人当たり面積該当値テキスト">
          <a:extLst>
            <a:ext uri="{FF2B5EF4-FFF2-40B4-BE49-F238E27FC236}">
              <a16:creationId xmlns:a16="http://schemas.microsoft.com/office/drawing/2014/main" id="{00000000-0008-0000-0F00-0000D7010000}"/>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22861</xdr:rowOff>
    </xdr:from>
    <xdr:to>
      <xdr:col>116</xdr:col>
      <xdr:colOff>63500</xdr:colOff>
      <xdr:row>85</xdr:row>
      <xdr:rowOff>76200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1323300" y="145961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143511</xdr:rowOff>
    </xdr:from>
    <xdr:to>
      <xdr:col>107</xdr:col>
      <xdr:colOff>101600</xdr:colOff>
      <xdr:row>85</xdr:row>
      <xdr:rowOff>73661</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22861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0434300" y="1459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64788</xdr:rowOff>
    </xdr:from>
    <xdr:ext cx="469744" cy="259045"/>
    <xdr:sp macro="" textlink="">
      <xdr:nvSpPr>
        <xdr:cNvPr id="476" name="n_1mainValue【消防施設】&#10;一人当たり面積">
          <a:extLst>
            <a:ext uri="{FF2B5EF4-FFF2-40B4-BE49-F238E27FC236}">
              <a16:creationId xmlns:a16="http://schemas.microsoft.com/office/drawing/2014/main" id="{00000000-0008-0000-0F00-0000DC010000}"/>
            </a:ext>
          </a:extLst>
        </xdr:cNvPr>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477" name="n_2mainValue【消防施設】&#10;一人当たり面積">
          <a:extLst>
            <a:ext uri="{FF2B5EF4-FFF2-40B4-BE49-F238E27FC236}">
              <a16:creationId xmlns:a16="http://schemas.microsoft.com/office/drawing/2014/main" id="{00000000-0008-0000-0F00-0000DD010000}"/>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a:extLst>
            <a:ext uri="{FF2B5EF4-FFF2-40B4-BE49-F238E27FC236}">
              <a16:creationId xmlns:a16="http://schemas.microsoft.com/office/drawing/2014/main" id="{00000000-0008-0000-0F00-0000F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04" name="【庁舎】&#10;有形固定資産減価償却率最小値テキスト">
          <a:extLst>
            <a:ext uri="{FF2B5EF4-FFF2-40B4-BE49-F238E27FC236}">
              <a16:creationId xmlns:a16="http://schemas.microsoft.com/office/drawing/2014/main" id="{00000000-0008-0000-0F00-0000F801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06" name="【庁舎】&#10;有形固定資産減価償却率最大値テキスト">
          <a:extLst>
            <a:ext uri="{FF2B5EF4-FFF2-40B4-BE49-F238E27FC236}">
              <a16:creationId xmlns:a16="http://schemas.microsoft.com/office/drawing/2014/main" id="{00000000-0008-0000-0F00-0000FA01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08" name="【庁舎】&#10;有形固定資産減価償却率平均値テキスト">
          <a:extLst>
            <a:ext uri="{FF2B5EF4-FFF2-40B4-BE49-F238E27FC236}">
              <a16:creationId xmlns:a16="http://schemas.microsoft.com/office/drawing/2014/main" id="{00000000-0008-0000-0F00-0000FC010000}"/>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511" name="n_1aveValue【庁舎】&#10;有形固定資産減価償却率">
          <a:extLst>
            <a:ext uri="{FF2B5EF4-FFF2-40B4-BE49-F238E27FC236}">
              <a16:creationId xmlns:a16="http://schemas.microsoft.com/office/drawing/2014/main" id="{00000000-0008-0000-0F00-0000FF010000}"/>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513" name="n_2aveValue【庁舎】&#10;有形固定資産減価償却率">
          <a:extLst>
            <a:ext uri="{FF2B5EF4-FFF2-40B4-BE49-F238E27FC236}">
              <a16:creationId xmlns:a16="http://schemas.microsoft.com/office/drawing/2014/main" id="{00000000-0008-0000-0F00-00000102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515" name="n_3aveValue【庁舎】&#10;有形固定資産減価償却率">
          <a:extLst>
            <a:ext uri="{FF2B5EF4-FFF2-40B4-BE49-F238E27FC236}">
              <a16:creationId xmlns:a16="http://schemas.microsoft.com/office/drawing/2014/main" id="{00000000-0008-0000-0F00-00000302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522" name="【庁舎】&#10;有形固定資産減価償却率該当値テキスト">
          <a:extLst>
            <a:ext uri="{FF2B5EF4-FFF2-40B4-BE49-F238E27FC236}">
              <a16:creationId xmlns:a16="http://schemas.microsoft.com/office/drawing/2014/main" id="{00000000-0008-0000-0F00-00000A020000}"/>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543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23949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5481300" y="183250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68036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4592300" y="183690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65876</xdr:rowOff>
    </xdr:from>
    <xdr:ext cx="405111" cy="259045"/>
    <xdr:sp macro="" textlink="">
      <xdr:nvSpPr>
        <xdr:cNvPr id="527" name="n_1mainValue【庁舎】&#10;有形固定資産減価償却率">
          <a:extLst>
            <a:ext uri="{FF2B5EF4-FFF2-40B4-BE49-F238E27FC236}">
              <a16:creationId xmlns:a16="http://schemas.microsoft.com/office/drawing/2014/main" id="{00000000-0008-0000-0F00-00000F020000}"/>
            </a:ext>
          </a:extLst>
        </xdr:cNvPr>
        <xdr:cNvSpPr txBox="1"/>
      </xdr:nvSpPr>
      <xdr:spPr>
        <a:xfrm>
          <a:off x="15266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528" name="n_2mainValue【庁舎】&#10;有形固定資産減価償却率">
          <a:extLst>
            <a:ext uri="{FF2B5EF4-FFF2-40B4-BE49-F238E27FC236}">
              <a16:creationId xmlns:a16="http://schemas.microsoft.com/office/drawing/2014/main" id="{00000000-0008-0000-0F00-000010020000}"/>
            </a:ext>
          </a:extLst>
        </xdr:cNvPr>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庁舎】&#10;一人当たり面積グラフ枠">
          <a:extLst>
            <a:ext uri="{FF2B5EF4-FFF2-40B4-BE49-F238E27FC236}">
              <a16:creationId xmlns:a16="http://schemas.microsoft.com/office/drawing/2014/main" id="{00000000-0008-0000-0F00-00002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555" name="【庁舎】&#10;一人当たり面積最小値テキスト">
          <a:extLst>
            <a:ext uri="{FF2B5EF4-FFF2-40B4-BE49-F238E27FC236}">
              <a16:creationId xmlns:a16="http://schemas.microsoft.com/office/drawing/2014/main" id="{00000000-0008-0000-0F00-00002B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557" name="【庁舎】&#10;一人当たり面積最大値テキスト">
          <a:extLst>
            <a:ext uri="{FF2B5EF4-FFF2-40B4-BE49-F238E27FC236}">
              <a16:creationId xmlns:a16="http://schemas.microsoft.com/office/drawing/2014/main" id="{00000000-0008-0000-0F00-00002D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59" name="【庁舎】&#10;一人当たり面積平均値テキスト">
          <a:extLst>
            <a:ext uri="{FF2B5EF4-FFF2-40B4-BE49-F238E27FC236}">
              <a16:creationId xmlns:a16="http://schemas.microsoft.com/office/drawing/2014/main" id="{00000000-0008-0000-0F00-00002F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562" name="n_1aveValue【庁舎】&#10;一人当たり面積">
          <a:extLst>
            <a:ext uri="{FF2B5EF4-FFF2-40B4-BE49-F238E27FC236}">
              <a16:creationId xmlns:a16="http://schemas.microsoft.com/office/drawing/2014/main" id="{00000000-0008-0000-0F00-00003202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564" name="n_2aveValue【庁舎】&#10;一人当たり面積">
          <a:extLst>
            <a:ext uri="{FF2B5EF4-FFF2-40B4-BE49-F238E27FC236}">
              <a16:creationId xmlns:a16="http://schemas.microsoft.com/office/drawing/2014/main" id="{00000000-0008-0000-0F00-00003402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566" name="n_3aveValue【庁舎】&#10;一人当たり面積">
          <a:extLst>
            <a:ext uri="{FF2B5EF4-FFF2-40B4-BE49-F238E27FC236}">
              <a16:creationId xmlns:a16="http://schemas.microsoft.com/office/drawing/2014/main" id="{00000000-0008-0000-0F00-000036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134257</xdr:rowOff>
    </xdr:from>
    <xdr:to>
      <xdr:col>116</xdr:col>
      <xdr:colOff>114300</xdr:colOff>
      <xdr:row>107</xdr:row>
      <xdr:rowOff>64407</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21107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112684</xdr:rowOff>
    </xdr:from>
    <xdr:ext cx="469744" cy="259045"/>
    <xdr:sp macro="" textlink="">
      <xdr:nvSpPr>
        <xdr:cNvPr id="573" name="【庁舎】&#10;一人当たり面積該当値テキスト">
          <a:extLst>
            <a:ext uri="{FF2B5EF4-FFF2-40B4-BE49-F238E27FC236}">
              <a16:creationId xmlns:a16="http://schemas.microsoft.com/office/drawing/2014/main" id="{00000000-0008-0000-0F00-00003D020000}"/>
            </a:ext>
          </a:extLst>
        </xdr:cNvPr>
        <xdr:cNvSpPr txBox="1"/>
      </xdr:nvSpPr>
      <xdr:spPr>
        <a:xfrm>
          <a:off x="22199600" y="182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135345</xdr:rowOff>
    </xdr:from>
    <xdr:to>
      <xdr:col>112</xdr:col>
      <xdr:colOff>38100</xdr:colOff>
      <xdr:row>107</xdr:row>
      <xdr:rowOff>65495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21272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13607</xdr:rowOff>
    </xdr:from>
    <xdr:to>
      <xdr:col>116</xdr:col>
      <xdr:colOff>63500</xdr:colOff>
      <xdr:row>107</xdr:row>
      <xdr:rowOff>14695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1323300" y="1835875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14695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0434300" y="183576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56622</xdr:rowOff>
    </xdr:from>
    <xdr:ext cx="469744" cy="259045"/>
    <xdr:sp macro="" textlink="">
      <xdr:nvSpPr>
        <xdr:cNvPr id="578" name="n_1mainValue【庁舎】&#10;一人当たり面積">
          <a:extLst>
            <a:ext uri="{FF2B5EF4-FFF2-40B4-BE49-F238E27FC236}">
              <a16:creationId xmlns:a16="http://schemas.microsoft.com/office/drawing/2014/main" id="{00000000-0008-0000-0F00-000042020000}"/>
            </a:ext>
          </a:extLst>
        </xdr:cNvPr>
        <xdr:cNvSpPr txBox="1"/>
      </xdr:nvSpPr>
      <xdr:spPr>
        <a:xfrm>
          <a:off x="21075727"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579" name="n_2mainValue【庁舎】&#10;一人当たり面積">
          <a:extLst>
            <a:ext uri="{FF2B5EF4-FFF2-40B4-BE49-F238E27FC236}">
              <a16:creationId xmlns:a16="http://schemas.microsoft.com/office/drawing/2014/main" id="{00000000-0008-0000-0F00-000043020000}"/>
            </a:ext>
          </a:extLst>
        </xdr:cNvPr>
        <xdr:cNvSpPr txBox="1"/>
      </xdr:nvSpPr>
      <xdr:spPr>
        <a:xfrm>
          <a:off x="20199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類似団体と比較して有形固定資産減価償却率が高くなっている施設は、一般廃棄物処理施設及び消防施設であり、低くなっている施設は、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保健センター・保健所及び庁舎である。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年度に策定した個別施設計画に基づき不具合の早期発見、予防保全に努めるほか、大規模改修や</a:t>
          </a:r>
          <a:r>
            <a:rPr kumimoji="1" lang="ja-JP" altLang="en-US" sz="1100">
              <a:solidFill>
                <a:sysClr val="windowText" lastClr="000000"/>
              </a:solidFill>
              <a:effectLst/>
              <a:latin typeface="+mn-lt"/>
              <a:ea typeface="+mn-ea"/>
              <a:cs typeface="+mn-cs"/>
            </a:rPr>
            <a:t>除却</a:t>
          </a:r>
          <a:r>
            <a:rPr kumimoji="1" lang="ja-JP" altLang="ja-JP" sz="1100">
              <a:solidFill>
                <a:schemeClr val="dk1"/>
              </a:solidFill>
              <a:effectLst/>
              <a:latin typeface="+mn-lt"/>
              <a:ea typeface="+mn-ea"/>
              <a:cs typeface="+mn-cs"/>
            </a:rPr>
            <a:t>などを含めて検討していく。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徴収対策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に力をいれ、徴収率の向上している影響もあり、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類似団体平均を僅か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上回っている。今後は、事業評価に基づく事業の取捨選択により歳出の削減に努め、財政基盤の更なる強化に努める。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13909</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36891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障害福祉や児童福祉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扶助費の増加に加え、各種交付金の減少に伴う経常経費充当一般財源の減少により、類似団体平均を大きく上回っている。今後は、事業評価に基づく事業の取捨選択により経常経費の削減に努めるとともに、繰上償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定期的に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行い、公債費の圧縮を図る。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114046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389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65</xdr:row>
      <xdr:rowOff>138176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582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4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類似団体に比べ職員数が少ないため、類似団体平均を下回っている。引き続き適切な定員管理を行うとともに、物件費について削減を図っていく。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165047</xdr:rowOff>
    </xdr:from>
    <xdr:to>
      <xdr:col>23</xdr:col>
      <xdr:colOff>133350</xdr:colOff>
      <xdr:row>81</xdr:row>
      <xdr:rowOff>81411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81047"/>
          <a:ext cx="838200" cy="8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65236</xdr:rowOff>
    </xdr:from>
    <xdr:to>
      <xdr:col>19</xdr:col>
      <xdr:colOff>133350</xdr:colOff>
      <xdr:row>81</xdr:row>
      <xdr:rowOff>81411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52686"/>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34776</xdr:rowOff>
    </xdr:from>
    <xdr:to>
      <xdr:col>15</xdr:col>
      <xdr:colOff>82550</xdr:colOff>
      <xdr:row>81</xdr:row>
      <xdr:rowOff>65236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2226"/>
          <a:ext cx="8890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167224</xdr:rowOff>
    </xdr:from>
    <xdr:to>
      <xdr:col>11</xdr:col>
      <xdr:colOff>31750</xdr:colOff>
      <xdr:row>81</xdr:row>
      <xdr:rowOff>34776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83224"/>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114247</xdr:rowOff>
    </xdr:from>
    <xdr:to>
      <xdr:col>23</xdr:col>
      <xdr:colOff>184150</xdr:colOff>
      <xdr:row>81</xdr:row>
      <xdr:rowOff>44397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30611</xdr:rowOff>
    </xdr:from>
    <xdr:to>
      <xdr:col>19</xdr:col>
      <xdr:colOff>184150</xdr:colOff>
      <xdr:row>81</xdr:row>
      <xdr:rowOff>132211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142388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14436</xdr:rowOff>
    </xdr:from>
    <xdr:to>
      <xdr:col>15</xdr:col>
      <xdr:colOff>133350</xdr:colOff>
      <xdr:row>81</xdr:row>
      <xdr:rowOff>116036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126213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155426</xdr:rowOff>
    </xdr:from>
    <xdr:to>
      <xdr:col>11</xdr:col>
      <xdr:colOff>82550</xdr:colOff>
      <xdr:row>81</xdr:row>
      <xdr:rowOff>85576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95753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116424</xdr:rowOff>
    </xdr:from>
    <xdr:to>
      <xdr:col>7</xdr:col>
      <xdr:colOff>31750</xdr:colOff>
      <xdr:row>81</xdr:row>
      <xdr:rowOff>46574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56751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0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類似団体と比べ僅かながら下回っている。今後も、給与制度の適切な運用により給与水準の維持に努める。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969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85</xdr:row>
      <xdr:rowOff>146655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146655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084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36182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これまでに実施された定員管理や民間への業務委託の推進等により、類似団体平均を大きく下回っている。今後も適切な定員管理に努める。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51943</xdr:rowOff>
    </xdr:from>
    <xdr:to>
      <xdr:col>81</xdr:col>
      <xdr:colOff>44450</xdr:colOff>
      <xdr:row>60</xdr:row>
      <xdr:rowOff>55804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38943"/>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51943</xdr:rowOff>
    </xdr:from>
    <xdr:to>
      <xdr:col>77</xdr:col>
      <xdr:colOff>44450</xdr:colOff>
      <xdr:row>60</xdr:row>
      <xdr:rowOff>70282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38943"/>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70282</xdr:rowOff>
    </xdr:from>
    <xdr:to>
      <xdr:col>72</xdr:col>
      <xdr:colOff>203200</xdr:colOff>
      <xdr:row>60</xdr:row>
      <xdr:rowOff>76556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5728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66421</xdr:rowOff>
    </xdr:from>
    <xdr:to>
      <xdr:col>68</xdr:col>
      <xdr:colOff>152400</xdr:colOff>
      <xdr:row>60</xdr:row>
      <xdr:rowOff>76556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342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5004</xdr:rowOff>
    </xdr:from>
    <xdr:to>
      <xdr:col>81</xdr:col>
      <xdr:colOff>95250</xdr:colOff>
      <xdr:row>60</xdr:row>
      <xdr:rowOff>106604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97731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1143</xdr:rowOff>
    </xdr:from>
    <xdr:to>
      <xdr:col>77</xdr:col>
      <xdr:colOff>95250</xdr:colOff>
      <xdr:row>60</xdr:row>
      <xdr:rowOff>102743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112920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5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19482</xdr:rowOff>
    </xdr:from>
    <xdr:to>
      <xdr:col>73</xdr:col>
      <xdr:colOff>44450</xdr:colOff>
      <xdr:row>60</xdr:row>
      <xdr:rowOff>121082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131259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25756</xdr:rowOff>
    </xdr:from>
    <xdr:to>
      <xdr:col>68</xdr:col>
      <xdr:colOff>203200</xdr:colOff>
      <xdr:row>60</xdr:row>
      <xdr:rowOff>127356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137533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8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15621</xdr:rowOff>
    </xdr:from>
    <xdr:to>
      <xdr:col>64</xdr:col>
      <xdr:colOff>152400</xdr:colOff>
      <xdr:row>60</xdr:row>
      <xdr:rowOff>117221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127398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これまでの起債抑制政策により、類似団体を下回っていたが、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公営企業債（公共下水道事業）の償還に対する繰入金が増加したことと、近年の借入れについて据置期間の設定をやめたことなどから増加している。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今後は、繰上償還を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定期的に行うなど、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実質公債費比率の低下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127907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884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58965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3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781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120106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367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充当可能財源が確保されており、将来負担比率は算定されない。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類似団体を上回っているが、今後は再任用職員の増加が見込まれるため、引き続き人件費の適正化を図っていく。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年度は、学校施設における情報機器リース契約を更新したことにより、物件費に係る経常収支比率が大きく上昇した。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システムの更新時期を先延ばしにするなど、経費の削減を図っていく。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74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7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20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20</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20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環境の整備に重点的に取り組んできたことにより児童福祉費などが増加傾向であり、類似団体平均を大きく上回っている。今後は、子育て施策を充実させつつ、事業の取捨選択を行い、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61</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274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38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31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09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127000</xdr:rowOff>
    </xdr:from>
    <xdr:to>
      <xdr:col>20</xdr:col>
      <xdr:colOff>38100</xdr:colOff>
      <xdr:row>61</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41927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国民健康保険事業会計への繰出金が減少したものの、介護保険事業会計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したため、経常収支比率に対する割合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今後は、下水道事業の法適化を進め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、健全な経営となるよう適切な方策をとっていく。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40459</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168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105773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168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105773</xdr:rowOff>
    </xdr:from>
    <xdr:to>
      <xdr:col>73</xdr:col>
      <xdr:colOff>180975</xdr:colOff>
      <xdr:row>60</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22132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6704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161109</xdr:rowOff>
    </xdr:from>
    <xdr:to>
      <xdr:col>82</xdr:col>
      <xdr:colOff>158750</xdr:colOff>
      <xdr:row>59</xdr:row>
      <xdr:rowOff>91259</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133186</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7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54973</xdr:rowOff>
    </xdr:from>
    <xdr:to>
      <xdr:col>74</xdr:col>
      <xdr:colOff>31750</xdr:colOff>
      <xdr:row>59</xdr:row>
      <xdr:rowOff>156573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141350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補助金等適正化検討委員会による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補助金の見直しや廃止をすすめ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13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これまでの起債抑制策により、類似団体を下回っている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が、臨時財政対策債の発行が続いていることや、近年の借入れ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ついて、償還期間を短く設定したこともあり、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引き続き起債発行を抑制するとともに、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適正な後年度負担を求めつつ、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繰上償還を行うなど村債残高の減少を図っていく。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113285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51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3556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公債費に係る経常収支比率が、類似団体平均を下回っている一方で、公債費以外に係る経常収支比率は類似団体を上回っており、特に扶助費と物件費に係る比率が類似団体を大きく上回っている。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今後は、事業の取捨選択を行い、経費の削減を図っていく。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83565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915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62992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058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xdr:rowOff>
    </xdr:from>
    <xdr:to>
      <xdr:col>65</xdr:col>
      <xdr:colOff>53975</xdr:colOff>
      <xdr:row>80</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98569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96253</xdr:rowOff>
    </xdr:from>
    <xdr:to>
      <xdr:col>29</xdr:col>
      <xdr:colOff>127000</xdr:colOff>
      <xdr:row>19</xdr:row>
      <xdr:rowOff>111752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01428"/>
          <a:ext cx="6477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96253</xdr:rowOff>
    </xdr:from>
    <xdr:to>
      <xdr:col>26</xdr:col>
      <xdr:colOff>50800</xdr:colOff>
      <xdr:row>19</xdr:row>
      <xdr:rowOff>113071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01428"/>
          <a:ext cx="698500" cy="1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113071</xdr:rowOff>
    </xdr:from>
    <xdr:to>
      <xdr:col>22</xdr:col>
      <xdr:colOff>114300</xdr:colOff>
      <xdr:row>19</xdr:row>
      <xdr:rowOff>113749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18246"/>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109413</xdr:rowOff>
    </xdr:from>
    <xdr:to>
      <xdr:col>18</xdr:col>
      <xdr:colOff>177800</xdr:colOff>
      <xdr:row>19</xdr:row>
      <xdr:rowOff>113749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14588"/>
          <a:ext cx="698500" cy="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60952</xdr:rowOff>
    </xdr:from>
    <xdr:to>
      <xdr:col>29</xdr:col>
      <xdr:colOff>177800</xdr:colOff>
      <xdr:row>19</xdr:row>
      <xdr:rowOff>162552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6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140979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7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45453</xdr:rowOff>
    </xdr:from>
    <xdr:to>
      <xdr:col>26</xdr:col>
      <xdr:colOff>101600</xdr:colOff>
      <xdr:row>19</xdr:row>
      <xdr:rowOff>147053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5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131830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62271</xdr:rowOff>
    </xdr:from>
    <xdr:to>
      <xdr:col>22</xdr:col>
      <xdr:colOff>165100</xdr:colOff>
      <xdr:row>19</xdr:row>
      <xdr:rowOff>163871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6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148648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5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62949</xdr:rowOff>
    </xdr:from>
    <xdr:to>
      <xdr:col>19</xdr:col>
      <xdr:colOff>38100</xdr:colOff>
      <xdr:row>19</xdr:row>
      <xdr:rowOff>164549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6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149326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58613</xdr:rowOff>
    </xdr:from>
    <xdr:to>
      <xdr:col>15</xdr:col>
      <xdr:colOff>101600</xdr:colOff>
      <xdr:row>19</xdr:row>
      <xdr:rowOff>160213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144990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154108</xdr:rowOff>
    </xdr:from>
    <xdr:to>
      <xdr:col>29</xdr:col>
      <xdr:colOff>127000</xdr:colOff>
      <xdr:row>35</xdr:row>
      <xdr:rowOff>188531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64458"/>
          <a:ext cx="6477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138885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9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188531</xdr:rowOff>
    </xdr:from>
    <xdr:to>
      <xdr:col>26</xdr:col>
      <xdr:colOff>50800</xdr:colOff>
      <xdr:row>35</xdr:row>
      <xdr:rowOff>236309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8881"/>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236309</xdr:rowOff>
    </xdr:from>
    <xdr:to>
      <xdr:col>22</xdr:col>
      <xdr:colOff>114300</xdr:colOff>
      <xdr:row>35</xdr:row>
      <xdr:rowOff>257321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46659"/>
          <a:ext cx="698500" cy="2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257321</xdr:rowOff>
    </xdr:from>
    <xdr:to>
      <xdr:col>18</xdr:col>
      <xdr:colOff>177800</xdr:colOff>
      <xdr:row>35</xdr:row>
      <xdr:rowOff>288068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6767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103308</xdr:rowOff>
    </xdr:from>
    <xdr:to>
      <xdr:col>29</xdr:col>
      <xdr:colOff>177800</xdr:colOff>
      <xdr:row>35</xdr:row>
      <xdr:rowOff>204908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291285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137731</xdr:rowOff>
    </xdr:from>
    <xdr:to>
      <xdr:col>26</xdr:col>
      <xdr:colOff>101600</xdr:colOff>
      <xdr:row>35</xdr:row>
      <xdr:rowOff>239331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224108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185509</xdr:rowOff>
    </xdr:from>
    <xdr:to>
      <xdr:col>22</xdr:col>
      <xdr:colOff>165100</xdr:colOff>
      <xdr:row>35</xdr:row>
      <xdr:rowOff>287109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271886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206521</xdr:rowOff>
    </xdr:from>
    <xdr:to>
      <xdr:col>19</xdr:col>
      <xdr:colOff>38100</xdr:colOff>
      <xdr:row>35</xdr:row>
      <xdr:rowOff>308121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1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292898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237268</xdr:rowOff>
    </xdr:from>
    <xdr:to>
      <xdr:col>15</xdr:col>
      <xdr:colOff>101600</xdr:colOff>
      <xdr:row>35</xdr:row>
      <xdr:rowOff>338868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35382</xdr:rowOff>
    </xdr:from>
    <xdr:to>
      <xdr:col>24</xdr:col>
      <xdr:colOff>63500</xdr:colOff>
      <xdr:row>39</xdr:row>
      <xdr:rowOff>58021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721932"/>
          <a:ext cx="8382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35382</xdr:rowOff>
    </xdr:from>
    <xdr:to>
      <xdr:col>19</xdr:col>
      <xdr:colOff>177800</xdr:colOff>
      <xdr:row>39</xdr:row>
      <xdr:rowOff>41059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2193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34651</xdr:rowOff>
    </xdr:from>
    <xdr:to>
      <xdr:col>15</xdr:col>
      <xdr:colOff>50800</xdr:colOff>
      <xdr:row>39</xdr:row>
      <xdr:rowOff>41059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21201"/>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31534</xdr:rowOff>
    </xdr:from>
    <xdr:to>
      <xdr:col>10</xdr:col>
      <xdr:colOff>114300</xdr:colOff>
      <xdr:row>39</xdr:row>
      <xdr:rowOff>34651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18084"/>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7221</xdr:rowOff>
    </xdr:from>
    <xdr:to>
      <xdr:col>24</xdr:col>
      <xdr:colOff>114300</xdr:colOff>
      <xdr:row>39</xdr:row>
      <xdr:rowOff>108821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93598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6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156032</xdr:rowOff>
    </xdr:from>
    <xdr:to>
      <xdr:col>20</xdr:col>
      <xdr:colOff>38100</xdr:colOff>
      <xdr:row>39</xdr:row>
      <xdr:rowOff>86182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77309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161709</xdr:rowOff>
    </xdr:from>
    <xdr:to>
      <xdr:col>15</xdr:col>
      <xdr:colOff>101600</xdr:colOff>
      <xdr:row>39</xdr:row>
      <xdr:rowOff>91859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82986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155301</xdr:rowOff>
    </xdr:from>
    <xdr:to>
      <xdr:col>10</xdr:col>
      <xdr:colOff>165100</xdr:colOff>
      <xdr:row>39</xdr:row>
      <xdr:rowOff>85451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76578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152184</xdr:rowOff>
    </xdr:from>
    <xdr:to>
      <xdr:col>6</xdr:col>
      <xdr:colOff>38100</xdr:colOff>
      <xdr:row>39</xdr:row>
      <xdr:rowOff>82334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73461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37398</xdr:rowOff>
    </xdr:from>
    <xdr:to>
      <xdr:col>24</xdr:col>
      <xdr:colOff>63500</xdr:colOff>
      <xdr:row>57</xdr:row>
      <xdr:rowOff>108664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10048"/>
          <a:ext cx="838200" cy="7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37398</xdr:rowOff>
    </xdr:from>
    <xdr:to>
      <xdr:col>19</xdr:col>
      <xdr:colOff>177800</xdr:colOff>
      <xdr:row>57</xdr:row>
      <xdr:rowOff>52294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0048"/>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52294</xdr:rowOff>
    </xdr:from>
    <xdr:to>
      <xdr:col>15</xdr:col>
      <xdr:colOff>50800</xdr:colOff>
      <xdr:row>57</xdr:row>
      <xdr:rowOff>83445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24944"/>
          <a:ext cx="889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83445</xdr:rowOff>
    </xdr:from>
    <xdr:to>
      <xdr:col>10</xdr:col>
      <xdr:colOff>114300</xdr:colOff>
      <xdr:row>57</xdr:row>
      <xdr:rowOff>122018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6095"/>
          <a:ext cx="889000" cy="3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57864</xdr:rowOff>
    </xdr:from>
    <xdr:to>
      <xdr:col>24</xdr:col>
      <xdr:colOff>114300</xdr:colOff>
      <xdr:row>57</xdr:row>
      <xdr:rowOff>159464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36291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158048</xdr:rowOff>
    </xdr:from>
    <xdr:to>
      <xdr:col>20</xdr:col>
      <xdr:colOff>38100</xdr:colOff>
      <xdr:row>57</xdr:row>
      <xdr:rowOff>88198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104725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1494</xdr:rowOff>
    </xdr:from>
    <xdr:to>
      <xdr:col>15</xdr:col>
      <xdr:colOff>101600</xdr:colOff>
      <xdr:row>57</xdr:row>
      <xdr:rowOff>103094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119621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32645</xdr:rowOff>
    </xdr:from>
    <xdr:to>
      <xdr:col>10</xdr:col>
      <xdr:colOff>165100</xdr:colOff>
      <xdr:row>57</xdr:row>
      <xdr:rowOff>134245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150772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71218</xdr:rowOff>
    </xdr:from>
    <xdr:to>
      <xdr:col>6</xdr:col>
      <xdr:colOff>38100</xdr:colOff>
      <xdr:row>58</xdr:row>
      <xdr:rowOff>1368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163945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75464</xdr:rowOff>
    </xdr:from>
    <xdr:to>
      <xdr:col>24</xdr:col>
      <xdr:colOff>63500</xdr:colOff>
      <xdr:row>78</xdr:row>
      <xdr:rowOff>91419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48564"/>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36418</xdr:rowOff>
    </xdr:from>
    <xdr:to>
      <xdr:col>19</xdr:col>
      <xdr:colOff>177800</xdr:colOff>
      <xdr:row>78</xdr:row>
      <xdr:rowOff>75464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9518"/>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36418</xdr:rowOff>
    </xdr:from>
    <xdr:to>
      <xdr:col>15</xdr:col>
      <xdr:colOff>50800</xdr:colOff>
      <xdr:row>78</xdr:row>
      <xdr:rowOff>43687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9518"/>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26406</xdr:rowOff>
    </xdr:from>
    <xdr:to>
      <xdr:col>10</xdr:col>
      <xdr:colOff>114300</xdr:colOff>
      <xdr:row>78</xdr:row>
      <xdr:rowOff>43687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9950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40619</xdr:rowOff>
    </xdr:from>
    <xdr:to>
      <xdr:col>24</xdr:col>
      <xdr:colOff>114300</xdr:colOff>
      <xdr:row>78</xdr:row>
      <xdr:rowOff>142219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126996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24664</xdr:rowOff>
    </xdr:from>
    <xdr:to>
      <xdr:col>20</xdr:col>
      <xdr:colOff>38100</xdr:colOff>
      <xdr:row>78</xdr:row>
      <xdr:rowOff>126264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117391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157068</xdr:rowOff>
    </xdr:from>
    <xdr:to>
      <xdr:col>15</xdr:col>
      <xdr:colOff>101600</xdr:colOff>
      <xdr:row>78</xdr:row>
      <xdr:rowOff>87218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78345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164337</xdr:rowOff>
    </xdr:from>
    <xdr:to>
      <xdr:col>10</xdr:col>
      <xdr:colOff>165100</xdr:colOff>
      <xdr:row>78</xdr:row>
      <xdr:rowOff>94487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85614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147056</xdr:rowOff>
    </xdr:from>
    <xdr:to>
      <xdr:col>6</xdr:col>
      <xdr:colOff>38100</xdr:colOff>
      <xdr:row>78</xdr:row>
      <xdr:rowOff>77206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68333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129539</xdr:rowOff>
    </xdr:from>
    <xdr:to>
      <xdr:col>24</xdr:col>
      <xdr:colOff>63500</xdr:colOff>
      <xdr:row>95</xdr:row>
      <xdr:rowOff>138481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17289"/>
          <a:ext cx="8382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138481</xdr:rowOff>
    </xdr:from>
    <xdr:to>
      <xdr:col>19</xdr:col>
      <xdr:colOff>177800</xdr:colOff>
      <xdr:row>96</xdr:row>
      <xdr:rowOff>4471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26231"/>
          <a:ext cx="889000" cy="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4471</xdr:rowOff>
    </xdr:from>
    <xdr:to>
      <xdr:col>15</xdr:col>
      <xdr:colOff>50800</xdr:colOff>
      <xdr:row>96</xdr:row>
      <xdr:rowOff>77242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6367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77242</xdr:rowOff>
    </xdr:from>
    <xdr:to>
      <xdr:col>10</xdr:col>
      <xdr:colOff>114300</xdr:colOff>
      <xdr:row>96</xdr:row>
      <xdr:rowOff>143053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36442"/>
          <a:ext cx="889000" cy="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78739</xdr:rowOff>
    </xdr:from>
    <xdr:to>
      <xdr:col>24</xdr:col>
      <xdr:colOff>114300</xdr:colOff>
      <xdr:row>96</xdr:row>
      <xdr:rowOff>8889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101616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87681</xdr:rowOff>
    </xdr:from>
    <xdr:to>
      <xdr:col>20</xdr:col>
      <xdr:colOff>38100</xdr:colOff>
      <xdr:row>96</xdr:row>
      <xdr:rowOff>17831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34358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125121</xdr:rowOff>
    </xdr:from>
    <xdr:to>
      <xdr:col>15</xdr:col>
      <xdr:colOff>101600</xdr:colOff>
      <xdr:row>96</xdr:row>
      <xdr:rowOff>55271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71798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26442</xdr:rowOff>
    </xdr:from>
    <xdr:to>
      <xdr:col>10</xdr:col>
      <xdr:colOff>165100</xdr:colOff>
      <xdr:row>96</xdr:row>
      <xdr:rowOff>128042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144569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92253</xdr:rowOff>
    </xdr:from>
    <xdr:to>
      <xdr:col>6</xdr:col>
      <xdr:colOff>38100</xdr:colOff>
      <xdr:row>97</xdr:row>
      <xdr:rowOff>22403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38930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20672</xdr:rowOff>
    </xdr:from>
    <xdr:to>
      <xdr:col>55</xdr:col>
      <xdr:colOff>0</xdr:colOff>
      <xdr:row>38</xdr:row>
      <xdr:rowOff>29397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5772"/>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23349</xdr:rowOff>
    </xdr:from>
    <xdr:to>
      <xdr:col>50</xdr:col>
      <xdr:colOff>114300</xdr:colOff>
      <xdr:row>38</xdr:row>
      <xdr:rowOff>29397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38449"/>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23349</xdr:rowOff>
    </xdr:from>
    <xdr:to>
      <xdr:col>45</xdr:col>
      <xdr:colOff>177800</xdr:colOff>
      <xdr:row>38</xdr:row>
      <xdr:rowOff>33493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8449"/>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139720</xdr:rowOff>
    </xdr:from>
    <xdr:to>
      <xdr:col>41</xdr:col>
      <xdr:colOff>50800</xdr:colOff>
      <xdr:row>38</xdr:row>
      <xdr:rowOff>33493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83370"/>
          <a:ext cx="889000" cy="6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141321</xdr:rowOff>
    </xdr:from>
    <xdr:to>
      <xdr:col>55</xdr:col>
      <xdr:colOff>50800</xdr:colOff>
      <xdr:row>38</xdr:row>
      <xdr:rowOff>71472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4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56248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150047</xdr:rowOff>
    </xdr:from>
    <xdr:to>
      <xdr:col>50</xdr:col>
      <xdr:colOff>165100</xdr:colOff>
      <xdr:row>38</xdr:row>
      <xdr:rowOff>80197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71324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143999</xdr:rowOff>
    </xdr:from>
    <xdr:to>
      <xdr:col>46</xdr:col>
      <xdr:colOff>38100</xdr:colOff>
      <xdr:row>38</xdr:row>
      <xdr:rowOff>74149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65276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154143</xdr:rowOff>
    </xdr:from>
    <xdr:to>
      <xdr:col>41</xdr:col>
      <xdr:colOff>101600</xdr:colOff>
      <xdr:row>38</xdr:row>
      <xdr:rowOff>84293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75420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9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88920</xdr:rowOff>
    </xdr:from>
    <xdr:to>
      <xdr:col>36</xdr:col>
      <xdr:colOff>165100</xdr:colOff>
      <xdr:row>38</xdr:row>
      <xdr:rowOff>19070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37969</xdr:rowOff>
    </xdr:from>
    <xdr:to>
      <xdr:col>55</xdr:col>
      <xdr:colOff>0</xdr:colOff>
      <xdr:row>58</xdr:row>
      <xdr:rowOff>68247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82069"/>
          <a:ext cx="8382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37969</xdr:rowOff>
    </xdr:from>
    <xdr:to>
      <xdr:col>50</xdr:col>
      <xdr:colOff>114300</xdr:colOff>
      <xdr:row>58</xdr:row>
      <xdr:rowOff>38068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8206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123393</xdr:rowOff>
    </xdr:from>
    <xdr:to>
      <xdr:col>45</xdr:col>
      <xdr:colOff>177800</xdr:colOff>
      <xdr:row>58</xdr:row>
      <xdr:rowOff>38068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96043"/>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69090</xdr:rowOff>
    </xdr:from>
    <xdr:to>
      <xdr:col>41</xdr:col>
      <xdr:colOff>50800</xdr:colOff>
      <xdr:row>57</xdr:row>
      <xdr:rowOff>123393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41740"/>
          <a:ext cx="889000" cy="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17447</xdr:rowOff>
    </xdr:from>
    <xdr:to>
      <xdr:col>55</xdr:col>
      <xdr:colOff>50800</xdr:colOff>
      <xdr:row>58</xdr:row>
      <xdr:rowOff>119047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103824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158619</xdr:rowOff>
    </xdr:from>
    <xdr:to>
      <xdr:col>50</xdr:col>
      <xdr:colOff>165100</xdr:colOff>
      <xdr:row>58</xdr:row>
      <xdr:rowOff>88769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79896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158718</xdr:rowOff>
    </xdr:from>
    <xdr:to>
      <xdr:col>46</xdr:col>
      <xdr:colOff>38100</xdr:colOff>
      <xdr:row>58</xdr:row>
      <xdr:rowOff>88868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79995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72593</xdr:rowOff>
    </xdr:from>
    <xdr:to>
      <xdr:col>41</xdr:col>
      <xdr:colOff>101600</xdr:colOff>
      <xdr:row>58</xdr:row>
      <xdr:rowOff>2743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165320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18290</xdr:rowOff>
    </xdr:from>
    <xdr:to>
      <xdr:col>36</xdr:col>
      <xdr:colOff>165100</xdr:colOff>
      <xdr:row>57</xdr:row>
      <xdr:rowOff>119890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111017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37748</xdr:rowOff>
    </xdr:from>
    <xdr:to>
      <xdr:col>55</xdr:col>
      <xdr:colOff>0</xdr:colOff>
      <xdr:row>79</xdr:row>
      <xdr:rowOff>40780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82298"/>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144497</xdr:rowOff>
    </xdr:from>
    <xdr:to>
      <xdr:col>50</xdr:col>
      <xdr:colOff>114300</xdr:colOff>
      <xdr:row>79</xdr:row>
      <xdr:rowOff>40780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17597"/>
          <a:ext cx="889000" cy="6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134747</xdr:rowOff>
    </xdr:from>
    <xdr:to>
      <xdr:col>45</xdr:col>
      <xdr:colOff>177800</xdr:colOff>
      <xdr:row>78</xdr:row>
      <xdr:rowOff>144497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07847"/>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170314</xdr:rowOff>
    </xdr:from>
    <xdr:to>
      <xdr:col>41</xdr:col>
      <xdr:colOff>50800</xdr:colOff>
      <xdr:row>78</xdr:row>
      <xdr:rowOff>134747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71964"/>
          <a:ext cx="889000" cy="1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158398</xdr:rowOff>
    </xdr:from>
    <xdr:to>
      <xdr:col>55</xdr:col>
      <xdr:colOff>50800</xdr:colOff>
      <xdr:row>79</xdr:row>
      <xdr:rowOff>88548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73325</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161430</xdr:rowOff>
    </xdr:from>
    <xdr:to>
      <xdr:col>50</xdr:col>
      <xdr:colOff>165100</xdr:colOff>
      <xdr:row>79</xdr:row>
      <xdr:rowOff>91580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82707</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2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93697</xdr:rowOff>
    </xdr:from>
    <xdr:to>
      <xdr:col>46</xdr:col>
      <xdr:colOff>38100</xdr:colOff>
      <xdr:row>79</xdr:row>
      <xdr:rowOff>23847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14974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83947</xdr:rowOff>
    </xdr:from>
    <xdr:to>
      <xdr:col>41</xdr:col>
      <xdr:colOff>101600</xdr:colOff>
      <xdr:row>79</xdr:row>
      <xdr:rowOff>14097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5224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119514</xdr:rowOff>
    </xdr:from>
    <xdr:to>
      <xdr:col>36</xdr:col>
      <xdr:colOff>165100</xdr:colOff>
      <xdr:row>78</xdr:row>
      <xdr:rowOff>49664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66191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55514</xdr:rowOff>
    </xdr:from>
    <xdr:to>
      <xdr:col>55</xdr:col>
      <xdr:colOff>0</xdr:colOff>
      <xdr:row>97</xdr:row>
      <xdr:rowOff>169182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86164"/>
          <a:ext cx="838200" cy="1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55514</xdr:rowOff>
    </xdr:from>
    <xdr:to>
      <xdr:col>50</xdr:col>
      <xdr:colOff>114300</xdr:colOff>
      <xdr:row>98</xdr:row>
      <xdr:rowOff>46957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86164"/>
          <a:ext cx="889000" cy="1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31831</xdr:rowOff>
    </xdr:from>
    <xdr:to>
      <xdr:col>45</xdr:col>
      <xdr:colOff>177800</xdr:colOff>
      <xdr:row>98</xdr:row>
      <xdr:rowOff>46957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33931"/>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31831</xdr:rowOff>
    </xdr:from>
    <xdr:to>
      <xdr:col>41</xdr:col>
      <xdr:colOff>50800</xdr:colOff>
      <xdr:row>98</xdr:row>
      <xdr:rowOff>63911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33931"/>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118382</xdr:rowOff>
    </xdr:from>
    <xdr:to>
      <xdr:col>55</xdr:col>
      <xdr:colOff>50800</xdr:colOff>
      <xdr:row>98</xdr:row>
      <xdr:rowOff>48532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96809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4714</xdr:rowOff>
    </xdr:from>
    <xdr:to>
      <xdr:col>50</xdr:col>
      <xdr:colOff>165100</xdr:colOff>
      <xdr:row>97</xdr:row>
      <xdr:rowOff>106314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97441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167607</xdr:rowOff>
    </xdr:from>
    <xdr:to>
      <xdr:col>46</xdr:col>
      <xdr:colOff>38100</xdr:colOff>
      <xdr:row>98</xdr:row>
      <xdr:rowOff>97757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88884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9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152481</xdr:rowOff>
    </xdr:from>
    <xdr:to>
      <xdr:col>41</xdr:col>
      <xdr:colOff>101600</xdr:colOff>
      <xdr:row>98</xdr:row>
      <xdr:rowOff>82631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73758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13111</xdr:rowOff>
    </xdr:from>
    <xdr:to>
      <xdr:col>36</xdr:col>
      <xdr:colOff>165100</xdr:colOff>
      <xdr:row>98</xdr:row>
      <xdr:rowOff>114711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105838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129870</xdr:rowOff>
    </xdr:from>
    <xdr:to>
      <xdr:col>85</xdr:col>
      <xdr:colOff>127000</xdr:colOff>
      <xdr:row>77</xdr:row>
      <xdr:rowOff>166500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31520"/>
          <a:ext cx="8382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129870</xdr:rowOff>
    </xdr:from>
    <xdr:to>
      <xdr:col>81</xdr:col>
      <xdr:colOff>50800</xdr:colOff>
      <xdr:row>78</xdr:row>
      <xdr:rowOff>17276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31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17276</xdr:rowOff>
    </xdr:from>
    <xdr:to>
      <xdr:col>76</xdr:col>
      <xdr:colOff>114300</xdr:colOff>
      <xdr:row>78</xdr:row>
      <xdr:rowOff>34514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90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34514</xdr:rowOff>
    </xdr:from>
    <xdr:to>
      <xdr:col>71</xdr:col>
      <xdr:colOff>177800</xdr:colOff>
      <xdr:row>78</xdr:row>
      <xdr:rowOff>44290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07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115700</xdr:rowOff>
    </xdr:from>
    <xdr:to>
      <xdr:col>85</xdr:col>
      <xdr:colOff>177800</xdr:colOff>
      <xdr:row>78</xdr:row>
      <xdr:rowOff>45850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94127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79070</xdr:rowOff>
    </xdr:from>
    <xdr:to>
      <xdr:col>81</xdr:col>
      <xdr:colOff>101600</xdr:colOff>
      <xdr:row>78</xdr:row>
      <xdr:rowOff>9220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137926</xdr:rowOff>
    </xdr:from>
    <xdr:to>
      <xdr:col>76</xdr:col>
      <xdr:colOff>165100</xdr:colOff>
      <xdr:row>78</xdr:row>
      <xdr:rowOff>68076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59203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155164</xdr:rowOff>
    </xdr:from>
    <xdr:to>
      <xdr:col>72</xdr:col>
      <xdr:colOff>38100</xdr:colOff>
      <xdr:row>78</xdr:row>
      <xdr:rowOff>85314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76441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164940</xdr:rowOff>
    </xdr:from>
    <xdr:to>
      <xdr:col>67</xdr:col>
      <xdr:colOff>101600</xdr:colOff>
      <xdr:row>78</xdr:row>
      <xdr:rowOff>95090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86217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149160</xdr:rowOff>
    </xdr:from>
    <xdr:to>
      <xdr:col>85</xdr:col>
      <xdr:colOff>127000</xdr:colOff>
      <xdr:row>98</xdr:row>
      <xdr:rowOff>135640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79810"/>
          <a:ext cx="838200" cy="15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108578</xdr:rowOff>
    </xdr:from>
    <xdr:to>
      <xdr:col>81</xdr:col>
      <xdr:colOff>50800</xdr:colOff>
      <xdr:row>97</xdr:row>
      <xdr:rowOff>149160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567778"/>
          <a:ext cx="889000" cy="2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108578</xdr:rowOff>
    </xdr:from>
    <xdr:to>
      <xdr:col>76</xdr:col>
      <xdr:colOff>114300</xdr:colOff>
      <xdr:row>98</xdr:row>
      <xdr:rowOff>100871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567778"/>
          <a:ext cx="889000" cy="3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37266</xdr:rowOff>
    </xdr:from>
    <xdr:to>
      <xdr:col>71</xdr:col>
      <xdr:colOff>177800</xdr:colOff>
      <xdr:row>98</xdr:row>
      <xdr:rowOff>100871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39366"/>
          <a:ext cx="889000" cy="6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84840</xdr:rowOff>
    </xdr:from>
    <xdr:to>
      <xdr:col>85</xdr:col>
      <xdr:colOff>177800</xdr:colOff>
      <xdr:row>99</xdr:row>
      <xdr:rowOff>14990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63267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98360</xdr:rowOff>
    </xdr:from>
    <xdr:to>
      <xdr:col>81</xdr:col>
      <xdr:colOff>101600</xdr:colOff>
      <xdr:row>98</xdr:row>
      <xdr:rowOff>28510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45037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0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57778</xdr:rowOff>
    </xdr:from>
    <xdr:to>
      <xdr:col>76</xdr:col>
      <xdr:colOff>165100</xdr:colOff>
      <xdr:row>96</xdr:row>
      <xdr:rowOff>159378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4455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2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50071</xdr:rowOff>
    </xdr:from>
    <xdr:to>
      <xdr:col>72</xdr:col>
      <xdr:colOff>38100</xdr:colOff>
      <xdr:row>98</xdr:row>
      <xdr:rowOff>151671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142798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157916</xdr:rowOff>
    </xdr:from>
    <xdr:to>
      <xdr:col>67</xdr:col>
      <xdr:colOff>101600</xdr:colOff>
      <xdr:row>98</xdr:row>
      <xdr:rowOff>88066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79193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97115</xdr:rowOff>
    </xdr:from>
    <xdr:to>
      <xdr:col>116</xdr:col>
      <xdr:colOff>63500</xdr:colOff>
      <xdr:row>59</xdr:row>
      <xdr:rowOff>97115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2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97082</xdr:rowOff>
    </xdr:from>
    <xdr:to>
      <xdr:col>111</xdr:col>
      <xdr:colOff>177800</xdr:colOff>
      <xdr:row>59</xdr:row>
      <xdr:rowOff>97115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97082</xdr:rowOff>
    </xdr:from>
    <xdr:to>
      <xdr:col>107</xdr:col>
      <xdr:colOff>50800</xdr:colOff>
      <xdr:row>59</xdr:row>
      <xdr:rowOff>97115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97115</xdr:rowOff>
    </xdr:from>
    <xdr:to>
      <xdr:col>102</xdr:col>
      <xdr:colOff>114300</xdr:colOff>
      <xdr:row>59</xdr:row>
      <xdr:rowOff>97115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2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46315</xdr:rowOff>
    </xdr:from>
    <xdr:to>
      <xdr:col>116</xdr:col>
      <xdr:colOff>114300</xdr:colOff>
      <xdr:row>59</xdr:row>
      <xdr:rowOff>147915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132692</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6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46315</xdr:rowOff>
    </xdr:from>
    <xdr:to>
      <xdr:col>112</xdr:col>
      <xdr:colOff>38100</xdr:colOff>
      <xdr:row>59</xdr:row>
      <xdr:rowOff>147915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139042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46282</xdr:rowOff>
    </xdr:from>
    <xdr:to>
      <xdr:col>107</xdr:col>
      <xdr:colOff>101600</xdr:colOff>
      <xdr:row>59</xdr:row>
      <xdr:rowOff>147882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139009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46315</xdr:rowOff>
    </xdr:from>
    <xdr:to>
      <xdr:col>102</xdr:col>
      <xdr:colOff>165100</xdr:colOff>
      <xdr:row>59</xdr:row>
      <xdr:rowOff>147915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139042</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46315</xdr:rowOff>
    </xdr:from>
    <xdr:to>
      <xdr:col>98</xdr:col>
      <xdr:colOff>38100</xdr:colOff>
      <xdr:row>59</xdr:row>
      <xdr:rowOff>147915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139042</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2708</xdr:rowOff>
    </xdr:from>
    <xdr:to>
      <xdr:col>116</xdr:col>
      <xdr:colOff>63500</xdr:colOff>
      <xdr:row>77</xdr:row>
      <xdr:rowOff>12591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04358"/>
          <a:ext cx="8382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139342</xdr:rowOff>
    </xdr:from>
    <xdr:to>
      <xdr:col>111</xdr:col>
      <xdr:colOff>177800</xdr:colOff>
      <xdr:row>77</xdr:row>
      <xdr:rowOff>2708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69542"/>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110461</xdr:rowOff>
    </xdr:from>
    <xdr:to>
      <xdr:col>107</xdr:col>
      <xdr:colOff>50800</xdr:colOff>
      <xdr:row>76</xdr:row>
      <xdr:rowOff>139342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40661"/>
          <a:ext cx="8890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110461</xdr:rowOff>
    </xdr:from>
    <xdr:to>
      <xdr:col>102</xdr:col>
      <xdr:colOff>114300</xdr:colOff>
      <xdr:row>77</xdr:row>
      <xdr:rowOff>24409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40661"/>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133241</xdr:rowOff>
    </xdr:from>
    <xdr:to>
      <xdr:col>116</xdr:col>
      <xdr:colOff>114300</xdr:colOff>
      <xdr:row>77</xdr:row>
      <xdr:rowOff>63391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111668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123358</xdr:rowOff>
    </xdr:from>
    <xdr:to>
      <xdr:col>112</xdr:col>
      <xdr:colOff>38100</xdr:colOff>
      <xdr:row>77</xdr:row>
      <xdr:rowOff>53508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44635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88542</xdr:rowOff>
    </xdr:from>
    <xdr:to>
      <xdr:col>107</xdr:col>
      <xdr:colOff>101600</xdr:colOff>
      <xdr:row>77</xdr:row>
      <xdr:rowOff>18692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1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59661</xdr:rowOff>
    </xdr:from>
    <xdr:to>
      <xdr:col>102</xdr:col>
      <xdr:colOff>165100</xdr:colOff>
      <xdr:row>76</xdr:row>
      <xdr:rowOff>161261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152388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145059</xdr:rowOff>
    </xdr:from>
    <xdr:to>
      <xdr:col>98</xdr:col>
      <xdr:colOff>38100</xdr:colOff>
      <xdr:row>77</xdr:row>
      <xdr:rowOff>75209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66336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367,290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円となっている。このうち、</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福祉費や児童福祉費が増加していることが主な要因であるため、事業の取捨選択を徹底し、事業費の減少を目指していく。人件費は、これまでに実施された定員管理により、類似団体を大きく下回っており、今後も同様に適正な管理に努める。また、公債費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繰上償還を行ったため増加しているが、これまでの起債抑制策により類似団体平均を大きく下回っている。臨時財政対策債の発行が続いており増加が予想されるため、今後も繰上償還などを行い公債費の削減に努める。積立金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年度において基金の統廃合による基金残高の積替えにより大幅に増加したが、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今年度は類似団体平均を下回っている。普通建設事業費については、ここ数年類似団体平均を下回っているが、給食センターや公民館などの大型施設整備を控えているため、今後大幅な増加が予想される。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14,736
14,564
27.92
5,601,609
5,412,398
149,439
3,282,462
2,515,483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133604</xdr:rowOff>
    </xdr:from>
    <xdr:to>
      <xdr:col>24</xdr:col>
      <xdr:colOff>63500</xdr:colOff>
      <xdr:row>37</xdr:row>
      <xdr:rowOff>27686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5804"/>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27686</xdr:rowOff>
    </xdr:from>
    <xdr:to>
      <xdr:col>19</xdr:col>
      <xdr:colOff>177800</xdr:colOff>
      <xdr:row>37</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133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85979</xdr:rowOff>
    </xdr:from>
    <xdr:to>
      <xdr:col>15</xdr:col>
      <xdr:colOff>50800</xdr:colOff>
      <xdr:row>37</xdr:row>
      <xdr:rowOff>47498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8179"/>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85979</xdr:rowOff>
    </xdr:from>
    <xdr:to>
      <xdr:col>10</xdr:col>
      <xdr:colOff>114300</xdr:colOff>
      <xdr:row>36</xdr:row>
      <xdr:rowOff>109029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8179"/>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82804</xdr:rowOff>
    </xdr:from>
    <xdr:to>
      <xdr:col>24</xdr:col>
      <xdr:colOff>114300</xdr:colOff>
      <xdr:row>37</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61231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148336</xdr:rowOff>
    </xdr:from>
    <xdr:to>
      <xdr:col>20</xdr:col>
      <xdr:colOff>38100</xdr:colOff>
      <xdr:row>37</xdr:row>
      <xdr:rowOff>78486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69613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168148</xdr:rowOff>
    </xdr:from>
    <xdr:to>
      <xdr:col>15</xdr:col>
      <xdr:colOff>101600</xdr:colOff>
      <xdr:row>37</xdr:row>
      <xdr:rowOff>98298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35179</xdr:rowOff>
    </xdr:from>
    <xdr:to>
      <xdr:col>10</xdr:col>
      <xdr:colOff>165100</xdr:colOff>
      <xdr:row>36</xdr:row>
      <xdr:rowOff>136779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127906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58229</xdr:rowOff>
    </xdr:from>
    <xdr:to>
      <xdr:col>6</xdr:col>
      <xdr:colOff>38100</xdr:colOff>
      <xdr:row>36</xdr:row>
      <xdr:rowOff>159829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150956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81347</xdr:rowOff>
    </xdr:from>
    <xdr:to>
      <xdr:col>24</xdr:col>
      <xdr:colOff>63500</xdr:colOff>
      <xdr:row>59</xdr:row>
      <xdr:rowOff>4711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25447"/>
          <a:ext cx="838200" cy="9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72272</xdr:rowOff>
    </xdr:from>
    <xdr:to>
      <xdr:col>19</xdr:col>
      <xdr:colOff>177800</xdr:colOff>
      <xdr:row>58</xdr:row>
      <xdr:rowOff>81347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16372"/>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72272</xdr:rowOff>
    </xdr:from>
    <xdr:to>
      <xdr:col>15</xdr:col>
      <xdr:colOff>50800</xdr:colOff>
      <xdr:row>58</xdr:row>
      <xdr:rowOff>101289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16372"/>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101289</xdr:rowOff>
    </xdr:from>
    <xdr:to>
      <xdr:col>10</xdr:col>
      <xdr:colOff>114300</xdr:colOff>
      <xdr:row>58</xdr:row>
      <xdr:rowOff>145658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5389"/>
          <a:ext cx="889000" cy="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125361</xdr:rowOff>
    </xdr:from>
    <xdr:to>
      <xdr:col>24</xdr:col>
      <xdr:colOff>114300</xdr:colOff>
      <xdr:row>59</xdr:row>
      <xdr:rowOff>55511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40288</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30547</xdr:rowOff>
    </xdr:from>
    <xdr:to>
      <xdr:col>20</xdr:col>
      <xdr:colOff>38100</xdr:colOff>
      <xdr:row>58</xdr:row>
      <xdr:rowOff>132147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123274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21472</xdr:rowOff>
    </xdr:from>
    <xdr:to>
      <xdr:col>15</xdr:col>
      <xdr:colOff>101600</xdr:colOff>
      <xdr:row>58</xdr:row>
      <xdr:rowOff>123072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114199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50489</xdr:rowOff>
    </xdr:from>
    <xdr:to>
      <xdr:col>10</xdr:col>
      <xdr:colOff>165100</xdr:colOff>
      <xdr:row>58</xdr:row>
      <xdr:rowOff>152089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143216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94858</xdr:rowOff>
    </xdr:from>
    <xdr:to>
      <xdr:col>6</xdr:col>
      <xdr:colOff>38100</xdr:colOff>
      <xdr:row>59</xdr:row>
      <xdr:rowOff>25008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16135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3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48461</xdr:rowOff>
    </xdr:from>
    <xdr:to>
      <xdr:col>24</xdr:col>
      <xdr:colOff>63500</xdr:colOff>
      <xdr:row>77</xdr:row>
      <xdr:rowOff>49192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5011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116539</xdr:rowOff>
    </xdr:from>
    <xdr:to>
      <xdr:col>19</xdr:col>
      <xdr:colOff>177800</xdr:colOff>
      <xdr:row>77</xdr:row>
      <xdr:rowOff>49192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46739"/>
          <a:ext cx="889000" cy="10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116539</xdr:rowOff>
    </xdr:from>
    <xdr:to>
      <xdr:col>15</xdr:col>
      <xdr:colOff>50800</xdr:colOff>
      <xdr:row>77</xdr:row>
      <xdr:rowOff>134443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6739"/>
          <a:ext cx="889000" cy="18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134443</xdr:rowOff>
    </xdr:from>
    <xdr:to>
      <xdr:col>10</xdr:col>
      <xdr:colOff>114300</xdr:colOff>
      <xdr:row>77</xdr:row>
      <xdr:rowOff>144281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6093"/>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169111</xdr:rowOff>
    </xdr:from>
    <xdr:to>
      <xdr:col>24</xdr:col>
      <xdr:colOff>114300</xdr:colOff>
      <xdr:row>77</xdr:row>
      <xdr:rowOff>99261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147538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169842</xdr:rowOff>
    </xdr:from>
    <xdr:to>
      <xdr:col>20</xdr:col>
      <xdr:colOff>38100</xdr:colOff>
      <xdr:row>77</xdr:row>
      <xdr:rowOff>99992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91119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65739</xdr:rowOff>
    </xdr:from>
    <xdr:to>
      <xdr:col>15</xdr:col>
      <xdr:colOff>101600</xdr:colOff>
      <xdr:row>76</xdr:row>
      <xdr:rowOff>167339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158466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83643</xdr:rowOff>
    </xdr:from>
    <xdr:to>
      <xdr:col>10</xdr:col>
      <xdr:colOff>165100</xdr:colOff>
      <xdr:row>78</xdr:row>
      <xdr:rowOff>13793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93481</xdr:rowOff>
    </xdr:from>
    <xdr:to>
      <xdr:col>6</xdr:col>
      <xdr:colOff>38100</xdr:colOff>
      <xdr:row>78</xdr:row>
      <xdr:rowOff>23631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58570</xdr:rowOff>
    </xdr:from>
    <xdr:to>
      <xdr:col>24</xdr:col>
      <xdr:colOff>63500</xdr:colOff>
      <xdr:row>98</xdr:row>
      <xdr:rowOff>60886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0670"/>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60886</xdr:rowOff>
    </xdr:from>
    <xdr:to>
      <xdr:col>19</xdr:col>
      <xdr:colOff>177800</xdr:colOff>
      <xdr:row>98</xdr:row>
      <xdr:rowOff>68156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2986"/>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68156</xdr:rowOff>
    </xdr:from>
    <xdr:to>
      <xdr:col>15</xdr:col>
      <xdr:colOff>50800</xdr:colOff>
      <xdr:row>98</xdr:row>
      <xdr:rowOff>69886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0256"/>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69886</xdr:rowOff>
    </xdr:from>
    <xdr:to>
      <xdr:col>10</xdr:col>
      <xdr:colOff>114300</xdr:colOff>
      <xdr:row>98</xdr:row>
      <xdr:rowOff>70976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1986"/>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7770</xdr:rowOff>
    </xdr:from>
    <xdr:to>
      <xdr:col>24</xdr:col>
      <xdr:colOff>114300</xdr:colOff>
      <xdr:row>98</xdr:row>
      <xdr:rowOff>109370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94147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10086</xdr:rowOff>
    </xdr:from>
    <xdr:to>
      <xdr:col>20</xdr:col>
      <xdr:colOff>38100</xdr:colOff>
      <xdr:row>98</xdr:row>
      <xdr:rowOff>111686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102813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17356</xdr:rowOff>
    </xdr:from>
    <xdr:to>
      <xdr:col>15</xdr:col>
      <xdr:colOff>101600</xdr:colOff>
      <xdr:row>98</xdr:row>
      <xdr:rowOff>118956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19086</xdr:rowOff>
    </xdr:from>
    <xdr:to>
      <xdr:col>10</xdr:col>
      <xdr:colOff>165100</xdr:colOff>
      <xdr:row>98</xdr:row>
      <xdr:rowOff>120686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111813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20176</xdr:rowOff>
    </xdr:from>
    <xdr:to>
      <xdr:col>6</xdr:col>
      <xdr:colOff>38100</xdr:colOff>
      <xdr:row>98</xdr:row>
      <xdr:rowOff>121776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112903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56261</xdr:rowOff>
    </xdr:from>
    <xdr:to>
      <xdr:col>55</xdr:col>
      <xdr:colOff>0</xdr:colOff>
      <xdr:row>38</xdr:row>
      <xdr:rowOff>60147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7136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56261</xdr:rowOff>
    </xdr:from>
    <xdr:to>
      <xdr:col>50</xdr:col>
      <xdr:colOff>114300</xdr:colOff>
      <xdr:row>38</xdr:row>
      <xdr:rowOff>64033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7136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64033</xdr:rowOff>
    </xdr:from>
    <xdr:to>
      <xdr:col>45</xdr:col>
      <xdr:colOff>177800</xdr:colOff>
      <xdr:row>38</xdr:row>
      <xdr:rowOff>69062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7913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69062</xdr:rowOff>
    </xdr:from>
    <xdr:to>
      <xdr:col>41</xdr:col>
      <xdr:colOff>50800</xdr:colOff>
      <xdr:row>38</xdr:row>
      <xdr:rowOff>74778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8416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xdr:rowOff>
    </xdr:from>
    <xdr:to>
      <xdr:col>55</xdr:col>
      <xdr:colOff>50800</xdr:colOff>
      <xdr:row>38</xdr:row>
      <xdr:rowOff>110947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95724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3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5461</xdr:rowOff>
    </xdr:from>
    <xdr:to>
      <xdr:col>50</xdr:col>
      <xdr:colOff>165100</xdr:colOff>
      <xdr:row>38</xdr:row>
      <xdr:rowOff>107061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98188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13233</xdr:rowOff>
    </xdr:from>
    <xdr:to>
      <xdr:col>46</xdr:col>
      <xdr:colOff>38100</xdr:colOff>
      <xdr:row>38</xdr:row>
      <xdr:rowOff>114833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105960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2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18262</xdr:rowOff>
    </xdr:from>
    <xdr:to>
      <xdr:col>41</xdr:col>
      <xdr:colOff>101600</xdr:colOff>
      <xdr:row>38</xdr:row>
      <xdr:rowOff>119862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110989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23978</xdr:rowOff>
    </xdr:from>
    <xdr:to>
      <xdr:col>36</xdr:col>
      <xdr:colOff>165100</xdr:colOff>
      <xdr:row>38</xdr:row>
      <xdr:rowOff>125578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116705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31229</xdr:rowOff>
    </xdr:from>
    <xdr:to>
      <xdr:col>55</xdr:col>
      <xdr:colOff>0</xdr:colOff>
      <xdr:row>57</xdr:row>
      <xdr:rowOff>52769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03879"/>
          <a:ext cx="8382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136627</xdr:rowOff>
    </xdr:from>
    <xdr:to>
      <xdr:col>50</xdr:col>
      <xdr:colOff>114300</xdr:colOff>
      <xdr:row>57</xdr:row>
      <xdr:rowOff>31229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37827"/>
          <a:ext cx="889000" cy="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154051</xdr:rowOff>
    </xdr:from>
    <xdr:to>
      <xdr:col>45</xdr:col>
      <xdr:colOff>177800</xdr:colOff>
      <xdr:row>56</xdr:row>
      <xdr:rowOff>136627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83801"/>
          <a:ext cx="889000" cy="1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154051</xdr:rowOff>
    </xdr:from>
    <xdr:to>
      <xdr:col>41</xdr:col>
      <xdr:colOff>50800</xdr:colOff>
      <xdr:row>57</xdr:row>
      <xdr:rowOff>8001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83801"/>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1969</xdr:rowOff>
    </xdr:from>
    <xdr:to>
      <xdr:col>55</xdr:col>
      <xdr:colOff>50800</xdr:colOff>
      <xdr:row>57</xdr:row>
      <xdr:rowOff>103569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151879</xdr:rowOff>
    </xdr:from>
    <xdr:to>
      <xdr:col>50</xdr:col>
      <xdr:colOff>165100</xdr:colOff>
      <xdr:row>57</xdr:row>
      <xdr:rowOff>82029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73156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85827</xdr:rowOff>
    </xdr:from>
    <xdr:to>
      <xdr:col>46</xdr:col>
      <xdr:colOff>38100</xdr:colOff>
      <xdr:row>57</xdr:row>
      <xdr:rowOff>15977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32504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103251</xdr:rowOff>
    </xdr:from>
    <xdr:to>
      <xdr:col>41</xdr:col>
      <xdr:colOff>101600</xdr:colOff>
      <xdr:row>56</xdr:row>
      <xdr:rowOff>33401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49928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128651</xdr:rowOff>
    </xdr:from>
    <xdr:to>
      <xdr:col>36</xdr:col>
      <xdr:colOff>165100</xdr:colOff>
      <xdr:row>57</xdr:row>
      <xdr:rowOff>58801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75328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0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85015</xdr:rowOff>
    </xdr:from>
    <xdr:to>
      <xdr:col>55</xdr:col>
      <xdr:colOff>0</xdr:colOff>
      <xdr:row>79</xdr:row>
      <xdr:rowOff>86599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29565"/>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85342</xdr:rowOff>
    </xdr:from>
    <xdr:to>
      <xdr:col>50</xdr:col>
      <xdr:colOff>114300</xdr:colOff>
      <xdr:row>79</xdr:row>
      <xdr:rowOff>86599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62989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60131</xdr:rowOff>
    </xdr:from>
    <xdr:to>
      <xdr:col>45</xdr:col>
      <xdr:colOff>177800</xdr:colOff>
      <xdr:row>79</xdr:row>
      <xdr:rowOff>85342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04681"/>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60131</xdr:rowOff>
    </xdr:from>
    <xdr:to>
      <xdr:col>41</xdr:col>
      <xdr:colOff>50800</xdr:colOff>
      <xdr:row>79</xdr:row>
      <xdr:rowOff>81488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04681"/>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34215</xdr:rowOff>
    </xdr:from>
    <xdr:to>
      <xdr:col>55</xdr:col>
      <xdr:colOff>50800</xdr:colOff>
      <xdr:row>79</xdr:row>
      <xdr:rowOff>135815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120592</xdr:rowOff>
    </xdr:from>
    <xdr:ext cx="378565"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9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35799</xdr:rowOff>
    </xdr:from>
    <xdr:to>
      <xdr:col>50</xdr:col>
      <xdr:colOff>165100</xdr:colOff>
      <xdr:row>79</xdr:row>
      <xdr:rowOff>137399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128526</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50017" y="1367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34542</xdr:rowOff>
    </xdr:from>
    <xdr:to>
      <xdr:col>46</xdr:col>
      <xdr:colOff>38100</xdr:colOff>
      <xdr:row>79</xdr:row>
      <xdr:rowOff>136142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127269</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61017" y="1367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9331</xdr:rowOff>
    </xdr:from>
    <xdr:to>
      <xdr:col>41</xdr:col>
      <xdr:colOff>101600</xdr:colOff>
      <xdr:row>79</xdr:row>
      <xdr:rowOff>110931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102058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4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30688</xdr:rowOff>
    </xdr:from>
    <xdr:to>
      <xdr:col>36</xdr:col>
      <xdr:colOff>165100</xdr:colOff>
      <xdr:row>79</xdr:row>
      <xdr:rowOff>132288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123415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158583</xdr:rowOff>
    </xdr:from>
    <xdr:to>
      <xdr:col>55</xdr:col>
      <xdr:colOff>0</xdr:colOff>
      <xdr:row>97</xdr:row>
      <xdr:rowOff>19382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17783"/>
          <a:ext cx="8382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19382</xdr:rowOff>
    </xdr:from>
    <xdr:to>
      <xdr:col>50</xdr:col>
      <xdr:colOff>114300</xdr:colOff>
      <xdr:row>97</xdr:row>
      <xdr:rowOff>24298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5003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23675</xdr:rowOff>
    </xdr:from>
    <xdr:to>
      <xdr:col>45</xdr:col>
      <xdr:colOff>177800</xdr:colOff>
      <xdr:row>97</xdr:row>
      <xdr:rowOff>24298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5432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19811</xdr:rowOff>
    </xdr:from>
    <xdr:to>
      <xdr:col>41</xdr:col>
      <xdr:colOff>50800</xdr:colOff>
      <xdr:row>97</xdr:row>
      <xdr:rowOff>23675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50461"/>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107783</xdr:rowOff>
    </xdr:from>
    <xdr:to>
      <xdr:col>55</xdr:col>
      <xdr:colOff>50800</xdr:colOff>
      <xdr:row>97</xdr:row>
      <xdr:rowOff>37933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86210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140032</xdr:rowOff>
    </xdr:from>
    <xdr:to>
      <xdr:col>50</xdr:col>
      <xdr:colOff>165100</xdr:colOff>
      <xdr:row>97</xdr:row>
      <xdr:rowOff>70182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144948</xdr:rowOff>
    </xdr:from>
    <xdr:to>
      <xdr:col>46</xdr:col>
      <xdr:colOff>38100</xdr:colOff>
      <xdr:row>97</xdr:row>
      <xdr:rowOff>75098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66225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144325</xdr:rowOff>
    </xdr:from>
    <xdr:to>
      <xdr:col>41</xdr:col>
      <xdr:colOff>101600</xdr:colOff>
      <xdr:row>97</xdr:row>
      <xdr:rowOff>74475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65602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140461</xdr:rowOff>
    </xdr:from>
    <xdr:to>
      <xdr:col>36</xdr:col>
      <xdr:colOff>165100</xdr:colOff>
      <xdr:row>97</xdr:row>
      <xdr:rowOff>70611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61738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145170</xdr:rowOff>
    </xdr:from>
    <xdr:to>
      <xdr:col>85</xdr:col>
      <xdr:colOff>127000</xdr:colOff>
      <xdr:row>37</xdr:row>
      <xdr:rowOff>159507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88820"/>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145170</xdr:rowOff>
    </xdr:from>
    <xdr:to>
      <xdr:col>81</xdr:col>
      <xdr:colOff>50800</xdr:colOff>
      <xdr:row>38</xdr:row>
      <xdr:rowOff>5904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8820"/>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106847</xdr:rowOff>
    </xdr:from>
    <xdr:to>
      <xdr:col>76</xdr:col>
      <xdr:colOff>114300</xdr:colOff>
      <xdr:row>38</xdr:row>
      <xdr:rowOff>5904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5049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106847</xdr:rowOff>
    </xdr:from>
    <xdr:to>
      <xdr:col>71</xdr:col>
      <xdr:colOff>177800</xdr:colOff>
      <xdr:row>37</xdr:row>
      <xdr:rowOff>153481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5049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108707</xdr:rowOff>
    </xdr:from>
    <xdr:to>
      <xdr:col>85</xdr:col>
      <xdr:colOff>177800</xdr:colOff>
      <xdr:row>38</xdr:row>
      <xdr:rowOff>38857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23634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94370</xdr:rowOff>
    </xdr:from>
    <xdr:to>
      <xdr:col>81</xdr:col>
      <xdr:colOff>101600</xdr:colOff>
      <xdr:row>38</xdr:row>
      <xdr:rowOff>24520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15647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126554</xdr:rowOff>
    </xdr:from>
    <xdr:to>
      <xdr:col>76</xdr:col>
      <xdr:colOff>165100</xdr:colOff>
      <xdr:row>38</xdr:row>
      <xdr:rowOff>56704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47831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56047</xdr:rowOff>
    </xdr:from>
    <xdr:to>
      <xdr:col>72</xdr:col>
      <xdr:colOff>38100</xdr:colOff>
      <xdr:row>37</xdr:row>
      <xdr:rowOff>157647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148774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102681</xdr:rowOff>
    </xdr:from>
    <xdr:to>
      <xdr:col>67</xdr:col>
      <xdr:colOff>101600</xdr:colOff>
      <xdr:row>38</xdr:row>
      <xdr:rowOff>32831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23958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170031</xdr:rowOff>
    </xdr:from>
    <xdr:to>
      <xdr:col>85</xdr:col>
      <xdr:colOff>127000</xdr:colOff>
      <xdr:row>57</xdr:row>
      <xdr:rowOff>64555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71231"/>
          <a:ext cx="8382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159588</xdr:rowOff>
    </xdr:from>
    <xdr:to>
      <xdr:col>81</xdr:col>
      <xdr:colOff>50800</xdr:colOff>
      <xdr:row>56</xdr:row>
      <xdr:rowOff>170031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60788"/>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159588</xdr:rowOff>
    </xdr:from>
    <xdr:to>
      <xdr:col>76</xdr:col>
      <xdr:colOff>114300</xdr:colOff>
      <xdr:row>57</xdr:row>
      <xdr:rowOff>63046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60788"/>
          <a:ext cx="889000" cy="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6993</xdr:rowOff>
    </xdr:from>
    <xdr:to>
      <xdr:col>71</xdr:col>
      <xdr:colOff>177800</xdr:colOff>
      <xdr:row>57</xdr:row>
      <xdr:rowOff>63046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08193"/>
          <a:ext cx="8890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13755</xdr:rowOff>
    </xdr:from>
    <xdr:to>
      <xdr:col>85</xdr:col>
      <xdr:colOff>177800</xdr:colOff>
      <xdr:row>57</xdr:row>
      <xdr:rowOff>115355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163632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119231</xdr:rowOff>
    </xdr:from>
    <xdr:to>
      <xdr:col>81</xdr:col>
      <xdr:colOff>101600</xdr:colOff>
      <xdr:row>57</xdr:row>
      <xdr:rowOff>49381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65908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108788</xdr:rowOff>
    </xdr:from>
    <xdr:to>
      <xdr:col>76</xdr:col>
      <xdr:colOff>165100</xdr:colOff>
      <xdr:row>57</xdr:row>
      <xdr:rowOff>38938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55465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12246</xdr:rowOff>
    </xdr:from>
    <xdr:to>
      <xdr:col>72</xdr:col>
      <xdr:colOff>38100</xdr:colOff>
      <xdr:row>57</xdr:row>
      <xdr:rowOff>113846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104973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127643</xdr:rowOff>
    </xdr:from>
    <xdr:to>
      <xdr:col>67</xdr:col>
      <xdr:colOff>101600</xdr:colOff>
      <xdr:row>56</xdr:row>
      <xdr:rowOff>57793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74320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129870</xdr:rowOff>
    </xdr:from>
    <xdr:to>
      <xdr:col>85</xdr:col>
      <xdr:colOff>127000</xdr:colOff>
      <xdr:row>97</xdr:row>
      <xdr:rowOff>166500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60520"/>
          <a:ext cx="8382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129870</xdr:rowOff>
    </xdr:from>
    <xdr:to>
      <xdr:col>81</xdr:col>
      <xdr:colOff>50800</xdr:colOff>
      <xdr:row>98</xdr:row>
      <xdr:rowOff>17276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60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17276</xdr:rowOff>
    </xdr:from>
    <xdr:to>
      <xdr:col>76</xdr:col>
      <xdr:colOff>114300</xdr:colOff>
      <xdr:row>98</xdr:row>
      <xdr:rowOff>34514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19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34514</xdr:rowOff>
    </xdr:from>
    <xdr:to>
      <xdr:col>71</xdr:col>
      <xdr:colOff>177800</xdr:colOff>
      <xdr:row>98</xdr:row>
      <xdr:rowOff>44290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36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115700</xdr:rowOff>
    </xdr:from>
    <xdr:to>
      <xdr:col>85</xdr:col>
      <xdr:colOff>177800</xdr:colOff>
      <xdr:row>98</xdr:row>
      <xdr:rowOff>45850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94127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79070</xdr:rowOff>
    </xdr:from>
    <xdr:to>
      <xdr:col>81</xdr:col>
      <xdr:colOff>101600</xdr:colOff>
      <xdr:row>98</xdr:row>
      <xdr:rowOff>9220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137926</xdr:rowOff>
    </xdr:from>
    <xdr:to>
      <xdr:col>76</xdr:col>
      <xdr:colOff>165100</xdr:colOff>
      <xdr:row>98</xdr:row>
      <xdr:rowOff>68076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59203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155164</xdr:rowOff>
    </xdr:from>
    <xdr:to>
      <xdr:col>72</xdr:col>
      <xdr:colOff>38100</xdr:colOff>
      <xdr:row>98</xdr:row>
      <xdr:rowOff>85314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76441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164940</xdr:rowOff>
    </xdr:from>
    <xdr:to>
      <xdr:col>67</xdr:col>
      <xdr:colOff>101600</xdr:colOff>
      <xdr:row>98</xdr:row>
      <xdr:rowOff>95090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86217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100348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443998"/>
          <a:ext cx="1269" cy="34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136687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23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47025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2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100348</xdr:rowOff>
    </xdr:from>
    <xdr:to>
      <xdr:col>116</xdr:col>
      <xdr:colOff>152400</xdr:colOff>
      <xdr:row>37</xdr:row>
      <xdr:rowOff>100348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44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54137</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92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31260</xdr:rowOff>
    </xdr:from>
    <xdr:to>
      <xdr:col>116</xdr:col>
      <xdr:colOff>114300</xdr:colOff>
      <xdr:row>39</xdr:row>
      <xdr:rowOff>132860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71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25709</xdr:rowOff>
    </xdr:from>
    <xdr:to>
      <xdr:col>112</xdr:col>
      <xdr:colOff>38100</xdr:colOff>
      <xdr:row>39</xdr:row>
      <xdr:rowOff>127309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7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143836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87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86632</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5230132"/>
          <a:ext cx="8890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25709</xdr:rowOff>
    </xdr:from>
    <xdr:to>
      <xdr:col>107</xdr:col>
      <xdr:colOff>101600</xdr:colOff>
      <xdr:row>39</xdr:row>
      <xdr:rowOff>127309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143836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487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86632</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5230132"/>
          <a:ext cx="8890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142948</xdr:rowOff>
    </xdr:from>
    <xdr:to>
      <xdr:col>102</xdr:col>
      <xdr:colOff>165100</xdr:colOff>
      <xdr:row>39</xdr:row>
      <xdr:rowOff>73098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64225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75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17218</xdr:rowOff>
    </xdr:from>
    <xdr:to>
      <xdr:col>98</xdr:col>
      <xdr:colOff>38100</xdr:colOff>
      <xdr:row>39</xdr:row>
      <xdr:rowOff>118818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135345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9687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35832</xdr:rowOff>
    </xdr:from>
    <xdr:to>
      <xdr:col>102</xdr:col>
      <xdr:colOff>165100</xdr:colOff>
      <xdr:row>30</xdr:row>
      <xdr:rowOff>137432</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153959</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10428" y="49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総務費は、ふるさと納税関連経費が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増加傾向で推移していたが、返礼品の見直しに伴い今年度は大きく減少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。教育費と民生費（特に児童福祉費）が高い傾向にあるが、これは榛東村が子育て環境の整備に重点的に取り組んできたことによる。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今後、給食センターや公民館の整備を控えているため、教育費の増加が見込まれるため、事業の取捨選択により、事業費の削減に努めていく。なお、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年度の諸支出金は、他会計の借入金の償還による支出があったためである。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年度については、教育施設整備等の実施により実質単年度収支は赤字となったが、財政調整基金の取崩しを行ったため、実質収支は黒字となっている。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については、扶助費等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により、財政調整基金の取崩しを行った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７割程度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と高い水準を維持している。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今後も、事業の取捨選択を進め、健全な財政運営に努めていく。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一般会計の実質収支は黒字である。また、その他全ての会計においても資金不足が生じていないため、連結赤字比率は該当がない。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年度決算における実質収支は、一般会計においては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黒字額が増加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国民健康保険事業会計では国民健康保険税率の引下げに伴い黒字額が減少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し、全体では減少した。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7320\Desktop\&#12304;&#36001;&#25919;&#29366;&#27841;&#36039;&#26009;&#38598;&#12305;_103446_&#27035;&#26481;&#26449;_2018\&#12304;&#36001;&#25919;&#29366;&#27841;&#36039;&#26009;&#38598;&#12305;_103446_&#27035;&#26481;&#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cell r="BY53"/>
          <cell r="BZ53"/>
          <cell r="CA53"/>
          <cell r="CB53"/>
          <cell r="CC53"/>
          <cell r="CD53"/>
          <cell r="CE53"/>
          <cell r="CF53">
            <v>79</v>
          </cell>
          <cell r="CG53"/>
          <cell r="CH53"/>
          <cell r="CI53"/>
          <cell r="CJ53"/>
          <cell r="CK53"/>
          <cell r="CL53"/>
          <cell r="CM53"/>
          <cell r="CN53">
            <v>79.599999999999994</v>
          </cell>
          <cell r="CO53"/>
          <cell r="CP53"/>
          <cell r="CQ53"/>
          <cell r="CR53"/>
          <cell r="CS53"/>
          <cell r="CT53"/>
          <cell r="CU53"/>
          <cell r="CV53">
            <v>80</v>
          </cell>
          <cell r="CW53"/>
          <cell r="CX53"/>
          <cell r="CY53"/>
          <cell r="CZ53"/>
          <cell r="DA53"/>
          <cell r="DB53"/>
          <cell r="DC53"/>
        </row>
        <row r="55">
          <cell r="AN55" t="str">
            <v>類似団体内平均値</v>
          </cell>
          <cell r="BP55"/>
          <cell r="BQ55"/>
          <cell r="BR55"/>
          <cell r="BS55"/>
          <cell r="BT55"/>
          <cell r="BU55"/>
          <cell r="BV55"/>
          <cell r="BW55"/>
          <cell r="BX55"/>
          <cell r="BY55"/>
          <cell r="BZ55"/>
          <cell r="CA55"/>
          <cell r="CB55"/>
          <cell r="CC55"/>
          <cell r="CD55"/>
          <cell r="CE55"/>
          <cell r="CF55">
            <v>0</v>
          </cell>
          <cell r="CG55"/>
          <cell r="CH55"/>
          <cell r="CI55"/>
          <cell r="CJ55"/>
          <cell r="CK55"/>
          <cell r="CL55"/>
          <cell r="CM55"/>
          <cell r="CN55">
            <v>0</v>
          </cell>
          <cell r="CO55"/>
          <cell r="CP55"/>
          <cell r="CQ55"/>
          <cell r="CR55"/>
          <cell r="CS55"/>
          <cell r="CT55"/>
          <cell r="CU55"/>
          <cell r="CV55">
            <v>0</v>
          </cell>
          <cell r="CW55"/>
          <cell r="CX55"/>
          <cell r="CY55"/>
          <cell r="CZ55"/>
          <cell r="DA55"/>
          <cell r="DB55"/>
          <cell r="DC55"/>
        </row>
        <row r="57">
          <cell r="BP57"/>
          <cell r="BQ57"/>
          <cell r="BR57"/>
          <cell r="BS57"/>
          <cell r="BT57"/>
          <cell r="BU57"/>
          <cell r="BV57"/>
          <cell r="BW57"/>
          <cell r="BX57"/>
          <cell r="BY57"/>
          <cell r="BZ57"/>
          <cell r="CA57"/>
          <cell r="CB57"/>
          <cell r="CC57"/>
          <cell r="CD57"/>
          <cell r="CE57"/>
          <cell r="CF57">
            <v>52.1</v>
          </cell>
          <cell r="CG57"/>
          <cell r="CH57"/>
          <cell r="CI57"/>
          <cell r="CJ57"/>
          <cell r="CK57"/>
          <cell r="CL57"/>
          <cell r="CM57"/>
          <cell r="CN57">
            <v>59.1</v>
          </cell>
          <cell r="CO57"/>
          <cell r="CP57"/>
          <cell r="CQ57"/>
          <cell r="CR57"/>
          <cell r="CS57"/>
          <cell r="CT57"/>
          <cell r="CU57"/>
          <cell r="CV57">
            <v>58.6</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6.8</v>
          </cell>
          <cell r="BQ75"/>
          <cell r="BR75"/>
          <cell r="BS75"/>
          <cell r="BT75"/>
          <cell r="BU75"/>
          <cell r="BV75"/>
          <cell r="BW75"/>
          <cell r="BX75">
            <v>7.4</v>
          </cell>
          <cell r="BY75"/>
          <cell r="BZ75"/>
          <cell r="CA75"/>
          <cell r="CB75"/>
          <cell r="CC75"/>
          <cell r="CD75"/>
          <cell r="CE75"/>
          <cell r="CF75">
            <v>8.1999999999999993</v>
          </cell>
          <cell r="CG75"/>
          <cell r="CH75"/>
          <cell r="CI75"/>
          <cell r="CJ75"/>
          <cell r="CK75"/>
          <cell r="CL75"/>
          <cell r="CM75"/>
          <cell r="CN75">
            <v>9</v>
          </cell>
          <cell r="CO75"/>
          <cell r="CP75"/>
          <cell r="CQ75"/>
          <cell r="CR75"/>
          <cell r="CS75"/>
          <cell r="CT75"/>
          <cell r="CU75"/>
          <cell r="CV75">
            <v>10</v>
          </cell>
          <cell r="CW75"/>
          <cell r="CX75"/>
          <cell r="CY75"/>
          <cell r="CZ75"/>
          <cell r="DA75"/>
          <cell r="DB75"/>
          <cell r="DC75"/>
        </row>
        <row r="77">
          <cell r="AN77" t="str">
            <v>類似団体内平均値</v>
          </cell>
          <cell r="BP77">
            <v>10.199999999999999</v>
          </cell>
          <cell r="BQ77"/>
          <cell r="BR77"/>
          <cell r="BS77"/>
          <cell r="BT77"/>
          <cell r="BU77"/>
          <cell r="BV77"/>
          <cell r="BW77"/>
          <cell r="BX77">
            <v>13.1</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9.1</v>
          </cell>
          <cell r="BQ79"/>
          <cell r="BR79"/>
          <cell r="BS79"/>
          <cell r="BT79"/>
          <cell r="BU79"/>
          <cell r="BV79"/>
          <cell r="BW79"/>
          <cell r="BX79">
            <v>8.9</v>
          </cell>
          <cell r="BY79"/>
          <cell r="BZ79"/>
          <cell r="CA79"/>
          <cell r="CB79"/>
          <cell r="CC79"/>
          <cell r="CD79"/>
          <cell r="CE79"/>
          <cell r="CF79">
            <v>7.9</v>
          </cell>
          <cell r="CG79"/>
          <cell r="CH79"/>
          <cell r="CI79"/>
          <cell r="CJ79"/>
          <cell r="CK79"/>
          <cell r="CL79"/>
          <cell r="CM79"/>
          <cell r="CN79">
            <v>7.9</v>
          </cell>
          <cell r="CO79"/>
          <cell r="CP79"/>
          <cell r="CQ79"/>
          <cell r="CR79"/>
          <cell r="CS79"/>
          <cell r="CT79"/>
          <cell r="CU79"/>
          <cell r="CV79">
            <v>7.8</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5601609</v>
      </c>
      <c r="BO4" s="461"/>
      <c r="BP4" s="461"/>
      <c r="BQ4" s="461"/>
      <c r="BR4" s="461"/>
      <c r="BS4" s="461"/>
      <c r="BT4" s="461"/>
      <c r="BU4" s="462"/>
      <c r="BV4" s="460">
        <v>6272238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4.5999999999999996</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5412398</v>
      </c>
      <c r="BO5" s="466"/>
      <c r="BP5" s="466"/>
      <c r="BQ5" s="466"/>
      <c r="BR5" s="466"/>
      <c r="BS5" s="466"/>
      <c r="BT5" s="466"/>
      <c r="BU5" s="467"/>
      <c r="BV5" s="465">
        <v>6138933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94.2</v>
      </c>
      <c r="CU5" s="436"/>
      <c r="CV5" s="436"/>
      <c r="CW5" s="436"/>
      <c r="CX5" s="436"/>
      <c r="CY5" s="436"/>
      <c r="CZ5" s="436"/>
      <c r="DA5" s="437"/>
      <c r="DB5" s="435">
        <v>94.6</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189211</v>
      </c>
      <c r="BO6" s="466"/>
      <c r="BP6" s="466"/>
      <c r="BQ6" s="466"/>
      <c r="BR6" s="466"/>
      <c r="BS6" s="466"/>
      <c r="BT6" s="466"/>
      <c r="BU6" s="467"/>
      <c r="BV6" s="465">
        <v>133305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99.9</v>
      </c>
      <c r="CU6" s="616"/>
      <c r="CV6" s="616"/>
      <c r="CW6" s="616"/>
      <c r="CX6" s="616"/>
      <c r="CY6" s="616"/>
      <c r="CZ6" s="616"/>
      <c r="DA6" s="617"/>
      <c r="DB6" s="615">
        <v>100.2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39772</v>
      </c>
      <c r="BO7" s="466"/>
      <c r="BP7" s="466"/>
      <c r="BQ7" s="466"/>
      <c r="BR7" s="466"/>
      <c r="BS7" s="466"/>
      <c r="BT7" s="466"/>
      <c r="BU7" s="467"/>
      <c r="BV7" s="465">
        <v>73238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3282462</v>
      </c>
      <c r="CU7" s="466"/>
      <c r="CV7" s="466"/>
      <c r="CW7" s="466"/>
      <c r="CX7" s="466"/>
      <c r="CY7" s="466"/>
      <c r="CZ7" s="466"/>
      <c r="DA7" s="467"/>
      <c r="DB7" s="465">
        <v>3236776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149439</v>
      </c>
      <c r="BO8" s="466"/>
      <c r="BP8" s="466"/>
      <c r="BQ8" s="466"/>
      <c r="BR8" s="466"/>
      <c r="BS8" s="466"/>
      <c r="BT8" s="466"/>
      <c r="BU8" s="467"/>
      <c r="BV8" s="465">
        <v>60067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0.56000000000000005</v>
      </c>
      <c r="CU8" s="579"/>
      <c r="CV8" s="579"/>
      <c r="CW8" s="579"/>
      <c r="CX8" s="579"/>
      <c r="CY8" s="579"/>
      <c r="CZ8" s="579"/>
      <c r="DA8" s="580"/>
      <c r="DB8" s="578">
        <v>0.55000000000000004</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14329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89372</v>
      </c>
      <c r="BO9" s="466"/>
      <c r="BP9" s="466"/>
      <c r="BQ9" s="466"/>
      <c r="BR9" s="466"/>
      <c r="BS9" s="466"/>
      <c r="BT9" s="466"/>
      <c r="BU9" s="467"/>
      <c r="BV9" s="465">
        <v>-134893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10.199999999999999</v>
      </c>
      <c r="CU9" s="436"/>
      <c r="CV9" s="436"/>
      <c r="CW9" s="436"/>
      <c r="CX9" s="436"/>
      <c r="CY9" s="436"/>
      <c r="CZ9" s="436"/>
      <c r="DA9" s="437"/>
      <c r="DB9" s="435">
        <v>10.4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14370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1432</v>
      </c>
      <c r="BO10" s="466"/>
      <c r="BP10" s="466"/>
      <c r="BQ10" s="466"/>
      <c r="BR10" s="466"/>
      <c r="BS10" s="466"/>
      <c r="BT10" s="466"/>
      <c r="BU10" s="467"/>
      <c r="BV10" s="465">
        <v>101815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90419</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14736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100000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140</v>
      </c>
      <c r="N13" s="566"/>
      <c r="O13" s="566"/>
      <c r="P13" s="566"/>
      <c r="Q13" s="567"/>
      <c r="R13" s="568">
        <v>14564</v>
      </c>
      <c r="S13" s="569"/>
      <c r="T13" s="569"/>
      <c r="U13" s="569"/>
      <c r="V13" s="570"/>
      <c r="W13" s="556" t="s">
        <v>141</v>
      </c>
      <c r="X13" s="478"/>
      <c r="Y13" s="478"/>
      <c r="Z13" s="478"/>
      <c r="AA13" s="478"/>
      <c r="AB13" s="479"/>
      <c r="AC13" s="441">
        <v>482</v>
      </c>
      <c r="AD13" s="442"/>
      <c r="AE13" s="442"/>
      <c r="AF13" s="442"/>
      <c r="AG13" s="443"/>
      <c r="AH13" s="441">
        <v>626</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-9196</v>
      </c>
      <c r="BO13" s="466"/>
      <c r="BP13" s="466"/>
      <c r="BQ13" s="466"/>
      <c r="BR13" s="466"/>
      <c r="BS13" s="466"/>
      <c r="BT13" s="466"/>
      <c r="BU13" s="467"/>
      <c r="BV13" s="465">
        <v>-42659</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10</v>
      </c>
      <c r="CU13" s="436"/>
      <c r="CV13" s="436"/>
      <c r="CW13" s="436"/>
      <c r="CX13" s="436"/>
      <c r="CY13" s="436"/>
      <c r="CZ13" s="436"/>
      <c r="DA13" s="437"/>
      <c r="DB13" s="435">
        <v>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146</v>
      </c>
      <c r="M14" s="599"/>
      <c r="N14" s="599"/>
      <c r="O14" s="599"/>
      <c r="P14" s="599"/>
      <c r="Q14" s="600"/>
      <c r="R14" s="568">
        <v>14763</v>
      </c>
      <c r="S14" s="569"/>
      <c r="T14" s="569"/>
      <c r="U14" s="569"/>
      <c r="V14" s="570"/>
      <c r="W14" s="571"/>
      <c r="X14" s="481"/>
      <c r="Y14" s="481"/>
      <c r="Z14" s="481"/>
      <c r="AA14" s="481"/>
      <c r="AB14" s="482"/>
      <c r="AC14" s="561">
        <v>6.4</v>
      </c>
      <c r="AD14" s="562"/>
      <c r="AE14" s="562"/>
      <c r="AF14" s="562"/>
      <c r="AG14" s="563"/>
      <c r="AH14" s="561">
        <v>8.3000000000000007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148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149</v>
      </c>
      <c r="N15" s="566"/>
      <c r="O15" s="566"/>
      <c r="P15" s="566"/>
      <c r="Q15" s="567"/>
      <c r="R15" s="568">
        <v>14593</v>
      </c>
      <c r="S15" s="569"/>
      <c r="T15" s="569"/>
      <c r="U15" s="569"/>
      <c r="V15" s="570"/>
      <c r="W15" s="556" t="s">
        <v>150</v>
      </c>
      <c r="X15" s="478"/>
      <c r="Y15" s="478"/>
      <c r="Z15" s="478"/>
      <c r="AA15" s="478"/>
      <c r="AB15" s="479"/>
      <c r="AC15" s="441">
        <v>2104</v>
      </c>
      <c r="AD15" s="442"/>
      <c r="AE15" s="442"/>
      <c r="AF15" s="442"/>
      <c r="AG15" s="443"/>
      <c r="AH15" s="441">
        <v>2071</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1527177</v>
      </c>
      <c r="BO15" s="461"/>
      <c r="BP15" s="461"/>
      <c r="BQ15" s="461"/>
      <c r="BR15" s="461"/>
      <c r="BS15" s="461"/>
      <c r="BT15" s="461"/>
      <c r="BU15" s="462"/>
      <c r="BV15" s="460">
        <v>1497519</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28</v>
      </c>
      <c r="AD16" s="562"/>
      <c r="AE16" s="562"/>
      <c r="AF16" s="562"/>
      <c r="AG16" s="563"/>
      <c r="AH16" s="561">
        <v>27.6</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2694548</v>
      </c>
      <c r="BO16" s="466"/>
      <c r="BP16" s="466"/>
      <c r="BQ16" s="466"/>
      <c r="BR16" s="466"/>
      <c r="BS16" s="466"/>
      <c r="BT16" s="466"/>
      <c r="BU16" s="467"/>
      <c r="BV16" s="465">
        <v>2667091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4919</v>
      </c>
      <c r="AD17" s="442"/>
      <c r="AE17" s="442"/>
      <c r="AF17" s="442"/>
      <c r="AG17" s="443"/>
      <c r="AH17" s="441">
        <v>4817</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1919522</v>
      </c>
      <c r="BO17" s="466"/>
      <c r="BP17" s="466"/>
      <c r="BQ17" s="466"/>
      <c r="BR17" s="466"/>
      <c r="BS17" s="466"/>
      <c r="BT17" s="466"/>
      <c r="BU17" s="467"/>
      <c r="BV17" s="465">
        <v>1881898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160</v>
      </c>
      <c r="C18" s="528"/>
      <c r="D18" s="528"/>
      <c r="E18" s="529"/>
      <c r="F18" s="529"/>
      <c r="G18" s="529"/>
      <c r="H18" s="529"/>
      <c r="I18" s="529"/>
      <c r="J18" s="529"/>
      <c r="K18" s="529"/>
      <c r="L18" s="530">
        <v>27.92</v>
      </c>
      <c r="M18" s="530"/>
      <c r="N18" s="530"/>
      <c r="O18" s="530"/>
      <c r="P18" s="530"/>
      <c r="Q18" s="530"/>
      <c r="R18" s="531"/>
      <c r="S18" s="531"/>
      <c r="T18" s="531"/>
      <c r="U18" s="531"/>
      <c r="V18" s="532"/>
      <c r="W18" s="546"/>
      <c r="X18" s="547"/>
      <c r="Y18" s="547"/>
      <c r="Z18" s="547"/>
      <c r="AA18" s="547"/>
      <c r="AB18" s="557"/>
      <c r="AC18" s="429">
        <v>65.5</v>
      </c>
      <c r="AD18" s="430"/>
      <c r="AE18" s="430"/>
      <c r="AF18" s="430"/>
      <c r="AG18" s="533"/>
      <c r="AH18" s="429">
        <v>64.099999999999994</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3222286</v>
      </c>
      <c r="BO18" s="466"/>
      <c r="BP18" s="466"/>
      <c r="BQ18" s="466"/>
      <c r="BR18" s="466"/>
      <c r="BS18" s="466"/>
      <c r="BT18" s="466"/>
      <c r="BU18" s="467"/>
      <c r="BV18" s="465">
        <v>3183199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162</v>
      </c>
      <c r="C19" s="528"/>
      <c r="D19" s="528"/>
      <c r="E19" s="529"/>
      <c r="F19" s="529"/>
      <c r="G19" s="529"/>
      <c r="H19" s="529"/>
      <c r="I19" s="529"/>
      <c r="J19" s="529"/>
      <c r="K19" s="529"/>
      <c r="L19" s="535">
        <v>513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4106443</v>
      </c>
      <c r="BO19" s="466"/>
      <c r="BP19" s="466"/>
      <c r="BQ19" s="466"/>
      <c r="BR19" s="466"/>
      <c r="BS19" s="466"/>
      <c r="BT19" s="466"/>
      <c r="BU19" s="467"/>
      <c r="BV19" s="465">
        <v>4687553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164</v>
      </c>
      <c r="C20" s="528"/>
      <c r="D20" s="528"/>
      <c r="E20" s="529"/>
      <c r="F20" s="529"/>
      <c r="G20" s="529"/>
      <c r="H20" s="529"/>
      <c r="I20" s="529"/>
      <c r="J20" s="529"/>
      <c r="K20" s="529"/>
      <c r="L20" s="535">
        <v>4887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2515483</v>
      </c>
      <c r="BO23" s="466"/>
      <c r="BP23" s="466"/>
      <c r="BQ23" s="466"/>
      <c r="BR23" s="466"/>
      <c r="BS23" s="466"/>
      <c r="BT23" s="466"/>
      <c r="BU23" s="467"/>
      <c r="BV23" s="465">
        <v>2722841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173</v>
      </c>
      <c r="F24" s="439"/>
      <c r="G24" s="439"/>
      <c r="H24" s="439"/>
      <c r="I24" s="439"/>
      <c r="J24" s="439"/>
      <c r="K24" s="440"/>
      <c r="L24" s="441">
        <v>1</v>
      </c>
      <c r="M24" s="442"/>
      <c r="N24" s="442"/>
      <c r="O24" s="442"/>
      <c r="P24" s="443"/>
      <c r="Q24" s="441">
        <v>7250</v>
      </c>
      <c r="R24" s="442"/>
      <c r="S24" s="442"/>
      <c r="T24" s="442"/>
      <c r="U24" s="442"/>
      <c r="V24" s="443"/>
      <c r="W24" s="507"/>
      <c r="X24" s="498"/>
      <c r="Y24" s="499"/>
      <c r="Z24" s="438" t="s">
        <v>174</v>
      </c>
      <c r="AA24" s="439"/>
      <c r="AB24" s="439"/>
      <c r="AC24" s="439"/>
      <c r="AD24" s="439"/>
      <c r="AE24" s="439"/>
      <c r="AF24" s="439"/>
      <c r="AG24" s="440"/>
      <c r="AH24" s="441">
        <v>74</v>
      </c>
      <c r="AI24" s="442"/>
      <c r="AJ24" s="442"/>
      <c r="AK24" s="442"/>
      <c r="AL24" s="443"/>
      <c r="AM24" s="441">
        <v>212972</v>
      </c>
      <c r="AN24" s="442"/>
      <c r="AO24" s="442"/>
      <c r="AP24" s="442"/>
      <c r="AQ24" s="442"/>
      <c r="AR24" s="443"/>
      <c r="AS24" s="441">
        <v>2878</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897603</v>
      </c>
      <c r="BO24" s="466"/>
      <c r="BP24" s="466"/>
      <c r="BQ24" s="466"/>
      <c r="BR24" s="466"/>
      <c r="BS24" s="466"/>
      <c r="BT24" s="466"/>
      <c r="BU24" s="467"/>
      <c r="BV24" s="465">
        <v>832138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176</v>
      </c>
      <c r="F25" s="439"/>
      <c r="G25" s="439"/>
      <c r="H25" s="439"/>
      <c r="I25" s="439"/>
      <c r="J25" s="439"/>
      <c r="K25" s="440"/>
      <c r="L25" s="441">
        <v>1</v>
      </c>
      <c r="M25" s="442"/>
      <c r="N25" s="442"/>
      <c r="O25" s="442"/>
      <c r="P25" s="443"/>
      <c r="Q25" s="441">
        <v>5780</v>
      </c>
      <c r="R25" s="442"/>
      <c r="S25" s="442"/>
      <c r="T25" s="442"/>
      <c r="U25" s="442"/>
      <c r="V25" s="443"/>
      <c r="W25" s="507"/>
      <c r="X25" s="498"/>
      <c r="Y25" s="499"/>
      <c r="Z25" s="438" t="s">
        <v>177</v>
      </c>
      <c r="AA25" s="439"/>
      <c r="AB25" s="439"/>
      <c r="AC25" s="439"/>
      <c r="AD25" s="439"/>
      <c r="AE25" s="439"/>
      <c r="AF25" s="439"/>
      <c r="AG25" s="440"/>
      <c r="AH25" s="441" t="s">
        <v>139</v>
      </c>
      <c r="AI25" s="442"/>
      <c r="AJ25" s="442"/>
      <c r="AK25" s="442"/>
      <c r="AL25" s="443"/>
      <c r="AM25" s="441" t="s">
        <v>148</v>
      </c>
      <c r="AN25" s="442"/>
      <c r="AO25" s="442"/>
      <c r="AP25" s="442"/>
      <c r="AQ25" s="442"/>
      <c r="AR25" s="443"/>
      <c r="AS25" s="441" t="s">
        <v>138</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324502</v>
      </c>
      <c r="BO25" s="461"/>
      <c r="BP25" s="461"/>
      <c r="BQ25" s="461"/>
      <c r="BR25" s="461"/>
      <c r="BS25" s="461"/>
      <c r="BT25" s="461"/>
      <c r="BU25" s="462"/>
      <c r="BV25" s="460">
        <v>116895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179</v>
      </c>
      <c r="F26" s="439"/>
      <c r="G26" s="439"/>
      <c r="H26" s="439"/>
      <c r="I26" s="439"/>
      <c r="J26" s="439"/>
      <c r="K26" s="440"/>
      <c r="L26" s="441">
        <v>1</v>
      </c>
      <c r="M26" s="442"/>
      <c r="N26" s="442"/>
      <c r="O26" s="442"/>
      <c r="P26" s="443"/>
      <c r="Q26" s="441">
        <v>5420</v>
      </c>
      <c r="R26" s="442"/>
      <c r="S26" s="442"/>
      <c r="T26" s="442"/>
      <c r="U26" s="442"/>
      <c r="V26" s="443"/>
      <c r="W26" s="507"/>
      <c r="X26" s="498"/>
      <c r="Y26" s="499"/>
      <c r="Z26" s="438" t="s">
        <v>180</v>
      </c>
      <c r="AA26" s="520"/>
      <c r="AB26" s="520"/>
      <c r="AC26" s="520"/>
      <c r="AD26" s="520"/>
      <c r="AE26" s="520"/>
      <c r="AF26" s="520"/>
      <c r="AG26" s="521"/>
      <c r="AH26" s="441" t="s">
        <v>148</v>
      </c>
      <c r="AI26" s="442"/>
      <c r="AJ26" s="442"/>
      <c r="AK26" s="442"/>
      <c r="AL26" s="443"/>
      <c r="AM26" s="441" t="s">
        <v>148</v>
      </c>
      <c r="AN26" s="442"/>
      <c r="AO26" s="442"/>
      <c r="AP26" s="442"/>
      <c r="AQ26" s="442"/>
      <c r="AR26" s="443"/>
      <c r="AS26" s="441" t="s">
        <v>139</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148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182</v>
      </c>
      <c r="F27" s="439"/>
      <c r="G27" s="439"/>
      <c r="H27" s="439"/>
      <c r="I27" s="439"/>
      <c r="J27" s="439"/>
      <c r="K27" s="440"/>
      <c r="L27" s="441">
        <v>1</v>
      </c>
      <c r="M27" s="442"/>
      <c r="N27" s="442"/>
      <c r="O27" s="442"/>
      <c r="P27" s="443"/>
      <c r="Q27" s="441">
        <v>3050</v>
      </c>
      <c r="R27" s="442"/>
      <c r="S27" s="442"/>
      <c r="T27" s="442"/>
      <c r="U27" s="442"/>
      <c r="V27" s="443"/>
      <c r="W27" s="507"/>
      <c r="X27" s="498"/>
      <c r="Y27" s="499"/>
      <c r="Z27" s="438" t="s">
        <v>183</v>
      </c>
      <c r="AA27" s="439"/>
      <c r="AB27" s="439"/>
      <c r="AC27" s="439"/>
      <c r="AD27" s="439"/>
      <c r="AE27" s="439"/>
      <c r="AF27" s="439"/>
      <c r="AG27" s="440"/>
      <c r="AH27" s="441">
        <v>9</v>
      </c>
      <c r="AI27" s="442"/>
      <c r="AJ27" s="442"/>
      <c r="AK27" s="442"/>
      <c r="AL27" s="443"/>
      <c r="AM27" s="441">
        <v>25684</v>
      </c>
      <c r="AN27" s="442"/>
      <c r="AO27" s="442"/>
      <c r="AP27" s="442"/>
      <c r="AQ27" s="442"/>
      <c r="AR27" s="443"/>
      <c r="AS27" s="441">
        <v>2854</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185</v>
      </c>
      <c r="F28" s="439"/>
      <c r="G28" s="439"/>
      <c r="H28" s="439"/>
      <c r="I28" s="439"/>
      <c r="J28" s="439"/>
      <c r="K28" s="440"/>
      <c r="L28" s="441">
        <v>1</v>
      </c>
      <c r="M28" s="442"/>
      <c r="N28" s="442"/>
      <c r="O28" s="442"/>
      <c r="P28" s="443"/>
      <c r="Q28" s="441">
        <v>2350</v>
      </c>
      <c r="R28" s="442"/>
      <c r="S28" s="442"/>
      <c r="T28" s="442"/>
      <c r="U28" s="442"/>
      <c r="V28" s="443"/>
      <c r="W28" s="507"/>
      <c r="X28" s="498"/>
      <c r="Y28" s="499"/>
      <c r="Z28" s="438" t="s">
        <v>186</v>
      </c>
      <c r="AA28" s="439"/>
      <c r="AB28" s="439"/>
      <c r="AC28" s="439"/>
      <c r="AD28" s="439"/>
      <c r="AE28" s="439"/>
      <c r="AF28" s="439"/>
      <c r="AG28" s="440"/>
      <c r="AH28" s="441" t="s">
        <v>129</v>
      </c>
      <c r="AI28" s="442"/>
      <c r="AJ28" s="442"/>
      <c r="AK28" s="442"/>
      <c r="AL28" s="443"/>
      <c r="AM28" s="441" t="s">
        <v>148</v>
      </c>
      <c r="AN28" s="442"/>
      <c r="AO28" s="442"/>
      <c r="AP28" s="442"/>
      <c r="AQ28" s="442"/>
      <c r="AR28" s="443"/>
      <c r="AS28" s="441" t="s">
        <v>138</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2283548</v>
      </c>
      <c r="BO28" s="461"/>
      <c r="BP28" s="461"/>
      <c r="BQ28" s="461"/>
      <c r="BR28" s="461"/>
      <c r="BS28" s="461"/>
      <c r="BT28" s="461"/>
      <c r="BU28" s="462"/>
      <c r="BV28" s="460">
        <v>2382116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12</v>
      </c>
      <c r="M29" s="442"/>
      <c r="N29" s="442"/>
      <c r="O29" s="442"/>
      <c r="P29" s="443"/>
      <c r="Q29" s="441">
        <v>2100</v>
      </c>
      <c r="R29" s="442"/>
      <c r="S29" s="442"/>
      <c r="T29" s="442"/>
      <c r="U29" s="442"/>
      <c r="V29" s="443"/>
      <c r="W29" s="508"/>
      <c r="X29" s="509"/>
      <c r="Y29" s="510"/>
      <c r="Z29" s="438" t="s">
        <v>189</v>
      </c>
      <c r="AA29" s="439"/>
      <c r="AB29" s="439"/>
      <c r="AC29" s="439"/>
      <c r="AD29" s="439"/>
      <c r="AE29" s="439"/>
      <c r="AF29" s="439"/>
      <c r="AG29" s="440"/>
      <c r="AH29" s="441">
        <v>83</v>
      </c>
      <c r="AI29" s="442"/>
      <c r="AJ29" s="442"/>
      <c r="AK29" s="442"/>
      <c r="AL29" s="443"/>
      <c r="AM29" s="441">
        <v>238656</v>
      </c>
      <c r="AN29" s="442"/>
      <c r="AO29" s="442"/>
      <c r="AP29" s="442"/>
      <c r="AQ29" s="442"/>
      <c r="AR29" s="443"/>
      <c r="AS29" s="441">
        <v>2875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177985</v>
      </c>
      <c r="BO29" s="466"/>
      <c r="BP29" s="466"/>
      <c r="BQ29" s="466"/>
      <c r="BR29" s="466"/>
      <c r="BS29" s="466"/>
      <c r="BT29" s="466"/>
      <c r="BU29" s="467"/>
      <c r="BV29" s="465">
        <v>147929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2423568</v>
      </c>
      <c r="BO30" s="469"/>
      <c r="BP30" s="469"/>
      <c r="BQ30" s="469"/>
      <c r="BR30" s="469"/>
      <c r="BS30" s="469"/>
      <c r="BT30" s="469"/>
      <c r="BU30" s="470"/>
      <c r="BV30" s="468">
        <v>2452594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群馬県市町村総合事務組合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榛東村土地開発公社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住宅新築資金等貸付特別会計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群馬県市町村会館管理組合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学校給食事業特別会計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太陽光発電事業特別会計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渋川地区広域市町村圏振興整備組合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群馬県後期高齢者医療広域連合（一般会計）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群馬県後期高齢者医療広域連合（事業会計）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6hsiffSFpxjq+Z5XtQ6OhF3WkfTrrPgCwCYx9yi9j1detVLlw4Nkzjxui3KRhHLf9jAFg+JBNyiK8LV0e8LyQg==" saltValue="M+W4+/LMz+R6zm4ze4SK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4" t="s">
        <v>563</v>
      </c>
      <c r="D34" s="1244"/>
      <c r="E34" s="1245"/>
      <c r="F34" s="32">
        <v>8.67</v>
      </c>
      <c r="G34" s="33">
        <v>9.92</v>
      </c>
      <c r="H34" s="33">
        <v>10.92</v>
      </c>
      <c r="I34" s="33">
        <v>12.77</v>
      </c>
      <c r="J34" s="34">
        <v>13.98</v>
      </c>
      <c r="K34" s="22"/>
      <c r="L34" s="22"/>
      <c r="M34" s="22"/>
      <c r="N34" s="22"/>
      <c r="O34" s="22"/>
      <c r="P34" s="22"/>
    </row>
    <row r="35" spans="1:16" ht="39" customHeight="1" x14ac:dyDescent="0.2">
      <c r="A35" s="22"/>
      <c r="B35" s="35"/>
      <c r="C35" s="1238" t="s">
        <v>564</v>
      </c>
      <c r="D35" s="1239"/>
      <c r="E35" s="1240"/>
      <c r="F35" s="36">
        <v>5.39</v>
      </c>
      <c r="G35" s="37">
        <v>5.84</v>
      </c>
      <c r="H35" s="37">
        <v>6.01</v>
      </c>
      <c r="I35" s="37">
        <v>1.85</v>
      </c>
      <c r="J35" s="38">
        <v>4.54</v>
      </c>
      <c r="K35" s="22"/>
      <c r="L35" s="22"/>
      <c r="M35" s="22"/>
      <c r="N35" s="22"/>
      <c r="O35" s="22"/>
      <c r="P35" s="22"/>
    </row>
    <row r="36" spans="1:16" ht="39" customHeight="1" x14ac:dyDescent="0.2">
      <c r="A36" s="22"/>
      <c r="B36" s="35"/>
      <c r="C36" s="1238" t="s">
        <v>565</v>
      </c>
      <c r="D36" s="1239"/>
      <c r="E36" s="1240"/>
      <c r="F36" s="36">
        <v>0.27</v>
      </c>
      <c r="G36" s="37">
        <v>1.41</v>
      </c>
      <c r="H36" s="37">
        <v>0.91</v>
      </c>
      <c r="I36" s="37">
        <v>1.27</v>
      </c>
      <c r="J36" s="38">
        <v>0.7</v>
      </c>
      <c r="K36" s="22"/>
      <c r="L36" s="22"/>
      <c r="M36" s="22"/>
      <c r="N36" s="22"/>
      <c r="O36" s="22"/>
      <c r="P36" s="22"/>
    </row>
    <row r="37" spans="1:16" ht="39" customHeight="1" x14ac:dyDescent="0.2">
      <c r="A37" s="22"/>
      <c r="B37" s="35"/>
      <c r="C37" s="1238" t="s">
        <v>566</v>
      </c>
      <c r="D37" s="1239"/>
      <c r="E37" s="1240"/>
      <c r="F37" s="36">
        <v>5.85</v>
      </c>
      <c r="G37" s="37">
        <v>3.51</v>
      </c>
      <c r="H37" s="37">
        <v>4.99</v>
      </c>
      <c r="I37" s="37">
        <v>5.66</v>
      </c>
      <c r="J37" s="38">
        <v>0.02</v>
      </c>
      <c r="K37" s="22"/>
      <c r="L37" s="22"/>
      <c r="M37" s="22"/>
      <c r="N37" s="22"/>
      <c r="O37" s="22"/>
      <c r="P37" s="22"/>
    </row>
    <row r="38" spans="1:16" ht="39" customHeight="1" x14ac:dyDescent="0.2">
      <c r="A38" s="22"/>
      <c r="B38" s="35"/>
      <c r="C38" s="1238" t="s">
        <v>567</v>
      </c>
      <c r="D38" s="1239"/>
      <c r="E38" s="1240"/>
      <c r="F38" s="36">
        <v>0</v>
      </c>
      <c r="G38" s="37">
        <v>0.04</v>
      </c>
      <c r="H38" s="37">
        <v>0.04</v>
      </c>
      <c r="I38" s="37">
        <v>0.03</v>
      </c>
      <c r="J38" s="38">
        <v>0.01</v>
      </c>
      <c r="K38" s="22"/>
      <c r="L38" s="22"/>
      <c r="M38" s="22"/>
      <c r="N38" s="22"/>
      <c r="O38" s="22"/>
      <c r="P38" s="22"/>
    </row>
    <row r="39" spans="1:16" ht="39" customHeight="1" x14ac:dyDescent="0.2">
      <c r="A39" s="22"/>
      <c r="B39" s="35"/>
      <c r="C39" s="1238" t="s">
        <v>568</v>
      </c>
      <c r="D39" s="1239"/>
      <c r="E39" s="1240"/>
      <c r="F39" s="36">
        <v>0</v>
      </c>
      <c r="G39" s="37">
        <v>0</v>
      </c>
      <c r="H39" s="37">
        <v>0</v>
      </c>
      <c r="I39" s="37">
        <v>0</v>
      </c>
      <c r="J39" s="38">
        <v>0</v>
      </c>
      <c r="K39" s="22"/>
      <c r="L39" s="22"/>
      <c r="M39" s="22"/>
      <c r="N39" s="22"/>
      <c r="O39" s="22"/>
      <c r="P39" s="22"/>
    </row>
    <row r="40" spans="1:16" ht="39" customHeight="1" x14ac:dyDescent="0.2">
      <c r="A40" s="22"/>
      <c r="B40" s="35"/>
      <c r="C40" s="1238" t="s">
        <v>569</v>
      </c>
      <c r="D40" s="1239"/>
      <c r="E40" s="1240"/>
      <c r="F40" s="36">
        <v>0</v>
      </c>
      <c r="G40" s="37">
        <v>0</v>
      </c>
      <c r="H40" s="37">
        <v>0</v>
      </c>
      <c r="I40" s="37">
        <v>0</v>
      </c>
      <c r="J40" s="38">
        <v>0</v>
      </c>
      <c r="K40" s="22"/>
      <c r="L40" s="22"/>
      <c r="M40" s="22"/>
      <c r="N40" s="22"/>
      <c r="O40" s="22"/>
      <c r="P40" s="22"/>
    </row>
    <row r="41" spans="1:16" ht="39" customHeight="1" x14ac:dyDescent="0.2">
      <c r="A41" s="22"/>
      <c r="B41" s="35"/>
      <c r="C41" s="1238" t="s">
        <v>570</v>
      </c>
      <c r="D41" s="1239"/>
      <c r="E41" s="1240"/>
      <c r="F41" s="36">
        <v>0</v>
      </c>
      <c r="G41" s="37">
        <v>0</v>
      </c>
      <c r="H41" s="37">
        <v>0</v>
      </c>
      <c r="I41" s="37">
        <v>0</v>
      </c>
      <c r="J41" s="38">
        <v>0</v>
      </c>
      <c r="K41" s="22"/>
      <c r="L41" s="22"/>
      <c r="M41" s="22"/>
      <c r="N41" s="22"/>
      <c r="O41" s="22"/>
      <c r="P41" s="22"/>
    </row>
    <row r="42" spans="1:16" ht="39" customHeight="1" x14ac:dyDescent="0.2">
      <c r="A42" s="22"/>
      <c r="B42" s="39"/>
      <c r="C42" s="1238" t="s">
        <v>571</v>
      </c>
      <c r="D42" s="1239"/>
      <c r="E42" s="1240"/>
      <c r="F42" s="36" t="s">
        <v>513</v>
      </c>
      <c r="G42" s="37" t="s">
        <v>513</v>
      </c>
      <c r="H42" s="37" t="s">
        <v>513</v>
      </c>
      <c r="I42" s="37" t="s">
        <v>513</v>
      </c>
      <c r="J42" s="38" t="s">
        <v>513</v>
      </c>
      <c r="K42" s="22"/>
      <c r="L42" s="22"/>
      <c r="M42" s="22"/>
      <c r="N42" s="22"/>
      <c r="O42" s="22"/>
      <c r="P42" s="22"/>
    </row>
    <row r="43" spans="1:16" ht="39" customHeight="1" thickBot="1" x14ac:dyDescent="0.25">
      <c r="A43" s="22"/>
      <c r="B43" s="40"/>
      <c r="C43" s="1241" t="s">
        <v>572</v>
      </c>
      <c r="D43" s="1242"/>
      <c r="E43" s="124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03TOA1+g2Y59u95ROT+r9U1XxA725QfWsN5NJ70u1ctkKFWY4nrB6BKdA6Nb/StyLw36hPiL6wQ83QBapvdA==" saltValue="JF+ygzdtkr2uIl4/V43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331</v>
      </c>
      <c r="L45" s="60">
        <v>350</v>
      </c>
      <c r="M45" s="60">
        <v>382</v>
      </c>
      <c r="N45" s="60">
        <v>408</v>
      </c>
      <c r="O45" s="61">
        <v>427</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2">
      <c r="A48" s="48"/>
      <c r="B48" s="1266"/>
      <c r="C48" s="1267"/>
      <c r="D48" s="62"/>
      <c r="E48" s="1248" t="s">
        <v>15</v>
      </c>
      <c r="F48" s="1248"/>
      <c r="G48" s="1248"/>
      <c r="H48" s="1248"/>
      <c r="I48" s="1248"/>
      <c r="J48" s="1249"/>
      <c r="K48" s="63">
        <v>222</v>
      </c>
      <c r="L48" s="64">
        <v>226</v>
      </c>
      <c r="M48" s="64">
        <v>220</v>
      </c>
      <c r="N48" s="64">
        <v>238</v>
      </c>
      <c r="O48" s="65">
        <v>246</v>
      </c>
      <c r="P48" s="48"/>
      <c r="Q48" s="48"/>
      <c r="R48" s="48"/>
      <c r="S48" s="48"/>
      <c r="T48" s="48"/>
      <c r="U48" s="48"/>
    </row>
    <row r="49" spans="1:21" ht="30.75" customHeight="1" x14ac:dyDescent="0.2">
      <c r="A49" s="48"/>
      <c r="B49" s="1266"/>
      <c r="C49" s="1267"/>
      <c r="D49" s="62"/>
      <c r="E49" s="1248" t="s">
        <v>16</v>
      </c>
      <c r="F49" s="1248"/>
      <c r="G49" s="1248"/>
      <c r="H49" s="1248"/>
      <c r="I49" s="1248"/>
      <c r="J49" s="1249"/>
      <c r="K49" s="63">
        <v>26</v>
      </c>
      <c r="L49" s="64">
        <v>21</v>
      </c>
      <c r="M49" s="64">
        <v>22</v>
      </c>
      <c r="N49" s="64">
        <v>28</v>
      </c>
      <c r="O49" s="65">
        <v>32</v>
      </c>
      <c r="P49" s="48"/>
      <c r="Q49" s="48"/>
      <c r="R49" s="48"/>
      <c r="S49" s="48"/>
      <c r="T49" s="48"/>
      <c r="U49" s="48"/>
    </row>
    <row r="50" spans="1:21" ht="30.75" customHeight="1" x14ac:dyDescent="0.2">
      <c r="A50" s="48"/>
      <c r="B50" s="1266"/>
      <c r="C50" s="1267"/>
      <c r="D50" s="62"/>
      <c r="E50" s="1248" t="s">
        <v>17</v>
      </c>
      <c r="F50" s="1248"/>
      <c r="G50" s="1248"/>
      <c r="H50" s="1248"/>
      <c r="I50" s="1248"/>
      <c r="J50" s="1249"/>
      <c r="K50" s="63">
        <v>7</v>
      </c>
      <c r="L50" s="64">
        <v>8</v>
      </c>
      <c r="M50" s="64">
        <v>8</v>
      </c>
      <c r="N50" s="64">
        <v>8</v>
      </c>
      <c r="O50" s="65">
        <v>8</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372</v>
      </c>
      <c r="L52" s="64">
        <v>367</v>
      </c>
      <c r="M52" s="64">
        <v>380</v>
      </c>
      <c r="N52" s="64">
        <v>389</v>
      </c>
      <c r="O52" s="65">
        <v>395</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214</v>
      </c>
      <c r="L53" s="69">
        <v>238</v>
      </c>
      <c r="M53" s="69">
        <v>252</v>
      </c>
      <c r="N53" s="69">
        <v>293</v>
      </c>
      <c r="O53" s="70">
        <v>318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595</v>
      </c>
      <c r="L57" s="83" t="s">
        <v>595</v>
      </c>
      <c r="M57" s="83" t="s">
        <v>595</v>
      </c>
      <c r="N57" s="83" t="s">
        <v>595</v>
      </c>
      <c r="O57" s="84" t="s">
        <v>595</v>
      </c>
    </row>
    <row r="58" spans="1:21" ht="31.5" customHeight="1" thickBot="1" x14ac:dyDescent="0.25">
      <c r="B58" s="1256"/>
      <c r="C58" s="1257"/>
      <c r="D58" s="1261" t="s">
        <v>27</v>
      </c>
      <c r="E58" s="1262"/>
      <c r="F58" s="1262"/>
      <c r="G58" s="1262"/>
      <c r="H58" s="1262"/>
      <c r="I58" s="1262"/>
      <c r="J58" s="1263"/>
      <c r="K58" s="85" t="s">
        <v>595</v>
      </c>
      <c r="L58" s="86" t="s">
        <v>595</v>
      </c>
      <c r="M58" s="86" t="s">
        <v>595</v>
      </c>
      <c r="N58" s="86" t="s">
        <v>595</v>
      </c>
      <c r="O58" s="87" t="s">
        <v>595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OGtcEGrpJEjPkFRLbPsv/Av9MlK/DnQGo2GOJjkXM2EkfsOoARWBdw5MC0POv/VEDLHxw/lytz/Uxx4BoJqKA==" saltValue="mOSbvNP0yxuC94ClK16g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1"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84" t="s">
        <v>30</v>
      </c>
      <c r="C41" s="1285"/>
      <c r="D41" s="101"/>
      <c r="E41" s="1286" t="s">
        <v>31</v>
      </c>
      <c r="F41" s="1286"/>
      <c r="G41" s="1286"/>
      <c r="H41" s="1287"/>
      <c r="I41" s="102">
        <v>3253</v>
      </c>
      <c r="J41" s="103">
        <v>3172</v>
      </c>
      <c r="K41" s="103">
        <v>3004</v>
      </c>
      <c r="L41" s="103">
        <v>2723</v>
      </c>
      <c r="M41" s="104">
        <v>2515</v>
      </c>
    </row>
    <row r="42" spans="2:13" ht="27.75" customHeight="1" x14ac:dyDescent="0.2">
      <c r="B42" s="1274"/>
      <c r="C42" s="1275"/>
      <c r="D42" s="105"/>
      <c r="E42" s="1278" t="s">
        <v>32</v>
      </c>
      <c r="F42" s="1278"/>
      <c r="G42" s="1278"/>
      <c r="H42" s="1279"/>
      <c r="I42" s="106">
        <v>99</v>
      </c>
      <c r="J42" s="107">
        <v>91</v>
      </c>
      <c r="K42" s="107">
        <v>84</v>
      </c>
      <c r="L42" s="107">
        <v>76</v>
      </c>
      <c r="M42" s="108">
        <v>68</v>
      </c>
    </row>
    <row r="43" spans="2:13" ht="27.75" customHeight="1" x14ac:dyDescent="0.2">
      <c r="B43" s="1274"/>
      <c r="C43" s="1275"/>
      <c r="D43" s="105"/>
      <c r="E43" s="1278" t="s">
        <v>33</v>
      </c>
      <c r="F43" s="1278"/>
      <c r="G43" s="1278"/>
      <c r="H43" s="1279"/>
      <c r="I43" s="106">
        <v>3881</v>
      </c>
      <c r="J43" s="107">
        <v>3859</v>
      </c>
      <c r="K43" s="107">
        <v>3654</v>
      </c>
      <c r="L43" s="107">
        <v>3636</v>
      </c>
      <c r="M43" s="108">
        <v>3526</v>
      </c>
    </row>
    <row r="44" spans="2:13" ht="27.75" customHeight="1" x14ac:dyDescent="0.2">
      <c r="B44" s="1274"/>
      <c r="C44" s="1275"/>
      <c r="D44" s="105"/>
      <c r="E44" s="1278" t="s">
        <v>34</v>
      </c>
      <c r="F44" s="1278"/>
      <c r="G44" s="1278"/>
      <c r="H44" s="1279"/>
      <c r="I44" s="106">
        <v>247</v>
      </c>
      <c r="J44" s="107">
        <v>242</v>
      </c>
      <c r="K44" s="107">
        <v>238</v>
      </c>
      <c r="L44" s="107">
        <v>220</v>
      </c>
      <c r="M44" s="108">
        <v>201</v>
      </c>
    </row>
    <row r="45" spans="2:13" ht="27.75" customHeight="1" x14ac:dyDescent="0.2">
      <c r="B45" s="1274"/>
      <c r="C45" s="1275"/>
      <c r="D45" s="105"/>
      <c r="E45" s="1278" t="s">
        <v>35</v>
      </c>
      <c r="F45" s="1278"/>
      <c r="G45" s="1278"/>
      <c r="H45" s="1279"/>
      <c r="I45" s="106">
        <v>922</v>
      </c>
      <c r="J45" s="107">
        <v>902</v>
      </c>
      <c r="K45" s="107">
        <v>831</v>
      </c>
      <c r="L45" s="107">
        <v>838</v>
      </c>
      <c r="M45" s="108">
        <v>866</v>
      </c>
    </row>
    <row r="46" spans="2:13" ht="27.75" customHeight="1" x14ac:dyDescent="0.2">
      <c r="B46" s="1274"/>
      <c r="C46" s="1275"/>
      <c r="D46" s="109"/>
      <c r="E46" s="1278" t="s">
        <v>36</v>
      </c>
      <c r="F46" s="1278"/>
      <c r="G46" s="1278"/>
      <c r="H46" s="1279"/>
      <c r="I46" s="106">
        <v>2</v>
      </c>
      <c r="J46" s="107" t="s">
        <v>513</v>
      </c>
      <c r="K46" s="107" t="s">
        <v>513</v>
      </c>
      <c r="L46" s="107" t="s">
        <v>513</v>
      </c>
      <c r="M46" s="108" t="s">
        <v>513</v>
      </c>
    </row>
    <row r="47" spans="2:13" ht="27.75" customHeight="1" x14ac:dyDescent="0.2">
      <c r="B47" s="1274"/>
      <c r="C47" s="1275"/>
      <c r="D47" s="110"/>
      <c r="E47" s="1288" t="s">
        <v>37</v>
      </c>
      <c r="F47" s="1289"/>
      <c r="G47" s="1289"/>
      <c r="H47" s="1290"/>
      <c r="I47" s="106" t="s">
        <v>513</v>
      </c>
      <c r="J47" s="107" t="s">
        <v>513</v>
      </c>
      <c r="K47" s="107" t="s">
        <v>513</v>
      </c>
      <c r="L47" s="107" t="s">
        <v>513</v>
      </c>
      <c r="M47" s="108" t="s">
        <v>513</v>
      </c>
    </row>
    <row r="48" spans="2:13" ht="27.75" customHeight="1" x14ac:dyDescent="0.2">
      <c r="B48" s="1274"/>
      <c r="C48" s="1275"/>
      <c r="D48" s="105"/>
      <c r="E48" s="1278" t="s">
        <v>38</v>
      </c>
      <c r="F48" s="1278"/>
      <c r="G48" s="1278"/>
      <c r="H48" s="1279"/>
      <c r="I48" s="106" t="s">
        <v>513</v>
      </c>
      <c r="J48" s="107" t="s">
        <v>513</v>
      </c>
      <c r="K48" s="107" t="s">
        <v>513</v>
      </c>
      <c r="L48" s="107" t="s">
        <v>513</v>
      </c>
      <c r="M48" s="108" t="s">
        <v>513</v>
      </c>
    </row>
    <row r="49" spans="2:13" ht="27.75" customHeight="1" x14ac:dyDescent="0.2">
      <c r="B49" s="1276"/>
      <c r="C49" s="1277"/>
      <c r="D49" s="105"/>
      <c r="E49" s="1278" t="s">
        <v>39</v>
      </c>
      <c r="F49" s="1278"/>
      <c r="G49" s="1278"/>
      <c r="H49" s="1279"/>
      <c r="I49" s="106" t="s">
        <v>513</v>
      </c>
      <c r="J49" s="107" t="s">
        <v>513</v>
      </c>
      <c r="K49" s="107" t="s">
        <v>513</v>
      </c>
      <c r="L49" s="107" t="s">
        <v>513</v>
      </c>
      <c r="M49" s="108" t="s">
        <v>513</v>
      </c>
    </row>
    <row r="50" spans="2:13" ht="27.75" customHeight="1" x14ac:dyDescent="0.2">
      <c r="B50" s="1272" t="s">
        <v>40</v>
      </c>
      <c r="C50" s="1273"/>
      <c r="D50" s="111"/>
      <c r="E50" s="1278" t="s">
        <v>41</v>
      </c>
      <c r="F50" s="1278"/>
      <c r="G50" s="1278"/>
      <c r="H50" s="1279"/>
      <c r="I50" s="106">
        <v>5076</v>
      </c>
      <c r="J50" s="107">
        <v>5217</v>
      </c>
      <c r="K50" s="107">
        <v>5255</v>
      </c>
      <c r="L50" s="107">
        <v>5314</v>
      </c>
      <c r="M50" s="108">
        <v>5417</v>
      </c>
    </row>
    <row r="51" spans="2:13" ht="27.75" customHeight="1" x14ac:dyDescent="0.2">
      <c r="B51" s="1274"/>
      <c r="C51" s="1275"/>
      <c r="D51" s="105"/>
      <c r="E51" s="1278" t="s">
        <v>42</v>
      </c>
      <c r="F51" s="1278"/>
      <c r="G51" s="1278"/>
      <c r="H51" s="1279"/>
      <c r="I51" s="106">
        <v>74</v>
      </c>
      <c r="J51" s="107">
        <v>58</v>
      </c>
      <c r="K51" s="107">
        <v>44</v>
      </c>
      <c r="L51" s="107">
        <v>32</v>
      </c>
      <c r="M51" s="108">
        <v>22</v>
      </c>
    </row>
    <row r="52" spans="2:13" ht="27.75" customHeight="1" x14ac:dyDescent="0.2">
      <c r="B52" s="1276"/>
      <c r="C52" s="1277"/>
      <c r="D52" s="105"/>
      <c r="E52" s="1278" t="s">
        <v>43</v>
      </c>
      <c r="F52" s="1278"/>
      <c r="G52" s="1278"/>
      <c r="H52" s="1279"/>
      <c r="I52" s="106">
        <v>4842</v>
      </c>
      <c r="J52" s="107">
        <v>4814</v>
      </c>
      <c r="K52" s="107">
        <v>4777</v>
      </c>
      <c r="L52" s="107">
        <v>4677</v>
      </c>
      <c r="M52" s="108">
        <v>4575</v>
      </c>
    </row>
    <row r="53" spans="2:13" ht="27.75" customHeight="1" thickBot="1" x14ac:dyDescent="0.25">
      <c r="B53" s="1280" t="s">
        <v>44</v>
      </c>
      <c r="C53" s="1281"/>
      <c r="D53" s="112"/>
      <c r="E53" s="1282" t="s">
        <v>45</v>
      </c>
      <c r="F53" s="1282"/>
      <c r="G53" s="1282"/>
      <c r="H53" s="1283"/>
      <c r="I53" s="113">
        <v>-1588</v>
      </c>
      <c r="J53" s="114">
        <v>-1823</v>
      </c>
      <c r="K53" s="114">
        <v>-2266</v>
      </c>
      <c r="L53" s="114">
        <v>-2530</v>
      </c>
      <c r="M53" s="115">
        <v>-2837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pNtZsvmVsxepVKp6qB5h1MrVz8jUGI35iMWd8R8bCY7YZYwvxENiBlD/AL50f5vP7/liPGIXXllRtJ4p9m3UQ==" saltValue="QGgvYyB6/wPjrbjXUzbj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99" t="s">
        <v>48</v>
      </c>
      <c r="D55" s="1299"/>
      <c r="E55" s="1300"/>
      <c r="F55" s="127">
        <v>2380</v>
      </c>
      <c r="G55" s="127">
        <v>2382</v>
      </c>
      <c r="H55" s="128">
        <v>2284</v>
      </c>
    </row>
    <row r="56" spans="2:8" ht="52.5" customHeight="1" x14ac:dyDescent="0.2">
      <c r="B56" s="129"/>
      <c r="C56" s="1301" t="s">
        <v>49</v>
      </c>
      <c r="D56" s="1301"/>
      <c r="E56" s="1302"/>
      <c r="F56" s="130">
        <v>238</v>
      </c>
      <c r="G56" s="130">
        <v>148</v>
      </c>
      <c r="H56" s="131">
        <v>178</v>
      </c>
    </row>
    <row r="57" spans="2:8" ht="53.25" customHeight="1" x14ac:dyDescent="0.2">
      <c r="B57" s="129"/>
      <c r="C57" s="1303" t="s">
        <v>50</v>
      </c>
      <c r="D57" s="1303"/>
      <c r="E57" s="1304"/>
      <c r="F57" s="132">
        <v>2423</v>
      </c>
      <c r="G57" s="132">
        <v>2453</v>
      </c>
      <c r="H57" s="133">
        <v>2424</v>
      </c>
    </row>
    <row r="58" spans="2:8" ht="45.75" customHeight="1" x14ac:dyDescent="0.2">
      <c r="B58" s="134"/>
      <c r="C58" s="1291" t="s">
        <v>590</v>
      </c>
      <c r="D58" s="1292"/>
      <c r="E58" s="1293"/>
      <c r="F58" s="135">
        <v>1530</v>
      </c>
      <c r="G58" s="135">
        <v>1425</v>
      </c>
      <c r="H58" s="136">
        <v>1331</v>
      </c>
    </row>
    <row r="59" spans="2:8" ht="45.75" customHeight="1" x14ac:dyDescent="0.2">
      <c r="B59" s="134"/>
      <c r="C59" s="1291" t="s">
        <v>591</v>
      </c>
      <c r="D59" s="1292"/>
      <c r="E59" s="1293"/>
      <c r="F59" s="135">
        <v>530</v>
      </c>
      <c r="G59" s="135">
        <v>763</v>
      </c>
      <c r="H59" s="136">
        <v>870</v>
      </c>
    </row>
    <row r="60" spans="2:8" ht="45.75" customHeight="1" x14ac:dyDescent="0.2">
      <c r="B60" s="134"/>
      <c r="C60" s="1291" t="s">
        <v>592</v>
      </c>
      <c r="D60" s="1292"/>
      <c r="E60" s="1293"/>
      <c r="F60" s="135">
        <v>204</v>
      </c>
      <c r="G60" s="135">
        <v>205</v>
      </c>
      <c r="H60" s="136">
        <v>201</v>
      </c>
    </row>
    <row r="61" spans="2:8" ht="45.75" customHeight="1" x14ac:dyDescent="0.2">
      <c r="B61" s="134"/>
      <c r="C61" s="1291" t="s">
        <v>593</v>
      </c>
      <c r="D61" s="1292"/>
      <c r="E61" s="1293"/>
      <c r="F61" s="135">
        <v>31</v>
      </c>
      <c r="G61" s="135">
        <v>49</v>
      </c>
      <c r="H61" s="136">
        <v>12</v>
      </c>
    </row>
    <row r="62" spans="2:8" ht="45.75" customHeight="1" thickBot="1" x14ac:dyDescent="0.25">
      <c r="B62" s="137"/>
      <c r="C62" s="1294" t="s">
        <v>594</v>
      </c>
      <c r="D62" s="1295"/>
      <c r="E62" s="1296"/>
      <c r="F62" s="138">
        <v>10</v>
      </c>
      <c r="G62" s="138">
        <v>10</v>
      </c>
      <c r="H62" s="139">
        <v>10</v>
      </c>
    </row>
    <row r="63" spans="2:8" ht="52.5" customHeight="1" thickBot="1" x14ac:dyDescent="0.25">
      <c r="B63" s="140"/>
      <c r="C63" s="1297" t="s">
        <v>51</v>
      </c>
      <c r="D63" s="1297"/>
      <c r="E63" s="1298"/>
      <c r="F63" s="141">
        <v>5042</v>
      </c>
      <c r="G63" s="141">
        <v>4983</v>
      </c>
      <c r="H63" s="142">
        <v>4885</v>
      </c>
    </row>
    <row r="64" spans="2:8" ht="15" customHeight="1" x14ac:dyDescent="0.2"/>
    <row r="65" ht="0" hidden="1" customHeight="1" x14ac:dyDescent="0.2"/>
    <row r="66" ht="0" hidden="1" customHeight="1" x14ac:dyDescent="0.2"/>
  </sheetData>
  <sheetProtection algorithmName="SHA-512" hashValue="P1JYKIYPq81oM1fGzi324nMt2IyQZjkXHfG5V98dYRoi4Os2CnmDpZWmJXw959iZXs95QOkaUpB/PuCfYpAW5Q==" saltValue="RBsp7cdicGuZpGCK55bA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tabSelected="1" view="pageBreakPreview" zoomScale="60" zoomScaleNormal="100"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599</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600</v>
      </c>
      <c r="AO51" s="1310"/>
      <c r="AP51" s="1310"/>
      <c r="AQ51" s="1310"/>
      <c r="AR51" s="1310"/>
      <c r="AS51" s="1310"/>
      <c r="AT51" s="1310"/>
      <c r="AU51" s="1310"/>
      <c r="AV51" s="1310"/>
      <c r="AW51" s="1310"/>
      <c r="AX51" s="1310"/>
      <c r="AY51" s="1310"/>
      <c r="AZ51" s="1310"/>
      <c r="BA51" s="1310"/>
      <c r="BB51" s="1310" t="s">
        <v>601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79</v>
      </c>
      <c r="CG53" s="1307"/>
      <c r="CH53" s="1307"/>
      <c r="CI53" s="1307"/>
      <c r="CJ53" s="1307"/>
      <c r="CK53" s="1307"/>
      <c r="CL53" s="1307"/>
      <c r="CM53" s="1307"/>
      <c r="CN53" s="1307">
        <v>79.599999999999994</v>
      </c>
      <c r="CO53" s="1307"/>
      <c r="CP53" s="1307"/>
      <c r="CQ53" s="1307"/>
      <c r="CR53" s="1307"/>
      <c r="CS53" s="1307"/>
      <c r="CT53" s="1307"/>
      <c r="CU53" s="1307"/>
      <c r="CV53" s="1307">
        <v>80</v>
      </c>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605</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606</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607</v>
      </c>
    </row>
    <row r="64" spans="1:109" ht="13.2" x14ac:dyDescent="0.2">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599</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600</v>
      </c>
      <c r="AO73" s="1310"/>
      <c r="AP73" s="1310"/>
      <c r="AQ73" s="1310"/>
      <c r="AR73" s="1310"/>
      <c r="AS73" s="1310"/>
      <c r="AT73" s="1310"/>
      <c r="AU73" s="1310"/>
      <c r="AV73" s="1310"/>
      <c r="AW73" s="1310"/>
      <c r="AX73" s="1310"/>
      <c r="AY73" s="1310"/>
      <c r="AZ73" s="1310"/>
      <c r="BA73" s="1310"/>
      <c r="BB73" s="1310" t="s">
        <v>601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6.8</v>
      </c>
      <c r="BQ75" s="1307"/>
      <c r="BR75" s="1307"/>
      <c r="BS75" s="1307"/>
      <c r="BT75" s="1307"/>
      <c r="BU75" s="1307"/>
      <c r="BV75" s="1307"/>
      <c r="BW75" s="1307"/>
      <c r="BX75" s="1307">
        <v>7.4</v>
      </c>
      <c r="BY75" s="1307"/>
      <c r="BZ75" s="1307"/>
      <c r="CA75" s="1307"/>
      <c r="CB75" s="1307"/>
      <c r="CC75" s="1307"/>
      <c r="CD75" s="1307"/>
      <c r="CE75" s="1307"/>
      <c r="CF75" s="1307">
        <v>8.1999999999999993</v>
      </c>
      <c r="CG75" s="1307"/>
      <c r="CH75" s="1307"/>
      <c r="CI75" s="1307"/>
      <c r="CJ75" s="1307"/>
      <c r="CK75" s="1307"/>
      <c r="CL75" s="1307"/>
      <c r="CM75" s="1307"/>
      <c r="CN75" s="1307">
        <v>9</v>
      </c>
      <c r="CO75" s="1307"/>
      <c r="CP75" s="1307"/>
      <c r="CQ75" s="1307"/>
      <c r="CR75" s="1307"/>
      <c r="CS75" s="1307"/>
      <c r="CT75" s="1307"/>
      <c r="CU75" s="1307"/>
      <c r="CV75" s="1307">
        <v>10</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603</v>
      </c>
      <c r="AO77" s="1311"/>
      <c r="AP77" s="1311"/>
      <c r="AQ77" s="1311"/>
      <c r="AR77" s="1311"/>
      <c r="AS77" s="1311"/>
      <c r="AT77" s="1311"/>
      <c r="AU77" s="1311"/>
      <c r="AV77" s="1311"/>
      <c r="AW77" s="1311"/>
      <c r="AX77" s="1311"/>
      <c r="AY77" s="1311"/>
      <c r="AZ77" s="1311"/>
      <c r="BA77" s="1311"/>
      <c r="BB77" s="1310" t="s">
        <v>605</v>
      </c>
      <c r="BC77" s="1310"/>
      <c r="BD77" s="1310"/>
      <c r="BE77" s="1310"/>
      <c r="BF77" s="1310"/>
      <c r="BG77" s="1310"/>
      <c r="BH77" s="1310"/>
      <c r="BI77" s="1310"/>
      <c r="BJ77" s="1310"/>
      <c r="BK77" s="1310"/>
      <c r="BL77" s="1310"/>
      <c r="BM77" s="1310"/>
      <c r="BN77" s="1310"/>
      <c r="BO77" s="1310"/>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608</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0866141732283472" right="0.70866141732283472" top="0.74803149606299213" bottom="0.74803149606299213" header="0.31496062992125984" footer="0.31496062992125984"/>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35"/>
  <sheetViews>
    <sheetView view="pageBreakPreview" topLeftCell="A76" zoomScale="50" zoomScaleNormal="100" zoomScaleSheetLayoutView="50" workbookViewId="0">
      <selection activeCell="AF107" sqref="AF10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view="pageBreakPreview" zoomScale="60" zoomScaleNormal="100" workbookViewId="0">
      <selection activeCell="A2" sqref="A2"/>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c r="AG110" s="291" t="s">
        <v>610</v>
      </c>
    </row>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552</v>
      </c>
      <c r="G2" s="156"/>
      <c r="H2" s="157"/>
    </row>
    <row r="3" spans="1:8" x14ac:dyDescent="0.2">
      <c r="A3" s="153" t="s">
        <v>545</v>
      </c>
      <c r="B3" s="158"/>
      <c r="C3" s="159"/>
      <c r="D3" s="160">
        <v>83533</v>
      </c>
      <c r="E3" s="161"/>
      <c r="F3" s="162">
        <v>91837</v>
      </c>
      <c r="G3" s="163"/>
      <c r="H3" s="164"/>
    </row>
    <row r="4" spans="1:8" x14ac:dyDescent="0.2">
      <c r="A4" s="165"/>
      <c r="B4" s="166"/>
      <c r="C4" s="167"/>
      <c r="D4" s="168">
        <v>61744</v>
      </c>
      <c r="E4" s="169"/>
      <c r="F4" s="170">
        <v>54439</v>
      </c>
      <c r="G4" s="171"/>
      <c r="H4" s="172"/>
    </row>
    <row r="5" spans="1:8" x14ac:dyDescent="0.2">
      <c r="A5" s="153" t="s">
        <v>547</v>
      </c>
      <c r="B5" s="158"/>
      <c r="C5" s="159"/>
      <c r="D5" s="160">
        <v>69280</v>
      </c>
      <c r="E5" s="161"/>
      <c r="F5" s="162">
        <v>75972</v>
      </c>
      <c r="G5" s="163"/>
      <c r="H5" s="164"/>
    </row>
    <row r="6" spans="1:8" x14ac:dyDescent="0.2">
      <c r="A6" s="165"/>
      <c r="B6" s="166"/>
      <c r="C6" s="167"/>
      <c r="D6" s="168">
        <v>30230</v>
      </c>
      <c r="E6" s="169"/>
      <c r="F6" s="170">
        <v>40712</v>
      </c>
      <c r="G6" s="171"/>
      <c r="H6" s="172"/>
    </row>
    <row r="7" spans="1:8" x14ac:dyDescent="0.2">
      <c r="A7" s="153" t="s">
        <v>548</v>
      </c>
      <c r="B7" s="158"/>
      <c r="C7" s="159"/>
      <c r="D7" s="160">
        <v>46675</v>
      </c>
      <c r="E7" s="161"/>
      <c r="F7" s="162">
        <v>79466</v>
      </c>
      <c r="G7" s="163"/>
      <c r="H7" s="164"/>
    </row>
    <row r="8" spans="1:8" x14ac:dyDescent="0.2">
      <c r="A8" s="165"/>
      <c r="B8" s="166"/>
      <c r="C8" s="167"/>
      <c r="D8" s="168">
        <v>29919</v>
      </c>
      <c r="E8" s="169"/>
      <c r="F8" s="170">
        <v>44645</v>
      </c>
      <c r="G8" s="171"/>
      <c r="H8" s="172"/>
    </row>
    <row r="9" spans="1:8" x14ac:dyDescent="0.2">
      <c r="A9" s="153" t="s">
        <v>549</v>
      </c>
      <c r="B9" s="158"/>
      <c r="C9" s="159"/>
      <c r="D9" s="160">
        <v>46701</v>
      </c>
      <c r="E9" s="161"/>
      <c r="F9" s="162">
        <v>90072</v>
      </c>
      <c r="G9" s="163"/>
      <c r="H9" s="164"/>
    </row>
    <row r="10" spans="1:8" x14ac:dyDescent="0.2">
      <c r="A10" s="165"/>
      <c r="B10" s="166"/>
      <c r="C10" s="167"/>
      <c r="D10" s="168">
        <v>31189</v>
      </c>
      <c r="E10" s="169"/>
      <c r="F10" s="170">
        <v>46083</v>
      </c>
      <c r="G10" s="171"/>
      <c r="H10" s="172"/>
    </row>
    <row r="11" spans="1:8" x14ac:dyDescent="0.2">
      <c r="A11" s="153" t="s">
        <v>550</v>
      </c>
      <c r="B11" s="158"/>
      <c r="C11" s="159"/>
      <c r="D11" s="160">
        <v>38754</v>
      </c>
      <c r="E11" s="161"/>
      <c r="F11" s="162">
        <v>88328</v>
      </c>
      <c r="G11" s="163"/>
      <c r="H11" s="164"/>
    </row>
    <row r="12" spans="1:8" x14ac:dyDescent="0.2">
      <c r="A12" s="165"/>
      <c r="B12" s="166"/>
      <c r="C12" s="173"/>
      <c r="D12" s="168">
        <v>29244</v>
      </c>
      <c r="E12" s="169"/>
      <c r="F12" s="170">
        <v>49013</v>
      </c>
      <c r="G12" s="171"/>
      <c r="H12" s="172"/>
    </row>
    <row r="13" spans="1:8" x14ac:dyDescent="0.2">
      <c r="A13" s="153"/>
      <c r="B13" s="158"/>
      <c r="C13" s="174"/>
      <c r="D13" s="175">
        <v>56989</v>
      </c>
      <c r="E13" s="176"/>
      <c r="F13" s="177">
        <v>85135</v>
      </c>
      <c r="G13" s="178"/>
      <c r="H13" s="164"/>
    </row>
    <row r="14" spans="1:8" x14ac:dyDescent="0.2">
      <c r="A14" s="165"/>
      <c r="B14" s="166"/>
      <c r="C14" s="167"/>
      <c r="D14" s="168">
        <v>36465</v>
      </c>
      <c r="E14" s="169"/>
      <c r="F14" s="170">
        <v>46978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5.0599999999999996</v>
      </c>
      <c r="C19" s="179">
        <f>ROUND(VALUE(SUBSTITUTE(実質収支比率等に係る経年分析!G$48,"▲","-")),2)</f>
        <v>5.85</v>
      </c>
      <c r="D19" s="179">
        <f>ROUND(VALUE(SUBSTITUTE(実質収支比率等に係る経年分析!H$48,"▲","-")),2)</f>
        <v>6.02</v>
      </c>
      <c r="E19" s="179">
        <f>ROUND(VALUE(SUBSTITUTE(実質収支比率等に係る経年分析!I$48,"▲","-")),2)</f>
        <v>1.86</v>
      </c>
      <c r="F19" s="179">
        <f>ROUND(VALUE(SUBSTITUTE(実質収支比率等に係る経年分析!J$48,"▲","-")),2)</f>
        <v>4.55</v>
      </c>
    </row>
    <row r="20" spans="1:11" x14ac:dyDescent="0.2">
      <c r="A20" s="179" t="s">
        <v>55</v>
      </c>
      <c r="B20" s="179">
        <f>ROUND(VALUE(SUBSTITUTE(実質収支比率等に係る経年分析!F$47,"▲","-")),2)</f>
        <v>67.849999999999994</v>
      </c>
      <c r="C20" s="179">
        <f>ROUND(VALUE(SUBSTITUTE(実質収支比率等に係る経年分析!G$47,"▲","-")),2)</f>
        <v>68.73</v>
      </c>
      <c r="D20" s="179">
        <f>ROUND(VALUE(SUBSTITUTE(実質収支比率等に係る経年分析!H$47,"▲","-")),2)</f>
        <v>73.45</v>
      </c>
      <c r="E20" s="179">
        <f>ROUND(VALUE(SUBSTITUTE(実質収支比率等に係る経年分析!I$47,"▲","-")),2)</f>
        <v>73.599999999999994</v>
      </c>
      <c r="F20" s="179">
        <f>ROUND(VALUE(SUBSTITUTE(実質収支比率等に係る経年分析!J$47,"▲","-")),2)</f>
        <v>69.569999999999993</v>
      </c>
    </row>
    <row r="21" spans="1:11" x14ac:dyDescent="0.2">
      <c r="A21" s="179" t="s">
        <v>56</v>
      </c>
      <c r="B21" s="179">
        <f>IF(ISNUMBER(VALUE(SUBSTITUTE(実質収支比率等に係る経年分析!F$49,"▲","-"))),ROUND(VALUE(SUBSTITUTE(実質収支比率等に係る経年分析!F$49,"▲","-")),2),NA())</f>
        <v>-5.01</v>
      </c>
      <c r="C21" s="179">
        <f>IF(ISNUMBER(VALUE(SUBSTITUTE(実質収支比率等に係る経年分析!G$49,"▲","-"))),ROUND(VALUE(SUBSTITUTE(実質収支比率等に係る経年分析!G$49,"▲","-")),2),NA())</f>
        <v>3.73</v>
      </c>
      <c r="D21" s="179">
        <f>IF(ISNUMBER(VALUE(SUBSTITUTE(実質収支比率等に係る経年分析!H$49,"▲","-"))),ROUND(VALUE(SUBSTITUTE(実質収支比率等に係る経年分析!H$49,"▲","-")),2),NA())</f>
        <v>5.13</v>
      </c>
      <c r="E21" s="179">
        <f>IF(ISNUMBER(VALUE(SUBSTITUTE(実質収支比率等に係る経年分析!I$49,"▲","-"))),ROUND(VALUE(SUBSTITUTE(実質収支比率等に係る経年分析!I$49,"▲","-")),2),NA())</f>
        <v>-1.32</v>
      </c>
      <c r="F21" s="179">
        <f>IF(ISNUMBER(VALUE(SUBSTITUTE(実質収支比率等に係る経年分析!J$49,"▲","-"))),ROUND(VALUE(SUBSTITUTE(実質収支比率等に係る経年分析!J$49,"▲","-")),2),NA())</f>
        <v>-0.28000000000000003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住宅新築資金等貸付特別会計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学校給食事業特別会計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太陽光発電事業特別会計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5.85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4.54</v>
      </c>
    </row>
    <row r="36" spans="1:16" x14ac:dyDescent="0.2">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13.98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372</v>
      </c>
      <c r="E42" s="181"/>
      <c r="F42" s="181"/>
      <c r="G42" s="181">
        <f>'実質公債費比率（分子）の構造'!L$52</f>
        <v>367</v>
      </c>
      <c r="H42" s="181"/>
      <c r="I42" s="181"/>
      <c r="J42" s="181">
        <f>'実質公債費比率（分子）の構造'!M$52</f>
        <v>380</v>
      </c>
      <c r="K42" s="181"/>
      <c r="L42" s="181"/>
      <c r="M42" s="181">
        <f>'実質公債費比率（分子）の構造'!N$52</f>
        <v>389</v>
      </c>
      <c r="N42" s="181"/>
      <c r="O42" s="181"/>
      <c r="P42" s="181">
        <f>'実質公債費比率（分子）の構造'!O$52</f>
        <v>395</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7</v>
      </c>
      <c r="C44" s="181"/>
      <c r="D44" s="181"/>
      <c r="E44" s="181">
        <f>'実質公債費比率（分子）の構造'!L$50</f>
        <v>8</v>
      </c>
      <c r="F44" s="181"/>
      <c r="G44" s="181"/>
      <c r="H44" s="181">
        <f>'実質公債費比率（分子）の構造'!M$50</f>
        <v>8</v>
      </c>
      <c r="I44" s="181"/>
      <c r="J44" s="181"/>
      <c r="K44" s="181">
        <f>'実質公債費比率（分子）の構造'!N$50</f>
        <v>8</v>
      </c>
      <c r="L44" s="181"/>
      <c r="M44" s="181"/>
      <c r="N44" s="181">
        <f>'実質公債費比率（分子）の構造'!O$50</f>
        <v>8</v>
      </c>
      <c r="O44" s="181"/>
      <c r="P44" s="181"/>
    </row>
    <row r="45" spans="1:16" x14ac:dyDescent="0.2">
      <c r="A45" s="181" t="s">
        <v>66</v>
      </c>
      <c r="B45" s="181">
        <f>'実質公債費比率（分子）の構造'!K$49</f>
        <v>26</v>
      </c>
      <c r="C45" s="181"/>
      <c r="D45" s="181"/>
      <c r="E45" s="181">
        <f>'実質公債費比率（分子）の構造'!L$49</f>
        <v>21</v>
      </c>
      <c r="F45" s="181"/>
      <c r="G45" s="181"/>
      <c r="H45" s="181">
        <f>'実質公債費比率（分子）の構造'!M$49</f>
        <v>22</v>
      </c>
      <c r="I45" s="181"/>
      <c r="J45" s="181"/>
      <c r="K45" s="181">
        <f>'実質公債費比率（分子）の構造'!N$49</f>
        <v>28</v>
      </c>
      <c r="L45" s="181"/>
      <c r="M45" s="181"/>
      <c r="N45" s="181">
        <f>'実質公債費比率（分子）の構造'!O$49</f>
        <v>32</v>
      </c>
      <c r="O45" s="181"/>
      <c r="P45" s="181"/>
    </row>
    <row r="46" spans="1:16" x14ac:dyDescent="0.2">
      <c r="A46" s="181" t="s">
        <v>67</v>
      </c>
      <c r="B46" s="181">
        <f>'実質公債費比率（分子）の構造'!K$48</f>
        <v>222</v>
      </c>
      <c r="C46" s="181"/>
      <c r="D46" s="181"/>
      <c r="E46" s="181">
        <f>'実質公債費比率（分子）の構造'!L$48</f>
        <v>226</v>
      </c>
      <c r="F46" s="181"/>
      <c r="G46" s="181"/>
      <c r="H46" s="181">
        <f>'実質公債費比率（分子）の構造'!M$48</f>
        <v>220</v>
      </c>
      <c r="I46" s="181"/>
      <c r="J46" s="181"/>
      <c r="K46" s="181">
        <f>'実質公債費比率（分子）の構造'!N$48</f>
        <v>238</v>
      </c>
      <c r="L46" s="181"/>
      <c r="M46" s="181"/>
      <c r="N46" s="181">
        <f>'実質公債費比率（分子）の構造'!O$48</f>
        <v>246</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331</v>
      </c>
      <c r="C49" s="181"/>
      <c r="D49" s="181"/>
      <c r="E49" s="181">
        <f>'実質公債費比率（分子）の構造'!L$45</f>
        <v>350</v>
      </c>
      <c r="F49" s="181"/>
      <c r="G49" s="181"/>
      <c r="H49" s="181">
        <f>'実質公債費比率（分子）の構造'!M$45</f>
        <v>382</v>
      </c>
      <c r="I49" s="181"/>
      <c r="J49" s="181"/>
      <c r="K49" s="181">
        <f>'実質公債費比率（分子）の構造'!N$45</f>
        <v>408</v>
      </c>
      <c r="L49" s="181"/>
      <c r="M49" s="181"/>
      <c r="N49" s="181">
        <f>'実質公債費比率（分子）の構造'!O$45</f>
        <v>427</v>
      </c>
      <c r="O49" s="181"/>
      <c r="P49" s="181"/>
    </row>
    <row r="50" spans="1:16" x14ac:dyDescent="0.2">
      <c r="A50" s="181" t="s">
        <v>71</v>
      </c>
      <c r="B50" s="181" t="e">
        <f>NA()</f>
        <v>#N/A</v>
      </c>
      <c r="C50" s="181">
        <f>IF(ISNUMBER('実質公債費比率（分子）の構造'!K$53),'実質公債費比率（分子）の構造'!K$53,NA())</f>
        <v>214</v>
      </c>
      <c r="D50" s="181" t="e">
        <f>NA()</f>
        <v>#N/A</v>
      </c>
      <c r="E50" s="181" t="e">
        <f>NA()</f>
        <v>#N/A</v>
      </c>
      <c r="F50" s="181">
        <f>IF(ISNUMBER('実質公債費比率（分子）の構造'!L$53),'実質公債費比率（分子）の構造'!L$53,NA())</f>
        <v>238</v>
      </c>
      <c r="G50" s="181" t="e">
        <f>NA()</f>
        <v>#N/A</v>
      </c>
      <c r="H50" s="181" t="e">
        <f>NA()</f>
        <v>#N/A</v>
      </c>
      <c r="I50" s="181">
        <f>IF(ISNUMBER('実質公債費比率（分子）の構造'!M$53),'実質公債費比率（分子）の構造'!M$53,NA())</f>
        <v>252</v>
      </c>
      <c r="J50" s="181" t="e">
        <f>NA()</f>
        <v>#N/A</v>
      </c>
      <c r="K50" s="181" t="e">
        <f>NA()</f>
        <v>#N/A</v>
      </c>
      <c r="L50" s="181">
        <f>IF(ISNUMBER('実質公債費比率（分子）の構造'!N$53),'実質公債費比率（分子）の構造'!N$53,NA())</f>
        <v>293</v>
      </c>
      <c r="M50" s="181" t="e">
        <f>NA()</f>
        <v>#N/A</v>
      </c>
      <c r="N50" s="181" t="e">
        <f>NA()</f>
        <v>#N/A</v>
      </c>
      <c r="O50" s="181">
        <f>IF(ISNUMBER('実質公債費比率（分子）の構造'!O$53),'実質公債費比率（分子）の構造'!O$53,NA())</f>
        <v>318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4842</v>
      </c>
      <c r="E56" s="180"/>
      <c r="F56" s="180"/>
      <c r="G56" s="180">
        <f>'将来負担比率（分子）の構造'!J$52</f>
        <v>4814</v>
      </c>
      <c r="H56" s="180"/>
      <c r="I56" s="180"/>
      <c r="J56" s="180">
        <f>'将来負担比率（分子）の構造'!K$52</f>
        <v>4777</v>
      </c>
      <c r="K56" s="180"/>
      <c r="L56" s="180"/>
      <c r="M56" s="180">
        <f>'将来負担比率（分子）の構造'!L$52</f>
        <v>4677</v>
      </c>
      <c r="N56" s="180"/>
      <c r="O56" s="180"/>
      <c r="P56" s="180">
        <f>'将来負担比率（分子）の構造'!M$52</f>
        <v>4575</v>
      </c>
    </row>
    <row r="57" spans="1:16" x14ac:dyDescent="0.2">
      <c r="A57" s="180" t="s">
        <v>42</v>
      </c>
      <c r="B57" s="180"/>
      <c r="C57" s="180"/>
      <c r="D57" s="180">
        <f>'将来負担比率（分子）の構造'!I$51</f>
        <v>74</v>
      </c>
      <c r="E57" s="180"/>
      <c r="F57" s="180"/>
      <c r="G57" s="180">
        <f>'将来負担比率（分子）の構造'!J$51</f>
        <v>58</v>
      </c>
      <c r="H57" s="180"/>
      <c r="I57" s="180"/>
      <c r="J57" s="180">
        <f>'将来負担比率（分子）の構造'!K$51</f>
        <v>44</v>
      </c>
      <c r="K57" s="180"/>
      <c r="L57" s="180"/>
      <c r="M57" s="180">
        <f>'将来負担比率（分子）の構造'!L$51</f>
        <v>32</v>
      </c>
      <c r="N57" s="180"/>
      <c r="O57" s="180"/>
      <c r="P57" s="180">
        <f>'将来負担比率（分子）の構造'!M$51</f>
        <v>22</v>
      </c>
    </row>
    <row r="58" spans="1:16" x14ac:dyDescent="0.2">
      <c r="A58" s="180" t="s">
        <v>41</v>
      </c>
      <c r="B58" s="180"/>
      <c r="C58" s="180"/>
      <c r="D58" s="180">
        <f>'将来負担比率（分子）の構造'!I$50</f>
        <v>5076</v>
      </c>
      <c r="E58" s="180"/>
      <c r="F58" s="180"/>
      <c r="G58" s="180">
        <f>'将来負担比率（分子）の構造'!J$50</f>
        <v>5217</v>
      </c>
      <c r="H58" s="180"/>
      <c r="I58" s="180"/>
      <c r="J58" s="180">
        <f>'将来負担比率（分子）の構造'!K$50</f>
        <v>5255</v>
      </c>
      <c r="K58" s="180"/>
      <c r="L58" s="180"/>
      <c r="M58" s="180">
        <f>'将来負担比率（分子）の構造'!L$50</f>
        <v>5314</v>
      </c>
      <c r="N58" s="180"/>
      <c r="O58" s="180"/>
      <c r="P58" s="180">
        <f>'将来負担比率（分子）の構造'!M$50</f>
        <v>5417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922</v>
      </c>
      <c r="C62" s="180"/>
      <c r="D62" s="180"/>
      <c r="E62" s="180">
        <f>'将来負担比率（分子）の構造'!J$45</f>
        <v>902</v>
      </c>
      <c r="F62" s="180"/>
      <c r="G62" s="180"/>
      <c r="H62" s="180">
        <f>'将来負担比率（分子）の構造'!K$45</f>
        <v>831</v>
      </c>
      <c r="I62" s="180"/>
      <c r="J62" s="180"/>
      <c r="K62" s="180">
        <f>'将来負担比率（分子）の構造'!L$45</f>
        <v>838</v>
      </c>
      <c r="L62" s="180"/>
      <c r="M62" s="180"/>
      <c r="N62" s="180">
        <f>'将来負担比率（分子）の構造'!M$45</f>
        <v>866</v>
      </c>
      <c r="O62" s="180"/>
      <c r="P62" s="180"/>
    </row>
    <row r="63" spans="1:16" x14ac:dyDescent="0.2">
      <c r="A63" s="180" t="s">
        <v>34</v>
      </c>
      <c r="B63" s="180">
        <f>'将来負担比率（分子）の構造'!I$44</f>
        <v>247</v>
      </c>
      <c r="C63" s="180"/>
      <c r="D63" s="180"/>
      <c r="E63" s="180">
        <f>'将来負担比率（分子）の構造'!J$44</f>
        <v>242</v>
      </c>
      <c r="F63" s="180"/>
      <c r="G63" s="180"/>
      <c r="H63" s="180">
        <f>'将来負担比率（分子）の構造'!K$44</f>
        <v>238</v>
      </c>
      <c r="I63" s="180"/>
      <c r="J63" s="180"/>
      <c r="K63" s="180">
        <f>'将来負担比率（分子）の構造'!L$44</f>
        <v>220</v>
      </c>
      <c r="L63" s="180"/>
      <c r="M63" s="180"/>
      <c r="N63" s="180">
        <f>'将来負担比率（分子）の構造'!M$44</f>
        <v>201</v>
      </c>
      <c r="O63" s="180"/>
      <c r="P63" s="180"/>
    </row>
    <row r="64" spans="1:16" x14ac:dyDescent="0.2">
      <c r="A64" s="180" t="s">
        <v>33</v>
      </c>
      <c r="B64" s="180">
        <f>'将来負担比率（分子）の構造'!I$43</f>
        <v>3881</v>
      </c>
      <c r="C64" s="180"/>
      <c r="D64" s="180"/>
      <c r="E64" s="180">
        <f>'将来負担比率（分子）の構造'!J$43</f>
        <v>3859</v>
      </c>
      <c r="F64" s="180"/>
      <c r="G64" s="180"/>
      <c r="H64" s="180">
        <f>'将来負担比率（分子）の構造'!K$43</f>
        <v>3654</v>
      </c>
      <c r="I64" s="180"/>
      <c r="J64" s="180"/>
      <c r="K64" s="180">
        <f>'将来負担比率（分子）の構造'!L$43</f>
        <v>3636</v>
      </c>
      <c r="L64" s="180"/>
      <c r="M64" s="180"/>
      <c r="N64" s="180">
        <f>'将来負担比率（分子）の構造'!M$43</f>
        <v>3526</v>
      </c>
      <c r="O64" s="180"/>
      <c r="P64" s="180"/>
    </row>
    <row r="65" spans="1:16" x14ac:dyDescent="0.2">
      <c r="A65" s="180" t="s">
        <v>32</v>
      </c>
      <c r="B65" s="180">
        <f>'将来負担比率（分子）の構造'!I$42</f>
        <v>99</v>
      </c>
      <c r="C65" s="180"/>
      <c r="D65" s="180"/>
      <c r="E65" s="180">
        <f>'将来負担比率（分子）の構造'!J$42</f>
        <v>91</v>
      </c>
      <c r="F65" s="180"/>
      <c r="G65" s="180"/>
      <c r="H65" s="180">
        <f>'将来負担比率（分子）の構造'!K$42</f>
        <v>84</v>
      </c>
      <c r="I65" s="180"/>
      <c r="J65" s="180"/>
      <c r="K65" s="180">
        <f>'将来負担比率（分子）の構造'!L$42</f>
        <v>76</v>
      </c>
      <c r="L65" s="180"/>
      <c r="M65" s="180"/>
      <c r="N65" s="180">
        <f>'将来負担比率（分子）の構造'!M$42</f>
        <v>68</v>
      </c>
      <c r="O65" s="180"/>
      <c r="P65" s="180"/>
    </row>
    <row r="66" spans="1:16" x14ac:dyDescent="0.2">
      <c r="A66" s="180" t="s">
        <v>31</v>
      </c>
      <c r="B66" s="180">
        <f>'将来負担比率（分子）の構造'!I$41</f>
        <v>3253</v>
      </c>
      <c r="C66" s="180"/>
      <c r="D66" s="180"/>
      <c r="E66" s="180">
        <f>'将来負担比率（分子）の構造'!J$41</f>
        <v>3172</v>
      </c>
      <c r="F66" s="180"/>
      <c r="G66" s="180"/>
      <c r="H66" s="180">
        <f>'将来負担比率（分子）の構造'!K$41</f>
        <v>3004</v>
      </c>
      <c r="I66" s="180"/>
      <c r="J66" s="180"/>
      <c r="K66" s="180">
        <f>'将来負担比率（分子）の構造'!L$41</f>
        <v>2723</v>
      </c>
      <c r="L66" s="180"/>
      <c r="M66" s="180"/>
      <c r="N66" s="180">
        <f>'将来負担比率（分子）の構造'!M$41</f>
        <v>2515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2380</v>
      </c>
      <c r="C72" s="184">
        <f>基金残高に係る経年分析!G55</f>
        <v>2382</v>
      </c>
      <c r="D72" s="184">
        <f>基金残高に係る経年分析!H55</f>
        <v>2284</v>
      </c>
    </row>
    <row r="73" spans="1:16" x14ac:dyDescent="0.2">
      <c r="A73" s="183" t="s">
        <v>78</v>
      </c>
      <c r="B73" s="184">
        <f>基金残高に係る経年分析!F56</f>
        <v>238</v>
      </c>
      <c r="C73" s="184">
        <f>基金残高に係る経年分析!G56</f>
        <v>148</v>
      </c>
      <c r="D73" s="184">
        <f>基金残高に係る経年分析!H56</f>
        <v>178</v>
      </c>
    </row>
    <row r="74" spans="1:16" x14ac:dyDescent="0.2">
      <c r="A74" s="183" t="s">
        <v>79</v>
      </c>
      <c r="B74" s="184">
        <f>基金残高に係る経年分析!F57</f>
        <v>2423</v>
      </c>
      <c r="C74" s="184">
        <f>基金残高に係る経年分析!G57</f>
        <v>2453</v>
      </c>
      <c r="D74" s="184">
        <f>基金残高に係る経年分析!H57</f>
        <v>2424</v>
      </c>
    </row>
  </sheetData>
  <sheetProtection algorithmName="SHA-512" hashValue="7mF25Z6pesn6vvI3PdoefPNxC0oYRCwL/mz+Eqc+EWHHuYljR9dyyjDCiq4/cW1opEEVxmYC6TPoRP9J7PxJYA==" saltValue="/qsUn45GKCYnWp2w0IBw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1549794</v>
      </c>
      <c r="S5" s="727"/>
      <c r="T5" s="727"/>
      <c r="U5" s="727"/>
      <c r="V5" s="727"/>
      <c r="W5" s="727"/>
      <c r="X5" s="727"/>
      <c r="Y5" s="773"/>
      <c r="Z5" s="791">
        <v>27.7</v>
      </c>
      <c r="AA5" s="791"/>
      <c r="AB5" s="791"/>
      <c r="AC5" s="791"/>
      <c r="AD5" s="792">
        <v>1549794</v>
      </c>
      <c r="AE5" s="792"/>
      <c r="AF5" s="792"/>
      <c r="AG5" s="792"/>
      <c r="AH5" s="792"/>
      <c r="AI5" s="792"/>
      <c r="AJ5" s="792"/>
      <c r="AK5" s="792"/>
      <c r="AL5" s="774">
        <v>48.1</v>
      </c>
      <c r="AM5" s="743"/>
      <c r="AN5" s="743"/>
      <c r="AO5" s="775"/>
      <c r="AP5" s="760" t="s">
        <v>228</v>
      </c>
      <c r="AQ5" s="761"/>
      <c r="AR5" s="761"/>
      <c r="AS5" s="761"/>
      <c r="AT5" s="761"/>
      <c r="AU5" s="761"/>
      <c r="AV5" s="761"/>
      <c r="AW5" s="761"/>
      <c r="AX5" s="761"/>
      <c r="AY5" s="761"/>
      <c r="AZ5" s="761"/>
      <c r="BA5" s="761"/>
      <c r="BB5" s="761"/>
      <c r="BC5" s="761"/>
      <c r="BD5" s="761"/>
      <c r="BE5" s="761"/>
      <c r="BF5" s="762"/>
      <c r="BG5" s="661">
        <v>1549794</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2">
      <c r="B6" s="658" t="s">
        <v>233</v>
      </c>
      <c r="C6" s="659"/>
      <c r="D6" s="659"/>
      <c r="E6" s="659"/>
      <c r="F6" s="659"/>
      <c r="G6" s="659"/>
      <c r="H6" s="659"/>
      <c r="I6" s="659"/>
      <c r="J6" s="659"/>
      <c r="K6" s="659"/>
      <c r="L6" s="659"/>
      <c r="M6" s="659"/>
      <c r="N6" s="659"/>
      <c r="O6" s="659"/>
      <c r="P6" s="659"/>
      <c r="Q6" s="660"/>
      <c r="R6" s="661">
        <v>79416</v>
      </c>
      <c r="S6" s="664"/>
      <c r="T6" s="664"/>
      <c r="U6" s="664"/>
      <c r="V6" s="664"/>
      <c r="W6" s="664"/>
      <c r="X6" s="664"/>
      <c r="Y6" s="665"/>
      <c r="Z6" s="723">
        <v>1.4</v>
      </c>
      <c r="AA6" s="723"/>
      <c r="AB6" s="723"/>
      <c r="AC6" s="723"/>
      <c r="AD6" s="724">
        <v>79416</v>
      </c>
      <c r="AE6" s="724"/>
      <c r="AF6" s="724"/>
      <c r="AG6" s="724"/>
      <c r="AH6" s="724"/>
      <c r="AI6" s="724"/>
      <c r="AJ6" s="724"/>
      <c r="AK6" s="724"/>
      <c r="AL6" s="666">
        <v>2.5</v>
      </c>
      <c r="AM6" s="667"/>
      <c r="AN6" s="667"/>
      <c r="AO6" s="725"/>
      <c r="AP6" s="658" t="s">
        <v>234</v>
      </c>
      <c r="AQ6" s="659"/>
      <c r="AR6" s="659"/>
      <c r="AS6" s="659"/>
      <c r="AT6" s="659"/>
      <c r="AU6" s="659"/>
      <c r="AV6" s="659"/>
      <c r="AW6" s="659"/>
      <c r="AX6" s="659"/>
      <c r="AY6" s="659"/>
      <c r="AZ6" s="659"/>
      <c r="BA6" s="659"/>
      <c r="BB6" s="659"/>
      <c r="BC6" s="659"/>
      <c r="BD6" s="659"/>
      <c r="BE6" s="659"/>
      <c r="BF6" s="660"/>
      <c r="BG6" s="661">
        <v>1549794</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91842</v>
      </c>
      <c r="CS6" s="664"/>
      <c r="CT6" s="664"/>
      <c r="CU6" s="664"/>
      <c r="CV6" s="664"/>
      <c r="CW6" s="664"/>
      <c r="CX6" s="664"/>
      <c r="CY6" s="665"/>
      <c r="CZ6" s="774">
        <v>1.7</v>
      </c>
      <c r="DA6" s="743"/>
      <c r="DB6" s="743"/>
      <c r="DC6" s="777"/>
      <c r="DD6" s="669" t="s">
        <v>229</v>
      </c>
      <c r="DE6" s="664"/>
      <c r="DF6" s="664"/>
      <c r="DG6" s="664"/>
      <c r="DH6" s="664"/>
      <c r="DI6" s="664"/>
      <c r="DJ6" s="664"/>
      <c r="DK6" s="664"/>
      <c r="DL6" s="664"/>
      <c r="DM6" s="664"/>
      <c r="DN6" s="664"/>
      <c r="DO6" s="664"/>
      <c r="DP6" s="665"/>
      <c r="DQ6" s="669">
        <v>91842</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2792</v>
      </c>
      <c r="S7" s="664"/>
      <c r="T7" s="664"/>
      <c r="U7" s="664"/>
      <c r="V7" s="664"/>
      <c r="W7" s="664"/>
      <c r="X7" s="664"/>
      <c r="Y7" s="665"/>
      <c r="Z7" s="723">
        <v>0</v>
      </c>
      <c r="AA7" s="723"/>
      <c r="AB7" s="723"/>
      <c r="AC7" s="723"/>
      <c r="AD7" s="724">
        <v>2792</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773435</v>
      </c>
      <c r="BH7" s="664"/>
      <c r="BI7" s="664"/>
      <c r="BJ7" s="664"/>
      <c r="BK7" s="664"/>
      <c r="BL7" s="664"/>
      <c r="BM7" s="664"/>
      <c r="BN7" s="665"/>
      <c r="BO7" s="723">
        <v>49.9</v>
      </c>
      <c r="BP7" s="723"/>
      <c r="BQ7" s="723"/>
      <c r="BR7" s="723"/>
      <c r="BS7" s="724" t="s">
        <v>229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696122</v>
      </c>
      <c r="CS7" s="664"/>
      <c r="CT7" s="664"/>
      <c r="CU7" s="664"/>
      <c r="CV7" s="664"/>
      <c r="CW7" s="664"/>
      <c r="CX7" s="664"/>
      <c r="CY7" s="665"/>
      <c r="CZ7" s="723">
        <v>12.9</v>
      </c>
      <c r="DA7" s="723"/>
      <c r="DB7" s="723"/>
      <c r="DC7" s="723"/>
      <c r="DD7" s="669">
        <v>18018</v>
      </c>
      <c r="DE7" s="664"/>
      <c r="DF7" s="664"/>
      <c r="DG7" s="664"/>
      <c r="DH7" s="664"/>
      <c r="DI7" s="664"/>
      <c r="DJ7" s="664"/>
      <c r="DK7" s="664"/>
      <c r="DL7" s="664"/>
      <c r="DM7" s="664"/>
      <c r="DN7" s="664"/>
      <c r="DO7" s="664"/>
      <c r="DP7" s="665"/>
      <c r="DQ7" s="669">
        <v>639814</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6081</v>
      </c>
      <c r="S8" s="664"/>
      <c r="T8" s="664"/>
      <c r="U8" s="664"/>
      <c r="V8" s="664"/>
      <c r="W8" s="664"/>
      <c r="X8" s="664"/>
      <c r="Y8" s="665"/>
      <c r="Z8" s="723">
        <v>0.1</v>
      </c>
      <c r="AA8" s="723"/>
      <c r="AB8" s="723"/>
      <c r="AC8" s="723"/>
      <c r="AD8" s="724">
        <v>6081</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25888</v>
      </c>
      <c r="BH8" s="664"/>
      <c r="BI8" s="664"/>
      <c r="BJ8" s="664"/>
      <c r="BK8" s="664"/>
      <c r="BL8" s="664"/>
      <c r="BM8" s="664"/>
      <c r="BN8" s="665"/>
      <c r="BO8" s="723">
        <v>1.7</v>
      </c>
      <c r="BP8" s="723"/>
      <c r="BQ8" s="723"/>
      <c r="BR8" s="723"/>
      <c r="BS8" s="669" t="s">
        <v>148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1896943</v>
      </c>
      <c r="CS8" s="664"/>
      <c r="CT8" s="664"/>
      <c r="CU8" s="664"/>
      <c r="CV8" s="664"/>
      <c r="CW8" s="664"/>
      <c r="CX8" s="664"/>
      <c r="CY8" s="665"/>
      <c r="CZ8" s="723">
        <v>35</v>
      </c>
      <c r="DA8" s="723"/>
      <c r="DB8" s="723"/>
      <c r="DC8" s="723"/>
      <c r="DD8" s="669">
        <v>58974</v>
      </c>
      <c r="DE8" s="664"/>
      <c r="DF8" s="664"/>
      <c r="DG8" s="664"/>
      <c r="DH8" s="664"/>
      <c r="DI8" s="664"/>
      <c r="DJ8" s="664"/>
      <c r="DK8" s="664"/>
      <c r="DL8" s="664"/>
      <c r="DM8" s="664"/>
      <c r="DN8" s="664"/>
      <c r="DO8" s="664"/>
      <c r="DP8" s="665"/>
      <c r="DQ8" s="669">
        <v>911760</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5096</v>
      </c>
      <c r="S9" s="664"/>
      <c r="T9" s="664"/>
      <c r="U9" s="664"/>
      <c r="V9" s="664"/>
      <c r="W9" s="664"/>
      <c r="X9" s="664"/>
      <c r="Y9" s="665"/>
      <c r="Z9" s="723">
        <v>0.1</v>
      </c>
      <c r="AA9" s="723"/>
      <c r="AB9" s="723"/>
      <c r="AC9" s="723"/>
      <c r="AD9" s="724">
        <v>5096</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686257</v>
      </c>
      <c r="BH9" s="664"/>
      <c r="BI9" s="664"/>
      <c r="BJ9" s="664"/>
      <c r="BK9" s="664"/>
      <c r="BL9" s="664"/>
      <c r="BM9" s="664"/>
      <c r="BN9" s="665"/>
      <c r="BO9" s="723">
        <v>44.3</v>
      </c>
      <c r="BP9" s="723"/>
      <c r="BQ9" s="723"/>
      <c r="BR9" s="723"/>
      <c r="BS9" s="669" t="s">
        <v>129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304256</v>
      </c>
      <c r="CS9" s="664"/>
      <c r="CT9" s="664"/>
      <c r="CU9" s="664"/>
      <c r="CV9" s="664"/>
      <c r="CW9" s="664"/>
      <c r="CX9" s="664"/>
      <c r="CY9" s="665"/>
      <c r="CZ9" s="723">
        <v>5.6</v>
      </c>
      <c r="DA9" s="723"/>
      <c r="DB9" s="723"/>
      <c r="DC9" s="723"/>
      <c r="DD9" s="669">
        <v>4475</v>
      </c>
      <c r="DE9" s="664"/>
      <c r="DF9" s="664"/>
      <c r="DG9" s="664"/>
      <c r="DH9" s="664"/>
      <c r="DI9" s="664"/>
      <c r="DJ9" s="664"/>
      <c r="DK9" s="664"/>
      <c r="DL9" s="664"/>
      <c r="DM9" s="664"/>
      <c r="DN9" s="664"/>
      <c r="DO9" s="664"/>
      <c r="DP9" s="665"/>
      <c r="DQ9" s="669">
        <v>290727</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229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24036</v>
      </c>
      <c r="BH10" s="664"/>
      <c r="BI10" s="664"/>
      <c r="BJ10" s="664"/>
      <c r="BK10" s="664"/>
      <c r="BL10" s="664"/>
      <c r="BM10" s="664"/>
      <c r="BN10" s="665"/>
      <c r="BO10" s="723">
        <v>1.6</v>
      </c>
      <c r="BP10" s="723"/>
      <c r="BQ10" s="723"/>
      <c r="BR10" s="723"/>
      <c r="BS10" s="669" t="s">
        <v>229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5124</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v>4324</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249</v>
      </c>
      <c r="AA11" s="723"/>
      <c r="AB11" s="723"/>
      <c r="AC11" s="723"/>
      <c r="AD11" s="724" t="s">
        <v>129</v>
      </c>
      <c r="AE11" s="724"/>
      <c r="AF11" s="724"/>
      <c r="AG11" s="724"/>
      <c r="AH11" s="724"/>
      <c r="AI11" s="724"/>
      <c r="AJ11" s="724"/>
      <c r="AK11" s="724"/>
      <c r="AL11" s="666" t="s">
        <v>129</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37254</v>
      </c>
      <c r="BH11" s="664"/>
      <c r="BI11" s="664"/>
      <c r="BJ11" s="664"/>
      <c r="BK11" s="664"/>
      <c r="BL11" s="664"/>
      <c r="BM11" s="664"/>
      <c r="BN11" s="665"/>
      <c r="BO11" s="723">
        <v>2.4</v>
      </c>
      <c r="BP11" s="723"/>
      <c r="BQ11" s="723"/>
      <c r="BR11" s="723"/>
      <c r="BS11" s="669" t="s">
        <v>129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388213</v>
      </c>
      <c r="CS11" s="664"/>
      <c r="CT11" s="664"/>
      <c r="CU11" s="664"/>
      <c r="CV11" s="664"/>
      <c r="CW11" s="664"/>
      <c r="CX11" s="664"/>
      <c r="CY11" s="665"/>
      <c r="CZ11" s="723">
        <v>7.2</v>
      </c>
      <c r="DA11" s="723"/>
      <c r="DB11" s="723"/>
      <c r="DC11" s="723"/>
      <c r="DD11" s="669">
        <v>112474</v>
      </c>
      <c r="DE11" s="664"/>
      <c r="DF11" s="664"/>
      <c r="DG11" s="664"/>
      <c r="DH11" s="664"/>
      <c r="DI11" s="664"/>
      <c r="DJ11" s="664"/>
      <c r="DK11" s="664"/>
      <c r="DL11" s="664"/>
      <c r="DM11" s="664"/>
      <c r="DN11" s="664"/>
      <c r="DO11" s="664"/>
      <c r="DP11" s="665"/>
      <c r="DQ11" s="669">
        <v>249583</v>
      </c>
      <c r="DR11" s="664"/>
      <c r="DS11" s="664"/>
      <c r="DT11" s="664"/>
      <c r="DU11" s="664"/>
      <c r="DV11" s="664"/>
      <c r="DW11" s="664"/>
      <c r="DX11" s="664"/>
      <c r="DY11" s="664"/>
      <c r="DZ11" s="664"/>
      <c r="EA11" s="664"/>
      <c r="EB11" s="664"/>
      <c r="EC11" s="704"/>
    </row>
    <row r="12" spans="2:143" ht="11.25" customHeight="1" x14ac:dyDescent="0.2">
      <c r="B12" s="658" t="s">
        <v>252</v>
      </c>
      <c r="C12" s="659"/>
      <c r="D12" s="659"/>
      <c r="E12" s="659"/>
      <c r="F12" s="659"/>
      <c r="G12" s="659"/>
      <c r="H12" s="659"/>
      <c r="I12" s="659"/>
      <c r="J12" s="659"/>
      <c r="K12" s="659"/>
      <c r="L12" s="659"/>
      <c r="M12" s="659"/>
      <c r="N12" s="659"/>
      <c r="O12" s="659"/>
      <c r="P12" s="659"/>
      <c r="Q12" s="660"/>
      <c r="R12" s="661">
        <v>255651</v>
      </c>
      <c r="S12" s="664"/>
      <c r="T12" s="664"/>
      <c r="U12" s="664"/>
      <c r="V12" s="664"/>
      <c r="W12" s="664"/>
      <c r="X12" s="664"/>
      <c r="Y12" s="665"/>
      <c r="Z12" s="723">
        <v>4.5999999999999996</v>
      </c>
      <c r="AA12" s="723"/>
      <c r="AB12" s="723"/>
      <c r="AC12" s="723"/>
      <c r="AD12" s="724">
        <v>255651</v>
      </c>
      <c r="AE12" s="724"/>
      <c r="AF12" s="724"/>
      <c r="AG12" s="724"/>
      <c r="AH12" s="724"/>
      <c r="AI12" s="724"/>
      <c r="AJ12" s="724"/>
      <c r="AK12" s="724"/>
      <c r="AL12" s="666">
        <v>7.9</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646148</v>
      </c>
      <c r="BH12" s="664"/>
      <c r="BI12" s="664"/>
      <c r="BJ12" s="664"/>
      <c r="BK12" s="664"/>
      <c r="BL12" s="664"/>
      <c r="BM12" s="664"/>
      <c r="BN12" s="665"/>
      <c r="BO12" s="723">
        <v>41.7</v>
      </c>
      <c r="BP12" s="723"/>
      <c r="BQ12" s="723"/>
      <c r="BR12" s="723"/>
      <c r="BS12" s="669" t="s">
        <v>129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12505</v>
      </c>
      <c r="CS12" s="664"/>
      <c r="CT12" s="664"/>
      <c r="CU12" s="664"/>
      <c r="CV12" s="664"/>
      <c r="CW12" s="664"/>
      <c r="CX12" s="664"/>
      <c r="CY12" s="665"/>
      <c r="CZ12" s="723">
        <v>0.2</v>
      </c>
      <c r="DA12" s="723"/>
      <c r="DB12" s="723"/>
      <c r="DC12" s="723"/>
      <c r="DD12" s="669">
        <v>651</v>
      </c>
      <c r="DE12" s="664"/>
      <c r="DF12" s="664"/>
      <c r="DG12" s="664"/>
      <c r="DH12" s="664"/>
      <c r="DI12" s="664"/>
      <c r="DJ12" s="664"/>
      <c r="DK12" s="664"/>
      <c r="DL12" s="664"/>
      <c r="DM12" s="664"/>
      <c r="DN12" s="664"/>
      <c r="DO12" s="664"/>
      <c r="DP12" s="665"/>
      <c r="DQ12" s="669">
        <v>11927</v>
      </c>
      <c r="DR12" s="664"/>
      <c r="DS12" s="664"/>
      <c r="DT12" s="664"/>
      <c r="DU12" s="664"/>
      <c r="DV12" s="664"/>
      <c r="DW12" s="664"/>
      <c r="DX12" s="664"/>
      <c r="DY12" s="664"/>
      <c r="DZ12" s="664"/>
      <c r="EA12" s="664"/>
      <c r="EB12" s="664"/>
      <c r="EC12" s="704"/>
    </row>
    <row r="13" spans="2:143" ht="11.25" customHeight="1" x14ac:dyDescent="0.2">
      <c r="B13" s="658" t="s">
        <v>255</v>
      </c>
      <c r="C13" s="659"/>
      <c r="D13" s="659"/>
      <c r="E13" s="659"/>
      <c r="F13" s="659"/>
      <c r="G13" s="659"/>
      <c r="H13" s="659"/>
      <c r="I13" s="659"/>
      <c r="J13" s="659"/>
      <c r="K13" s="659"/>
      <c r="L13" s="659"/>
      <c r="M13" s="659"/>
      <c r="N13" s="659"/>
      <c r="O13" s="659"/>
      <c r="P13" s="659"/>
      <c r="Q13" s="660"/>
      <c r="R13" s="661">
        <v>10836</v>
      </c>
      <c r="S13" s="664"/>
      <c r="T13" s="664"/>
      <c r="U13" s="664"/>
      <c r="V13" s="664"/>
      <c r="W13" s="664"/>
      <c r="X13" s="664"/>
      <c r="Y13" s="665"/>
      <c r="Z13" s="723">
        <v>0.2</v>
      </c>
      <c r="AA13" s="723"/>
      <c r="AB13" s="723"/>
      <c r="AC13" s="723"/>
      <c r="AD13" s="724">
        <v>10836</v>
      </c>
      <c r="AE13" s="724"/>
      <c r="AF13" s="724"/>
      <c r="AG13" s="724"/>
      <c r="AH13" s="724"/>
      <c r="AI13" s="724"/>
      <c r="AJ13" s="724"/>
      <c r="AK13" s="724"/>
      <c r="AL13" s="666">
        <v>0.3</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634258</v>
      </c>
      <c r="BH13" s="664"/>
      <c r="BI13" s="664"/>
      <c r="BJ13" s="664"/>
      <c r="BK13" s="664"/>
      <c r="BL13" s="664"/>
      <c r="BM13" s="664"/>
      <c r="BN13" s="665"/>
      <c r="BO13" s="723">
        <v>40.9</v>
      </c>
      <c r="BP13" s="723"/>
      <c r="BQ13" s="723"/>
      <c r="BR13" s="723"/>
      <c r="BS13" s="669" t="s">
        <v>129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540747</v>
      </c>
      <c r="CS13" s="664"/>
      <c r="CT13" s="664"/>
      <c r="CU13" s="664"/>
      <c r="CV13" s="664"/>
      <c r="CW13" s="664"/>
      <c r="CX13" s="664"/>
      <c r="CY13" s="665"/>
      <c r="CZ13" s="723">
        <v>10</v>
      </c>
      <c r="DA13" s="723"/>
      <c r="DB13" s="723"/>
      <c r="DC13" s="723"/>
      <c r="DD13" s="669">
        <v>335760</v>
      </c>
      <c r="DE13" s="664"/>
      <c r="DF13" s="664"/>
      <c r="DG13" s="664"/>
      <c r="DH13" s="664"/>
      <c r="DI13" s="664"/>
      <c r="DJ13" s="664"/>
      <c r="DK13" s="664"/>
      <c r="DL13" s="664"/>
      <c r="DM13" s="664"/>
      <c r="DN13" s="664"/>
      <c r="DO13" s="664"/>
      <c r="DP13" s="665"/>
      <c r="DQ13" s="669">
        <v>405485</v>
      </c>
      <c r="DR13" s="664"/>
      <c r="DS13" s="664"/>
      <c r="DT13" s="664"/>
      <c r="DU13" s="664"/>
      <c r="DV13" s="664"/>
      <c r="DW13" s="664"/>
      <c r="DX13" s="664"/>
      <c r="DY13" s="664"/>
      <c r="DZ13" s="664"/>
      <c r="EA13" s="664"/>
      <c r="EB13" s="664"/>
      <c r="EC13" s="704"/>
    </row>
    <row r="14" spans="2:143" ht="11.25" customHeight="1" x14ac:dyDescent="0.2">
      <c r="B14" s="658" t="s">
        <v>258</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129</v>
      </c>
      <c r="AA14" s="723"/>
      <c r="AB14" s="723"/>
      <c r="AC14" s="723"/>
      <c r="AD14" s="724" t="s">
        <v>148</v>
      </c>
      <c r="AE14" s="724"/>
      <c r="AF14" s="724"/>
      <c r="AG14" s="724"/>
      <c r="AH14" s="724"/>
      <c r="AI14" s="724"/>
      <c r="AJ14" s="724"/>
      <c r="AK14" s="724"/>
      <c r="AL14" s="666" t="s">
        <v>229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51832</v>
      </c>
      <c r="BH14" s="664"/>
      <c r="BI14" s="664"/>
      <c r="BJ14" s="664"/>
      <c r="BK14" s="664"/>
      <c r="BL14" s="664"/>
      <c r="BM14" s="664"/>
      <c r="BN14" s="665"/>
      <c r="BO14" s="723">
        <v>3.3</v>
      </c>
      <c r="BP14" s="723"/>
      <c r="BQ14" s="723"/>
      <c r="BR14" s="723"/>
      <c r="BS14" s="669" t="s">
        <v>229</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254740</v>
      </c>
      <c r="CS14" s="664"/>
      <c r="CT14" s="664"/>
      <c r="CU14" s="664"/>
      <c r="CV14" s="664"/>
      <c r="CW14" s="664"/>
      <c r="CX14" s="664"/>
      <c r="CY14" s="665"/>
      <c r="CZ14" s="723">
        <v>4.7</v>
      </c>
      <c r="DA14" s="723"/>
      <c r="DB14" s="723"/>
      <c r="DC14" s="723"/>
      <c r="DD14" s="669">
        <v>1411</v>
      </c>
      <c r="DE14" s="664"/>
      <c r="DF14" s="664"/>
      <c r="DG14" s="664"/>
      <c r="DH14" s="664"/>
      <c r="DI14" s="664"/>
      <c r="DJ14" s="664"/>
      <c r="DK14" s="664"/>
      <c r="DL14" s="664"/>
      <c r="DM14" s="664"/>
      <c r="DN14" s="664"/>
      <c r="DO14" s="664"/>
      <c r="DP14" s="665"/>
      <c r="DQ14" s="669">
        <v>254734</v>
      </c>
      <c r="DR14" s="664"/>
      <c r="DS14" s="664"/>
      <c r="DT14" s="664"/>
      <c r="DU14" s="664"/>
      <c r="DV14" s="664"/>
      <c r="DW14" s="664"/>
      <c r="DX14" s="664"/>
      <c r="DY14" s="664"/>
      <c r="DZ14" s="664"/>
      <c r="EA14" s="664"/>
      <c r="EB14" s="664"/>
      <c r="EC14" s="704"/>
    </row>
    <row r="15" spans="2:143" ht="11.25" customHeight="1" x14ac:dyDescent="0.2">
      <c r="B15" s="658" t="s">
        <v>261</v>
      </c>
      <c r="C15" s="659"/>
      <c r="D15" s="659"/>
      <c r="E15" s="659"/>
      <c r="F15" s="659"/>
      <c r="G15" s="659"/>
      <c r="H15" s="659"/>
      <c r="I15" s="659"/>
      <c r="J15" s="659"/>
      <c r="K15" s="659"/>
      <c r="L15" s="659"/>
      <c r="M15" s="659"/>
      <c r="N15" s="659"/>
      <c r="O15" s="659"/>
      <c r="P15" s="659"/>
      <c r="Q15" s="660"/>
      <c r="R15" s="661">
        <v>25151</v>
      </c>
      <c r="S15" s="664"/>
      <c r="T15" s="664"/>
      <c r="U15" s="664"/>
      <c r="V15" s="664"/>
      <c r="W15" s="664"/>
      <c r="X15" s="664"/>
      <c r="Y15" s="665"/>
      <c r="Z15" s="723">
        <v>0.4</v>
      </c>
      <c r="AA15" s="723"/>
      <c r="AB15" s="723"/>
      <c r="AC15" s="723"/>
      <c r="AD15" s="724">
        <v>25151</v>
      </c>
      <c r="AE15" s="724"/>
      <c r="AF15" s="724"/>
      <c r="AG15" s="724"/>
      <c r="AH15" s="724"/>
      <c r="AI15" s="724"/>
      <c r="AJ15" s="724"/>
      <c r="AK15" s="724"/>
      <c r="AL15" s="666">
        <v>0.8</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78379</v>
      </c>
      <c r="BH15" s="664"/>
      <c r="BI15" s="664"/>
      <c r="BJ15" s="664"/>
      <c r="BK15" s="664"/>
      <c r="BL15" s="664"/>
      <c r="BM15" s="664"/>
      <c r="BN15" s="665"/>
      <c r="BO15" s="723">
        <v>5.0999999999999996</v>
      </c>
      <c r="BP15" s="723"/>
      <c r="BQ15" s="723"/>
      <c r="BR15" s="723"/>
      <c r="BS15" s="669" t="s">
        <v>129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794807</v>
      </c>
      <c r="CS15" s="664"/>
      <c r="CT15" s="664"/>
      <c r="CU15" s="664"/>
      <c r="CV15" s="664"/>
      <c r="CW15" s="664"/>
      <c r="CX15" s="664"/>
      <c r="CY15" s="665"/>
      <c r="CZ15" s="723">
        <v>14.7</v>
      </c>
      <c r="DA15" s="723"/>
      <c r="DB15" s="723"/>
      <c r="DC15" s="723"/>
      <c r="DD15" s="669">
        <v>39322</v>
      </c>
      <c r="DE15" s="664"/>
      <c r="DF15" s="664"/>
      <c r="DG15" s="664"/>
      <c r="DH15" s="664"/>
      <c r="DI15" s="664"/>
      <c r="DJ15" s="664"/>
      <c r="DK15" s="664"/>
      <c r="DL15" s="664"/>
      <c r="DM15" s="664"/>
      <c r="DN15" s="664"/>
      <c r="DO15" s="664"/>
      <c r="DP15" s="665"/>
      <c r="DQ15" s="669">
        <v>653123</v>
      </c>
      <c r="DR15" s="664"/>
      <c r="DS15" s="664"/>
      <c r="DT15" s="664"/>
      <c r="DU15" s="664"/>
      <c r="DV15" s="664"/>
      <c r="DW15" s="664"/>
      <c r="DX15" s="664"/>
      <c r="DY15" s="664"/>
      <c r="DZ15" s="664"/>
      <c r="EA15" s="664"/>
      <c r="EB15" s="664"/>
      <c r="EC15" s="704"/>
    </row>
    <row r="16" spans="2:143" ht="11.25" customHeight="1" x14ac:dyDescent="0.2">
      <c r="B16" s="658" t="s">
        <v>264</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229</v>
      </c>
      <c r="AA16" s="723"/>
      <c r="AB16" s="723"/>
      <c r="AC16" s="723"/>
      <c r="AD16" s="724" t="s">
        <v>129</v>
      </c>
      <c r="AE16" s="724"/>
      <c r="AF16" s="724"/>
      <c r="AG16" s="724"/>
      <c r="AH16" s="724"/>
      <c r="AI16" s="724"/>
      <c r="AJ16" s="724"/>
      <c r="AK16" s="724"/>
      <c r="AL16" s="666" t="s">
        <v>129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229</v>
      </c>
      <c r="BH16" s="664"/>
      <c r="BI16" s="664"/>
      <c r="BJ16" s="664"/>
      <c r="BK16" s="664"/>
      <c r="BL16" s="664"/>
      <c r="BM16" s="664"/>
      <c r="BN16" s="665"/>
      <c r="BO16" s="723" t="s">
        <v>229</v>
      </c>
      <c r="BP16" s="723"/>
      <c r="BQ16" s="723"/>
      <c r="BR16" s="723"/>
      <c r="BS16" s="669" t="s">
        <v>129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229</v>
      </c>
      <c r="CS16" s="664"/>
      <c r="CT16" s="664"/>
      <c r="CU16" s="664"/>
      <c r="CV16" s="664"/>
      <c r="CW16" s="664"/>
      <c r="CX16" s="664"/>
      <c r="CY16" s="665"/>
      <c r="CZ16" s="723" t="s">
        <v>229</v>
      </c>
      <c r="DA16" s="723"/>
      <c r="DB16" s="723"/>
      <c r="DC16" s="723"/>
      <c r="DD16" s="669" t="s">
        <v>229</v>
      </c>
      <c r="DE16" s="664"/>
      <c r="DF16" s="664"/>
      <c r="DG16" s="664"/>
      <c r="DH16" s="664"/>
      <c r="DI16" s="664"/>
      <c r="DJ16" s="664"/>
      <c r="DK16" s="664"/>
      <c r="DL16" s="664"/>
      <c r="DM16" s="664"/>
      <c r="DN16" s="664"/>
      <c r="DO16" s="664"/>
      <c r="DP16" s="665"/>
      <c r="DQ16" s="669" t="s">
        <v>229</v>
      </c>
      <c r="DR16" s="664"/>
      <c r="DS16" s="664"/>
      <c r="DT16" s="664"/>
      <c r="DU16" s="664"/>
      <c r="DV16" s="664"/>
      <c r="DW16" s="664"/>
      <c r="DX16" s="664"/>
      <c r="DY16" s="664"/>
      <c r="DZ16" s="664"/>
      <c r="EA16" s="664"/>
      <c r="EB16" s="664"/>
      <c r="EC16" s="704"/>
    </row>
    <row r="17" spans="2:133" ht="11.25" customHeight="1" x14ac:dyDescent="0.2">
      <c r="B17" s="658" t="s">
        <v>267</v>
      </c>
      <c r="C17" s="659"/>
      <c r="D17" s="659"/>
      <c r="E17" s="659"/>
      <c r="F17" s="659"/>
      <c r="G17" s="659"/>
      <c r="H17" s="659"/>
      <c r="I17" s="659"/>
      <c r="J17" s="659"/>
      <c r="K17" s="659"/>
      <c r="L17" s="659"/>
      <c r="M17" s="659"/>
      <c r="N17" s="659"/>
      <c r="O17" s="659"/>
      <c r="P17" s="659"/>
      <c r="Q17" s="660"/>
      <c r="R17" s="661">
        <v>15453</v>
      </c>
      <c r="S17" s="664"/>
      <c r="T17" s="664"/>
      <c r="U17" s="664"/>
      <c r="V17" s="664"/>
      <c r="W17" s="664"/>
      <c r="X17" s="664"/>
      <c r="Y17" s="665"/>
      <c r="Z17" s="723">
        <v>0.3</v>
      </c>
      <c r="AA17" s="723"/>
      <c r="AB17" s="723"/>
      <c r="AC17" s="723"/>
      <c r="AD17" s="724">
        <v>15453</v>
      </c>
      <c r="AE17" s="724"/>
      <c r="AF17" s="724"/>
      <c r="AG17" s="724"/>
      <c r="AH17" s="724"/>
      <c r="AI17" s="724"/>
      <c r="AJ17" s="724"/>
      <c r="AK17" s="724"/>
      <c r="AL17" s="666">
        <v>0.5</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249</v>
      </c>
      <c r="BH17" s="664"/>
      <c r="BI17" s="664"/>
      <c r="BJ17" s="664"/>
      <c r="BK17" s="664"/>
      <c r="BL17" s="664"/>
      <c r="BM17" s="664"/>
      <c r="BN17" s="665"/>
      <c r="BO17" s="723" t="s">
        <v>229</v>
      </c>
      <c r="BP17" s="723"/>
      <c r="BQ17" s="723"/>
      <c r="BR17" s="723"/>
      <c r="BS17" s="669" t="s">
        <v>229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427099</v>
      </c>
      <c r="CS17" s="664"/>
      <c r="CT17" s="664"/>
      <c r="CU17" s="664"/>
      <c r="CV17" s="664"/>
      <c r="CW17" s="664"/>
      <c r="CX17" s="664"/>
      <c r="CY17" s="665"/>
      <c r="CZ17" s="723">
        <v>7.9</v>
      </c>
      <c r="DA17" s="723"/>
      <c r="DB17" s="723"/>
      <c r="DC17" s="723"/>
      <c r="DD17" s="669" t="s">
        <v>129</v>
      </c>
      <c r="DE17" s="664"/>
      <c r="DF17" s="664"/>
      <c r="DG17" s="664"/>
      <c r="DH17" s="664"/>
      <c r="DI17" s="664"/>
      <c r="DJ17" s="664"/>
      <c r="DK17" s="664"/>
      <c r="DL17" s="664"/>
      <c r="DM17" s="664"/>
      <c r="DN17" s="664"/>
      <c r="DO17" s="664"/>
      <c r="DP17" s="665"/>
      <c r="DQ17" s="669">
        <v>417807</v>
      </c>
      <c r="DR17" s="664"/>
      <c r="DS17" s="664"/>
      <c r="DT17" s="664"/>
      <c r="DU17" s="664"/>
      <c r="DV17" s="664"/>
      <c r="DW17" s="664"/>
      <c r="DX17" s="664"/>
      <c r="DY17" s="664"/>
      <c r="DZ17" s="664"/>
      <c r="EA17" s="664"/>
      <c r="EB17" s="664"/>
      <c r="EC17" s="704"/>
    </row>
    <row r="18" spans="2:133" ht="11.25" customHeight="1" x14ac:dyDescent="0.2">
      <c r="B18" s="658" t="s">
        <v>270</v>
      </c>
      <c r="C18" s="659"/>
      <c r="D18" s="659"/>
      <c r="E18" s="659"/>
      <c r="F18" s="659"/>
      <c r="G18" s="659"/>
      <c r="H18" s="659"/>
      <c r="I18" s="659"/>
      <c r="J18" s="659"/>
      <c r="K18" s="659"/>
      <c r="L18" s="659"/>
      <c r="M18" s="659"/>
      <c r="N18" s="659"/>
      <c r="O18" s="659"/>
      <c r="P18" s="659"/>
      <c r="Q18" s="660"/>
      <c r="R18" s="661">
        <v>1304691</v>
      </c>
      <c r="S18" s="664"/>
      <c r="T18" s="664"/>
      <c r="U18" s="664"/>
      <c r="V18" s="664"/>
      <c r="W18" s="664"/>
      <c r="X18" s="664"/>
      <c r="Y18" s="665"/>
      <c r="Z18" s="723">
        <v>23.3</v>
      </c>
      <c r="AA18" s="723"/>
      <c r="AB18" s="723"/>
      <c r="AC18" s="723"/>
      <c r="AD18" s="724">
        <v>1168065</v>
      </c>
      <c r="AE18" s="724"/>
      <c r="AF18" s="724"/>
      <c r="AG18" s="724"/>
      <c r="AH18" s="724"/>
      <c r="AI18" s="724"/>
      <c r="AJ18" s="724"/>
      <c r="AK18" s="724"/>
      <c r="AL18" s="666">
        <v>36.200000000000003</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229</v>
      </c>
      <c r="BH18" s="664"/>
      <c r="BI18" s="664"/>
      <c r="BJ18" s="664"/>
      <c r="BK18" s="664"/>
      <c r="BL18" s="664"/>
      <c r="BM18" s="664"/>
      <c r="BN18" s="665"/>
      <c r="BO18" s="723" t="s">
        <v>129</v>
      </c>
      <c r="BP18" s="723"/>
      <c r="BQ18" s="723"/>
      <c r="BR18" s="723"/>
      <c r="BS18" s="669" t="s">
        <v>229</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2">
      <c r="B19" s="658" t="s">
        <v>273</v>
      </c>
      <c r="C19" s="659"/>
      <c r="D19" s="659"/>
      <c r="E19" s="659"/>
      <c r="F19" s="659"/>
      <c r="G19" s="659"/>
      <c r="H19" s="659"/>
      <c r="I19" s="659"/>
      <c r="J19" s="659"/>
      <c r="K19" s="659"/>
      <c r="L19" s="659"/>
      <c r="M19" s="659"/>
      <c r="N19" s="659"/>
      <c r="O19" s="659"/>
      <c r="P19" s="659"/>
      <c r="Q19" s="660"/>
      <c r="R19" s="661">
        <v>1168065</v>
      </c>
      <c r="S19" s="664"/>
      <c r="T19" s="664"/>
      <c r="U19" s="664"/>
      <c r="V19" s="664"/>
      <c r="W19" s="664"/>
      <c r="X19" s="664"/>
      <c r="Y19" s="665"/>
      <c r="Z19" s="723">
        <v>20.9</v>
      </c>
      <c r="AA19" s="723"/>
      <c r="AB19" s="723"/>
      <c r="AC19" s="723"/>
      <c r="AD19" s="724">
        <v>1168065</v>
      </c>
      <c r="AE19" s="724"/>
      <c r="AF19" s="724"/>
      <c r="AG19" s="724"/>
      <c r="AH19" s="724"/>
      <c r="AI19" s="724"/>
      <c r="AJ19" s="724"/>
      <c r="AK19" s="724"/>
      <c r="AL19" s="666">
        <v>36.200000000000003</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229</v>
      </c>
      <c r="BH19" s="664"/>
      <c r="BI19" s="664"/>
      <c r="BJ19" s="664"/>
      <c r="BK19" s="664"/>
      <c r="BL19" s="664"/>
      <c r="BM19" s="664"/>
      <c r="BN19" s="665"/>
      <c r="BO19" s="723" t="s">
        <v>229</v>
      </c>
      <c r="BP19" s="723"/>
      <c r="BQ19" s="723"/>
      <c r="BR19" s="723"/>
      <c r="BS19" s="669" t="s">
        <v>229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249</v>
      </c>
      <c r="DA19" s="723"/>
      <c r="DB19" s="723"/>
      <c r="DC19" s="723"/>
      <c r="DD19" s="669" t="s">
        <v>229</v>
      </c>
      <c r="DE19" s="664"/>
      <c r="DF19" s="664"/>
      <c r="DG19" s="664"/>
      <c r="DH19" s="664"/>
      <c r="DI19" s="664"/>
      <c r="DJ19" s="664"/>
      <c r="DK19" s="664"/>
      <c r="DL19" s="664"/>
      <c r="DM19" s="664"/>
      <c r="DN19" s="664"/>
      <c r="DO19" s="664"/>
      <c r="DP19" s="665"/>
      <c r="DQ19" s="669" t="s">
        <v>249</v>
      </c>
      <c r="DR19" s="664"/>
      <c r="DS19" s="664"/>
      <c r="DT19" s="664"/>
      <c r="DU19" s="664"/>
      <c r="DV19" s="664"/>
      <c r="DW19" s="664"/>
      <c r="DX19" s="664"/>
      <c r="DY19" s="664"/>
      <c r="DZ19" s="664"/>
      <c r="EA19" s="664"/>
      <c r="EB19" s="664"/>
      <c r="EC19" s="704"/>
    </row>
    <row r="20" spans="2:133" ht="11.25" customHeight="1" x14ac:dyDescent="0.2">
      <c r="B20" s="658" t="s">
        <v>276</v>
      </c>
      <c r="C20" s="659"/>
      <c r="D20" s="659"/>
      <c r="E20" s="659"/>
      <c r="F20" s="659"/>
      <c r="G20" s="659"/>
      <c r="H20" s="659"/>
      <c r="I20" s="659"/>
      <c r="J20" s="659"/>
      <c r="K20" s="659"/>
      <c r="L20" s="659"/>
      <c r="M20" s="659"/>
      <c r="N20" s="659"/>
      <c r="O20" s="659"/>
      <c r="P20" s="659"/>
      <c r="Q20" s="660"/>
      <c r="R20" s="661">
        <v>136626</v>
      </c>
      <c r="S20" s="664"/>
      <c r="T20" s="664"/>
      <c r="U20" s="664"/>
      <c r="V20" s="664"/>
      <c r="W20" s="664"/>
      <c r="X20" s="664"/>
      <c r="Y20" s="665"/>
      <c r="Z20" s="723">
        <v>2.4</v>
      </c>
      <c r="AA20" s="723"/>
      <c r="AB20" s="723"/>
      <c r="AC20" s="723"/>
      <c r="AD20" s="724" t="s">
        <v>229</v>
      </c>
      <c r="AE20" s="724"/>
      <c r="AF20" s="724"/>
      <c r="AG20" s="724"/>
      <c r="AH20" s="724"/>
      <c r="AI20" s="724"/>
      <c r="AJ20" s="724"/>
      <c r="AK20" s="724"/>
      <c r="AL20" s="666" t="s">
        <v>229</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5412398</v>
      </c>
      <c r="CS20" s="664"/>
      <c r="CT20" s="664"/>
      <c r="CU20" s="664"/>
      <c r="CV20" s="664"/>
      <c r="CW20" s="664"/>
      <c r="CX20" s="664"/>
      <c r="CY20" s="665"/>
      <c r="CZ20" s="723">
        <v>100</v>
      </c>
      <c r="DA20" s="723"/>
      <c r="DB20" s="723"/>
      <c r="DC20" s="723"/>
      <c r="DD20" s="669">
        <v>571085</v>
      </c>
      <c r="DE20" s="664"/>
      <c r="DF20" s="664"/>
      <c r="DG20" s="664"/>
      <c r="DH20" s="664"/>
      <c r="DI20" s="664"/>
      <c r="DJ20" s="664"/>
      <c r="DK20" s="664"/>
      <c r="DL20" s="664"/>
      <c r="DM20" s="664"/>
      <c r="DN20" s="664"/>
      <c r="DO20" s="664"/>
      <c r="DP20" s="665"/>
      <c r="DQ20" s="669">
        <v>3931126</v>
      </c>
      <c r="DR20" s="664"/>
      <c r="DS20" s="664"/>
      <c r="DT20" s="664"/>
      <c r="DU20" s="664"/>
      <c r="DV20" s="664"/>
      <c r="DW20" s="664"/>
      <c r="DX20" s="664"/>
      <c r="DY20" s="664"/>
      <c r="DZ20" s="664"/>
      <c r="EA20" s="664"/>
      <c r="EB20" s="664"/>
      <c r="EC20" s="704"/>
    </row>
    <row r="21" spans="2:133" ht="11.25" customHeight="1" x14ac:dyDescent="0.2">
      <c r="B21" s="658" t="s">
        <v>279</v>
      </c>
      <c r="C21" s="659"/>
      <c r="D21" s="659"/>
      <c r="E21" s="659"/>
      <c r="F21" s="659"/>
      <c r="G21" s="659"/>
      <c r="H21" s="659"/>
      <c r="I21" s="659"/>
      <c r="J21" s="659"/>
      <c r="K21" s="659"/>
      <c r="L21" s="659"/>
      <c r="M21" s="659"/>
      <c r="N21" s="659"/>
      <c r="O21" s="659"/>
      <c r="P21" s="659"/>
      <c r="Q21" s="660"/>
      <c r="R21" s="661" t="s">
        <v>229</v>
      </c>
      <c r="S21" s="664"/>
      <c r="T21" s="664"/>
      <c r="U21" s="664"/>
      <c r="V21" s="664"/>
      <c r="W21" s="664"/>
      <c r="X21" s="664"/>
      <c r="Y21" s="665"/>
      <c r="Z21" s="723" t="s">
        <v>129</v>
      </c>
      <c r="AA21" s="723"/>
      <c r="AB21" s="723"/>
      <c r="AC21" s="723"/>
      <c r="AD21" s="724" t="s">
        <v>229</v>
      </c>
      <c r="AE21" s="724"/>
      <c r="AF21" s="724"/>
      <c r="AG21" s="724"/>
      <c r="AH21" s="724"/>
      <c r="AI21" s="724"/>
      <c r="AJ21" s="724"/>
      <c r="AK21" s="724"/>
      <c r="AL21" s="666" t="s">
        <v>229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148</v>
      </c>
      <c r="BH21" s="664"/>
      <c r="BI21" s="664"/>
      <c r="BJ21" s="664"/>
      <c r="BK21" s="664"/>
      <c r="BL21" s="664"/>
      <c r="BM21" s="664"/>
      <c r="BN21" s="665"/>
      <c r="BO21" s="723" t="s">
        <v>148</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281</v>
      </c>
      <c r="C22" s="659"/>
      <c r="D22" s="659"/>
      <c r="E22" s="659"/>
      <c r="F22" s="659"/>
      <c r="G22" s="659"/>
      <c r="H22" s="659"/>
      <c r="I22" s="659"/>
      <c r="J22" s="659"/>
      <c r="K22" s="659"/>
      <c r="L22" s="659"/>
      <c r="M22" s="659"/>
      <c r="N22" s="659"/>
      <c r="O22" s="659"/>
      <c r="P22" s="659"/>
      <c r="Q22" s="660"/>
      <c r="R22" s="661">
        <v>3254961</v>
      </c>
      <c r="S22" s="664"/>
      <c r="T22" s="664"/>
      <c r="U22" s="664"/>
      <c r="V22" s="664"/>
      <c r="W22" s="664"/>
      <c r="X22" s="664"/>
      <c r="Y22" s="665"/>
      <c r="Z22" s="723">
        <v>58.1</v>
      </c>
      <c r="AA22" s="723"/>
      <c r="AB22" s="723"/>
      <c r="AC22" s="723"/>
      <c r="AD22" s="724">
        <v>3118335</v>
      </c>
      <c r="AE22" s="724"/>
      <c r="AF22" s="724"/>
      <c r="AG22" s="724"/>
      <c r="AH22" s="724"/>
      <c r="AI22" s="724"/>
      <c r="AJ22" s="724"/>
      <c r="AK22" s="724"/>
      <c r="AL22" s="666">
        <v>96.7</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284</v>
      </c>
      <c r="C23" s="659"/>
      <c r="D23" s="659"/>
      <c r="E23" s="659"/>
      <c r="F23" s="659"/>
      <c r="G23" s="659"/>
      <c r="H23" s="659"/>
      <c r="I23" s="659"/>
      <c r="J23" s="659"/>
      <c r="K23" s="659"/>
      <c r="L23" s="659"/>
      <c r="M23" s="659"/>
      <c r="N23" s="659"/>
      <c r="O23" s="659"/>
      <c r="P23" s="659"/>
      <c r="Q23" s="660"/>
      <c r="R23" s="661">
        <v>1757</v>
      </c>
      <c r="S23" s="664"/>
      <c r="T23" s="664"/>
      <c r="U23" s="664"/>
      <c r="V23" s="664"/>
      <c r="W23" s="664"/>
      <c r="X23" s="664"/>
      <c r="Y23" s="665"/>
      <c r="Z23" s="723">
        <v>0</v>
      </c>
      <c r="AA23" s="723"/>
      <c r="AB23" s="723"/>
      <c r="AC23" s="723"/>
      <c r="AD23" s="724">
        <v>1757</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229</v>
      </c>
      <c r="BP23" s="723"/>
      <c r="BQ23" s="723"/>
      <c r="BR23" s="723"/>
      <c r="BS23" s="669" t="s">
        <v>249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2">
      <c r="B24" s="658" t="s">
        <v>291</v>
      </c>
      <c r="C24" s="659"/>
      <c r="D24" s="659"/>
      <c r="E24" s="659"/>
      <c r="F24" s="659"/>
      <c r="G24" s="659"/>
      <c r="H24" s="659"/>
      <c r="I24" s="659"/>
      <c r="J24" s="659"/>
      <c r="K24" s="659"/>
      <c r="L24" s="659"/>
      <c r="M24" s="659"/>
      <c r="N24" s="659"/>
      <c r="O24" s="659"/>
      <c r="P24" s="659"/>
      <c r="Q24" s="660"/>
      <c r="R24" s="661">
        <v>46544</v>
      </c>
      <c r="S24" s="664"/>
      <c r="T24" s="664"/>
      <c r="U24" s="664"/>
      <c r="V24" s="664"/>
      <c r="W24" s="664"/>
      <c r="X24" s="664"/>
      <c r="Y24" s="665"/>
      <c r="Z24" s="723">
        <v>0.8</v>
      </c>
      <c r="AA24" s="723"/>
      <c r="AB24" s="723"/>
      <c r="AC24" s="723"/>
      <c r="AD24" s="724" t="s">
        <v>229</v>
      </c>
      <c r="AE24" s="724"/>
      <c r="AF24" s="724"/>
      <c r="AG24" s="724"/>
      <c r="AH24" s="724"/>
      <c r="AI24" s="724"/>
      <c r="AJ24" s="724"/>
      <c r="AK24" s="724"/>
      <c r="AL24" s="666" t="s">
        <v>129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229</v>
      </c>
      <c r="BP24" s="723"/>
      <c r="BQ24" s="723"/>
      <c r="BR24" s="723"/>
      <c r="BS24" s="669" t="s">
        <v>129</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2276748</v>
      </c>
      <c r="CS24" s="727"/>
      <c r="CT24" s="727"/>
      <c r="CU24" s="727"/>
      <c r="CV24" s="727"/>
      <c r="CW24" s="727"/>
      <c r="CX24" s="727"/>
      <c r="CY24" s="773"/>
      <c r="CZ24" s="774">
        <v>42.1</v>
      </c>
      <c r="DA24" s="743"/>
      <c r="DB24" s="743"/>
      <c r="DC24" s="777"/>
      <c r="DD24" s="772">
        <v>1427980</v>
      </c>
      <c r="DE24" s="727"/>
      <c r="DF24" s="727"/>
      <c r="DG24" s="727"/>
      <c r="DH24" s="727"/>
      <c r="DI24" s="727"/>
      <c r="DJ24" s="727"/>
      <c r="DK24" s="773"/>
      <c r="DL24" s="772">
        <v>1426206</v>
      </c>
      <c r="DM24" s="727"/>
      <c r="DN24" s="727"/>
      <c r="DO24" s="727"/>
      <c r="DP24" s="727"/>
      <c r="DQ24" s="727"/>
      <c r="DR24" s="727"/>
      <c r="DS24" s="727"/>
      <c r="DT24" s="727"/>
      <c r="DU24" s="727"/>
      <c r="DV24" s="773"/>
      <c r="DW24" s="774">
        <v>41.7</v>
      </c>
      <c r="DX24" s="743"/>
      <c r="DY24" s="743"/>
      <c r="DZ24" s="743"/>
      <c r="EA24" s="743"/>
      <c r="EB24" s="743"/>
      <c r="EC24" s="775"/>
    </row>
    <row r="25" spans="2:133" ht="11.25" customHeight="1" x14ac:dyDescent="0.2">
      <c r="B25" s="658" t="s">
        <v>294</v>
      </c>
      <c r="C25" s="659"/>
      <c r="D25" s="659"/>
      <c r="E25" s="659"/>
      <c r="F25" s="659"/>
      <c r="G25" s="659"/>
      <c r="H25" s="659"/>
      <c r="I25" s="659"/>
      <c r="J25" s="659"/>
      <c r="K25" s="659"/>
      <c r="L25" s="659"/>
      <c r="M25" s="659"/>
      <c r="N25" s="659"/>
      <c r="O25" s="659"/>
      <c r="P25" s="659"/>
      <c r="Q25" s="660"/>
      <c r="R25" s="661">
        <v>27825</v>
      </c>
      <c r="S25" s="664"/>
      <c r="T25" s="664"/>
      <c r="U25" s="664"/>
      <c r="V25" s="664"/>
      <c r="W25" s="664"/>
      <c r="X25" s="664"/>
      <c r="Y25" s="665"/>
      <c r="Z25" s="723">
        <v>0.5</v>
      </c>
      <c r="AA25" s="723"/>
      <c r="AB25" s="723"/>
      <c r="AC25" s="723"/>
      <c r="AD25" s="724">
        <v>1715</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229</v>
      </c>
      <c r="BP25" s="723"/>
      <c r="BQ25" s="723"/>
      <c r="BR25" s="723"/>
      <c r="BS25" s="669" t="s">
        <v>129</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710553</v>
      </c>
      <c r="CS25" s="662"/>
      <c r="CT25" s="662"/>
      <c r="CU25" s="662"/>
      <c r="CV25" s="662"/>
      <c r="CW25" s="662"/>
      <c r="CX25" s="662"/>
      <c r="CY25" s="663"/>
      <c r="CZ25" s="666">
        <v>13.1</v>
      </c>
      <c r="DA25" s="695"/>
      <c r="DB25" s="695"/>
      <c r="DC25" s="696"/>
      <c r="DD25" s="669">
        <v>689043</v>
      </c>
      <c r="DE25" s="662"/>
      <c r="DF25" s="662"/>
      <c r="DG25" s="662"/>
      <c r="DH25" s="662"/>
      <c r="DI25" s="662"/>
      <c r="DJ25" s="662"/>
      <c r="DK25" s="663"/>
      <c r="DL25" s="669">
        <v>687269</v>
      </c>
      <c r="DM25" s="662"/>
      <c r="DN25" s="662"/>
      <c r="DO25" s="662"/>
      <c r="DP25" s="662"/>
      <c r="DQ25" s="662"/>
      <c r="DR25" s="662"/>
      <c r="DS25" s="662"/>
      <c r="DT25" s="662"/>
      <c r="DU25" s="662"/>
      <c r="DV25" s="663"/>
      <c r="DW25" s="666">
        <v>20.100000000000001</v>
      </c>
      <c r="DX25" s="695"/>
      <c r="DY25" s="695"/>
      <c r="DZ25" s="695"/>
      <c r="EA25" s="695"/>
      <c r="EB25" s="695"/>
      <c r="EC25" s="697"/>
    </row>
    <row r="26" spans="2:133" ht="11.25" customHeight="1" x14ac:dyDescent="0.2">
      <c r="B26" s="658" t="s">
        <v>297</v>
      </c>
      <c r="C26" s="659"/>
      <c r="D26" s="659"/>
      <c r="E26" s="659"/>
      <c r="F26" s="659"/>
      <c r="G26" s="659"/>
      <c r="H26" s="659"/>
      <c r="I26" s="659"/>
      <c r="J26" s="659"/>
      <c r="K26" s="659"/>
      <c r="L26" s="659"/>
      <c r="M26" s="659"/>
      <c r="N26" s="659"/>
      <c r="O26" s="659"/>
      <c r="P26" s="659"/>
      <c r="Q26" s="660"/>
      <c r="R26" s="661">
        <v>7915</v>
      </c>
      <c r="S26" s="664"/>
      <c r="T26" s="664"/>
      <c r="U26" s="664"/>
      <c r="V26" s="664"/>
      <c r="W26" s="664"/>
      <c r="X26" s="664"/>
      <c r="Y26" s="665"/>
      <c r="Z26" s="723">
        <v>0.1</v>
      </c>
      <c r="AA26" s="723"/>
      <c r="AB26" s="723"/>
      <c r="AC26" s="723"/>
      <c r="AD26" s="724" t="s">
        <v>229</v>
      </c>
      <c r="AE26" s="724"/>
      <c r="AF26" s="724"/>
      <c r="AG26" s="724"/>
      <c r="AH26" s="724"/>
      <c r="AI26" s="724"/>
      <c r="AJ26" s="724"/>
      <c r="AK26" s="724"/>
      <c r="AL26" s="666" t="s">
        <v>229</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423725</v>
      </c>
      <c r="CS26" s="664"/>
      <c r="CT26" s="664"/>
      <c r="CU26" s="664"/>
      <c r="CV26" s="664"/>
      <c r="CW26" s="664"/>
      <c r="CX26" s="664"/>
      <c r="CY26" s="665"/>
      <c r="CZ26" s="666">
        <v>7.8</v>
      </c>
      <c r="DA26" s="695"/>
      <c r="DB26" s="695"/>
      <c r="DC26" s="696"/>
      <c r="DD26" s="669">
        <v>404056</v>
      </c>
      <c r="DE26" s="664"/>
      <c r="DF26" s="664"/>
      <c r="DG26" s="664"/>
      <c r="DH26" s="664"/>
      <c r="DI26" s="664"/>
      <c r="DJ26" s="664"/>
      <c r="DK26" s="665"/>
      <c r="DL26" s="669" t="s">
        <v>148</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2">
      <c r="B27" s="658" t="s">
        <v>300</v>
      </c>
      <c r="C27" s="659"/>
      <c r="D27" s="659"/>
      <c r="E27" s="659"/>
      <c r="F27" s="659"/>
      <c r="G27" s="659"/>
      <c r="H27" s="659"/>
      <c r="I27" s="659"/>
      <c r="J27" s="659"/>
      <c r="K27" s="659"/>
      <c r="L27" s="659"/>
      <c r="M27" s="659"/>
      <c r="N27" s="659"/>
      <c r="O27" s="659"/>
      <c r="P27" s="659"/>
      <c r="Q27" s="660"/>
      <c r="R27" s="661">
        <v>698706</v>
      </c>
      <c r="S27" s="664"/>
      <c r="T27" s="664"/>
      <c r="U27" s="664"/>
      <c r="V27" s="664"/>
      <c r="W27" s="664"/>
      <c r="X27" s="664"/>
      <c r="Y27" s="665"/>
      <c r="Z27" s="723">
        <v>12.5</v>
      </c>
      <c r="AA27" s="723"/>
      <c r="AB27" s="723"/>
      <c r="AC27" s="723"/>
      <c r="AD27" s="724" t="s">
        <v>229</v>
      </c>
      <c r="AE27" s="724"/>
      <c r="AF27" s="724"/>
      <c r="AG27" s="724"/>
      <c r="AH27" s="724"/>
      <c r="AI27" s="724"/>
      <c r="AJ27" s="724"/>
      <c r="AK27" s="724"/>
      <c r="AL27" s="666" t="s">
        <v>229</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1549794</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1139096</v>
      </c>
      <c r="CS27" s="662"/>
      <c r="CT27" s="662"/>
      <c r="CU27" s="662"/>
      <c r="CV27" s="662"/>
      <c r="CW27" s="662"/>
      <c r="CX27" s="662"/>
      <c r="CY27" s="663"/>
      <c r="CZ27" s="666">
        <v>21</v>
      </c>
      <c r="DA27" s="695"/>
      <c r="DB27" s="695"/>
      <c r="DC27" s="696"/>
      <c r="DD27" s="669">
        <v>321130</v>
      </c>
      <c r="DE27" s="662"/>
      <c r="DF27" s="662"/>
      <c r="DG27" s="662"/>
      <c r="DH27" s="662"/>
      <c r="DI27" s="662"/>
      <c r="DJ27" s="662"/>
      <c r="DK27" s="663"/>
      <c r="DL27" s="669">
        <v>321130</v>
      </c>
      <c r="DM27" s="662"/>
      <c r="DN27" s="662"/>
      <c r="DO27" s="662"/>
      <c r="DP27" s="662"/>
      <c r="DQ27" s="662"/>
      <c r="DR27" s="662"/>
      <c r="DS27" s="662"/>
      <c r="DT27" s="662"/>
      <c r="DU27" s="662"/>
      <c r="DV27" s="663"/>
      <c r="DW27" s="666">
        <v>9.4</v>
      </c>
      <c r="DX27" s="695"/>
      <c r="DY27" s="695"/>
      <c r="DZ27" s="695"/>
      <c r="EA27" s="695"/>
      <c r="EB27" s="695"/>
      <c r="EC27" s="697"/>
    </row>
    <row r="28" spans="2:133" ht="11.25" customHeight="1" x14ac:dyDescent="0.2">
      <c r="B28" s="766" t="s">
        <v>303</v>
      </c>
      <c r="C28" s="767"/>
      <c r="D28" s="767"/>
      <c r="E28" s="767"/>
      <c r="F28" s="767"/>
      <c r="G28" s="767"/>
      <c r="H28" s="767"/>
      <c r="I28" s="767"/>
      <c r="J28" s="767"/>
      <c r="K28" s="767"/>
      <c r="L28" s="767"/>
      <c r="M28" s="767"/>
      <c r="N28" s="767"/>
      <c r="O28" s="767"/>
      <c r="P28" s="767"/>
      <c r="Q28" s="768"/>
      <c r="R28" s="661">
        <v>70000</v>
      </c>
      <c r="S28" s="664"/>
      <c r="T28" s="664"/>
      <c r="U28" s="664"/>
      <c r="V28" s="664"/>
      <c r="W28" s="664"/>
      <c r="X28" s="664"/>
      <c r="Y28" s="665"/>
      <c r="Z28" s="723">
        <v>1.2</v>
      </c>
      <c r="AA28" s="723"/>
      <c r="AB28" s="723"/>
      <c r="AC28" s="723"/>
      <c r="AD28" s="724">
        <v>70000</v>
      </c>
      <c r="AE28" s="724"/>
      <c r="AF28" s="724"/>
      <c r="AG28" s="724"/>
      <c r="AH28" s="724"/>
      <c r="AI28" s="724"/>
      <c r="AJ28" s="724"/>
      <c r="AK28" s="724"/>
      <c r="AL28" s="666">
        <v>2.2000000000000002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427099</v>
      </c>
      <c r="CS28" s="664"/>
      <c r="CT28" s="664"/>
      <c r="CU28" s="664"/>
      <c r="CV28" s="664"/>
      <c r="CW28" s="664"/>
      <c r="CX28" s="664"/>
      <c r="CY28" s="665"/>
      <c r="CZ28" s="666">
        <v>7.9</v>
      </c>
      <c r="DA28" s="695"/>
      <c r="DB28" s="695"/>
      <c r="DC28" s="696"/>
      <c r="DD28" s="669">
        <v>417807</v>
      </c>
      <c r="DE28" s="664"/>
      <c r="DF28" s="664"/>
      <c r="DG28" s="664"/>
      <c r="DH28" s="664"/>
      <c r="DI28" s="664"/>
      <c r="DJ28" s="664"/>
      <c r="DK28" s="665"/>
      <c r="DL28" s="669">
        <v>417807</v>
      </c>
      <c r="DM28" s="664"/>
      <c r="DN28" s="664"/>
      <c r="DO28" s="664"/>
      <c r="DP28" s="664"/>
      <c r="DQ28" s="664"/>
      <c r="DR28" s="664"/>
      <c r="DS28" s="664"/>
      <c r="DT28" s="664"/>
      <c r="DU28" s="664"/>
      <c r="DV28" s="665"/>
      <c r="DW28" s="666">
        <v>12.2</v>
      </c>
      <c r="DX28" s="695"/>
      <c r="DY28" s="695"/>
      <c r="DZ28" s="695"/>
      <c r="EA28" s="695"/>
      <c r="EB28" s="695"/>
      <c r="EC28" s="697"/>
    </row>
    <row r="29" spans="2:133" ht="11.25" customHeight="1" x14ac:dyDescent="0.2">
      <c r="B29" s="658" t="s">
        <v>305</v>
      </c>
      <c r="C29" s="659"/>
      <c r="D29" s="659"/>
      <c r="E29" s="659"/>
      <c r="F29" s="659"/>
      <c r="G29" s="659"/>
      <c r="H29" s="659"/>
      <c r="I29" s="659"/>
      <c r="J29" s="659"/>
      <c r="K29" s="659"/>
      <c r="L29" s="659"/>
      <c r="M29" s="659"/>
      <c r="N29" s="659"/>
      <c r="O29" s="659"/>
      <c r="P29" s="659"/>
      <c r="Q29" s="660"/>
      <c r="R29" s="661">
        <v>451561</v>
      </c>
      <c r="S29" s="664"/>
      <c r="T29" s="664"/>
      <c r="U29" s="664"/>
      <c r="V29" s="664"/>
      <c r="W29" s="664"/>
      <c r="X29" s="664"/>
      <c r="Y29" s="665"/>
      <c r="Z29" s="723">
        <v>8.1</v>
      </c>
      <c r="AA29" s="723"/>
      <c r="AB29" s="723"/>
      <c r="AC29" s="723"/>
      <c r="AD29" s="724" t="s">
        <v>229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70</v>
      </c>
      <c r="CG29" s="702"/>
      <c r="CH29" s="702"/>
      <c r="CI29" s="702"/>
      <c r="CJ29" s="702"/>
      <c r="CK29" s="702"/>
      <c r="CL29" s="702"/>
      <c r="CM29" s="702"/>
      <c r="CN29" s="702"/>
      <c r="CO29" s="702"/>
      <c r="CP29" s="702"/>
      <c r="CQ29" s="703"/>
      <c r="CR29" s="661">
        <v>427099</v>
      </c>
      <c r="CS29" s="662"/>
      <c r="CT29" s="662"/>
      <c r="CU29" s="662"/>
      <c r="CV29" s="662"/>
      <c r="CW29" s="662"/>
      <c r="CX29" s="662"/>
      <c r="CY29" s="663"/>
      <c r="CZ29" s="666">
        <v>7.9</v>
      </c>
      <c r="DA29" s="695"/>
      <c r="DB29" s="695"/>
      <c r="DC29" s="696"/>
      <c r="DD29" s="669">
        <v>417807</v>
      </c>
      <c r="DE29" s="662"/>
      <c r="DF29" s="662"/>
      <c r="DG29" s="662"/>
      <c r="DH29" s="662"/>
      <c r="DI29" s="662"/>
      <c r="DJ29" s="662"/>
      <c r="DK29" s="663"/>
      <c r="DL29" s="669">
        <v>417807</v>
      </c>
      <c r="DM29" s="662"/>
      <c r="DN29" s="662"/>
      <c r="DO29" s="662"/>
      <c r="DP29" s="662"/>
      <c r="DQ29" s="662"/>
      <c r="DR29" s="662"/>
      <c r="DS29" s="662"/>
      <c r="DT29" s="662"/>
      <c r="DU29" s="662"/>
      <c r="DV29" s="663"/>
      <c r="DW29" s="666">
        <v>12.2</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36668</v>
      </c>
      <c r="S30" s="664"/>
      <c r="T30" s="664"/>
      <c r="U30" s="664"/>
      <c r="V30" s="664"/>
      <c r="W30" s="664"/>
      <c r="X30" s="664"/>
      <c r="Y30" s="665"/>
      <c r="Z30" s="723">
        <v>0.7</v>
      </c>
      <c r="AA30" s="723"/>
      <c r="AB30" s="723"/>
      <c r="AC30" s="723"/>
      <c r="AD30" s="724">
        <v>32032</v>
      </c>
      <c r="AE30" s="724"/>
      <c r="AF30" s="724"/>
      <c r="AG30" s="724"/>
      <c r="AH30" s="724"/>
      <c r="AI30" s="724"/>
      <c r="AJ30" s="724"/>
      <c r="AK30" s="724"/>
      <c r="AL30" s="666">
        <v>1</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99.1</v>
      </c>
      <c r="BH30" s="742"/>
      <c r="BI30" s="742"/>
      <c r="BJ30" s="742"/>
      <c r="BK30" s="742"/>
      <c r="BL30" s="742"/>
      <c r="BM30" s="743">
        <v>96.1</v>
      </c>
      <c r="BN30" s="742"/>
      <c r="BO30" s="742"/>
      <c r="BP30" s="742"/>
      <c r="BQ30" s="744"/>
      <c r="BR30" s="741">
        <v>98.8</v>
      </c>
      <c r="BS30" s="742"/>
      <c r="BT30" s="742"/>
      <c r="BU30" s="742"/>
      <c r="BV30" s="742"/>
      <c r="BW30" s="742"/>
      <c r="BX30" s="743">
        <v>93.7</v>
      </c>
      <c r="BY30" s="742"/>
      <c r="BZ30" s="742"/>
      <c r="CA30" s="742"/>
      <c r="CB30" s="744"/>
      <c r="CD30" s="747"/>
      <c r="CE30" s="748"/>
      <c r="CF30" s="705" t="s">
        <v>312</v>
      </c>
      <c r="CG30" s="702"/>
      <c r="CH30" s="702"/>
      <c r="CI30" s="702"/>
      <c r="CJ30" s="702"/>
      <c r="CK30" s="702"/>
      <c r="CL30" s="702"/>
      <c r="CM30" s="702"/>
      <c r="CN30" s="702"/>
      <c r="CO30" s="702"/>
      <c r="CP30" s="702"/>
      <c r="CQ30" s="703"/>
      <c r="CR30" s="661">
        <v>401358</v>
      </c>
      <c r="CS30" s="664"/>
      <c r="CT30" s="664"/>
      <c r="CU30" s="664"/>
      <c r="CV30" s="664"/>
      <c r="CW30" s="664"/>
      <c r="CX30" s="664"/>
      <c r="CY30" s="665"/>
      <c r="CZ30" s="666">
        <v>7.4</v>
      </c>
      <c r="DA30" s="695"/>
      <c r="DB30" s="695"/>
      <c r="DC30" s="696"/>
      <c r="DD30" s="669">
        <v>392333</v>
      </c>
      <c r="DE30" s="664"/>
      <c r="DF30" s="664"/>
      <c r="DG30" s="664"/>
      <c r="DH30" s="664"/>
      <c r="DI30" s="664"/>
      <c r="DJ30" s="664"/>
      <c r="DK30" s="665"/>
      <c r="DL30" s="669">
        <v>392333</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220737</v>
      </c>
      <c r="S31" s="664"/>
      <c r="T31" s="664"/>
      <c r="U31" s="664"/>
      <c r="V31" s="664"/>
      <c r="W31" s="664"/>
      <c r="X31" s="664"/>
      <c r="Y31" s="665"/>
      <c r="Z31" s="723">
        <v>3.9</v>
      </c>
      <c r="AA31" s="723"/>
      <c r="AB31" s="723"/>
      <c r="AC31" s="723"/>
      <c r="AD31" s="724" t="s">
        <v>129</v>
      </c>
      <c r="AE31" s="724"/>
      <c r="AF31" s="724"/>
      <c r="AG31" s="724"/>
      <c r="AH31" s="724"/>
      <c r="AI31" s="724"/>
      <c r="AJ31" s="724"/>
      <c r="AK31" s="724"/>
      <c r="AL31" s="666" t="s">
        <v>229</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99.4</v>
      </c>
      <c r="BH31" s="662"/>
      <c r="BI31" s="662"/>
      <c r="BJ31" s="662"/>
      <c r="BK31" s="662"/>
      <c r="BL31" s="662"/>
      <c r="BM31" s="667">
        <v>96.9</v>
      </c>
      <c r="BN31" s="740"/>
      <c r="BO31" s="740"/>
      <c r="BP31" s="740"/>
      <c r="BQ31" s="701"/>
      <c r="BR31" s="739">
        <v>99</v>
      </c>
      <c r="BS31" s="662"/>
      <c r="BT31" s="662"/>
      <c r="BU31" s="662"/>
      <c r="BV31" s="662"/>
      <c r="BW31" s="662"/>
      <c r="BX31" s="667">
        <v>95.5</v>
      </c>
      <c r="BY31" s="740"/>
      <c r="BZ31" s="740"/>
      <c r="CA31" s="740"/>
      <c r="CB31" s="701"/>
      <c r="CD31" s="747"/>
      <c r="CE31" s="748"/>
      <c r="CF31" s="705" t="s">
        <v>316</v>
      </c>
      <c r="CG31" s="702"/>
      <c r="CH31" s="702"/>
      <c r="CI31" s="702"/>
      <c r="CJ31" s="702"/>
      <c r="CK31" s="702"/>
      <c r="CL31" s="702"/>
      <c r="CM31" s="702"/>
      <c r="CN31" s="702"/>
      <c r="CO31" s="702"/>
      <c r="CP31" s="702"/>
      <c r="CQ31" s="703"/>
      <c r="CR31" s="661">
        <v>25741</v>
      </c>
      <c r="CS31" s="662"/>
      <c r="CT31" s="662"/>
      <c r="CU31" s="662"/>
      <c r="CV31" s="662"/>
      <c r="CW31" s="662"/>
      <c r="CX31" s="662"/>
      <c r="CY31" s="663"/>
      <c r="CZ31" s="666">
        <v>0.5</v>
      </c>
      <c r="DA31" s="695"/>
      <c r="DB31" s="695"/>
      <c r="DC31" s="696"/>
      <c r="DD31" s="669">
        <v>25474</v>
      </c>
      <c r="DE31" s="662"/>
      <c r="DF31" s="662"/>
      <c r="DG31" s="662"/>
      <c r="DH31" s="662"/>
      <c r="DI31" s="662"/>
      <c r="DJ31" s="662"/>
      <c r="DK31" s="663"/>
      <c r="DL31" s="669">
        <v>25474</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304213</v>
      </c>
      <c r="S32" s="664"/>
      <c r="T32" s="664"/>
      <c r="U32" s="664"/>
      <c r="V32" s="664"/>
      <c r="W32" s="664"/>
      <c r="X32" s="664"/>
      <c r="Y32" s="665"/>
      <c r="Z32" s="723">
        <v>5.4</v>
      </c>
      <c r="AA32" s="723"/>
      <c r="AB32" s="723"/>
      <c r="AC32" s="723"/>
      <c r="AD32" s="724" t="s">
        <v>229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98.7</v>
      </c>
      <c r="BH32" s="677"/>
      <c r="BI32" s="677"/>
      <c r="BJ32" s="677"/>
      <c r="BK32" s="677"/>
      <c r="BL32" s="677"/>
      <c r="BM32" s="721">
        <v>94.7</v>
      </c>
      <c r="BN32" s="677"/>
      <c r="BO32" s="677"/>
      <c r="BP32" s="677"/>
      <c r="BQ32" s="714"/>
      <c r="BR32" s="738">
        <v>98.4</v>
      </c>
      <c r="BS32" s="677"/>
      <c r="BT32" s="677"/>
      <c r="BU32" s="677"/>
      <c r="BV32" s="677"/>
      <c r="BW32" s="677"/>
      <c r="BX32" s="721">
        <v>90.9</v>
      </c>
      <c r="BY32" s="677"/>
      <c r="BZ32" s="677"/>
      <c r="CA32" s="677"/>
      <c r="CB32" s="714"/>
      <c r="CD32" s="749"/>
      <c r="CE32" s="750"/>
      <c r="CF32" s="705" t="s">
        <v>319</v>
      </c>
      <c r="CG32" s="702"/>
      <c r="CH32" s="702"/>
      <c r="CI32" s="702"/>
      <c r="CJ32" s="702"/>
      <c r="CK32" s="702"/>
      <c r="CL32" s="702"/>
      <c r="CM32" s="702"/>
      <c r="CN32" s="702"/>
      <c r="CO32" s="702"/>
      <c r="CP32" s="702"/>
      <c r="CQ32" s="703"/>
      <c r="CR32" s="661" t="s">
        <v>129</v>
      </c>
      <c r="CS32" s="664"/>
      <c r="CT32" s="664"/>
      <c r="CU32" s="664"/>
      <c r="CV32" s="664"/>
      <c r="CW32" s="664"/>
      <c r="CX32" s="664"/>
      <c r="CY32" s="665"/>
      <c r="CZ32" s="666" t="s">
        <v>229</v>
      </c>
      <c r="DA32" s="695"/>
      <c r="DB32" s="695"/>
      <c r="DC32" s="696"/>
      <c r="DD32" s="669" t="s">
        <v>229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133305</v>
      </c>
      <c r="S33" s="664"/>
      <c r="T33" s="664"/>
      <c r="U33" s="664"/>
      <c r="V33" s="664"/>
      <c r="W33" s="664"/>
      <c r="X33" s="664"/>
      <c r="Y33" s="665"/>
      <c r="Z33" s="723">
        <v>2.4</v>
      </c>
      <c r="AA33" s="723"/>
      <c r="AB33" s="723"/>
      <c r="AC33" s="723"/>
      <c r="AD33" s="724" t="s">
        <v>148</v>
      </c>
      <c r="AE33" s="724"/>
      <c r="AF33" s="724"/>
      <c r="AG33" s="724"/>
      <c r="AH33" s="724"/>
      <c r="AI33" s="724"/>
      <c r="AJ33" s="724"/>
      <c r="AK33" s="724"/>
      <c r="AL33" s="666" t="s">
        <v>249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2564565</v>
      </c>
      <c r="CS33" s="662"/>
      <c r="CT33" s="662"/>
      <c r="CU33" s="662"/>
      <c r="CV33" s="662"/>
      <c r="CW33" s="662"/>
      <c r="CX33" s="662"/>
      <c r="CY33" s="663"/>
      <c r="CZ33" s="666">
        <v>47.4</v>
      </c>
      <c r="DA33" s="695"/>
      <c r="DB33" s="695"/>
      <c r="DC33" s="696"/>
      <c r="DD33" s="669">
        <v>2200805</v>
      </c>
      <c r="DE33" s="662"/>
      <c r="DF33" s="662"/>
      <c r="DG33" s="662"/>
      <c r="DH33" s="662"/>
      <c r="DI33" s="662"/>
      <c r="DJ33" s="662"/>
      <c r="DK33" s="663"/>
      <c r="DL33" s="669">
        <v>1796080</v>
      </c>
      <c r="DM33" s="662"/>
      <c r="DN33" s="662"/>
      <c r="DO33" s="662"/>
      <c r="DP33" s="662"/>
      <c r="DQ33" s="662"/>
      <c r="DR33" s="662"/>
      <c r="DS33" s="662"/>
      <c r="DT33" s="662"/>
      <c r="DU33" s="662"/>
      <c r="DV33" s="663"/>
      <c r="DW33" s="666">
        <v>52.5</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153417</v>
      </c>
      <c r="S34" s="664"/>
      <c r="T34" s="664"/>
      <c r="U34" s="664"/>
      <c r="V34" s="664"/>
      <c r="W34" s="664"/>
      <c r="X34" s="664"/>
      <c r="Y34" s="665"/>
      <c r="Z34" s="723">
        <v>2.7</v>
      </c>
      <c r="AA34" s="723"/>
      <c r="AB34" s="723"/>
      <c r="AC34" s="723"/>
      <c r="AD34" s="724">
        <v>1206</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1077882</v>
      </c>
      <c r="CS34" s="664"/>
      <c r="CT34" s="664"/>
      <c r="CU34" s="664"/>
      <c r="CV34" s="664"/>
      <c r="CW34" s="664"/>
      <c r="CX34" s="664"/>
      <c r="CY34" s="665"/>
      <c r="CZ34" s="666">
        <v>19.899999999999999</v>
      </c>
      <c r="DA34" s="695"/>
      <c r="DB34" s="695"/>
      <c r="DC34" s="696"/>
      <c r="DD34" s="669">
        <v>836544</v>
      </c>
      <c r="DE34" s="664"/>
      <c r="DF34" s="664"/>
      <c r="DG34" s="664"/>
      <c r="DH34" s="664"/>
      <c r="DI34" s="664"/>
      <c r="DJ34" s="664"/>
      <c r="DK34" s="665"/>
      <c r="DL34" s="669">
        <v>686142</v>
      </c>
      <c r="DM34" s="664"/>
      <c r="DN34" s="664"/>
      <c r="DO34" s="664"/>
      <c r="DP34" s="664"/>
      <c r="DQ34" s="664"/>
      <c r="DR34" s="664"/>
      <c r="DS34" s="664"/>
      <c r="DT34" s="664"/>
      <c r="DU34" s="664"/>
      <c r="DV34" s="665"/>
      <c r="DW34" s="666">
        <v>20.100000000000001</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194000</v>
      </c>
      <c r="S35" s="664"/>
      <c r="T35" s="664"/>
      <c r="U35" s="664"/>
      <c r="V35" s="664"/>
      <c r="W35" s="664"/>
      <c r="X35" s="664"/>
      <c r="Y35" s="665"/>
      <c r="Z35" s="723">
        <v>3.5</v>
      </c>
      <c r="AA35" s="723"/>
      <c r="AB35" s="723"/>
      <c r="AC35" s="723"/>
      <c r="AD35" s="724" t="s">
        <v>229</v>
      </c>
      <c r="AE35" s="724"/>
      <c r="AF35" s="724"/>
      <c r="AG35" s="724"/>
      <c r="AH35" s="724"/>
      <c r="AI35" s="724"/>
      <c r="AJ35" s="724"/>
      <c r="AK35" s="724"/>
      <c r="AL35" s="666" t="s">
        <v>229</v>
      </c>
      <c r="AM35" s="667"/>
      <c r="AN35" s="667"/>
      <c r="AO35" s="725"/>
      <c r="AP35" s="234"/>
      <c r="AQ35" s="729" t="s">
        <v>327</v>
      </c>
      <c r="AR35" s="730"/>
      <c r="AS35" s="730"/>
      <c r="AT35" s="730"/>
      <c r="AU35" s="730"/>
      <c r="AV35" s="730"/>
      <c r="AW35" s="730"/>
      <c r="AX35" s="730"/>
      <c r="AY35" s="731"/>
      <c r="AZ35" s="726">
        <v>727976</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746</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15563</v>
      </c>
      <c r="CS35" s="662"/>
      <c r="CT35" s="662"/>
      <c r="CU35" s="662"/>
      <c r="CV35" s="662"/>
      <c r="CW35" s="662"/>
      <c r="CX35" s="662"/>
      <c r="CY35" s="663"/>
      <c r="CZ35" s="666">
        <v>0.3</v>
      </c>
      <c r="DA35" s="695"/>
      <c r="DB35" s="695"/>
      <c r="DC35" s="696"/>
      <c r="DD35" s="669">
        <v>12395</v>
      </c>
      <c r="DE35" s="662"/>
      <c r="DF35" s="662"/>
      <c r="DG35" s="662"/>
      <c r="DH35" s="662"/>
      <c r="DI35" s="662"/>
      <c r="DJ35" s="662"/>
      <c r="DK35" s="663"/>
      <c r="DL35" s="669">
        <v>12395</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148</v>
      </c>
      <c r="AE36" s="724"/>
      <c r="AF36" s="724"/>
      <c r="AG36" s="724"/>
      <c r="AH36" s="724"/>
      <c r="AI36" s="724"/>
      <c r="AJ36" s="724"/>
      <c r="AK36" s="724"/>
      <c r="AL36" s="666" t="s">
        <v>229</v>
      </c>
      <c r="AM36" s="667"/>
      <c r="AN36" s="667"/>
      <c r="AO36" s="725"/>
      <c r="AQ36" s="698" t="s">
        <v>331</v>
      </c>
      <c r="AR36" s="699"/>
      <c r="AS36" s="699"/>
      <c r="AT36" s="699"/>
      <c r="AU36" s="699"/>
      <c r="AV36" s="699"/>
      <c r="AW36" s="699"/>
      <c r="AX36" s="699"/>
      <c r="AY36" s="700"/>
      <c r="AZ36" s="661">
        <v>276080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-7325</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563262</v>
      </c>
      <c r="CS36" s="664"/>
      <c r="CT36" s="664"/>
      <c r="CU36" s="664"/>
      <c r="CV36" s="664"/>
      <c r="CW36" s="664"/>
      <c r="CX36" s="664"/>
      <c r="CY36" s="665"/>
      <c r="CZ36" s="666">
        <v>10.4</v>
      </c>
      <c r="DA36" s="695"/>
      <c r="DB36" s="695"/>
      <c r="DC36" s="696"/>
      <c r="DD36" s="669">
        <v>528882</v>
      </c>
      <c r="DE36" s="664"/>
      <c r="DF36" s="664"/>
      <c r="DG36" s="664"/>
      <c r="DH36" s="664"/>
      <c r="DI36" s="664"/>
      <c r="DJ36" s="664"/>
      <c r="DK36" s="665"/>
      <c r="DL36" s="669">
        <v>515925</v>
      </c>
      <c r="DM36" s="664"/>
      <c r="DN36" s="664"/>
      <c r="DO36" s="664"/>
      <c r="DP36" s="664"/>
      <c r="DQ36" s="664"/>
      <c r="DR36" s="664"/>
      <c r="DS36" s="664"/>
      <c r="DT36" s="664"/>
      <c r="DU36" s="664"/>
      <c r="DV36" s="665"/>
      <c r="DW36" s="666">
        <v>15.1</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v>194000</v>
      </c>
      <c r="S37" s="664"/>
      <c r="T37" s="664"/>
      <c r="U37" s="664"/>
      <c r="V37" s="664"/>
      <c r="W37" s="664"/>
      <c r="X37" s="664"/>
      <c r="Y37" s="665"/>
      <c r="Z37" s="723">
        <v>3.5</v>
      </c>
      <c r="AA37" s="723"/>
      <c r="AB37" s="723"/>
      <c r="AC37" s="723"/>
      <c r="AD37" s="724" t="s">
        <v>129</v>
      </c>
      <c r="AE37" s="724"/>
      <c r="AF37" s="724"/>
      <c r="AG37" s="724"/>
      <c r="AH37" s="724"/>
      <c r="AI37" s="724"/>
      <c r="AJ37" s="724"/>
      <c r="AK37" s="724"/>
      <c r="AL37" s="666" t="s">
        <v>129</v>
      </c>
      <c r="AM37" s="667"/>
      <c r="AN37" s="667"/>
      <c r="AO37" s="725"/>
      <c r="AQ37" s="698" t="s">
        <v>335</v>
      </c>
      <c r="AR37" s="699"/>
      <c r="AS37" s="699"/>
      <c r="AT37" s="699"/>
      <c r="AU37" s="699"/>
      <c r="AV37" s="699"/>
      <c r="AW37" s="699"/>
      <c r="AX37" s="699"/>
      <c r="AY37" s="700"/>
      <c r="AZ37" s="661">
        <v>3243</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1845</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367874</v>
      </c>
      <c r="CS37" s="662"/>
      <c r="CT37" s="662"/>
      <c r="CU37" s="662"/>
      <c r="CV37" s="662"/>
      <c r="CW37" s="662"/>
      <c r="CX37" s="662"/>
      <c r="CY37" s="663"/>
      <c r="CZ37" s="666">
        <v>6.8</v>
      </c>
      <c r="DA37" s="695"/>
      <c r="DB37" s="695"/>
      <c r="DC37" s="696"/>
      <c r="DD37" s="669">
        <v>367844</v>
      </c>
      <c r="DE37" s="662"/>
      <c r="DF37" s="662"/>
      <c r="DG37" s="662"/>
      <c r="DH37" s="662"/>
      <c r="DI37" s="662"/>
      <c r="DJ37" s="662"/>
      <c r="DK37" s="663"/>
      <c r="DL37" s="669">
        <v>366330</v>
      </c>
      <c r="DM37" s="662"/>
      <c r="DN37" s="662"/>
      <c r="DO37" s="662"/>
      <c r="DP37" s="662"/>
      <c r="DQ37" s="662"/>
      <c r="DR37" s="662"/>
      <c r="DS37" s="662"/>
      <c r="DT37" s="662"/>
      <c r="DU37" s="662"/>
      <c r="DV37" s="663"/>
      <c r="DW37" s="666">
        <v>10.7</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5601609</v>
      </c>
      <c r="S38" s="713"/>
      <c r="T38" s="713"/>
      <c r="U38" s="713"/>
      <c r="V38" s="713"/>
      <c r="W38" s="713"/>
      <c r="X38" s="713"/>
      <c r="Y38" s="718"/>
      <c r="Z38" s="719">
        <v>100</v>
      </c>
      <c r="AA38" s="719"/>
      <c r="AB38" s="719"/>
      <c r="AC38" s="719"/>
      <c r="AD38" s="720">
        <v>3225045</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129</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3198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724733</v>
      </c>
      <c r="CS38" s="664"/>
      <c r="CT38" s="664"/>
      <c r="CU38" s="664"/>
      <c r="CV38" s="664"/>
      <c r="CW38" s="664"/>
      <c r="CX38" s="664"/>
      <c r="CY38" s="665"/>
      <c r="CZ38" s="666">
        <v>13.4</v>
      </c>
      <c r="DA38" s="695"/>
      <c r="DB38" s="695"/>
      <c r="DC38" s="696"/>
      <c r="DD38" s="669">
        <v>645294</v>
      </c>
      <c r="DE38" s="664"/>
      <c r="DF38" s="664"/>
      <c r="DG38" s="664"/>
      <c r="DH38" s="664"/>
      <c r="DI38" s="664"/>
      <c r="DJ38" s="664"/>
      <c r="DK38" s="665"/>
      <c r="DL38" s="669">
        <v>581618</v>
      </c>
      <c r="DM38" s="664"/>
      <c r="DN38" s="664"/>
      <c r="DO38" s="664"/>
      <c r="DP38" s="664"/>
      <c r="DQ38" s="664"/>
      <c r="DR38" s="664"/>
      <c r="DS38" s="664"/>
      <c r="DT38" s="664"/>
      <c r="DU38" s="664"/>
      <c r="DV38" s="665"/>
      <c r="DW38" s="666">
        <v>17</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t="s">
        <v>129</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182325</v>
      </c>
      <c r="CS39" s="662"/>
      <c r="CT39" s="662"/>
      <c r="CU39" s="662"/>
      <c r="CV39" s="662"/>
      <c r="CW39" s="662"/>
      <c r="CX39" s="662"/>
      <c r="CY39" s="663"/>
      <c r="CZ39" s="666">
        <v>3.4</v>
      </c>
      <c r="DA39" s="695"/>
      <c r="DB39" s="695"/>
      <c r="DC39" s="696"/>
      <c r="DD39" s="669">
        <v>177690</v>
      </c>
      <c r="DE39" s="662"/>
      <c r="DF39" s="662"/>
      <c r="DG39" s="662"/>
      <c r="DH39" s="662"/>
      <c r="DI39" s="662"/>
      <c r="DJ39" s="662"/>
      <c r="DK39" s="663"/>
      <c r="DL39" s="669" t="s">
        <v>229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104587</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229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800</v>
      </c>
      <c r="CS40" s="664"/>
      <c r="CT40" s="664"/>
      <c r="CU40" s="664"/>
      <c r="CV40" s="664"/>
      <c r="CW40" s="664"/>
      <c r="CX40" s="664"/>
      <c r="CY40" s="665"/>
      <c r="CZ40" s="666">
        <v>0</v>
      </c>
      <c r="DA40" s="695"/>
      <c r="DB40" s="695"/>
      <c r="DC40" s="696"/>
      <c r="DD40" s="669" t="s">
        <v>148</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344066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303</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571085</v>
      </c>
      <c r="CS42" s="664"/>
      <c r="CT42" s="664"/>
      <c r="CU42" s="664"/>
      <c r="CV42" s="664"/>
      <c r="CW42" s="664"/>
      <c r="CX42" s="664"/>
      <c r="CY42" s="665"/>
      <c r="CZ42" s="666">
        <v>10.6</v>
      </c>
      <c r="DA42" s="667"/>
      <c r="DB42" s="667"/>
      <c r="DC42" s="668"/>
      <c r="DD42" s="669">
        <v>302341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31576</v>
      </c>
      <c r="CS43" s="662"/>
      <c r="CT43" s="662"/>
      <c r="CU43" s="662"/>
      <c r="CV43" s="662"/>
      <c r="CW43" s="662"/>
      <c r="CX43" s="662"/>
      <c r="CY43" s="663"/>
      <c r="CZ43" s="666">
        <v>0.6</v>
      </c>
      <c r="DA43" s="695"/>
      <c r="DB43" s="695"/>
      <c r="DC43" s="696"/>
      <c r="DD43" s="669">
        <v>31576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308</v>
      </c>
      <c r="CE44" s="690"/>
      <c r="CF44" s="658" t="s">
        <v>357</v>
      </c>
      <c r="CG44" s="659"/>
      <c r="CH44" s="659"/>
      <c r="CI44" s="659"/>
      <c r="CJ44" s="659"/>
      <c r="CK44" s="659"/>
      <c r="CL44" s="659"/>
      <c r="CM44" s="659"/>
      <c r="CN44" s="659"/>
      <c r="CO44" s="659"/>
      <c r="CP44" s="659"/>
      <c r="CQ44" s="660"/>
      <c r="CR44" s="661">
        <v>571085</v>
      </c>
      <c r="CS44" s="664"/>
      <c r="CT44" s="664"/>
      <c r="CU44" s="664"/>
      <c r="CV44" s="664"/>
      <c r="CW44" s="664"/>
      <c r="CX44" s="664"/>
      <c r="CY44" s="665"/>
      <c r="CZ44" s="666">
        <v>10.6</v>
      </c>
      <c r="DA44" s="667"/>
      <c r="DB44" s="667"/>
      <c r="DC44" s="668"/>
      <c r="DD44" s="669">
        <v>302341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136859</v>
      </c>
      <c r="CS45" s="662"/>
      <c r="CT45" s="662"/>
      <c r="CU45" s="662"/>
      <c r="CV45" s="662"/>
      <c r="CW45" s="662"/>
      <c r="CX45" s="662"/>
      <c r="CY45" s="663"/>
      <c r="CZ45" s="666">
        <v>2.5</v>
      </c>
      <c r="DA45" s="695"/>
      <c r="DB45" s="695"/>
      <c r="DC45" s="696"/>
      <c r="DD45" s="669">
        <v>21307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430939</v>
      </c>
      <c r="CS46" s="664"/>
      <c r="CT46" s="664"/>
      <c r="CU46" s="664"/>
      <c r="CV46" s="664"/>
      <c r="CW46" s="664"/>
      <c r="CX46" s="664"/>
      <c r="CY46" s="665"/>
      <c r="CZ46" s="666">
        <v>8</v>
      </c>
      <c r="DA46" s="667"/>
      <c r="DB46" s="667"/>
      <c r="DC46" s="668"/>
      <c r="DD46" s="669">
        <v>277747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t="s">
        <v>129</v>
      </c>
      <c r="CS47" s="662"/>
      <c r="CT47" s="662"/>
      <c r="CU47" s="662"/>
      <c r="CV47" s="662"/>
      <c r="CW47" s="662"/>
      <c r="CX47" s="662"/>
      <c r="CY47" s="663"/>
      <c r="CZ47" s="666" t="s">
        <v>129</v>
      </c>
      <c r="DA47" s="695"/>
      <c r="DB47" s="695"/>
      <c r="DC47" s="696"/>
      <c r="DD47" s="669" t="s">
        <v>148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5412398</v>
      </c>
      <c r="CS49" s="677"/>
      <c r="CT49" s="677"/>
      <c r="CU49" s="677"/>
      <c r="CV49" s="677"/>
      <c r="CW49" s="677"/>
      <c r="CX49" s="677"/>
      <c r="CY49" s="678"/>
      <c r="CZ49" s="679">
        <v>100</v>
      </c>
      <c r="DA49" s="680"/>
      <c r="DB49" s="680"/>
      <c r="DC49" s="681"/>
      <c r="DD49" s="682">
        <v>3931126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dUGC9HO6lVsaHMkfciJ3qOuu+Wwq5FkHTpe7aRyUPoE53n5A98uwq4LjOPdawC2Q+uKcaEV+V+UMf/PahiuZZA==" saltValue="fpWaCwKUOenedkJ3Ws+Q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385</v>
      </c>
      <c r="C7" s="1140"/>
      <c r="D7" s="1140"/>
      <c r="E7" s="1140"/>
      <c r="F7" s="1140"/>
      <c r="G7" s="1140"/>
      <c r="H7" s="1140"/>
      <c r="I7" s="1140"/>
      <c r="J7" s="1140"/>
      <c r="K7" s="1140"/>
      <c r="L7" s="1140"/>
      <c r="M7" s="1140"/>
      <c r="N7" s="1140"/>
      <c r="O7" s="1140"/>
      <c r="P7" s="1141"/>
      <c r="Q7" s="1193">
        <v>5528</v>
      </c>
      <c r="R7" s="1194"/>
      <c r="S7" s="1194"/>
      <c r="T7" s="1194"/>
      <c r="U7" s="1194"/>
      <c r="V7" s="1194">
        <v>5340</v>
      </c>
      <c r="W7" s="1194"/>
      <c r="X7" s="1194"/>
      <c r="Y7" s="1194"/>
      <c r="Z7" s="1194"/>
      <c r="AA7" s="1194">
        <v>189</v>
      </c>
      <c r="AB7" s="1194"/>
      <c r="AC7" s="1194"/>
      <c r="AD7" s="1194"/>
      <c r="AE7" s="1195"/>
      <c r="AF7" s="1196">
        <v>149</v>
      </c>
      <c r="AG7" s="1197"/>
      <c r="AH7" s="1197"/>
      <c r="AI7" s="1197"/>
      <c r="AJ7" s="1198"/>
      <c r="AK7" s="1180">
        <v>304</v>
      </c>
      <c r="AL7" s="1181"/>
      <c r="AM7" s="1181"/>
      <c r="AN7" s="1181"/>
      <c r="AO7" s="1181"/>
      <c r="AP7" s="1181">
        <v>2494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582</v>
      </c>
      <c r="BS7" s="1184" t="s">
        <v>583</v>
      </c>
      <c r="BT7" s="1185"/>
      <c r="BU7" s="1185"/>
      <c r="BV7" s="1185"/>
      <c r="BW7" s="1185"/>
      <c r="BX7" s="1185"/>
      <c r="BY7" s="1185"/>
      <c r="BZ7" s="1185"/>
      <c r="CA7" s="1185"/>
      <c r="CB7" s="1185"/>
      <c r="CC7" s="1185"/>
      <c r="CD7" s="1185"/>
      <c r="CE7" s="1185"/>
      <c r="CF7" s="1185"/>
      <c r="CG7" s="1186"/>
      <c r="CH7" s="1177">
        <v>0</v>
      </c>
      <c r="CI7" s="1178"/>
      <c r="CJ7" s="1178"/>
      <c r="CK7" s="1178"/>
      <c r="CL7" s="1179"/>
      <c r="CM7" s="1177">
        <v>15</v>
      </c>
      <c r="CN7" s="1178"/>
      <c r="CO7" s="1178"/>
      <c r="CP7" s="1178"/>
      <c r="CQ7" s="1179"/>
      <c r="CR7" s="1177">
        <v>5</v>
      </c>
      <c r="CS7" s="1178"/>
      <c r="CT7" s="1178"/>
      <c r="CU7" s="1178"/>
      <c r="CV7" s="1179"/>
      <c r="CW7" s="1177" t="s">
        <v>578</v>
      </c>
      <c r="CX7" s="1178"/>
      <c r="CY7" s="1178"/>
      <c r="CZ7" s="1178"/>
      <c r="DA7" s="1179"/>
      <c r="DB7" s="1177" t="s">
        <v>584</v>
      </c>
      <c r="DC7" s="1178"/>
      <c r="DD7" s="1178"/>
      <c r="DE7" s="1178"/>
      <c r="DF7" s="1179"/>
      <c r="DG7" s="1177" t="s">
        <v>578</v>
      </c>
      <c r="DH7" s="1178"/>
      <c r="DI7" s="1178"/>
      <c r="DJ7" s="1178"/>
      <c r="DK7" s="1179"/>
      <c r="DL7" s="1177" t="s">
        <v>581</v>
      </c>
      <c r="DM7" s="1178"/>
      <c r="DN7" s="1178"/>
      <c r="DO7" s="1178"/>
      <c r="DP7" s="1179"/>
      <c r="DQ7" s="1177" t="s">
        <v>578</v>
      </c>
      <c r="DR7" s="1178"/>
      <c r="DS7" s="1178"/>
      <c r="DT7" s="1178"/>
      <c r="DU7" s="1179"/>
      <c r="DV7" s="1204"/>
      <c r="DW7" s="1205"/>
      <c r="DX7" s="1205"/>
      <c r="DY7" s="1205"/>
      <c r="DZ7" s="1206"/>
      <c r="EA7" s="254"/>
    </row>
    <row r="8" spans="1:131" s="255" customFormat="1" ht="26.25" customHeight="1" x14ac:dyDescent="0.2">
      <c r="A8" s="261">
        <v>2</v>
      </c>
      <c r="B8" s="1126" t="s">
        <v>386</v>
      </c>
      <c r="C8" s="1127"/>
      <c r="D8" s="1127"/>
      <c r="E8" s="1127"/>
      <c r="F8" s="1127"/>
      <c r="G8" s="1127"/>
      <c r="H8" s="1127"/>
      <c r="I8" s="1127"/>
      <c r="J8" s="1127"/>
      <c r="K8" s="1127"/>
      <c r="L8" s="1127"/>
      <c r="M8" s="1127"/>
      <c r="N8" s="1127"/>
      <c r="O8" s="1127"/>
      <c r="P8" s="1128"/>
      <c r="Q8" s="1132">
        <v>11</v>
      </c>
      <c r="R8" s="1133"/>
      <c r="S8" s="1133"/>
      <c r="T8" s="1133"/>
      <c r="U8" s="1133"/>
      <c r="V8" s="1133">
        <v>11</v>
      </c>
      <c r="W8" s="1133"/>
      <c r="X8" s="1133"/>
      <c r="Y8" s="1133"/>
      <c r="Z8" s="1133"/>
      <c r="AA8" s="1133" t="s">
        <v>578</v>
      </c>
      <c r="AB8" s="1133"/>
      <c r="AC8" s="1133"/>
      <c r="AD8" s="1133"/>
      <c r="AE8" s="1134"/>
      <c r="AF8" s="1108" t="s">
        <v>129</v>
      </c>
      <c r="AG8" s="1109"/>
      <c r="AH8" s="1109"/>
      <c r="AI8" s="1109"/>
      <c r="AJ8" s="1110"/>
      <c r="AK8" s="1175">
        <v>2</v>
      </c>
      <c r="AL8" s="1176"/>
      <c r="AM8" s="1176"/>
      <c r="AN8" s="1176"/>
      <c r="AO8" s="1176"/>
      <c r="AP8" s="1176">
        <v>22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t="s">
        <v>387</v>
      </c>
      <c r="C9" s="1127"/>
      <c r="D9" s="1127"/>
      <c r="E9" s="1127"/>
      <c r="F9" s="1127"/>
      <c r="G9" s="1127"/>
      <c r="H9" s="1127"/>
      <c r="I9" s="1127"/>
      <c r="J9" s="1127"/>
      <c r="K9" s="1127"/>
      <c r="L9" s="1127"/>
      <c r="M9" s="1127"/>
      <c r="N9" s="1127"/>
      <c r="O9" s="1127"/>
      <c r="P9" s="1128"/>
      <c r="Q9" s="1132">
        <v>129</v>
      </c>
      <c r="R9" s="1133"/>
      <c r="S9" s="1133"/>
      <c r="T9" s="1133"/>
      <c r="U9" s="1133"/>
      <c r="V9" s="1133">
        <v>128</v>
      </c>
      <c r="W9" s="1133"/>
      <c r="X9" s="1133"/>
      <c r="Y9" s="1133"/>
      <c r="Z9" s="1133"/>
      <c r="AA9" s="1133">
        <v>0</v>
      </c>
      <c r="AB9" s="1133"/>
      <c r="AC9" s="1133"/>
      <c r="AD9" s="1133"/>
      <c r="AE9" s="1134"/>
      <c r="AF9" s="1108">
        <v>0</v>
      </c>
      <c r="AG9" s="1109"/>
      <c r="AH9" s="1109"/>
      <c r="AI9" s="1109"/>
      <c r="AJ9" s="1110"/>
      <c r="AK9" s="1175">
        <v>65</v>
      </c>
      <c r="AL9" s="1176"/>
      <c r="AM9" s="1176"/>
      <c r="AN9" s="1176"/>
      <c r="AO9" s="1176"/>
      <c r="AP9" s="1176" t="s">
        <v>578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389</v>
      </c>
      <c r="B23" s="1033" t="s">
        <v>390</v>
      </c>
      <c r="C23" s="1034"/>
      <c r="D23" s="1034"/>
      <c r="E23" s="1034"/>
      <c r="F23" s="1034"/>
      <c r="G23" s="1034"/>
      <c r="H23" s="1034"/>
      <c r="I23" s="1034"/>
      <c r="J23" s="1034"/>
      <c r="K23" s="1034"/>
      <c r="L23" s="1034"/>
      <c r="M23" s="1034"/>
      <c r="N23" s="1034"/>
      <c r="O23" s="1034"/>
      <c r="P23" s="1035"/>
      <c r="Q23" s="1157">
        <v>5601</v>
      </c>
      <c r="R23" s="1158"/>
      <c r="S23" s="1158"/>
      <c r="T23" s="1158"/>
      <c r="U23" s="1158"/>
      <c r="V23" s="1158">
        <v>5412</v>
      </c>
      <c r="W23" s="1158"/>
      <c r="X23" s="1158"/>
      <c r="Y23" s="1158"/>
      <c r="Z23" s="1158"/>
      <c r="AA23" s="1158">
        <v>189</v>
      </c>
      <c r="AB23" s="1158"/>
      <c r="AC23" s="1158"/>
      <c r="AD23" s="1158"/>
      <c r="AE23" s="1159"/>
      <c r="AF23" s="1160">
        <v>149</v>
      </c>
      <c r="AG23" s="1158"/>
      <c r="AH23" s="1158"/>
      <c r="AI23" s="1158"/>
      <c r="AJ23" s="1161"/>
      <c r="AK23" s="1162"/>
      <c r="AL23" s="1163"/>
      <c r="AM23" s="1163"/>
      <c r="AN23" s="1163"/>
      <c r="AO23" s="1163"/>
      <c r="AP23" s="1158">
        <v>2515</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401</v>
      </c>
      <c r="C28" s="1140"/>
      <c r="D28" s="1140"/>
      <c r="E28" s="1140"/>
      <c r="F28" s="1140"/>
      <c r="G28" s="1140"/>
      <c r="H28" s="1140"/>
      <c r="I28" s="1140"/>
      <c r="J28" s="1140"/>
      <c r="K28" s="1140"/>
      <c r="L28" s="1140"/>
      <c r="M28" s="1140"/>
      <c r="N28" s="1140"/>
      <c r="O28" s="1140"/>
      <c r="P28" s="1141"/>
      <c r="Q28" s="1142">
        <v>1607</v>
      </c>
      <c r="R28" s="1143"/>
      <c r="S28" s="1143"/>
      <c r="T28" s="1143"/>
      <c r="U28" s="1143"/>
      <c r="V28" s="1143">
        <v>1606</v>
      </c>
      <c r="W28" s="1143"/>
      <c r="X28" s="1143"/>
      <c r="Y28" s="1143"/>
      <c r="Z28" s="1143"/>
      <c r="AA28" s="1143">
        <v>1</v>
      </c>
      <c r="AB28" s="1143"/>
      <c r="AC28" s="1143"/>
      <c r="AD28" s="1143"/>
      <c r="AE28" s="1144"/>
      <c r="AF28" s="1145">
        <v>1</v>
      </c>
      <c r="AG28" s="1143"/>
      <c r="AH28" s="1143"/>
      <c r="AI28" s="1143"/>
      <c r="AJ28" s="1146"/>
      <c r="AK28" s="1147">
        <v>87</v>
      </c>
      <c r="AL28" s="1135"/>
      <c r="AM28" s="1135"/>
      <c r="AN28" s="1135"/>
      <c r="AO28" s="1135"/>
      <c r="AP28" s="1135" t="s">
        <v>578</v>
      </c>
      <c r="AQ28" s="1135"/>
      <c r="AR28" s="1135"/>
      <c r="AS28" s="1135"/>
      <c r="AT28" s="1135"/>
      <c r="AU28" s="1135" t="s">
        <v>578</v>
      </c>
      <c r="AV28" s="1135"/>
      <c r="AW28" s="1135"/>
      <c r="AX28" s="1135"/>
      <c r="AY28" s="1135"/>
      <c r="AZ28" s="1136" t="s">
        <v>578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402</v>
      </c>
      <c r="C29" s="1127"/>
      <c r="D29" s="1127"/>
      <c r="E29" s="1127"/>
      <c r="F29" s="1127"/>
      <c r="G29" s="1127"/>
      <c r="H29" s="1127"/>
      <c r="I29" s="1127"/>
      <c r="J29" s="1127"/>
      <c r="K29" s="1127"/>
      <c r="L29" s="1127"/>
      <c r="M29" s="1127"/>
      <c r="N29" s="1127"/>
      <c r="O29" s="1127"/>
      <c r="P29" s="1128"/>
      <c r="Q29" s="1132">
        <v>1157</v>
      </c>
      <c r="R29" s="1133"/>
      <c r="S29" s="1133"/>
      <c r="T29" s="1133"/>
      <c r="U29" s="1133"/>
      <c r="V29" s="1133">
        <v>1134</v>
      </c>
      <c r="W29" s="1133"/>
      <c r="X29" s="1133"/>
      <c r="Y29" s="1133"/>
      <c r="Z29" s="1133"/>
      <c r="AA29" s="1133">
        <v>23</v>
      </c>
      <c r="AB29" s="1133"/>
      <c r="AC29" s="1133"/>
      <c r="AD29" s="1133"/>
      <c r="AE29" s="1134"/>
      <c r="AF29" s="1108">
        <v>23</v>
      </c>
      <c r="AG29" s="1109"/>
      <c r="AH29" s="1109"/>
      <c r="AI29" s="1109"/>
      <c r="AJ29" s="1110"/>
      <c r="AK29" s="1069">
        <v>155</v>
      </c>
      <c r="AL29" s="1060"/>
      <c r="AM29" s="1060"/>
      <c r="AN29" s="1060"/>
      <c r="AO29" s="1060"/>
      <c r="AP29" s="1060" t="s">
        <v>578</v>
      </c>
      <c r="AQ29" s="1060"/>
      <c r="AR29" s="1060"/>
      <c r="AS29" s="1060"/>
      <c r="AT29" s="1060"/>
      <c r="AU29" s="1060" t="s">
        <v>578</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403</v>
      </c>
      <c r="C30" s="1127"/>
      <c r="D30" s="1127"/>
      <c r="E30" s="1127"/>
      <c r="F30" s="1127"/>
      <c r="G30" s="1127"/>
      <c r="H30" s="1127"/>
      <c r="I30" s="1127"/>
      <c r="J30" s="1127"/>
      <c r="K30" s="1127"/>
      <c r="L30" s="1127"/>
      <c r="M30" s="1127"/>
      <c r="N30" s="1127"/>
      <c r="O30" s="1127"/>
      <c r="P30" s="1128"/>
      <c r="Q30" s="1132">
        <v>123</v>
      </c>
      <c r="R30" s="1133"/>
      <c r="S30" s="1133"/>
      <c r="T30" s="1133"/>
      <c r="U30" s="1133"/>
      <c r="V30" s="1133">
        <v>123</v>
      </c>
      <c r="W30" s="1133"/>
      <c r="X30" s="1133"/>
      <c r="Y30" s="1133"/>
      <c r="Z30" s="1133"/>
      <c r="AA30" s="1133" t="s">
        <v>578</v>
      </c>
      <c r="AB30" s="1133"/>
      <c r="AC30" s="1133"/>
      <c r="AD30" s="1133"/>
      <c r="AE30" s="1134"/>
      <c r="AF30" s="1108" t="s">
        <v>128</v>
      </c>
      <c r="AG30" s="1109"/>
      <c r="AH30" s="1109"/>
      <c r="AI30" s="1109"/>
      <c r="AJ30" s="1110"/>
      <c r="AK30" s="1069">
        <v>37</v>
      </c>
      <c r="AL30" s="1060"/>
      <c r="AM30" s="1060"/>
      <c r="AN30" s="1060"/>
      <c r="AO30" s="1060"/>
      <c r="AP30" s="1060" t="s">
        <v>581</v>
      </c>
      <c r="AQ30" s="1060"/>
      <c r="AR30" s="1060"/>
      <c r="AS30" s="1060"/>
      <c r="AT30" s="1060"/>
      <c r="AU30" s="1060" t="s">
        <v>578</v>
      </c>
      <c r="AV30" s="1060"/>
      <c r="AW30" s="1060"/>
      <c r="AX30" s="1060"/>
      <c r="AY30" s="1060"/>
      <c r="AZ30" s="1131" t="s">
        <v>578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292</v>
      </c>
      <c r="R31" s="1133"/>
      <c r="S31" s="1133"/>
      <c r="T31" s="1133"/>
      <c r="U31" s="1133"/>
      <c r="V31" s="1133">
        <v>258</v>
      </c>
      <c r="W31" s="1133"/>
      <c r="X31" s="1133"/>
      <c r="Y31" s="1133"/>
      <c r="Z31" s="1133"/>
      <c r="AA31" s="1133">
        <v>33</v>
      </c>
      <c r="AB31" s="1133"/>
      <c r="AC31" s="1133"/>
      <c r="AD31" s="1133"/>
      <c r="AE31" s="1134"/>
      <c r="AF31" s="1108">
        <v>459</v>
      </c>
      <c r="AG31" s="1109"/>
      <c r="AH31" s="1109"/>
      <c r="AI31" s="1109"/>
      <c r="AJ31" s="1110"/>
      <c r="AK31" s="1069">
        <v>3</v>
      </c>
      <c r="AL31" s="1060"/>
      <c r="AM31" s="1060"/>
      <c r="AN31" s="1060"/>
      <c r="AO31" s="1060"/>
      <c r="AP31" s="1060">
        <v>331</v>
      </c>
      <c r="AQ31" s="1060"/>
      <c r="AR31" s="1060"/>
      <c r="AS31" s="1060"/>
      <c r="AT31" s="1060"/>
      <c r="AU31" s="1060">
        <v>4</v>
      </c>
      <c r="AV31" s="1060"/>
      <c r="AW31" s="1060"/>
      <c r="AX31" s="1060"/>
      <c r="AY31" s="1060"/>
      <c r="AZ31" s="1131" t="s">
        <v>578</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406</v>
      </c>
      <c r="C32" s="1127"/>
      <c r="D32" s="1127"/>
      <c r="E32" s="1127"/>
      <c r="F32" s="1127"/>
      <c r="G32" s="1127"/>
      <c r="H32" s="1127"/>
      <c r="I32" s="1127"/>
      <c r="J32" s="1127"/>
      <c r="K32" s="1127"/>
      <c r="L32" s="1127"/>
      <c r="M32" s="1127"/>
      <c r="N32" s="1127"/>
      <c r="O32" s="1127"/>
      <c r="P32" s="1128"/>
      <c r="Q32" s="1132">
        <v>385</v>
      </c>
      <c r="R32" s="1133"/>
      <c r="S32" s="1133"/>
      <c r="T32" s="1133"/>
      <c r="U32" s="1133"/>
      <c r="V32" s="1133">
        <v>385</v>
      </c>
      <c r="W32" s="1133"/>
      <c r="X32" s="1133"/>
      <c r="Y32" s="1133"/>
      <c r="Z32" s="1133"/>
      <c r="AA32" s="1133" t="s">
        <v>578</v>
      </c>
      <c r="AB32" s="1133"/>
      <c r="AC32" s="1133"/>
      <c r="AD32" s="1133"/>
      <c r="AE32" s="1134"/>
      <c r="AF32" s="1108" t="s">
        <v>129</v>
      </c>
      <c r="AG32" s="1109"/>
      <c r="AH32" s="1109"/>
      <c r="AI32" s="1109"/>
      <c r="AJ32" s="1110"/>
      <c r="AK32" s="1069">
        <v>159</v>
      </c>
      <c r="AL32" s="1060"/>
      <c r="AM32" s="1060"/>
      <c r="AN32" s="1060"/>
      <c r="AO32" s="1060"/>
      <c r="AP32" s="1060">
        <v>2417</v>
      </c>
      <c r="AQ32" s="1060"/>
      <c r="AR32" s="1060"/>
      <c r="AS32" s="1060"/>
      <c r="AT32" s="1060"/>
      <c r="AU32" s="1060">
        <v>2071</v>
      </c>
      <c r="AV32" s="1060"/>
      <c r="AW32" s="1060"/>
      <c r="AX32" s="1060"/>
      <c r="AY32" s="1060"/>
      <c r="AZ32" s="1131" t="s">
        <v>578</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408</v>
      </c>
      <c r="C33" s="1127"/>
      <c r="D33" s="1127"/>
      <c r="E33" s="1127"/>
      <c r="F33" s="1127"/>
      <c r="G33" s="1127"/>
      <c r="H33" s="1127"/>
      <c r="I33" s="1127"/>
      <c r="J33" s="1127"/>
      <c r="K33" s="1127"/>
      <c r="L33" s="1127"/>
      <c r="M33" s="1127"/>
      <c r="N33" s="1127"/>
      <c r="O33" s="1127"/>
      <c r="P33" s="1128"/>
      <c r="Q33" s="1132">
        <v>154</v>
      </c>
      <c r="R33" s="1133"/>
      <c r="S33" s="1133"/>
      <c r="T33" s="1133"/>
      <c r="U33" s="1133"/>
      <c r="V33" s="1133">
        <v>154</v>
      </c>
      <c r="W33" s="1133"/>
      <c r="X33" s="1133"/>
      <c r="Y33" s="1133"/>
      <c r="Z33" s="1133"/>
      <c r="AA33" s="1133" t="s">
        <v>579</v>
      </c>
      <c r="AB33" s="1133"/>
      <c r="AC33" s="1133"/>
      <c r="AD33" s="1133"/>
      <c r="AE33" s="1134"/>
      <c r="AF33" s="1108" t="s">
        <v>129</v>
      </c>
      <c r="AG33" s="1109"/>
      <c r="AH33" s="1109"/>
      <c r="AI33" s="1109"/>
      <c r="AJ33" s="1110"/>
      <c r="AK33" s="1069">
        <v>118</v>
      </c>
      <c r="AL33" s="1060"/>
      <c r="AM33" s="1060"/>
      <c r="AN33" s="1060"/>
      <c r="AO33" s="1060"/>
      <c r="AP33" s="1060">
        <v>1451</v>
      </c>
      <c r="AQ33" s="1060"/>
      <c r="AR33" s="1060"/>
      <c r="AS33" s="1060"/>
      <c r="AT33" s="1060"/>
      <c r="AU33" s="1060">
        <v>1451</v>
      </c>
      <c r="AV33" s="1060"/>
      <c r="AW33" s="1060"/>
      <c r="AX33" s="1060"/>
      <c r="AY33" s="1060"/>
      <c r="AZ33" s="1131" t="s">
        <v>578</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410</v>
      </c>
      <c r="C34" s="1127"/>
      <c r="D34" s="1127"/>
      <c r="E34" s="1127"/>
      <c r="F34" s="1127"/>
      <c r="G34" s="1127"/>
      <c r="H34" s="1127"/>
      <c r="I34" s="1127"/>
      <c r="J34" s="1127"/>
      <c r="K34" s="1127"/>
      <c r="L34" s="1127"/>
      <c r="M34" s="1127"/>
      <c r="N34" s="1127"/>
      <c r="O34" s="1127"/>
      <c r="P34" s="1128"/>
      <c r="Q34" s="1132">
        <v>33</v>
      </c>
      <c r="R34" s="1133"/>
      <c r="S34" s="1133"/>
      <c r="T34" s="1133"/>
      <c r="U34" s="1133"/>
      <c r="V34" s="1133">
        <v>33</v>
      </c>
      <c r="W34" s="1133"/>
      <c r="X34" s="1133"/>
      <c r="Y34" s="1133"/>
      <c r="Z34" s="1133"/>
      <c r="AA34" s="1133">
        <v>0</v>
      </c>
      <c r="AB34" s="1133"/>
      <c r="AC34" s="1133"/>
      <c r="AD34" s="1133"/>
      <c r="AE34" s="1134"/>
      <c r="AF34" s="1108">
        <v>0</v>
      </c>
      <c r="AG34" s="1109"/>
      <c r="AH34" s="1109"/>
      <c r="AI34" s="1109"/>
      <c r="AJ34" s="1110"/>
      <c r="AK34" s="1069" t="s">
        <v>578</v>
      </c>
      <c r="AL34" s="1060"/>
      <c r="AM34" s="1060"/>
      <c r="AN34" s="1060"/>
      <c r="AO34" s="1060"/>
      <c r="AP34" s="1060" t="s">
        <v>580</v>
      </c>
      <c r="AQ34" s="1060"/>
      <c r="AR34" s="1060"/>
      <c r="AS34" s="1060"/>
      <c r="AT34" s="1060"/>
      <c r="AU34" s="1060" t="s">
        <v>578</v>
      </c>
      <c r="AV34" s="1060"/>
      <c r="AW34" s="1060"/>
      <c r="AX34" s="1060"/>
      <c r="AY34" s="1060"/>
      <c r="AZ34" s="1131" t="s">
        <v>578</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389</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483</v>
      </c>
      <c r="AG63" s="1048"/>
      <c r="AH63" s="1048"/>
      <c r="AI63" s="1048"/>
      <c r="AJ63" s="1119"/>
      <c r="AK63" s="1120"/>
      <c r="AL63" s="1052"/>
      <c r="AM63" s="1052"/>
      <c r="AN63" s="1052"/>
      <c r="AO63" s="1052"/>
      <c r="AP63" s="1048">
        <v>4199</v>
      </c>
      <c r="AQ63" s="1048"/>
      <c r="AR63" s="1048"/>
      <c r="AS63" s="1048"/>
      <c r="AT63" s="1048"/>
      <c r="AU63" s="1048">
        <v>3526</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395</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585</v>
      </c>
      <c r="C68" s="1075"/>
      <c r="D68" s="1075"/>
      <c r="E68" s="1075"/>
      <c r="F68" s="1075"/>
      <c r="G68" s="1075"/>
      <c r="H68" s="1075"/>
      <c r="I68" s="1075"/>
      <c r="J68" s="1075"/>
      <c r="K68" s="1075"/>
      <c r="L68" s="1075"/>
      <c r="M68" s="1075"/>
      <c r="N68" s="1075"/>
      <c r="O68" s="1075"/>
      <c r="P68" s="1076"/>
      <c r="Q68" s="1077">
        <v>6833</v>
      </c>
      <c r="R68" s="1071"/>
      <c r="S68" s="1071"/>
      <c r="T68" s="1071"/>
      <c r="U68" s="1071"/>
      <c r="V68" s="1071">
        <v>5904</v>
      </c>
      <c r="W68" s="1071"/>
      <c r="X68" s="1071"/>
      <c r="Y68" s="1071"/>
      <c r="Z68" s="1071"/>
      <c r="AA68" s="1071">
        <v>929</v>
      </c>
      <c r="AB68" s="1071"/>
      <c r="AC68" s="1071"/>
      <c r="AD68" s="1071"/>
      <c r="AE68" s="1071"/>
      <c r="AF68" s="1071">
        <v>929</v>
      </c>
      <c r="AG68" s="1071"/>
      <c r="AH68" s="1071"/>
      <c r="AI68" s="1071"/>
      <c r="AJ68" s="1071"/>
      <c r="AK68" s="1071">
        <v>830</v>
      </c>
      <c r="AL68" s="1071"/>
      <c r="AM68" s="1071"/>
      <c r="AN68" s="1071"/>
      <c r="AO68" s="1071"/>
      <c r="AP68" s="1071" t="s">
        <v>578</v>
      </c>
      <c r="AQ68" s="1071"/>
      <c r="AR68" s="1071"/>
      <c r="AS68" s="1071"/>
      <c r="AT68" s="1071"/>
      <c r="AU68" s="1071" t="s">
        <v>578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586</v>
      </c>
      <c r="C69" s="1064"/>
      <c r="D69" s="1064"/>
      <c r="E69" s="1064"/>
      <c r="F69" s="1064"/>
      <c r="G69" s="1064"/>
      <c r="H69" s="1064"/>
      <c r="I69" s="1064"/>
      <c r="J69" s="1064"/>
      <c r="K69" s="1064"/>
      <c r="L69" s="1064"/>
      <c r="M69" s="1064"/>
      <c r="N69" s="1064"/>
      <c r="O69" s="1064"/>
      <c r="P69" s="1065"/>
      <c r="Q69" s="1066">
        <v>167</v>
      </c>
      <c r="R69" s="1060"/>
      <c r="S69" s="1060"/>
      <c r="T69" s="1060"/>
      <c r="U69" s="1060"/>
      <c r="V69" s="1060">
        <v>140</v>
      </c>
      <c r="W69" s="1060"/>
      <c r="X69" s="1060"/>
      <c r="Y69" s="1060"/>
      <c r="Z69" s="1060"/>
      <c r="AA69" s="1060">
        <v>27</v>
      </c>
      <c r="AB69" s="1060"/>
      <c r="AC69" s="1060"/>
      <c r="AD69" s="1060"/>
      <c r="AE69" s="1060"/>
      <c r="AF69" s="1060">
        <v>27</v>
      </c>
      <c r="AG69" s="1060"/>
      <c r="AH69" s="1060"/>
      <c r="AI69" s="1060"/>
      <c r="AJ69" s="1060"/>
      <c r="AK69" s="1060">
        <v>23</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587</v>
      </c>
      <c r="C70" s="1064"/>
      <c r="D70" s="1064"/>
      <c r="E70" s="1064"/>
      <c r="F70" s="1064"/>
      <c r="G70" s="1064"/>
      <c r="H70" s="1064"/>
      <c r="I70" s="1064"/>
      <c r="J70" s="1064"/>
      <c r="K70" s="1064"/>
      <c r="L70" s="1064"/>
      <c r="M70" s="1064"/>
      <c r="N70" s="1064"/>
      <c r="O70" s="1064"/>
      <c r="P70" s="1065"/>
      <c r="Q70" s="1066">
        <v>3087</v>
      </c>
      <c r="R70" s="1060"/>
      <c r="S70" s="1060"/>
      <c r="T70" s="1060"/>
      <c r="U70" s="1060"/>
      <c r="V70" s="1060">
        <v>3023</v>
      </c>
      <c r="W70" s="1060"/>
      <c r="X70" s="1060"/>
      <c r="Y70" s="1060"/>
      <c r="Z70" s="1060"/>
      <c r="AA70" s="1060">
        <v>65</v>
      </c>
      <c r="AB70" s="1060"/>
      <c r="AC70" s="1060"/>
      <c r="AD70" s="1060"/>
      <c r="AE70" s="1060"/>
      <c r="AF70" s="1060">
        <v>65</v>
      </c>
      <c r="AG70" s="1060"/>
      <c r="AH70" s="1060"/>
      <c r="AI70" s="1060"/>
      <c r="AJ70" s="1060"/>
      <c r="AK70" s="1060">
        <v>8</v>
      </c>
      <c r="AL70" s="1060"/>
      <c r="AM70" s="1060"/>
      <c r="AN70" s="1060"/>
      <c r="AO70" s="1060"/>
      <c r="AP70" s="1060">
        <v>2217</v>
      </c>
      <c r="AQ70" s="1060"/>
      <c r="AR70" s="1060"/>
      <c r="AS70" s="1060"/>
      <c r="AT70" s="1060"/>
      <c r="AU70" s="1060">
        <v>201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588</v>
      </c>
      <c r="C71" s="1064"/>
      <c r="D71" s="1064"/>
      <c r="E71" s="1064"/>
      <c r="F71" s="1064"/>
      <c r="G71" s="1064"/>
      <c r="H71" s="1064"/>
      <c r="I71" s="1064"/>
      <c r="J71" s="1064"/>
      <c r="K71" s="1064"/>
      <c r="L71" s="1064"/>
      <c r="M71" s="1064"/>
      <c r="N71" s="1064"/>
      <c r="O71" s="1064"/>
      <c r="P71" s="1065"/>
      <c r="Q71" s="1066">
        <v>94</v>
      </c>
      <c r="R71" s="1060"/>
      <c r="S71" s="1060"/>
      <c r="T71" s="1060"/>
      <c r="U71" s="1060"/>
      <c r="V71" s="1060">
        <v>86</v>
      </c>
      <c r="W71" s="1060"/>
      <c r="X71" s="1060"/>
      <c r="Y71" s="1060"/>
      <c r="Z71" s="1060"/>
      <c r="AA71" s="1060">
        <v>8</v>
      </c>
      <c r="AB71" s="1060"/>
      <c r="AC71" s="1060"/>
      <c r="AD71" s="1060"/>
      <c r="AE71" s="1060"/>
      <c r="AF71" s="1060">
        <v>8</v>
      </c>
      <c r="AG71" s="1060"/>
      <c r="AH71" s="1060"/>
      <c r="AI71" s="1060"/>
      <c r="AJ71" s="1060"/>
      <c r="AK71" s="1060">
        <v>9</v>
      </c>
      <c r="AL71" s="1060"/>
      <c r="AM71" s="1060"/>
      <c r="AN71" s="1060"/>
      <c r="AO71" s="1060"/>
      <c r="AP71" s="1060" t="s">
        <v>578</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589</v>
      </c>
      <c r="C72" s="1064"/>
      <c r="D72" s="1064"/>
      <c r="E72" s="1064"/>
      <c r="F72" s="1064"/>
      <c r="G72" s="1064"/>
      <c r="H72" s="1064"/>
      <c r="I72" s="1064"/>
      <c r="J72" s="1064"/>
      <c r="K72" s="1064"/>
      <c r="L72" s="1064"/>
      <c r="M72" s="1064"/>
      <c r="N72" s="1064"/>
      <c r="O72" s="1064"/>
      <c r="P72" s="1065"/>
      <c r="Q72" s="1066">
        <v>237427</v>
      </c>
      <c r="R72" s="1060"/>
      <c r="S72" s="1060"/>
      <c r="T72" s="1060"/>
      <c r="U72" s="1060"/>
      <c r="V72" s="1060">
        <v>231302</v>
      </c>
      <c r="W72" s="1060"/>
      <c r="X72" s="1060"/>
      <c r="Y72" s="1060"/>
      <c r="Z72" s="1060"/>
      <c r="AA72" s="1060">
        <v>6125</v>
      </c>
      <c r="AB72" s="1060"/>
      <c r="AC72" s="1060"/>
      <c r="AD72" s="1060"/>
      <c r="AE72" s="1060"/>
      <c r="AF72" s="1060">
        <v>6125</v>
      </c>
      <c r="AG72" s="1060"/>
      <c r="AH72" s="1060"/>
      <c r="AI72" s="1060"/>
      <c r="AJ72" s="1060"/>
      <c r="AK72" s="1060">
        <v>1029</v>
      </c>
      <c r="AL72" s="1060"/>
      <c r="AM72" s="1060"/>
      <c r="AN72" s="1060"/>
      <c r="AO72" s="1060"/>
      <c r="AP72" s="1060" t="s">
        <v>579</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389</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7154</v>
      </c>
      <c r="AG88" s="1048"/>
      <c r="AH88" s="1048"/>
      <c r="AI88" s="1048"/>
      <c r="AJ88" s="1048"/>
      <c r="AK88" s="1052"/>
      <c r="AL88" s="1052"/>
      <c r="AM88" s="1052"/>
      <c r="AN88" s="1052"/>
      <c r="AO88" s="1052"/>
      <c r="AP88" s="1048">
        <v>2217</v>
      </c>
      <c r="AQ88" s="1048"/>
      <c r="AR88" s="1048"/>
      <c r="AS88" s="1048"/>
      <c r="AT88" s="1048"/>
      <c r="AU88" s="1048">
        <v>201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578</v>
      </c>
      <c r="CX102" s="1040"/>
      <c r="CY102" s="1040"/>
      <c r="CZ102" s="1040"/>
      <c r="DA102" s="1041"/>
      <c r="DB102" s="1039" t="s">
        <v>578</v>
      </c>
      <c r="DC102" s="1040"/>
      <c r="DD102" s="1040"/>
      <c r="DE102" s="1040"/>
      <c r="DF102" s="1041"/>
      <c r="DG102" s="1039" t="s">
        <v>578</v>
      </c>
      <c r="DH102" s="1040"/>
      <c r="DI102" s="1040"/>
      <c r="DJ102" s="1040"/>
      <c r="DK102" s="1041"/>
      <c r="DL102" s="1039" t="s">
        <v>578</v>
      </c>
      <c r="DM102" s="1040"/>
      <c r="DN102" s="1040"/>
      <c r="DO102" s="1040"/>
      <c r="DP102" s="1041"/>
      <c r="DQ102" s="1039" t="s">
        <v>578</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307</v>
      </c>
      <c r="AG109" s="983"/>
      <c r="AH109" s="983"/>
      <c r="AI109" s="983"/>
      <c r="AJ109" s="984"/>
      <c r="AK109" s="985" t="s">
        <v>306</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307</v>
      </c>
      <c r="BW109" s="983"/>
      <c r="BX109" s="983"/>
      <c r="BY109" s="983"/>
      <c r="BZ109" s="984"/>
      <c r="CA109" s="985" t="s">
        <v>306</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307</v>
      </c>
      <c r="DM109" s="983"/>
      <c r="DN109" s="983"/>
      <c r="DO109" s="983"/>
      <c r="DP109" s="984"/>
      <c r="DQ109" s="985" t="s">
        <v>306</v>
      </c>
      <c r="DR109" s="983"/>
      <c r="DS109" s="983"/>
      <c r="DT109" s="983"/>
      <c r="DU109" s="984"/>
      <c r="DV109" s="985" t="s">
        <v>431</v>
      </c>
      <c r="DW109" s="983"/>
      <c r="DX109" s="983"/>
      <c r="DY109" s="983"/>
      <c r="DZ109" s="1014"/>
    </row>
    <row r="110" spans="1:131" s="246" customFormat="1" ht="26.25" customHeight="1" x14ac:dyDescent="0.2">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382256</v>
      </c>
      <c r="AB110" s="976"/>
      <c r="AC110" s="976"/>
      <c r="AD110" s="976"/>
      <c r="AE110" s="977"/>
      <c r="AF110" s="978">
        <v>408425</v>
      </c>
      <c r="AG110" s="976"/>
      <c r="AH110" s="976"/>
      <c r="AI110" s="976"/>
      <c r="AJ110" s="977"/>
      <c r="AK110" s="978">
        <v>427099</v>
      </c>
      <c r="AL110" s="976"/>
      <c r="AM110" s="976"/>
      <c r="AN110" s="976"/>
      <c r="AO110" s="977"/>
      <c r="AP110" s="979">
        <v>14.7</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3003503</v>
      </c>
      <c r="BR110" s="923"/>
      <c r="BS110" s="923"/>
      <c r="BT110" s="923"/>
      <c r="BU110" s="923"/>
      <c r="BV110" s="923">
        <v>2722841</v>
      </c>
      <c r="BW110" s="923"/>
      <c r="BX110" s="923"/>
      <c r="BY110" s="923"/>
      <c r="BZ110" s="923"/>
      <c r="CA110" s="923">
        <v>2515483</v>
      </c>
      <c r="CB110" s="923"/>
      <c r="CC110" s="923"/>
      <c r="CD110" s="923"/>
      <c r="CE110" s="923"/>
      <c r="CF110" s="947">
        <v>86.9</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437</v>
      </c>
      <c r="DH110" s="923"/>
      <c r="DI110" s="923"/>
      <c r="DJ110" s="923"/>
      <c r="DK110" s="923"/>
      <c r="DL110" s="923" t="s">
        <v>437</v>
      </c>
      <c r="DM110" s="923"/>
      <c r="DN110" s="923"/>
      <c r="DO110" s="923"/>
      <c r="DP110" s="923"/>
      <c r="DQ110" s="923" t="s">
        <v>129</v>
      </c>
      <c r="DR110" s="923"/>
      <c r="DS110" s="923"/>
      <c r="DT110" s="923"/>
      <c r="DU110" s="923"/>
      <c r="DV110" s="924" t="s">
        <v>129</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129</v>
      </c>
      <c r="AG111" s="1004"/>
      <c r="AH111" s="1004"/>
      <c r="AI111" s="1004"/>
      <c r="AJ111" s="1005"/>
      <c r="AK111" s="1006" t="s">
        <v>439</v>
      </c>
      <c r="AL111" s="1004"/>
      <c r="AM111" s="1004"/>
      <c r="AN111" s="1004"/>
      <c r="AO111" s="1005"/>
      <c r="AP111" s="1007" t="s">
        <v>129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83745</v>
      </c>
      <c r="BR111" s="895"/>
      <c r="BS111" s="895"/>
      <c r="BT111" s="895"/>
      <c r="BU111" s="895"/>
      <c r="BV111" s="895">
        <v>75983</v>
      </c>
      <c r="BW111" s="895"/>
      <c r="BX111" s="895"/>
      <c r="BY111" s="895"/>
      <c r="BZ111" s="895"/>
      <c r="CA111" s="895">
        <v>68090</v>
      </c>
      <c r="CB111" s="895"/>
      <c r="CC111" s="895"/>
      <c r="CD111" s="895"/>
      <c r="CE111" s="895"/>
      <c r="CF111" s="956">
        <v>2.4</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2">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437</v>
      </c>
      <c r="AG112" s="858"/>
      <c r="AH112" s="858"/>
      <c r="AI112" s="858"/>
      <c r="AJ112" s="859"/>
      <c r="AK112" s="860" t="s">
        <v>439</v>
      </c>
      <c r="AL112" s="858"/>
      <c r="AM112" s="858"/>
      <c r="AN112" s="858"/>
      <c r="AO112" s="859"/>
      <c r="AP112" s="905" t="s">
        <v>129</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3653981</v>
      </c>
      <c r="BR112" s="895"/>
      <c r="BS112" s="895"/>
      <c r="BT112" s="895"/>
      <c r="BU112" s="895"/>
      <c r="BV112" s="895">
        <v>3636030</v>
      </c>
      <c r="BW112" s="895"/>
      <c r="BX112" s="895"/>
      <c r="BY112" s="895"/>
      <c r="BZ112" s="895"/>
      <c r="CA112" s="895">
        <v>3526215</v>
      </c>
      <c r="CB112" s="895"/>
      <c r="CC112" s="895"/>
      <c r="CD112" s="895"/>
      <c r="CE112" s="895"/>
      <c r="CF112" s="956">
        <v>121.8</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2">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220151</v>
      </c>
      <c r="AB113" s="1004"/>
      <c r="AC113" s="1004"/>
      <c r="AD113" s="1004"/>
      <c r="AE113" s="1005"/>
      <c r="AF113" s="1006">
        <v>237531</v>
      </c>
      <c r="AG113" s="1004"/>
      <c r="AH113" s="1004"/>
      <c r="AI113" s="1004"/>
      <c r="AJ113" s="1005"/>
      <c r="AK113" s="1006">
        <v>246340</v>
      </c>
      <c r="AL113" s="1004"/>
      <c r="AM113" s="1004"/>
      <c r="AN113" s="1004"/>
      <c r="AO113" s="1005"/>
      <c r="AP113" s="1007">
        <v>8.5</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237777</v>
      </c>
      <c r="BR113" s="895"/>
      <c r="BS113" s="895"/>
      <c r="BT113" s="895"/>
      <c r="BU113" s="895"/>
      <c r="BV113" s="895">
        <v>220243</v>
      </c>
      <c r="BW113" s="895"/>
      <c r="BX113" s="895"/>
      <c r="BY113" s="895"/>
      <c r="BZ113" s="895"/>
      <c r="CA113" s="895">
        <v>200871</v>
      </c>
      <c r="CB113" s="895"/>
      <c r="CC113" s="895"/>
      <c r="CD113" s="895"/>
      <c r="CE113" s="895"/>
      <c r="CF113" s="956">
        <v>6.9</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83745</v>
      </c>
      <c r="DH113" s="858"/>
      <c r="DI113" s="858"/>
      <c r="DJ113" s="858"/>
      <c r="DK113" s="859"/>
      <c r="DL113" s="860">
        <v>75983</v>
      </c>
      <c r="DM113" s="858"/>
      <c r="DN113" s="858"/>
      <c r="DO113" s="858"/>
      <c r="DP113" s="859"/>
      <c r="DQ113" s="860">
        <v>68090</v>
      </c>
      <c r="DR113" s="858"/>
      <c r="DS113" s="858"/>
      <c r="DT113" s="858"/>
      <c r="DU113" s="859"/>
      <c r="DV113" s="905">
        <v>2.4</v>
      </c>
      <c r="DW113" s="906"/>
      <c r="DX113" s="906"/>
      <c r="DY113" s="906"/>
      <c r="DZ113" s="907"/>
    </row>
    <row r="114" spans="1:130" s="246" customFormat="1" ht="26.25" customHeight="1" x14ac:dyDescent="0.2">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22336</v>
      </c>
      <c r="AB114" s="858"/>
      <c r="AC114" s="858"/>
      <c r="AD114" s="858"/>
      <c r="AE114" s="859"/>
      <c r="AF114" s="860">
        <v>27506</v>
      </c>
      <c r="AG114" s="858"/>
      <c r="AH114" s="858"/>
      <c r="AI114" s="858"/>
      <c r="AJ114" s="859"/>
      <c r="AK114" s="860">
        <v>32383</v>
      </c>
      <c r="AL114" s="858"/>
      <c r="AM114" s="858"/>
      <c r="AN114" s="858"/>
      <c r="AO114" s="859"/>
      <c r="AP114" s="905">
        <v>1.1000000000000001</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830750</v>
      </c>
      <c r="BR114" s="895"/>
      <c r="BS114" s="895"/>
      <c r="BT114" s="895"/>
      <c r="BU114" s="895"/>
      <c r="BV114" s="895">
        <v>837837</v>
      </c>
      <c r="BW114" s="895"/>
      <c r="BX114" s="895"/>
      <c r="BY114" s="895"/>
      <c r="BZ114" s="895"/>
      <c r="CA114" s="895">
        <v>866164</v>
      </c>
      <c r="CB114" s="895"/>
      <c r="CC114" s="895"/>
      <c r="CD114" s="895"/>
      <c r="CE114" s="895"/>
      <c r="CF114" s="956">
        <v>29.9</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2">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7635</v>
      </c>
      <c r="AB115" s="1004"/>
      <c r="AC115" s="1004"/>
      <c r="AD115" s="1004"/>
      <c r="AE115" s="1005"/>
      <c r="AF115" s="1006">
        <v>7763</v>
      </c>
      <c r="AG115" s="1004"/>
      <c r="AH115" s="1004"/>
      <c r="AI115" s="1004"/>
      <c r="AJ115" s="1005"/>
      <c r="AK115" s="1006">
        <v>7893</v>
      </c>
      <c r="AL115" s="1004"/>
      <c r="AM115" s="1004"/>
      <c r="AN115" s="1004"/>
      <c r="AO115" s="1005"/>
      <c r="AP115" s="1007">
        <v>0.3</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437</v>
      </c>
      <c r="BW115" s="895"/>
      <c r="BX115" s="895"/>
      <c r="BY115" s="895"/>
      <c r="BZ115" s="895"/>
      <c r="CA115" s="895" t="s">
        <v>437</v>
      </c>
      <c r="CB115" s="895"/>
      <c r="CC115" s="895"/>
      <c r="CD115" s="895"/>
      <c r="CE115" s="895"/>
      <c r="CF115" s="956" t="s">
        <v>129</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437</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x14ac:dyDescent="0.2">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437</v>
      </c>
      <c r="BW116" s="895"/>
      <c r="BX116" s="895"/>
      <c r="BY116" s="895"/>
      <c r="BZ116" s="895"/>
      <c r="CA116" s="895" t="s">
        <v>129</v>
      </c>
      <c r="CB116" s="895"/>
      <c r="CC116" s="895"/>
      <c r="CD116" s="895"/>
      <c r="CE116" s="895"/>
      <c r="CF116" s="956" t="s">
        <v>129</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437</v>
      </c>
      <c r="DR116" s="858"/>
      <c r="DS116" s="858"/>
      <c r="DT116" s="858"/>
      <c r="DU116" s="859"/>
      <c r="DV116" s="905" t="s">
        <v>129</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632378</v>
      </c>
      <c r="AB117" s="990"/>
      <c r="AC117" s="990"/>
      <c r="AD117" s="990"/>
      <c r="AE117" s="991"/>
      <c r="AF117" s="992">
        <v>681225</v>
      </c>
      <c r="AG117" s="990"/>
      <c r="AH117" s="990"/>
      <c r="AI117" s="990"/>
      <c r="AJ117" s="991"/>
      <c r="AK117" s="992">
        <v>713715</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439</v>
      </c>
      <c r="DR117" s="858"/>
      <c r="DS117" s="858"/>
      <c r="DT117" s="858"/>
      <c r="DU117" s="859"/>
      <c r="DV117" s="905" t="s">
        <v>437</v>
      </c>
      <c r="DW117" s="906"/>
      <c r="DX117" s="906"/>
      <c r="DY117" s="906"/>
      <c r="DZ117" s="907"/>
    </row>
    <row r="118" spans="1:130" s="246" customFormat="1" ht="26.25" customHeight="1" x14ac:dyDescent="0.2">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307</v>
      </c>
      <c r="AG118" s="983"/>
      <c r="AH118" s="983"/>
      <c r="AI118" s="983"/>
      <c r="AJ118" s="984"/>
      <c r="AK118" s="985" t="s">
        <v>306</v>
      </c>
      <c r="AL118" s="983"/>
      <c r="AM118" s="983"/>
      <c r="AN118" s="983"/>
      <c r="AO118" s="984"/>
      <c r="AP118" s="986" t="s">
        <v>431</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437</v>
      </c>
      <c r="BW118" s="926"/>
      <c r="BX118" s="926"/>
      <c r="BY118" s="926"/>
      <c r="BZ118" s="926"/>
      <c r="CA118" s="926" t="s">
        <v>437</v>
      </c>
      <c r="CB118" s="926"/>
      <c r="CC118" s="926"/>
      <c r="CD118" s="926"/>
      <c r="CE118" s="926"/>
      <c r="CF118" s="956" t="s">
        <v>437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437</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2">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129</v>
      </c>
      <c r="AG119" s="976"/>
      <c r="AH119" s="976"/>
      <c r="AI119" s="976"/>
      <c r="AJ119" s="977"/>
      <c r="AK119" s="978" t="s">
        <v>437</v>
      </c>
      <c r="AL119" s="976"/>
      <c r="AM119" s="976"/>
      <c r="AN119" s="976"/>
      <c r="AO119" s="977"/>
      <c r="AP119" s="979" t="s">
        <v>437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463</v>
      </c>
      <c r="BP119" s="959"/>
      <c r="BQ119" s="963">
        <v>7809756</v>
      </c>
      <c r="BR119" s="926"/>
      <c r="BS119" s="926"/>
      <c r="BT119" s="926"/>
      <c r="BU119" s="926"/>
      <c r="BV119" s="926">
        <v>7492934</v>
      </c>
      <c r="BW119" s="926"/>
      <c r="BX119" s="926"/>
      <c r="BY119" s="926"/>
      <c r="BZ119" s="926"/>
      <c r="CA119" s="926">
        <v>7176823</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439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x14ac:dyDescent="0.2">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437</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5255334</v>
      </c>
      <c r="BR120" s="923"/>
      <c r="BS120" s="923"/>
      <c r="BT120" s="923"/>
      <c r="BU120" s="923"/>
      <c r="BV120" s="923">
        <v>5314007</v>
      </c>
      <c r="BW120" s="923"/>
      <c r="BX120" s="923"/>
      <c r="BY120" s="923"/>
      <c r="BZ120" s="923"/>
      <c r="CA120" s="923">
        <v>5417403</v>
      </c>
      <c r="CB120" s="923"/>
      <c r="CC120" s="923"/>
      <c r="CD120" s="923"/>
      <c r="CE120" s="923"/>
      <c r="CF120" s="947">
        <v>187.1</v>
      </c>
      <c r="CG120" s="948"/>
      <c r="CH120" s="948"/>
      <c r="CI120" s="948"/>
      <c r="CJ120" s="948"/>
      <c r="CK120" s="949" t="s">
        <v>467</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2162160</v>
      </c>
      <c r="DH120" s="923"/>
      <c r="DI120" s="923"/>
      <c r="DJ120" s="923"/>
      <c r="DK120" s="923"/>
      <c r="DL120" s="923">
        <v>2109205</v>
      </c>
      <c r="DM120" s="923"/>
      <c r="DN120" s="923"/>
      <c r="DO120" s="923"/>
      <c r="DP120" s="923"/>
      <c r="DQ120" s="923">
        <v>2071312</v>
      </c>
      <c r="DR120" s="923"/>
      <c r="DS120" s="923"/>
      <c r="DT120" s="923"/>
      <c r="DU120" s="923"/>
      <c r="DV120" s="924">
        <v>71.5</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7635</v>
      </c>
      <c r="AB121" s="858"/>
      <c r="AC121" s="858"/>
      <c r="AD121" s="858"/>
      <c r="AE121" s="859"/>
      <c r="AF121" s="860">
        <v>7763</v>
      </c>
      <c r="AG121" s="858"/>
      <c r="AH121" s="858"/>
      <c r="AI121" s="858"/>
      <c r="AJ121" s="859"/>
      <c r="AK121" s="860">
        <v>7893</v>
      </c>
      <c r="AL121" s="858"/>
      <c r="AM121" s="858"/>
      <c r="AN121" s="858"/>
      <c r="AO121" s="859"/>
      <c r="AP121" s="905">
        <v>0.3</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43958</v>
      </c>
      <c r="BR121" s="895"/>
      <c r="BS121" s="895"/>
      <c r="BT121" s="895"/>
      <c r="BU121" s="895"/>
      <c r="BV121" s="895">
        <v>32311</v>
      </c>
      <c r="BW121" s="895"/>
      <c r="BX121" s="895"/>
      <c r="BY121" s="895"/>
      <c r="BZ121" s="895"/>
      <c r="CA121" s="895">
        <v>21924</v>
      </c>
      <c r="CB121" s="895"/>
      <c r="CC121" s="895"/>
      <c r="CD121" s="895"/>
      <c r="CE121" s="895"/>
      <c r="CF121" s="956">
        <v>0.8</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1488008</v>
      </c>
      <c r="DH121" s="895"/>
      <c r="DI121" s="895"/>
      <c r="DJ121" s="895"/>
      <c r="DK121" s="895"/>
      <c r="DL121" s="895">
        <v>1523593</v>
      </c>
      <c r="DM121" s="895"/>
      <c r="DN121" s="895"/>
      <c r="DO121" s="895"/>
      <c r="DP121" s="895"/>
      <c r="DQ121" s="895">
        <v>1450933</v>
      </c>
      <c r="DR121" s="895"/>
      <c r="DS121" s="895"/>
      <c r="DT121" s="895"/>
      <c r="DU121" s="895"/>
      <c r="DV121" s="872">
        <v>50.1</v>
      </c>
      <c r="DW121" s="872"/>
      <c r="DX121" s="872"/>
      <c r="DY121" s="872"/>
      <c r="DZ121" s="873"/>
    </row>
    <row r="122" spans="1:130" s="246" customFormat="1" ht="26.25" customHeight="1" x14ac:dyDescent="0.2">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439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4776955</v>
      </c>
      <c r="BR122" s="926"/>
      <c r="BS122" s="926"/>
      <c r="BT122" s="926"/>
      <c r="BU122" s="926"/>
      <c r="BV122" s="926">
        <v>4676736</v>
      </c>
      <c r="BW122" s="926"/>
      <c r="BX122" s="926"/>
      <c r="BY122" s="926"/>
      <c r="BZ122" s="926"/>
      <c r="CA122" s="926">
        <v>4574692</v>
      </c>
      <c r="CB122" s="926"/>
      <c r="CC122" s="926"/>
      <c r="CD122" s="926"/>
      <c r="CE122" s="926"/>
      <c r="CF122" s="927">
        <v>158</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3813</v>
      </c>
      <c r="DH122" s="895"/>
      <c r="DI122" s="895"/>
      <c r="DJ122" s="895"/>
      <c r="DK122" s="895"/>
      <c r="DL122" s="895">
        <v>3232</v>
      </c>
      <c r="DM122" s="895"/>
      <c r="DN122" s="895"/>
      <c r="DO122" s="895"/>
      <c r="DP122" s="895"/>
      <c r="DQ122" s="895">
        <v>3970</v>
      </c>
      <c r="DR122" s="895"/>
      <c r="DS122" s="895"/>
      <c r="DT122" s="895"/>
      <c r="DU122" s="895"/>
      <c r="DV122" s="872">
        <v>0.1</v>
      </c>
      <c r="DW122" s="872"/>
      <c r="DX122" s="872"/>
      <c r="DY122" s="872"/>
      <c r="DZ122" s="873"/>
    </row>
    <row r="123" spans="1:130" s="246" customFormat="1" ht="26.25" customHeight="1" x14ac:dyDescent="0.2">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437</v>
      </c>
      <c r="AL123" s="858"/>
      <c r="AM123" s="858"/>
      <c r="AN123" s="858"/>
      <c r="AO123" s="859"/>
      <c r="AP123" s="905" t="s">
        <v>129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473</v>
      </c>
      <c r="BP123" s="959"/>
      <c r="BQ123" s="913">
        <v>10076247</v>
      </c>
      <c r="BR123" s="914"/>
      <c r="BS123" s="914"/>
      <c r="BT123" s="914"/>
      <c r="BU123" s="914"/>
      <c r="BV123" s="914">
        <v>10023054</v>
      </c>
      <c r="BW123" s="914"/>
      <c r="BX123" s="914"/>
      <c r="BY123" s="914"/>
      <c r="BZ123" s="914"/>
      <c r="CA123" s="914">
        <v>10014019</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439</v>
      </c>
      <c r="DR123" s="858"/>
      <c r="DS123" s="858"/>
      <c r="DT123" s="858"/>
      <c r="DU123" s="859"/>
      <c r="DV123" s="905" t="s">
        <v>129</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439</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437</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437</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2">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5">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11799</v>
      </c>
      <c r="AB128" s="879"/>
      <c r="AC128" s="879"/>
      <c r="AD128" s="879"/>
      <c r="AE128" s="880"/>
      <c r="AF128" s="881">
        <v>10720</v>
      </c>
      <c r="AG128" s="879"/>
      <c r="AH128" s="879"/>
      <c r="AI128" s="879"/>
      <c r="AJ128" s="880"/>
      <c r="AK128" s="881">
        <v>9292</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437</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3240593</v>
      </c>
      <c r="AB129" s="858"/>
      <c r="AC129" s="858"/>
      <c r="AD129" s="858"/>
      <c r="AE129" s="859"/>
      <c r="AF129" s="860">
        <v>3236776</v>
      </c>
      <c r="AG129" s="858"/>
      <c r="AH129" s="858"/>
      <c r="AI129" s="858"/>
      <c r="AJ129" s="859"/>
      <c r="AK129" s="860">
        <v>3282462</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492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367434</v>
      </c>
      <c r="AB130" s="858"/>
      <c r="AC130" s="858"/>
      <c r="AD130" s="858"/>
      <c r="AE130" s="859"/>
      <c r="AF130" s="860">
        <v>378634</v>
      </c>
      <c r="AG130" s="858"/>
      <c r="AH130" s="858"/>
      <c r="AI130" s="858"/>
      <c r="AJ130" s="859"/>
      <c r="AK130" s="860">
        <v>386463</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10</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2873159</v>
      </c>
      <c r="AB131" s="841"/>
      <c r="AC131" s="841"/>
      <c r="AD131" s="841"/>
      <c r="AE131" s="842"/>
      <c r="AF131" s="843">
        <v>2858142</v>
      </c>
      <c r="AG131" s="841"/>
      <c r="AH131" s="841"/>
      <c r="AI131" s="841"/>
      <c r="AJ131" s="842"/>
      <c r="AK131" s="843">
        <v>2895999</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492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8.8106853810000008</v>
      </c>
      <c r="AB132" s="821"/>
      <c r="AC132" s="821"/>
      <c r="AD132" s="821"/>
      <c r="AE132" s="822"/>
      <c r="AF132" s="823">
        <v>10.21191389</v>
      </c>
      <c r="AG132" s="821"/>
      <c r="AH132" s="821"/>
      <c r="AI132" s="821"/>
      <c r="AJ132" s="822"/>
      <c r="AK132" s="823">
        <v>10.979285559999999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8.1999999999999993</v>
      </c>
      <c r="AB133" s="800"/>
      <c r="AC133" s="800"/>
      <c r="AD133" s="800"/>
      <c r="AE133" s="801"/>
      <c r="AF133" s="799">
        <v>9</v>
      </c>
      <c r="AG133" s="800"/>
      <c r="AH133" s="800"/>
      <c r="AI133" s="800"/>
      <c r="AJ133" s="801"/>
      <c r="AK133" s="799">
        <v>10</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gyXO0aOHeA1Td/x1WLUgJPkrii2rK+d2pbxt7RtYNkpNG1wW0pRvoVTl/ztj5OzFFuwTMP8WKFAiE+n5UCLMRQ==" saltValue="iFaHzJVnRNdROfdJaZgL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krRgdMZ8U1pRdJJQpfWYr2kB08LCKB1gX46YLr62A2bKbyUBYcPJOgQ7QObww3pK0JpYcUdIEhF+HAKtWjEmw==" saltValue="UCH9GPXMNGionbf69z9g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9"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TjnsOV5HCPhG/fy/e6uegqX7X+AYeI2w/iLtL78ObekdGY63vHZekXFy1dGBCk+7FobjwzXX7MLLAv8InRTeg==" saltValue="/CY515Y6hiFYm8yrg1s3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6"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710553</v>
      </c>
      <c r="AP9" s="312">
        <v>48219</v>
      </c>
      <c r="AQ9" s="313">
        <v>89955</v>
      </c>
      <c r="AR9" s="314">
        <v>-46.4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88783</v>
      </c>
      <c r="AP10" s="315">
        <v>6025</v>
      </c>
      <c r="AQ10" s="316">
        <v>10661</v>
      </c>
      <c r="AR10" s="317">
        <v>-43.5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185153</v>
      </c>
      <c r="AP11" s="315">
        <v>12565</v>
      </c>
      <c r="AQ11" s="316">
        <v>13679</v>
      </c>
      <c r="AR11" s="317">
        <v>-8.1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t="s">
        <v>513</v>
      </c>
      <c r="AP12" s="315" t="s">
        <v>513</v>
      </c>
      <c r="AQ12" s="316">
        <v>972</v>
      </c>
      <c r="AR12" s="317" t="s">
        <v>513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513</v>
      </c>
      <c r="AP13" s="315" t="s">
        <v>513</v>
      </c>
      <c r="AQ13" s="316">
        <v>32</v>
      </c>
      <c r="AR13" s="317" t="s">
        <v>513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57134</v>
      </c>
      <c r="AP14" s="315">
        <v>3877</v>
      </c>
      <c r="AQ14" s="316">
        <v>4100</v>
      </c>
      <c r="AR14" s="317">
        <v>-5.4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31576</v>
      </c>
      <c r="AP15" s="315">
        <v>2143</v>
      </c>
      <c r="AQ15" s="316">
        <v>1979</v>
      </c>
      <c r="AR15" s="317">
        <v>8.3000000000000007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-67445</v>
      </c>
      <c r="AP16" s="315">
        <v>-4577</v>
      </c>
      <c r="AQ16" s="316">
        <v>-8950</v>
      </c>
      <c r="AR16" s="317">
        <v>-48.9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1005754</v>
      </c>
      <c r="AP17" s="315">
        <v>68251</v>
      </c>
      <c r="AQ17" s="316">
        <v>112428</v>
      </c>
      <c r="AR17" s="317">
        <v>-39.299999999999997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5.63</v>
      </c>
      <c r="AP21" s="328">
        <v>10.34</v>
      </c>
      <c r="AQ21" s="329">
        <v>-4.71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96</v>
      </c>
      <c r="AP22" s="333">
        <v>96.7</v>
      </c>
      <c r="AQ22" s="334">
        <v>-0.7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427099</v>
      </c>
      <c r="AP32" s="342">
        <v>28983</v>
      </c>
      <c r="AQ32" s="343">
        <v>52443</v>
      </c>
      <c r="AR32" s="344">
        <v>-44.7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513</v>
      </c>
      <c r="AP33" s="342" t="s">
        <v>513</v>
      </c>
      <c r="AQ33" s="343" t="s">
        <v>513</v>
      </c>
      <c r="AR33" s="344" t="s">
        <v>513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513</v>
      </c>
      <c r="AP34" s="342" t="s">
        <v>513</v>
      </c>
      <c r="AQ34" s="343" t="s">
        <v>513</v>
      </c>
      <c r="AR34" s="344" t="s">
        <v>513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246340</v>
      </c>
      <c r="AP35" s="342">
        <v>16717</v>
      </c>
      <c r="AQ35" s="343">
        <v>14640</v>
      </c>
      <c r="AR35" s="344">
        <v>14.2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32383</v>
      </c>
      <c r="AP36" s="342">
        <v>2198</v>
      </c>
      <c r="AQ36" s="343">
        <v>3738</v>
      </c>
      <c r="AR36" s="344">
        <v>-41.2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7893</v>
      </c>
      <c r="AP37" s="342">
        <v>536</v>
      </c>
      <c r="AQ37" s="343">
        <v>1128</v>
      </c>
      <c r="AR37" s="344">
        <v>-52.5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513</v>
      </c>
      <c r="AP38" s="345" t="s">
        <v>513</v>
      </c>
      <c r="AQ38" s="346">
        <v>7</v>
      </c>
      <c r="AR38" s="334" t="s">
        <v>513</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-9292</v>
      </c>
      <c r="AP39" s="342">
        <v>-631</v>
      </c>
      <c r="AQ39" s="343">
        <v>-2426</v>
      </c>
      <c r="AR39" s="344">
        <v>-74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-386463</v>
      </c>
      <c r="AP40" s="342">
        <v>-26226</v>
      </c>
      <c r="AQ40" s="343">
        <v>-48318</v>
      </c>
      <c r="AR40" s="344">
        <v>-45.7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317960</v>
      </c>
      <c r="AP41" s="342">
        <v>21577</v>
      </c>
      <c r="AQ41" s="343">
        <v>21212</v>
      </c>
      <c r="AR41" s="344">
        <v>1.7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1227177</v>
      </c>
      <c r="AN51" s="364">
        <v>83533</v>
      </c>
      <c r="AO51" s="365">
        <v>61.8</v>
      </c>
      <c r="AP51" s="366">
        <v>91837</v>
      </c>
      <c r="AQ51" s="367">
        <v>11</v>
      </c>
      <c r="AR51" s="368">
        <v>50.8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907080</v>
      </c>
      <c r="AN52" s="372">
        <v>61744</v>
      </c>
      <c r="AO52" s="373">
        <v>130</v>
      </c>
      <c r="AP52" s="374">
        <v>54439</v>
      </c>
      <c r="AQ52" s="375">
        <v>21.7</v>
      </c>
      <c r="AR52" s="376">
        <v>108.3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1018271</v>
      </c>
      <c r="AN53" s="364">
        <v>69280</v>
      </c>
      <c r="AO53" s="365">
        <v>-17.100000000000001</v>
      </c>
      <c r="AP53" s="366">
        <v>75972</v>
      </c>
      <c r="AQ53" s="367">
        <v>-17.3</v>
      </c>
      <c r="AR53" s="368">
        <v>0.2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444327</v>
      </c>
      <c r="AN54" s="372">
        <v>30230</v>
      </c>
      <c r="AO54" s="373">
        <v>-51</v>
      </c>
      <c r="AP54" s="374">
        <v>40712</v>
      </c>
      <c r="AQ54" s="375">
        <v>-25.2</v>
      </c>
      <c r="AR54" s="376">
        <v>-25.8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684486</v>
      </c>
      <c r="AN55" s="364">
        <v>46675</v>
      </c>
      <c r="AO55" s="365">
        <v>-32.6</v>
      </c>
      <c r="AP55" s="366">
        <v>79466</v>
      </c>
      <c r="AQ55" s="367">
        <v>4.5999999999999996</v>
      </c>
      <c r="AR55" s="368">
        <v>-37.200000000000003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438769</v>
      </c>
      <c r="AN56" s="372">
        <v>29919</v>
      </c>
      <c r="AO56" s="373">
        <v>-1</v>
      </c>
      <c r="AP56" s="374">
        <v>44645</v>
      </c>
      <c r="AQ56" s="375">
        <v>9.6999999999999993</v>
      </c>
      <c r="AR56" s="376">
        <v>-10.7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689445</v>
      </c>
      <c r="AN57" s="364">
        <v>46701</v>
      </c>
      <c r="AO57" s="365">
        <v>0.1</v>
      </c>
      <c r="AP57" s="366">
        <v>90072</v>
      </c>
      <c r="AQ57" s="367">
        <v>13.3</v>
      </c>
      <c r="AR57" s="368">
        <v>-13.2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460445</v>
      </c>
      <c r="AN58" s="372">
        <v>31189</v>
      </c>
      <c r="AO58" s="373">
        <v>4.2</v>
      </c>
      <c r="AP58" s="374">
        <v>46083</v>
      </c>
      <c r="AQ58" s="375">
        <v>3.2</v>
      </c>
      <c r="AR58" s="376">
        <v>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571085</v>
      </c>
      <c r="AN59" s="364">
        <v>38754</v>
      </c>
      <c r="AO59" s="365">
        <v>-17</v>
      </c>
      <c r="AP59" s="366">
        <v>88328</v>
      </c>
      <c r="AQ59" s="367">
        <v>-1.9</v>
      </c>
      <c r="AR59" s="368">
        <v>-15.1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430939</v>
      </c>
      <c r="AN60" s="372">
        <v>29244</v>
      </c>
      <c r="AO60" s="373">
        <v>-6.2</v>
      </c>
      <c r="AP60" s="374">
        <v>49013</v>
      </c>
      <c r="AQ60" s="375">
        <v>6.4</v>
      </c>
      <c r="AR60" s="376">
        <v>-12.6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838093</v>
      </c>
      <c r="AN61" s="379">
        <v>56989</v>
      </c>
      <c r="AO61" s="380">
        <v>-1</v>
      </c>
      <c r="AP61" s="381">
        <v>85135</v>
      </c>
      <c r="AQ61" s="382">
        <v>1.9</v>
      </c>
      <c r="AR61" s="368">
        <v>-2.9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536312</v>
      </c>
      <c r="AN62" s="372">
        <v>36465</v>
      </c>
      <c r="AO62" s="373">
        <v>15.2</v>
      </c>
      <c r="AP62" s="374">
        <v>46978</v>
      </c>
      <c r="AQ62" s="375">
        <v>3.2</v>
      </c>
      <c r="AR62" s="376">
        <v>12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ooKIcyKB/mVyPLhnVxFryN7Qx4FpzzZcL6/R9hadeeIX8AzewroyWMgYEbn+Obhte8jSikUXobwlCBclXy9ZJQ==" saltValue="xIlFh5EArqSjMB86Bkwe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5"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bTg0FNz+t9ZbqFBcy7enxUJkcslS3rvg5rsds/esvd1x7yksrf0YL/Feq5BPix9xLuDf9D7VoYZpdC842Ep0w==" saltValue="NqExD+t66x4Eo2kTFV0h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s6kzpw4LWJ8/QW9K/sM+Af1956gFjVYoIHfowkvd8fqEQ/W12ivV96AbzGxuaPgVa3UAHH6AaDXCB5dFZDwYA==" saltValue="c2mXmnewZo1p64+dG40Y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2" t="s">
        <v>3</v>
      </c>
      <c r="D47" s="1232"/>
      <c r="E47" s="1233"/>
      <c r="F47" s="11">
        <v>67.849999999999994</v>
      </c>
      <c r="G47" s="12">
        <v>68.73</v>
      </c>
      <c r="H47" s="12">
        <v>73.45</v>
      </c>
      <c r="I47" s="12">
        <v>73.599999999999994</v>
      </c>
      <c r="J47" s="13">
        <v>69.569999999999993</v>
      </c>
    </row>
    <row r="48" spans="2:10" ht="57.75" customHeight="1" x14ac:dyDescent="0.2">
      <c r="B48" s="14"/>
      <c r="C48" s="1234" t="s">
        <v>4</v>
      </c>
      <c r="D48" s="1234"/>
      <c r="E48" s="1235"/>
      <c r="F48" s="15">
        <v>5.0599999999999996</v>
      </c>
      <c r="G48" s="16">
        <v>5.85</v>
      </c>
      <c r="H48" s="16">
        <v>6.02</v>
      </c>
      <c r="I48" s="16">
        <v>1.86</v>
      </c>
      <c r="J48" s="17">
        <v>4.55</v>
      </c>
    </row>
    <row r="49" spans="2:10" ht="57.75" customHeight="1" thickBot="1" x14ac:dyDescent="0.25">
      <c r="B49" s="18"/>
      <c r="C49" s="1236" t="s">
        <v>5</v>
      </c>
      <c r="D49" s="1236"/>
      <c r="E49" s="1237"/>
      <c r="F49" s="19" t="s">
        <v>560</v>
      </c>
      <c r="G49" s="20">
        <v>3.73</v>
      </c>
      <c r="H49" s="20">
        <v>5.13</v>
      </c>
      <c r="I49" s="20" t="s">
        <v>561</v>
      </c>
      <c r="J49" s="21" t="s">
        <v>562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zRhIZiUhwWYOfrg6bbL+IuZvZLIoynvhf9UzcD3h/KaGsYPT2VUAMvvB1/roJAGVNlCfxJWCLlpirEkgxmj9A==" saltValue="J+QFNmkgpUnGY3+SFpBu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2020-10-06T05:25:26Z</cp:lastPrinted>
  <dcterms:created xsi:type="dcterms:W3CDTF">2020-02-10T02:57:04Z</dcterms:created>
  <dcterms:modified xsi:type="dcterms:W3CDTF">2020-10-09T06:25:25Z</dcterms:modified>
  <cp:category/>
</cp:coreProperties>
</file>