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664E19F1-2DA8-487C-AC91-CB0DE3BDABD8}" xr6:coauthVersionLast="36" xr6:coauthVersionMax="36" xr10:uidLastSave="{00000000-0000-0000-0000-000000000000}"/>
  <bookViews>
    <workbookView xWindow="0" yWindow="0" windowWidth="15360" windowHeight="7632" tabRatio="718"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34" i="10"/>
  <c r="C35"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<sst xmlns="http://schemas.openxmlformats.org/spreadsheetml/2006/main" count="1111" uniqueCount="611">
  <si>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</si>
  <si>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</si>
  <si>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</si>
  <si>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</si>
  <si>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</si>
  <si>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</si>
  <si>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</si>
  <si>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</si>
  <si>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</si>
  <si>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</si>
  <si>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</si>
  <si>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</si>
  <si>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</si>
  <si>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</si>
  <si>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</si>
  <si>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</si>
  <si>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</si>
  <si>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</si>
  <si>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</si>
  <si>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</si>
  <si>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</si>
  <si>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</si>
  <si>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</si>
  <si>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</si>
  <si>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</si>
  <si>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</si>
  <si>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</si>
  <si>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</si>
  <si>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</si>
  <si>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</si>
  <si>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</si>
  <si>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</si>
  <si>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</si>
  <si>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</si>
  <si>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</si>
  <si>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</si>
  <si>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</si>
  <si>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</si>
  <si>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</si>
  <si>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</si>
  <si>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</si>
  <si>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</si>
  <si>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</si>
  <si>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</si>
  <si>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</si>
  <si>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</si>
  <si>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</si>
  <si>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</si>
  <si>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</si>
  <si>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</si>
  <si>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</si>
  <si>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</si>
  <si>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</si>
  <si>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</si>
  <si>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</si>
  <si>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</si>
  <si>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</si>
  <si>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</si>
  <si>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</si>
  <si>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</si>
  <si>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</si>
  <si>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</si>
  <si>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</si>
  <si>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</si>
  <si>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</si>
  <si>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</si>
  <si>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</si>
  <si>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</si>
  <si>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</si>
  <si>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</si>
  <si>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</si>
  <si>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</si>
  <si>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</si>
  <si>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</si>
  <si>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</si>
  <si>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</si>
  <si>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</si>
  <si>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</si>
  <si>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</si>
  <si>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</si>
  <si>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</si>
  <si>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</si>
  <si>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</si>
  <si>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</si>
  <si>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</si>
  <si>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</si>
  <si>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</si>
  <si>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</si>
  <si>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</si>
  <si>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</si>
  <si>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</si>
  <si>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</si>
  <si>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</si>
  <si>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</si>
  <si>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</si>
  <si>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</si>
  <si>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</si>
  <si>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</si>
  <si>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</si>
  <si>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</si>
  <si>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</si>
  <si>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</si>
  <si>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</si>
  <si>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</si>
  <si>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</si>
  <si>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</si>
  <si>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</si>
  <si>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</si>
  <si>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</si>
  <si>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</si>
  <si>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</si>
  <si>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</si>
  <si>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</si>
  <si>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</si>
  <si>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</si>
  <si>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</si>
  <si>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</si>
  <si>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</si>
  <si>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</si>
  <si>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</si>
  <si>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</si>
  <si>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</si>
  <si>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</si>
  <si>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</si>
  <si>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</si>
  <si>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</si>
  <si>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</si>
  <si>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</si>
  <si>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</si>
  <si>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</si>
  <si>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</si>
  <si>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</si>
  <si>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</si>
  <si>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</si>
  <si>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</si>
  <si>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</si>
  <si>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</si>
  <si>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</si>
  <si>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</si>
  <si>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</si>
  <si>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</si>
  <si>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</si>
  <si>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</si>
  <si>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</si>
  <si>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</si>
  <si>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</si>
  <si>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</si>
  <si>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</si>
  <si>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</si>
  <si>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</si>
  <si>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</si>
  <si>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</si>
  <si>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</si>
  <si>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</si>
  <si>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</si>
  <si>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</si>
  <si>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</si>
  <si>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</si>
  <si>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</si>
  <si>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</si>
  <si>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</si>
  <si>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</si>
  <si>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</si>
  <si>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</si>
  <si>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</si>
  <si>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</si>
  <si>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</si>
  <si>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</si>
  <si>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</si>
  <si>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</si>
  <si>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</si>
  <si>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</si>
  <si>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</si>
  <si>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</si>
  <si>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</si>
  <si>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</si>
  <si>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</si>
  <si>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</si>
  <si>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</si>
  <si>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</si>
  <si>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</si>
  <si>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</si>
  <si>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</si>
  <si>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</si>
  <si>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</si>
  <si>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</si>
  <si>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</si>
  <si>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</si>
  <si>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</si>
  <si>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</si>
  <si>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</si>
  <si>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</si>
  <si>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</si>
  <si>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</si>
  <si>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</si>
  <si>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</si>
  <si>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</si>
  <si>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</si>
  <si>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</si>
  <si>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</si>
  <si>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</si>
  <si>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</si>
  <si>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</si>
  <si>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</si>
  <si>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</si>
  <si>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</si>
  <si>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</si>
  <si>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</si>
  <si>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</si>
  <si>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</si>
  <si>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群馬県中之条町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</si>
  <si>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</si>
  <si>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</si>
  <si>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</si>
  <si>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</si>
  <si>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</si>
  <si>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</si>
  <si>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</si>
  <si>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</si>
  <si>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</si>
  <si>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</si>
  <si>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</si>
  <si>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</si>
  <si>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</si>
  <si>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</si>
  <si>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</si>
  <si>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</si>
  <si>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</si>
  <si>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</si>
  <si>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</si>
  <si>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</si>
  <si>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</si>
  <si>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</si>
  <si>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</si>
  <si>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</si>
  <si>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</si>
  <si>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</si>
  <si>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</si>
  <si>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</si>
  <si>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</si>
  <si>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</si>
  <si>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</si>
  <si>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</si>
  <si>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</si>
  <si>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</si>
  <si>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</si>
  <si>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</si>
  <si>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</si>
  <si>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</si>
  <si>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</si>
  <si>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</si>
  <si>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</si>
  <si>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</si>
  <si>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</si>
  <si>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</si>
  <si>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</si>
  <si>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</si>
  <si>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</si>
  <si>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</si>
  <si>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</si>
  <si>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</si>
  <si>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</si>
  <si>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</si>
  <si>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</si>
  <si>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</si>
  <si>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</si>
  <si>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</si>
  <si>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</si>
  <si>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</si>
  <si>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</si>
  <si>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</si>
  <si>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</si>
  <si>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</si>
  <si>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</si>
  <si>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</si>
  <si>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</si>
  <si>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</si>
  <si>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</si>
  <si>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</si>
  <si>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</si>
  <si>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</si>
  <si>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</si>
  <si>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</si>
  <si>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</si>
  <si>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</si>
  <si>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</si>
  <si>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</si>
  <si>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</si>
  <si>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</si>
  <si>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</si>
  <si>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</si>
  <si>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</si>
  <si>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</si>
  <si>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</si>
  <si>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</si>
  <si>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</si>
  <si>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</si>
  <si>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</si>
  <si>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</si>
  <si>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</si>
  <si>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</si>
  <si>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</si>
  <si>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</si>
  <si>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</si>
  <si>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</si>
  <si>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</si>
  <si>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</si>
  <si>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</si>
  <si>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</si>
  <si>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</si>
  <si>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</si>
  <si>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</si>
  <si>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</si>
  <si>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</si>
  <si>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</si>
  <si>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</si>
  <si>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</si>
  <si>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</si>
  <si>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</si>
  <si>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</si>
  <si>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</si>
  <si>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</si>
  <si>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</si>
  <si>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</si>
  <si>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</si>
  <si>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</si>
  <si>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</si>
  <si>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</si>
  <si>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</si>
  <si>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</si>
  <si>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</si>
  <si>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</si>
  <si>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</si>
  <si>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</si>
  <si>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</si>
  <si>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</si>
  <si>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</si>
  <si>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</si>
  <si>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</si>
  <si>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</si>
  <si>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</si>
  <si>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</si>
  <si>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</si>
  <si>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</si>
  <si>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</si>
  <si>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</si>
  <si>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</si>
  <si>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</si>
  <si>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</si>
  <si>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</si>
  <si>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</si>
  <si>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</si>
  <si>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</si>
  <si>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</si>
  <si>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</si>
  <si>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</si>
  <si>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</si>
  <si>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</si>
  <si>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</si>
  <si>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</si>
  <si>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群馬県中之条町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</si>
  <si>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</si>
  <si>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</si>
  <si>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</si>
  <si>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</si>
  <si>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</si>
  <si>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</si>
  <si>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</si>
  <si>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</si>
  <si>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</si>
  <si>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</si>
  <si>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</si>
  <si>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</si>
  <si>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</si>
  <si>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</si>
  <si>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</si>
  <si>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</si>
  <si>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</si>
  <si>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</si>
  <si>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</si>
  <si>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</si>
  <si>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</si>
  <si>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</si>
  <si>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</si>
  <si>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</si>
  <si>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</si>
  <si>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</si>
  <si>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</si>
  <si>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</si>
  <si>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</si>
  <si>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</si>
  <si>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</si>
  <si>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</si>
  <si>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</si>
  <si>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</si>
  <si>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</si>
  <si>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</si>
  <si>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</si>
  <si>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</si>
  <si>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</si>
  <si>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</si>
  <si>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</si>
  <si>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法適用企業</t>
    <phoneticPr fontId="5"/>
  </si>
  <si>
    <t>簡易水道事業会計</t>
    <phoneticPr fontId="5"/>
  </si>
  <si>
    <t>下水道事業特別会計</t>
    <phoneticPr fontId="5"/>
  </si>
  <si>
    <t>法非適用企業</t>
    <phoneticPr fontId="5"/>
  </si>
  <si>
    <t>農業集落排水事業特別会計</t>
    <phoneticPr fontId="5"/>
  </si>
  <si>
    <t>簡易水道事業特別会計</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</si>
  <si>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</si>
  <si>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</si>
  <si>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</si>
  <si>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</si>
  <si>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</si>
  <si>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</si>
  <si>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</si>
  <si>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</si>
  <si>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</si>
  <si>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</si>
  <si>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</si>
  <si>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</si>
  <si>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</si>
  <si>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</si>
  <si>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</si>
  <si>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</si>
  <si>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</si>
  <si>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</si>
  <si>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</si>
  <si>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</si>
  <si>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</si>
  <si>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</si>
  <si>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</si>
  <si>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</si>
  <si>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</si>
  <si>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</si>
  <si>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</si>
  <si>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</si>
  <si>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</si>
  <si>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</si>
  <si>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</si>
  <si>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</si>
  <si>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</si>
  <si>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</si>
  <si>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</si>
  <si>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</si>
  <si>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</si>
  <si>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</si>
  <si>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</si>
  <si>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</si>
  <si>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</si>
  <si>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</si>
  <si>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</si>
  <si>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</si>
  <si>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</si>
  <si>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</si>
  <si>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</si>
  <si>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</si>
  <si>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</si>
  <si>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</si>
  <si>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</si>
  <si>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</si>
  <si>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</si>
  <si>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</si>
  <si>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</si>
  <si>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</si>
  <si>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</si>
  <si>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</si>
  <si>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</si>
  <si>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</si>
  <si>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</si>
  <si>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</si>
  <si>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</si>
  <si>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</si>
  <si>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</si>
  <si>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</si>
  <si>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</si>
  <si>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</si>
  <si>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</si>
  <si>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</si>
  <si>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</si>
  <si>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</si>
  <si>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</si>
  <si>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</si>
  <si>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</si>
  <si>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</si>
  <si>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</si>
  <si>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</si>
  <si>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</si>
  <si>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</si>
  <si>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</si>
  <si>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</si>
  <si>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</si>
  <si>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</si>
  <si>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</si>
  <si>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</si>
  <si>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</si>
  <si>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</si>
  <si>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</si>
  <si>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</si>
  <si>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</si>
  <si>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</si>
  <si>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</si>
  <si>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</si>
  <si>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</si>
  <si>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</si>
  <si>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</si>
  <si>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</si>
  <si>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</si>
  <si>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</si>
  <si>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</si>
  <si>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</si>
  <si>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</si>
  <si>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</si>
  <si>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</si>
  <si>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</si>
  <si>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</si>
  <si>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</si>
  <si>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</si>
  <si>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</si>
  <si>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</si>
  <si>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</si>
  <si>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</si>
  <si>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</si>
  <si>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</si>
  <si>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</si>
  <si>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</si>
  <si>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</si>
  <si>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</si>
  <si>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</si>
  <si>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</si>
  <si>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</si>
  <si>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</si>
  <si>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</si>
  <si>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</si>
  <si>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</si>
  <si>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</si>
  <si>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</si>
  <si>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</si>
  <si>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</si>
  <si>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</si>
  <si>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</si>
  <si>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</si>
  <si>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</si>
  <si>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</si>
  <si>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</si>
  <si>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</si>
  <si>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</si>
  <si>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</si>
  <si>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</si>
  <si>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</si>
  <si>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</si>
  <si>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</si>
  <si>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</si>
  <si>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</si>
  <si>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</si>
  <si>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</si>
  <si>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</si>
  <si>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</si>
  <si>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</si>
  <si>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</si>
  <si>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</si>
  <si>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</si>
  <si>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</si>
  <si>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</si>
  <si>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</si>
  <si>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</si>
  <si>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上水道事業会計</t>
  </si>
  <si>
    <t>簡易水道事業会計</t>
  </si>
  <si>
    <t>自動車教習所事業会計</t>
  </si>
  <si>
    <t>介護保険特別会計</t>
  </si>
  <si>
    <t>下水道事業特別会計</t>
  </si>
  <si>
    <t>発電事業特別会計</t>
  </si>
  <si>
    <t>介護老人保健施設ゆうあい荘事業特別会計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</si>
  <si>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</si>
  <si>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</si>
  <si>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</si>
  <si>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</si>
  <si>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</si>
  <si>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</si>
  <si>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</si>
  <si>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</si>
  <si>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</si>
  <si>
    <t>中之条町土地開発公社</t>
  </si>
  <si>
    <t>中之条電力</t>
    <rPh sb="0" eb="3">
      <t>ナカノジョウ</t>
    </rPh>
    <rPh sb="3" eb="5">
      <t>デンリョク</t>
    </rPh>
    <phoneticPr fontId="2"/>
  </si>
  <si>
    <t>ふるさと思いやり基金</t>
    <rPh sb="4" eb="5">
      <t>オモ</t>
    </rPh>
    <rPh sb="8" eb="10">
      <t>キキン</t>
    </rPh>
    <phoneticPr fontId="18"/>
  </si>
  <si>
    <t>地域づくり推進事業基金</t>
    <rPh sb="0" eb="2">
      <t>チイキ</t>
    </rPh>
    <rPh sb="5" eb="7">
      <t>スイシン</t>
    </rPh>
    <rPh sb="7" eb="9">
      <t>ジギョウ</t>
    </rPh>
    <rPh sb="9" eb="11">
      <t>キキン</t>
    </rPh>
    <phoneticPr fontId="18"/>
  </si>
  <si>
    <t>地域福祉基金</t>
    <rPh sb="0" eb="2">
      <t>チイキ</t>
    </rPh>
    <rPh sb="2" eb="4">
      <t>フクシ</t>
    </rPh>
    <rPh sb="4" eb="6">
      <t>キキン</t>
    </rPh>
    <phoneticPr fontId="18"/>
  </si>
  <si>
    <t>国民宿舎施設管理基金</t>
    <rPh sb="0" eb="2">
      <t>コクミン</t>
    </rPh>
    <rPh sb="2" eb="4">
      <t>シュクシャ</t>
    </rPh>
    <rPh sb="4" eb="6">
      <t>シセツ</t>
    </rPh>
    <rPh sb="6" eb="8">
      <t>カンリ</t>
    </rPh>
    <rPh sb="8" eb="10">
      <t>キキン</t>
    </rPh>
    <phoneticPr fontId="18"/>
  </si>
  <si>
    <t>四万清流の湯整備基金</t>
    <rPh sb="0" eb="2">
      <t>シマ</t>
    </rPh>
    <rPh sb="2" eb="4">
      <t>セイリュウ</t>
    </rPh>
    <rPh sb="5" eb="6">
      <t>ユ</t>
    </rPh>
    <rPh sb="6" eb="8">
      <t>セイビ</t>
    </rPh>
    <rPh sb="8" eb="10">
      <t>キキン</t>
    </rPh>
    <phoneticPr fontId="18"/>
  </si>
  <si>
    <t>-</t>
    <phoneticPr fontId="2"/>
  </si>
  <si>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</si>
  <si>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</si>
  <si>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</si>
  <si>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</si>
  <si>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</si>
  <si>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群馬県市町村総合事務組合</t>
  </si>
  <si>
    <t>群馬県市町村会館管理組合</t>
  </si>
  <si>
    <t>烏帽子山植林組合</t>
  </si>
  <si>
    <t>西吾妻福祉病院組合</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</si>
  <si>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</si>
  <si>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</si>
  <si>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</si>
  <si>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</si>
  <si>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</si>
  <si>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</si>
  <si>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将来負担比率及び実質公債費比率の組合せによる分析については算出がない。
実質公債費比率については平成28年度まで減少傾向にあったが、過疎対策事業債や緊急防災・減災事業債など、交付税措置のある有利な起債を積極的に活用しているため、今後2～3年は増加することが予想される。</t>
    <rPh sb="48" eb="50">
      <t>ヘイセイ</t>
    </rPh>
    <rPh sb="52" eb="54">
      <t>ネンド</t>
    </rPh>
    <rPh sb="119" eb="120">
      <t>ネン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</si>
  <si>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</si>
  <si>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</si>
  <si>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</si>
  <si>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将来負担比率及び有形固定資産減価償却率の組合せによる分析については算出がない。</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クミアワ</t>
    </rPh>
    <rPh sb="26" eb="28">
      <t>ブンセキ</t>
    </rPh>
    <rPh sb="33" eb="35">
      <t>サンシュツ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</si>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</sst>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3" fillId="0" borderId="109" xfId="15"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AF7B-4DB7-B59D-EACDCC8FD7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97651</c:v>
                </c:pt>
                <c:pt idx="1">
                  <c:v>62618</c:v>
                </c:pt>
                <c:pt idx="2">
                  <c:v>71290</c:v>
                </c:pt>
                <c:pt idx="3">
                  <c:v>69365</c:v>
                </c:pt>
                <c:pt idx="4">
                  <c:v>116085</c:v>
                </c:pt>
              </c:numCache>
            </c:numRef>
          </c:val>
          <c:smooth val="0"/>
          <c:extLst>
            <c:ext xmlns:c16="http://schemas.microsoft.com/office/drawing/2014/chart" uri="{C3380CC4-5D6E-409C-BE32-E72D297353CC}">
              <c16:uniqueId val="{00000001-AF7B-4DB7-B59D-EACDCC8FD7F9}"/>
            </c:ext>
          </c:extLst>
        </c:ser>
        <c:dLbls>
          <c:showLegendKey val="0"/>
          <c:showVal val="0"/>
          <c:showCatName val="0"/>
          <c:showSerName val="0"/>
          <c:showPercent val="0"/>
          <c:showBubbleSize val="0"/>
        </c:dLbls>
        <c:marker val="1"/>
        <c:smooth val="0"/>
        <c:axId val="490905072"/>
        <c:axId val="490905856"/>
      </c:lineChart>
      <c:catAx>
        <c:axId val="490905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856"/>
        <c:crosses val="autoZero"/>
        <c:auto val="1"/>
        <c:lblAlgn val="ctr"/>
        <c:lblOffset val="100"/>
        <c:tickLblSkip val="1"/>
        <c:tickMarkSkip val="1"/>
        <c:noMultiLvlLbl val="0"/>
      </c:catAx>
      <c:valAx>
        <c:axId val="490905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8.18</c:v>
                </c:pt>
                <c:pt idx="1">
                  <c:v>8.15</c:v>
                </c:pt>
                <c:pt idx="2">
                  <c:v>8.5399999999999991</c:v>
                </c:pt>
                <c:pt idx="3">
                  <c:v>9.66</c:v>
                </c:pt>
                <c:pt idx="4">
                  <c:v>12</c:v>
                </c:pt>
              </c:numCache>
            </c:numRef>
          </c:val>
          <c:extLst>
            <c:ext xmlns:c16="http://schemas.microsoft.com/office/drawing/2014/chart" uri="{C3380CC4-5D6E-409C-BE32-E72D297353CC}">
              <c16:uniqueId val="{00000000-D086-45D1-9D08-6884D08E6C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96.78</c:v>
                </c:pt>
                <c:pt idx="1">
                  <c:v>107.08</c:v>
                </c:pt>
                <c:pt idx="2">
                  <c:v>115.51</c:v>
                </c:pt>
                <c:pt idx="3">
                  <c:v>123.23</c:v>
                </c:pt>
                <c:pt idx="4">
                  <c:v>131.69999999999999</c:v>
                </c:pt>
              </c:numCache>
            </c:numRef>
          </c:val>
          <c:extLst>
            <c:ext xmlns:c16="http://schemas.microsoft.com/office/drawing/2014/chart" uri="{C3380CC4-5D6E-409C-BE32-E72D297353CC}">
              <c16:uniqueId val="{00000001-D086-45D1-9D08-6884D08E6C91}"/>
            </c:ext>
          </c:extLst>
        </c:ser>
        <c:dLbls>
          <c:showLegendKey val="0"/>
          <c:showVal val="0"/>
          <c:showCatName val="0"/>
          <c:showSerName val="0"/>
          <c:showPercent val="0"/>
          <c:showBubbleSize val="0"/>
        </c:dLbls>
        <c:gapWidth val="250"/>
        <c:overlap val="100"/>
        <c:axId val="483922336"/>
        <c:axId val="483921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10.87</c:v>
                </c:pt>
                <c:pt idx="2">
                  <c:v>5.45</c:v>
                </c:pt>
                <c:pt idx="3">
                  <c:v>7.53</c:v>
                </c:pt>
                <c:pt idx="4">
                  <c:v>10.16</c:v>
                </c:pt>
              </c:numCache>
            </c:numRef>
          </c:val>
          <c:smooth val="0"/>
          <c:extLst>
            <c:ext xmlns:c16="http://schemas.microsoft.com/office/drawing/2014/chart" uri="{C3380CC4-5D6E-409C-BE32-E72D297353CC}">
              <c16:uniqueId val="{00000002-D086-45D1-9D08-6884D08E6C91}"/>
            </c:ext>
          </c:extLst>
        </c:ser>
        <c:dLbls>
          <c:showLegendKey val="0"/>
          <c:showVal val="0"/>
          <c:showCatName val="0"/>
          <c:showSerName val="0"/>
          <c:showPercent val="0"/>
          <c:showBubbleSize val="0"/>
        </c:dLbls>
        <c:marker val="1"/>
        <c:smooth val="0"/>
        <c:axId val="483922336"/>
        <c:axId val="483921944"/>
      </c:lineChart>
      <c:catAx>
        <c:axId val="4839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921944"/>
        <c:crosses val="autoZero"/>
        <c:auto val="1"/>
        <c:lblAlgn val="ctr"/>
        <c:lblOffset val="100"/>
        <c:tickLblSkip val="1"/>
        <c:tickMarkSkip val="1"/>
        <c:noMultiLvlLbl val="0"/>
      </c:catAx>
      <c:valAx>
        <c:axId val="48392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2.97</c:v>
                </c:pt>
                <c:pt idx="2">
                  <c:v>#N/A</c:v>
                </c:pt>
                <c:pt idx="3">
                  <c:v>1.37</c:v>
                </c:pt>
                <c:pt idx="4">
                  <c:v>#N/A</c:v>
                </c:pt>
                <c:pt idx="5">
                  <c:v>1.1200000000000001</c:v>
                </c:pt>
                <c:pt idx="6">
                  <c:v>#N/A</c:v>
                </c:pt>
                <c:pt idx="7">
                  <c:v>1.1100000000000001</c:v>
                </c:pt>
                <c:pt idx="8">
                  <c:v>#N/A</c:v>
                </c:pt>
                <c:pt idx="9">
                  <c:v>0.82</c:v>
                </c:pt>
              </c:numCache>
            </c:numRef>
          </c:val>
          <c:extLst>
            <c:ext xmlns:c16="http://schemas.microsoft.com/office/drawing/2014/chart" uri="{C3380CC4-5D6E-409C-BE32-E72D297353CC}">
              <c16:uniqueId val="{00000000-CC60-4022-A6E4-43287C4668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60-4022-A6E4-43287C46680E}"/>
            </c:ext>
          </c:extLst>
        </c:ser>
        <c:ser>
          <c:idx val="2"/>
          <c:order val="2"/>
          <c:tx>
            <c:strRef>
              <c:f>データシート!$A$29</c:f>
              <c:strCache>
                <c:ptCount val="1"/>
                <c:pt idx="0">
                  <c:v>介護老人保健施設ゆうあい荘事業特別会計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0.37</c:v>
                </c:pt>
                <c:pt idx="2">
                  <c:v>#N/A</c:v>
                </c:pt>
                <c:pt idx="3">
                  <c:v>0.42</c:v>
                </c:pt>
                <c:pt idx="4">
                  <c:v>#N/A</c:v>
                </c:pt>
                <c:pt idx="5">
                  <c:v>0.6</c:v>
                </c:pt>
                <c:pt idx="6">
                  <c:v>#N/A</c:v>
                </c:pt>
                <c:pt idx="7">
                  <c:v>0.67</c:v>
                </c:pt>
                <c:pt idx="8">
                  <c:v>#N/A</c:v>
                </c:pt>
                <c:pt idx="9">
                  <c:v>0.32</c:v>
                </c:pt>
              </c:numCache>
            </c:numRef>
          </c:val>
          <c:extLst>
            <c:ext xmlns:c16="http://schemas.microsoft.com/office/drawing/2014/chart" uri="{C3380CC4-5D6E-409C-BE32-E72D297353CC}">
              <c16:uniqueId val="{00000002-CC60-4022-A6E4-43287C46680E}"/>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0.55000000000000004</c:v>
                </c:pt>
                <c:pt idx="2">
                  <c:v>#N/A</c:v>
                </c:pt>
                <c:pt idx="3">
                  <c:v>0.28999999999999998</c:v>
                </c:pt>
                <c:pt idx="4">
                  <c:v>#N/A</c:v>
                </c:pt>
                <c:pt idx="5">
                  <c:v>0.28000000000000003</c:v>
                </c:pt>
                <c:pt idx="6">
                  <c:v>#N/A</c:v>
                </c:pt>
                <c:pt idx="7">
                  <c:v>0.62</c:v>
                </c:pt>
                <c:pt idx="8">
                  <c:v>#N/A</c:v>
                </c:pt>
                <c:pt idx="9">
                  <c:v>0.82</c:v>
                </c:pt>
              </c:numCache>
            </c:numRef>
          </c:val>
          <c:extLst>
            <c:ext xmlns:c16="http://schemas.microsoft.com/office/drawing/2014/chart" uri="{C3380CC4-5D6E-409C-BE32-E72D297353CC}">
              <c16:uniqueId val="{00000003-CC60-4022-A6E4-43287C46680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0.45</c:v>
                </c:pt>
                <c:pt idx="2">
                  <c:v>#N/A</c:v>
                </c:pt>
                <c:pt idx="3">
                  <c:v>0.4</c:v>
                </c:pt>
                <c:pt idx="4">
                  <c:v>#N/A</c:v>
                </c:pt>
                <c:pt idx="5">
                  <c:v>0.52</c:v>
                </c:pt>
                <c:pt idx="6">
                  <c:v>#N/A</c:v>
                </c:pt>
                <c:pt idx="7">
                  <c:v>0.88</c:v>
                </c:pt>
                <c:pt idx="8">
                  <c:v>#N/A</c:v>
                </c:pt>
                <c:pt idx="9">
                  <c:v>0.84</c:v>
                </c:pt>
              </c:numCache>
            </c:numRef>
          </c:val>
          <c:extLst>
            <c:ext xmlns:c16="http://schemas.microsoft.com/office/drawing/2014/chart" uri="{C3380CC4-5D6E-409C-BE32-E72D297353CC}">
              <c16:uniqueId val="{00000004-CC60-4022-A6E4-43287C4668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1.52</c:v>
                </c:pt>
                <c:pt idx="4">
                  <c:v>#N/A</c:v>
                </c:pt>
                <c:pt idx="5">
                  <c:v>1.95</c:v>
                </c:pt>
                <c:pt idx="6">
                  <c:v>#N/A</c:v>
                </c:pt>
                <c:pt idx="7">
                  <c:v>1.06</c:v>
                </c:pt>
                <c:pt idx="8">
                  <c:v>#N/A</c:v>
                </c:pt>
                <c:pt idx="9">
                  <c:v>1.32</c:v>
                </c:pt>
              </c:numCache>
            </c:numRef>
          </c:val>
          <c:extLst>
            <c:ext xmlns:c16="http://schemas.microsoft.com/office/drawing/2014/chart" uri="{C3380CC4-5D6E-409C-BE32-E72D297353CC}">
              <c16:uniqueId val="{00000005-CC60-4022-A6E4-43287C46680E}"/>
            </c:ext>
          </c:extLst>
        </c:ser>
        <c:ser>
          <c:idx val="6"/>
          <c:order val="6"/>
          <c:tx>
            <c:strRef>
              <c:f>データシート!$A$33</c:f>
              <c:strCache>
                <c:ptCount val="1"/>
                <c:pt idx="0">
                  <c:v>自動車教習所事業会計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2.73</c:v>
                </c:pt>
                <c:pt idx="2">
                  <c:v>#N/A</c:v>
                </c:pt>
                <c:pt idx="3">
                  <c:v>2.65</c:v>
                </c:pt>
                <c:pt idx="4">
                  <c:v>#N/A</c:v>
                </c:pt>
                <c:pt idx="5">
                  <c:v>2.4700000000000002</c:v>
                </c:pt>
                <c:pt idx="6">
                  <c:v>#N/A</c:v>
                </c:pt>
                <c:pt idx="7">
                  <c:v>1.98</c:v>
                </c:pt>
                <c:pt idx="8">
                  <c:v>#N/A</c:v>
                </c:pt>
                <c:pt idx="9">
                  <c:v>1.8</c:v>
                </c:pt>
              </c:numCache>
            </c:numRef>
          </c:val>
          <c:extLst>
            <c:ext xmlns:c16="http://schemas.microsoft.com/office/drawing/2014/chart" uri="{C3380CC4-5D6E-409C-BE32-E72D297353CC}">
              <c16:uniqueId val="{00000006-CC60-4022-A6E4-43287C46680E}"/>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8.5399999999999991</c:v>
                </c:pt>
                <c:pt idx="2">
                  <c:v>#N/A</c:v>
                </c:pt>
                <c:pt idx="3">
                  <c:v>7.06</c:v>
                </c:pt>
                <c:pt idx="4">
                  <c:v>#N/A</c:v>
                </c:pt>
                <c:pt idx="5">
                  <c:v>5.58</c:v>
                </c:pt>
                <c:pt idx="6">
                  <c:v>#N/A</c:v>
                </c:pt>
                <c:pt idx="7">
                  <c:v>5.5</c:v>
                </c:pt>
                <c:pt idx="8">
                  <c:v>#N/A</c:v>
                </c:pt>
                <c:pt idx="9">
                  <c:v>5.51</c:v>
                </c:pt>
              </c:numCache>
            </c:numRef>
          </c:val>
          <c:extLst>
            <c:ext xmlns:c16="http://schemas.microsoft.com/office/drawing/2014/chart" uri="{C3380CC4-5D6E-409C-BE32-E72D297353CC}">
              <c16:uniqueId val="{00000007-CC60-4022-A6E4-43287C46680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5.38</c:v>
                </c:pt>
                <c:pt idx="4">
                  <c:v>#N/A</c:v>
                </c:pt>
                <c:pt idx="5">
                  <c:v>4.59</c:v>
                </c:pt>
                <c:pt idx="6">
                  <c:v>#N/A</c:v>
                </c:pt>
                <c:pt idx="7">
                  <c:v>5.0999999999999996</c:v>
                </c:pt>
                <c:pt idx="8">
                  <c:v>#N/A</c:v>
                </c:pt>
                <c:pt idx="9">
                  <c:v>5.69</c:v>
                </c:pt>
              </c:numCache>
            </c:numRef>
          </c:val>
          <c:extLst>
            <c:ext xmlns:c16="http://schemas.microsoft.com/office/drawing/2014/chart" uri="{C3380CC4-5D6E-409C-BE32-E72D297353CC}">
              <c16:uniqueId val="{00000008-CC60-4022-A6E4-43287C4668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7.81</c:v>
                </c:pt>
                <c:pt idx="4">
                  <c:v>#N/A</c:v>
                </c:pt>
                <c:pt idx="5">
                  <c:v>8.11</c:v>
                </c:pt>
                <c:pt idx="6">
                  <c:v>#N/A</c:v>
                </c:pt>
                <c:pt idx="7">
                  <c:v>9.26</c:v>
                </c:pt>
                <c:pt idx="8">
                  <c:v>#N/A</c:v>
                </c:pt>
                <c:pt idx="9">
                  <c:v>11.83</c:v>
                </c:pt>
              </c:numCache>
            </c:numRef>
          </c:val>
          <c:extLst>
            <c:ext xmlns:c16="http://schemas.microsoft.com/office/drawing/2014/chart" uri="{C3380CC4-5D6E-409C-BE32-E72D297353CC}">
              <c16:uniqueId val="{00000009-CC60-4022-A6E4-43287C46680E}"/>
            </c:ext>
          </c:extLst>
        </c:ser>
        <c:dLbls>
          <c:showLegendKey val="0"/>
          <c:showVal val="0"/>
          <c:showCatName val="0"/>
          <c:showSerName val="0"/>
          <c:showPercent val="0"/>
          <c:showBubbleSize val="0"/>
        </c:dLbls>
        <c:gapWidth val="150"/>
        <c:overlap val="100"/>
        <c:axId val="489786352"/>
        <c:axId val="489786744"/>
      </c:barChart>
      <c:catAx>
        <c:axId val="48978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786744"/>
        <c:crosses val="autoZero"/>
        <c:auto val="1"/>
        <c:lblAlgn val="ctr"/>
        <c:lblOffset val="100"/>
        <c:tickLblSkip val="1"/>
        <c:tickMarkSkip val="1"/>
        <c:noMultiLvlLbl val="0"/>
      </c:catAx>
      <c:valAx>
        <c:axId val="48978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78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1036</c:v>
                </c:pt>
                <c:pt idx="5">
                  <c:v>958</c:v>
                </c:pt>
                <c:pt idx="8">
                  <c:v>928</c:v>
                </c:pt>
                <c:pt idx="11">
                  <c:v>961</c:v>
                </c:pt>
                <c:pt idx="14">
                  <c:v>958</c:v>
                </c:pt>
              </c:numCache>
            </c:numRef>
          </c:val>
          <c:extLst>
            <c:ext xmlns:c16="http://schemas.microsoft.com/office/drawing/2014/chart" uri="{C3380CC4-5D6E-409C-BE32-E72D297353CC}">
              <c16:uniqueId val="{00000000-403A-46B2-B2B6-583525DDAD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3A-46B2-B2B6-583525DDAD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403A-46B2-B2B6-583525DDAD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105</c:v>
                </c:pt>
                <c:pt idx="3">
                  <c:v>113</c:v>
                </c:pt>
                <c:pt idx="6">
                  <c:v>98</c:v>
                </c:pt>
                <c:pt idx="9">
                  <c:v>102</c:v>
                </c:pt>
                <c:pt idx="12">
                  <c:v>100</c:v>
                </c:pt>
              </c:numCache>
            </c:numRef>
          </c:val>
          <c:extLst>
            <c:ext xmlns:c16="http://schemas.microsoft.com/office/drawing/2014/chart" uri="{C3380CC4-5D6E-409C-BE32-E72D297353CC}">
              <c16:uniqueId val="{00000003-403A-46B2-B2B6-583525DDAD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441</c:v>
                </c:pt>
                <c:pt idx="6">
                  <c:v>429</c:v>
                </c:pt>
                <c:pt idx="9">
                  <c:v>459</c:v>
                </c:pt>
                <c:pt idx="12">
                  <c:v>456</c:v>
                </c:pt>
              </c:numCache>
            </c:numRef>
          </c:val>
          <c:extLst>
            <c:ext xmlns:c16="http://schemas.microsoft.com/office/drawing/2014/chart" uri="{C3380CC4-5D6E-409C-BE32-E72D297353CC}">
              <c16:uniqueId val="{00000004-403A-46B2-B2B6-583525DDAD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3A-46B2-B2B6-583525DDAD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3A-46B2-B2B6-583525DDAD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897</c:v>
                </c:pt>
                <c:pt idx="3">
                  <c:v>746</c:v>
                </c:pt>
                <c:pt idx="6">
                  <c:v>673</c:v>
                </c:pt>
                <c:pt idx="9">
                  <c:v>817</c:v>
                </c:pt>
                <c:pt idx="12">
                  <c:v>846</c:v>
                </c:pt>
              </c:numCache>
            </c:numRef>
          </c:val>
          <c:extLst>
            <c:ext xmlns:c16="http://schemas.microsoft.com/office/drawing/2014/chart" uri="{C3380CC4-5D6E-409C-BE32-E72D297353CC}">
              <c16:uniqueId val="{00000007-403A-46B2-B2B6-583525DDAD6B}"/>
            </c:ext>
          </c:extLst>
        </c:ser>
        <c:dLbls>
          <c:showLegendKey val="0"/>
          <c:showVal val="0"/>
          <c:showCatName val="0"/>
          <c:showSerName val="0"/>
          <c:showPercent val="0"/>
          <c:showBubbleSize val="0"/>
        </c:dLbls>
        <c:gapWidth val="100"/>
        <c:overlap val="100"/>
        <c:axId val="243515240"/>
        <c:axId val="24351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437</c:v>
                </c:pt>
                <c:pt idx="2">
                  <c:v>#N/A</c:v>
                </c:pt>
                <c:pt idx="3">
                  <c:v>#N/A</c:v>
                </c:pt>
                <c:pt idx="4">
                  <c:v>375</c:v>
                </c:pt>
                <c:pt idx="5">
                  <c:v>#N/A</c:v>
                </c:pt>
                <c:pt idx="6">
                  <c:v>#N/A</c:v>
                </c:pt>
                <c:pt idx="7">
                  <c:v>305</c:v>
                </c:pt>
                <c:pt idx="8">
                  <c:v>#N/A</c:v>
                </c:pt>
                <c:pt idx="9">
                  <c:v>#N/A</c:v>
                </c:pt>
                <c:pt idx="10">
                  <c:v>450</c:v>
                </c:pt>
                <c:pt idx="11">
                  <c:v>#N/A</c:v>
                </c:pt>
                <c:pt idx="12">
                  <c:v>#N/A</c:v>
                </c:pt>
                <c:pt idx="13">
                  <c:v>477</c:v>
                </c:pt>
                <c:pt idx="14">
                  <c:v>#N/A</c:v>
                </c:pt>
              </c:numCache>
            </c:numRef>
          </c:val>
          <c:smooth val="0"/>
          <c:extLst>
            <c:ext xmlns:c16="http://schemas.microsoft.com/office/drawing/2014/chart" uri="{C3380CC4-5D6E-409C-BE32-E72D297353CC}">
              <c16:uniqueId val="{00000008-403A-46B2-B2B6-583525DDAD6B}"/>
            </c:ext>
          </c:extLst>
        </c:ser>
        <c:dLbls>
          <c:showLegendKey val="0"/>
          <c:showVal val="0"/>
          <c:showCatName val="0"/>
          <c:showSerName val="0"/>
          <c:showPercent val="0"/>
          <c:showBubbleSize val="0"/>
        </c:dLbls>
        <c:marker val="1"/>
        <c:smooth val="0"/>
        <c:axId val="243515240"/>
        <c:axId val="243515632"/>
      </c:lineChart>
      <c:catAx>
        <c:axId val="24351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515632"/>
        <c:crosses val="autoZero"/>
        <c:auto val="1"/>
        <c:lblAlgn val="ctr"/>
        <c:lblOffset val="100"/>
        <c:tickLblSkip val="1"/>
        <c:tickMarkSkip val="1"/>
        <c:noMultiLvlLbl val="0"/>
      </c:catAx>
      <c:valAx>
        <c:axId val="24351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1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10681</c:v>
                </c:pt>
                <c:pt idx="5">
                  <c:v>10487</c:v>
                </c:pt>
                <c:pt idx="8">
                  <c:v>10282</c:v>
                </c:pt>
                <c:pt idx="11">
                  <c:v>10262</c:v>
                </c:pt>
                <c:pt idx="14">
                  <c:v>9888</c:v>
                </c:pt>
              </c:numCache>
            </c:numRef>
          </c:val>
          <c:extLst>
            <c:ext xmlns:c16="http://schemas.microsoft.com/office/drawing/2014/chart" uri="{C3380CC4-5D6E-409C-BE32-E72D297353CC}">
              <c16:uniqueId val="{00000000-BD80-4716-8E19-4450AB46BB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563</c:v>
                </c:pt>
                <c:pt idx="5">
                  <c:v>509</c:v>
                </c:pt>
                <c:pt idx="8">
                  <c:v>483</c:v>
                </c:pt>
                <c:pt idx="11">
                  <c:v>432</c:v>
                </c:pt>
                <c:pt idx="14">
                  <c:v>396</c:v>
                </c:pt>
              </c:numCache>
            </c:numRef>
          </c:val>
          <c:extLst>
            <c:ext xmlns:c16="http://schemas.microsoft.com/office/drawing/2014/chart" uri="{C3380CC4-5D6E-409C-BE32-E72D297353CC}">
              <c16:uniqueId val="{00000001-BD80-4716-8E19-4450AB46BB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8468</c:v>
                </c:pt>
                <c:pt idx="5">
                  <c:v>9561</c:v>
                </c:pt>
                <c:pt idx="8">
                  <c:v>10170</c:v>
                </c:pt>
                <c:pt idx="11">
                  <c:v>10626</c:v>
                </c:pt>
                <c:pt idx="14">
                  <c:v>10627</c:v>
                </c:pt>
              </c:numCache>
            </c:numRef>
          </c:val>
          <c:extLst>
            <c:ext xmlns:c16="http://schemas.microsoft.com/office/drawing/2014/chart" uri="{C3380CC4-5D6E-409C-BE32-E72D297353CC}">
              <c16:uniqueId val="{00000002-BD80-4716-8E19-4450AB46BB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80-4716-8E19-4450AB46BB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80-4716-8E19-4450AB46BB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6</c:v>
                </c:pt>
                <c:pt idx="9">
                  <c:v>4</c:v>
                </c:pt>
                <c:pt idx="12">
                  <c:v>1</c:v>
                </c:pt>
              </c:numCache>
            </c:numRef>
          </c:val>
          <c:extLst>
            <c:ext xmlns:c16="http://schemas.microsoft.com/office/drawing/2014/chart" uri="{C3380CC4-5D6E-409C-BE32-E72D297353CC}">
              <c16:uniqueId val="{00000005-BD80-4716-8E19-4450AB46BB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2655</c:v>
                </c:pt>
                <c:pt idx="3">
                  <c:v>2621</c:v>
                </c:pt>
                <c:pt idx="6">
                  <c:v>2611</c:v>
                </c:pt>
                <c:pt idx="9">
                  <c:v>2582</c:v>
                </c:pt>
                <c:pt idx="12">
                  <c:v>2467</c:v>
                </c:pt>
              </c:numCache>
            </c:numRef>
          </c:val>
          <c:extLst>
            <c:ext xmlns:c16="http://schemas.microsoft.com/office/drawing/2014/chart" uri="{C3380CC4-5D6E-409C-BE32-E72D297353CC}">
              <c16:uniqueId val="{00000006-BD80-4716-8E19-4450AB46BB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836</c:v>
                </c:pt>
                <c:pt idx="3">
                  <c:v>752</c:v>
                </c:pt>
                <c:pt idx="6">
                  <c:v>700</c:v>
                </c:pt>
                <c:pt idx="9">
                  <c:v>623</c:v>
                </c:pt>
                <c:pt idx="12">
                  <c:v>544</c:v>
                </c:pt>
              </c:numCache>
            </c:numRef>
          </c:val>
          <c:extLst>
            <c:ext xmlns:c16="http://schemas.microsoft.com/office/drawing/2014/chart" uri="{C3380CC4-5D6E-409C-BE32-E72D297353CC}">
              <c16:uniqueId val="{00000007-BD80-4716-8E19-4450AB46BB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5856</c:v>
                </c:pt>
                <c:pt idx="3">
                  <c:v>6433</c:v>
                </c:pt>
                <c:pt idx="6">
                  <c:v>6392</c:v>
                </c:pt>
                <c:pt idx="9">
                  <c:v>6213</c:v>
                </c:pt>
                <c:pt idx="12">
                  <c:v>5911</c:v>
                </c:pt>
              </c:numCache>
            </c:numRef>
          </c:val>
          <c:extLst>
            <c:ext xmlns:c16="http://schemas.microsoft.com/office/drawing/2014/chart" uri="{C3380CC4-5D6E-409C-BE32-E72D297353CC}">
              <c16:uniqueId val="{00000008-BD80-4716-8E19-4450AB46BB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173</c:v>
                </c:pt>
                <c:pt idx="3">
                  <c:v>141</c:v>
                </c:pt>
                <c:pt idx="6">
                  <c:v>107</c:v>
                </c:pt>
                <c:pt idx="9">
                  <c:v>73</c:v>
                </c:pt>
                <c:pt idx="12">
                  <c:v>33</c:v>
                </c:pt>
              </c:numCache>
            </c:numRef>
          </c:val>
          <c:extLst>
            <c:ext xmlns:c16="http://schemas.microsoft.com/office/drawing/2014/chart" uri="{C3380CC4-5D6E-409C-BE32-E72D297353CC}">
              <c16:uniqueId val="{00000009-BD80-4716-8E19-4450AB46BB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6762</c:v>
                </c:pt>
                <c:pt idx="3">
                  <c:v>6784</c:v>
                </c:pt>
                <c:pt idx="6">
                  <c:v>7041</c:v>
                </c:pt>
                <c:pt idx="9">
                  <c:v>6994</c:v>
                </c:pt>
                <c:pt idx="12">
                  <c:v>7568</c:v>
                </c:pt>
              </c:numCache>
            </c:numRef>
          </c:val>
          <c:extLst>
            <c:ext xmlns:c16="http://schemas.microsoft.com/office/drawing/2014/chart" uri="{C3380CC4-5D6E-409C-BE32-E72D297353CC}">
              <c16:uniqueId val="{0000000A-BD80-4716-8E19-4450AB46BB36}"/>
            </c:ext>
          </c:extLst>
        </c:ser>
        <c:dLbls>
          <c:showLegendKey val="0"/>
          <c:showVal val="0"/>
          <c:showCatName val="0"/>
          <c:showSerName val="0"/>
          <c:showPercent val="0"/>
          <c:showBubbleSize val="0"/>
        </c:dLbls>
        <c:gapWidth val="100"/>
        <c:overlap val="100"/>
        <c:axId val="243516416"/>
        <c:axId val="191465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80-4716-8E19-4450AB46BB36}"/>
            </c:ext>
          </c:extLst>
        </c:ser>
        <c:dLbls>
          <c:showLegendKey val="0"/>
          <c:showVal val="0"/>
          <c:showCatName val="0"/>
          <c:showSerName val="0"/>
          <c:showPercent val="0"/>
          <c:showBubbleSize val="0"/>
        </c:dLbls>
        <c:marker val="1"/>
        <c:smooth val="0"/>
        <c:axId val="243516416"/>
        <c:axId val="191465400"/>
      </c:lineChart>
      <c:catAx>
        <c:axId val="2435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465400"/>
        <c:crosses val="autoZero"/>
        <c:auto val="1"/>
        <c:lblAlgn val="ctr"/>
        <c:lblOffset val="100"/>
        <c:tickLblSkip val="1"/>
        <c:tickMarkSkip val="1"/>
        <c:noMultiLvlLbl val="0"/>
      </c:catAx>
      <c:valAx>
        <c:axId val="19146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7195</c:v>
                </c:pt>
                <c:pt idx="1">
                  <c:v>7595</c:v>
                </c:pt>
                <c:pt idx="2">
                  <c:v>8078</c:v>
                </c:pt>
              </c:numCache>
            </c:numRef>
          </c:val>
          <c:extLst>
            <c:ext xmlns:c16="http://schemas.microsoft.com/office/drawing/2014/chart" uri="{C3380CC4-5D6E-409C-BE32-E72D297353CC}">
              <c16:uniqueId val="{00000000-EBB6-4736-A911-E9BE9C3CA2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657</c:v>
                </c:pt>
                <c:pt idx="1">
                  <c:v>657</c:v>
                </c:pt>
                <c:pt idx="2">
                  <c:v>657</c:v>
                </c:pt>
              </c:numCache>
            </c:numRef>
          </c:val>
          <c:extLst>
            <c:ext xmlns:c16="http://schemas.microsoft.com/office/drawing/2014/chart" uri="{C3380CC4-5D6E-409C-BE32-E72D297353CC}">
              <c16:uniqueId val="{00000001-EBB6-4736-A911-E9BE9C3CA2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2069</c:v>
                </c:pt>
                <c:pt idx="1">
                  <c:v>1957</c:v>
                </c:pt>
                <c:pt idx="2">
                  <c:v>1410</c:v>
                </c:pt>
              </c:numCache>
            </c:numRef>
          </c:val>
          <c:extLst>
            <c:ext xmlns:c16="http://schemas.microsoft.com/office/drawing/2014/chart" uri="{C3380CC4-5D6E-409C-BE32-E72D297353CC}">
              <c16:uniqueId val="{00000002-EBB6-4736-A911-E9BE9C3CA2D0}"/>
            </c:ext>
          </c:extLst>
        </c:ser>
        <c:dLbls>
          <c:showLegendKey val="0"/>
          <c:showVal val="0"/>
          <c:showCatName val="0"/>
          <c:showSerName val="0"/>
          <c:showPercent val="0"/>
          <c:showBubbleSize val="0"/>
        </c:dLbls>
        <c:gapWidth val="120"/>
        <c:overlap val="100"/>
        <c:axId val="191465792"/>
        <c:axId val="191466576"/>
      </c:barChart>
      <c:catAx>
        <c:axId val="1914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466576"/>
        <c:crosses val="autoZero"/>
        <c:auto val="1"/>
        <c:lblAlgn val="ctr"/>
        <c:lblOffset val="100"/>
        <c:tickLblSkip val="1"/>
        <c:tickMarkSkip val="1"/>
        <c:noMultiLvlLbl val="0"/>
      </c:catAx>
      <c:valAx>
        <c:axId val="191466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4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{D1F3F328-9710-4877-BAB5-C4A2394C1F5A}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67E-4D72-8F3D-A54D1E5864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{F1E4D38C-56CE-41AD-9024-5CF1E149045E}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7E-4D72-8F3D-A54D1E5864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{B4F9FED4-AF5F-4DFF-8BEF-1111C22C8D55}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7E-4D72-8F3D-A54D1E5864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{428BE872-3CF7-4BAA-A599-BBB63ED57F97}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7E-4D72-8F3D-A54D1E5864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{612ACD41-7F4E-4923-A55B-DF7374DCE343}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7E-4D72-8F3D-A54D1E5864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{4A2BDFE6-7A2A-428D-A912-75CCDE978218}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67E-4D72-8F3D-A54D1E5864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{595EB185-BFD4-4422-B62B-A01ADADA82D0}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67E-4D72-8F3D-A54D1E5864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{5EA2790B-C45C-4BF0-A091-607C1F0C7533}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67E-4D72-8F3D-A54D1E5864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{C2160560-360A-423F-9FC4-669F1143587A}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67E-4D72-8F3D-A54D1E5864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64.400000000000006</c:v>
                </c:pt>
                <c:pt idx="24">
                  <c:v>65.2</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7E-4D72-8F3D-A54D1E5864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{7A277B32-BAEC-485F-A367-192712CAFF24}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67E-4D72-8F3D-A54D1E5864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{83151980-98D8-4E46-941F-4CFEC70CFDBC}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7E-4D72-8F3D-A54D1E5864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{D04C53B3-FF98-43BA-8660-51C84BC1BA3D}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7E-4D72-8F3D-A54D1E5864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{FD0EA940-DE7B-4645-9D4D-9AC96401E12F}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7E-4D72-8F3D-A54D1E5864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{E6DAF537-0C03-4386-8803-B72B16F7F41D}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7E-4D72-8F3D-A54D1E5864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{47835588-4D32-4CA2-B40D-0C30C71D9BB2}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67E-4D72-8F3D-A54D1E5864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{415FBDE6-0861-4E26-9749-63A6AAB2A975}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67E-4D72-8F3D-A54D1E5864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{A3C41095-679B-4A45-AACA-F211E951CE4A}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67E-4D72-8F3D-A54D1E5864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{C806F028-0758-4065-A8E1-8D18FF3A6F85}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67E-4D72-8F3D-A54D1E5864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867E-4D72-8F3D-A54D1E586434}"/>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{C1E39D4A-CE53-451D-8A1A-47BB37554D50}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1F-4F9C-9801-6BBD53D0EC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{6CD36406-A286-45C3-818F-F916493EB0CE}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1F-4F9C-9801-6BBD53D0EC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{816286B7-3503-4935-BE2C-64AF6D32C320}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1F-4F9C-9801-6BBD53D0EC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{76DE54DA-3615-412B-8AFE-FA50484EEB0F}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1F-4F9C-9801-6BBD53D0EC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{232A094B-A0CE-4C4A-9609-E8134D7CBD15}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1F-4F9C-9801-6BBD53D0EC6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{6E61BAAD-54EB-4C2B-8A92-029F6B6023EC}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1F-4F9C-9801-6BBD53D0EC6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{8735E9ED-9210-4FFC-AA1F-A71DDEEF5E4D}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1F-4F9C-9801-6BBD53D0EC6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{3741AB0C-EE50-4A49-B2CE-1477158421ED}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1F-4F9C-9801-6BBD53D0EC6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{B39BA2BD-317D-462F-9587-2FDC2E280FC4}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1F-4F9C-9801-6BBD53D0EC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7.6</c:v>
                </c:pt>
                <c:pt idx="16">
                  <c:v>6.8</c:v>
                </c:pt>
                <c:pt idx="24">
                  <c:v>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1F-4F9C-9801-6BBD53D0EC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{FA21E876-709C-4C07-8F0A-A8CB8AFC1959}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1F-4F9C-9801-6BBD53D0EC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{8A03B22C-03DC-4B15-8AC7-192515C14C7B}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1F-4F9C-9801-6BBD53D0EC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{904EA1A0-1E4C-4E68-AF75-A4A5139E663D}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1F-4F9C-9801-6BBD53D0EC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{B2332920-0E2C-45F0-89BD-F5922DC1AFA0}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1F-4F9C-9801-6BBD53D0EC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{70689227-11C4-4098-97A6-444855868541}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1F-4F9C-9801-6BBD53D0EC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{3B2C1BF4-2F03-4D9D-839F-5E7B6EFCD226}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1F-4F9C-9801-6BBD53D0EC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{63FD20F1-A778-4859-AAC4-41FC69D0A65F}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1F-4F9C-9801-6BBD53D0EC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{225EDFCD-5D0B-4D32-A251-D6AC01070A95}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1F-4F9C-9801-6BBD53D0EC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{3A6B9BF6-092B-49B6-8CEF-3C6110B1B36A}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1F-4F9C-9801-6BBD53D0EC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5F1F-4F9C-9801-6BBD53D0EC62}"/>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元利償還金等及び、算入公債費等共に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平成２８年度まで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過疎対策事業債の償還が始まり、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元利償還金の額が増加している。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についても過疎対策事業債や緊急防災・減災事業債などの借入を行っていくことから、元利償還金が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将来負担額は横ばいとなっている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が、そのうちの一般会計等に係る地方債の現在高については、前年より大きく増加している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理由としては、有利な起債の活用によるものである。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財政調整基金等の充当可能基金が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問題となってはいないが、予断を許さない状況となっている。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財政調整基金は支出を抑えたことにより積み立て額を増やすことができたが、特定目的基金（ふるさと思いやり基金）の減少により、基金全体の額は減少となった。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今後は人口減少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、税収等による一般財源の確保が難しくなる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。短期的には「財政調整基金」への積み立てにより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微増の予定だが、中長期的には取り崩しにより減少していくことが予想される。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地域づくり推進事業基金：交流人口の増加に関するイベントや、中学生がふるさとに親しみをもつための事業等を推進。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ふるさと思いやり基金：心豊かな活力あるふるさとづくりするため、教育環境の充実、産業の振興、健康増進、福祉の充実といった町の柱となる施策の推進。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ふるさと思いやり基金：ふるさと納税制度の規制による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町独自の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地域づくり事業を推進していくために、少しずつ取り崩していく見込み。</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ふるさと思いやり基金：ふるさと納税で集まった分を当年度に積立て、翌年に同額を取り崩すを繰り返し、町の柱となる施策を推進していく。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その他の基金についても、必要な時に取り崩し活用していく。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支出を抑えたことによる増加と考えられる。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また、今後は普通交付税の合併算定替による特例措置の適用が終了となるため、基金の取り崩しも想定している。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過疎対策事業債や緊急防災・減災事業債の償還が始まり、今後は取り崩しが予想される。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290958-040D-436E-B65E-906861E98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9819A9-0838-4A5D-BF54-E834B8955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E31E6406-0A36-4F58-8E1D-78297F92E976}"/>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9B63762-739A-46D0-A650-36004E5B450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EDA7136-6107-4D7D-8F8E-A1F589C343B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10EF90E-47DF-47D3-B732-9A7F48B3568F}"/>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E1E3CBC-33E8-444D-9EF6-44445331349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EAC0915-E613-4697-AB4B-F79418E16668}"/>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F5171FC-DF17-47E2-8C2A-6516474794B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668611D-9F21-47C1-840F-E2ED9CF7A96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60DA572-FFC7-45BE-9FCF-5A8B600CDCD5}"/>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2700C23-4EED-45C8-9C53-33F37ECDC10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94B9AFF-AF40-4049-ACDB-CD6E6C49D2A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DE884ED-5D99-4EA9-B95A-0F5B077DA9F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9A929D3-32B7-4E22-AE4D-51446C769D4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F33CA48-ACC2-4B1A-9E7A-77654B843C0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D5DF53B6-1488-4F28-A42E-EC221A6EED0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A2971CFC-2EB2-4768-9C9F-DC4D5F24BB2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58D12D4-4660-40BE-9ADF-E03233866DE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D454C99-688A-43F8-887E-5B1F511C778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BA5AA42-6ADA-4680-AB76-32A35503902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76552D7-DAC8-43ED-9505-F2F3D42A61F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17E52EE-35B9-4D7A-AB3E-F2328FD47AC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C2F9A29-C231-4606-97BE-59C7004FEE1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F379DE0D-6F4B-4104-9054-72E32553DC4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20768B8-E1AC-4F73-8B89-54537F7DC54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D1E5B12-F8D5-4E48-8204-F46FE86A7E1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35629E68-23CB-463F-8FAD-F0DBDA6077F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62803C67-C160-4406-A65E-9D73B7C4294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DF62E3DA-1C82-48CD-9284-875E37E3626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5E060E8-3678-4DFB-8BC2-EFF42025F8C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A460AA0-0D4E-44FF-BC7B-E3CB2D4EE59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79F827C-029C-4B0F-AC66-A4B79B3399A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8E9A5A2-29C5-46A9-A4FB-89E7EF12E6B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B27FF01-B651-45B6-980A-608976BAAE0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2E48BC7-43E3-45A7-A671-446EE108D28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43A8DA6-0914-47C9-966C-82DF22A78D7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FB5F673-C9BD-4BA0-86E2-C567742DD81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222AB2B2-BDEF-4B69-BF1C-D8747CBF534B}"/>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800A53B9-E02F-4F5D-A116-C248221FA7B2}"/>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F96D14FD-2964-4618-BB29-868B3376494D}"/>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8A604109-EDAA-43C9-AB44-FBD087BDBF44}"/>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7E11B4C-B85B-4009-8D91-2F573F88E31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6F8CF04-7763-402A-8ABA-ED143D08959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9161DD9-6369-40C9-8CC3-CE65F6938DC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01E8DB1-2EB4-4B01-9DA3-AA03A41BF79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C4E76FD-D7A6-47A8-8B20-D443F9F883A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FFF6173-FF8A-463C-A6DA-F00D2AB3E57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ADD39CC-BAAC-4A13-B7F0-19F09D2287A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F7FFE077-D67D-4D0D-8E19-184F1C88C1A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EC91627-FEAA-41D4-BD06-7E7C18FE32C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139FE36C-8D92-4665-8CE4-C965C2AB88C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DBB5E94-6AB9-40B3-AE65-4DD1B2169A8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F3528AF-67A7-4F5A-AF71-76282CA2D2B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61D3705-E6FB-443B-B00D-09C8489381C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類似団体平均値に比べ、やや高い水準にある。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平成２８年度に策定した公共施設等総合管理計画において、建築後３０年を経過している公共施設が全体の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約４割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、今後大規模改修等を行うことが見込まれ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、徐々に高くなることが予想される。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241659B-766A-41E8-AAC0-A1F8F03F998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6062CCD0-C3CD-4C90-85F7-9EB2DE9FD95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974A4EF-DCAD-455A-8015-C0F7B6B0DC3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9E4D7406-DFC8-4E8A-996F-69BBC230F4E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8FEEC581-1CBD-4A48-B159-CEEE054E8F92}"/>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9AF636C5-454E-44FF-9775-73F06D1CAEF7}"/>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C27D2262-91C4-4BF6-9D6E-8B34896C662F}"/>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934B0418-1165-4A48-8027-8E10FA87FC3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D0765FD-2DDD-4320-9E25-0F9FC0910ABC}"/>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9CD20737-C17C-4BBC-8985-91D923037A9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7D597244-C3D9-4B04-BB78-13D284ACD0E7}"/>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DAF1CF8-0C84-449B-89AF-70471F12E165}"/>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CC1E0279-4EFF-425E-8527-EFC45F97C4AE}"/>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4323DB02-4F7E-4089-A79C-73142CEA0DBE}"/>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32A5B97-9C1E-415A-B6A6-8B6D4039681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FC17358-200D-45B5-82D1-0912E15A961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F06B2F7-0750-46F2-BC75-55C98123E3D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F447DED-F3C5-411C-80C6-AA3455FA859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a:extLst>
            <a:ext uri="{FF2B5EF4-FFF2-40B4-BE49-F238E27FC236}">
              <a16:creationId xmlns:a16="http://schemas.microsoft.com/office/drawing/2014/main" id="{22403C5B-4640-40FD-B227-9791EC40932E}"/>
            </a:ext>
          </a:extLst>
        </xdr:cNvPr>
        <xdr:cNvCxnSpPr/>
      </xdr:nvCxnSpPr>
      <xdr:spPr>
        <a:xfrm flipV="1">
          <a:off x="4760595" y="4637949"/>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a:extLst>
            <a:ext uri="{FF2B5EF4-FFF2-40B4-BE49-F238E27FC236}">
              <a16:creationId xmlns:a16="http://schemas.microsoft.com/office/drawing/2014/main" id="{528170C0-A6BA-4037-B5B7-37DB9A1662B3}"/>
            </a:ext>
          </a:extLst>
        </xdr:cNvPr>
        <xdr:cNvSpPr txBox="1"/>
      </xdr:nvSpPr>
      <xdr:spPr>
        <a:xfrm>
          <a:off x="481330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a:extLst>
            <a:ext uri="{FF2B5EF4-FFF2-40B4-BE49-F238E27FC236}">
              <a16:creationId xmlns:a16="http://schemas.microsoft.com/office/drawing/2014/main" id="{5B4D4989-DAAB-4020-A726-4F32BD9C9730}"/>
            </a:ext>
          </a:extLst>
        </xdr:cNvPr>
        <xdr:cNvCxnSpPr/>
      </xdr:nvCxnSpPr>
      <xdr:spPr>
        <a:xfrm>
          <a:off x="4673600" y="605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a:extLst>
            <a:ext uri="{FF2B5EF4-FFF2-40B4-BE49-F238E27FC236}">
              <a16:creationId xmlns:a16="http://schemas.microsoft.com/office/drawing/2014/main" id="{88FF7548-54EC-4826-B71E-AA211634A1F0}"/>
            </a:ext>
          </a:extLst>
        </xdr:cNvPr>
        <xdr:cNvSpPr txBox="1"/>
      </xdr:nvSpPr>
      <xdr:spPr>
        <a:xfrm>
          <a:off x="481330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a:extLst>
            <a:ext uri="{FF2B5EF4-FFF2-40B4-BE49-F238E27FC236}">
              <a16:creationId xmlns:a16="http://schemas.microsoft.com/office/drawing/2014/main" id="{DDEF26E7-A5C1-4313-8023-AE997E8A44A8}"/>
            </a:ext>
          </a:extLst>
        </xdr:cNvPr>
        <xdr:cNvCxnSpPr/>
      </xdr:nvCxnSpPr>
      <xdr:spPr>
        <a:xfrm>
          <a:off x="4673600" y="463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80" name="有形固定資産減価償却率平均値テキスト">
          <a:extLst>
            <a:ext uri="{FF2B5EF4-FFF2-40B4-BE49-F238E27FC236}">
              <a16:creationId xmlns:a16="http://schemas.microsoft.com/office/drawing/2014/main" id="{0CAD1AA2-4255-4DAF-95B3-9C6FDEDE2BE2}"/>
            </a:ext>
          </a:extLst>
        </xdr:cNvPr>
        <xdr:cNvSpPr txBox="1"/>
      </xdr:nvSpPr>
      <xdr:spPr>
        <a:xfrm>
          <a:off x="4813300" y="5062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a:extLst>
            <a:ext uri="{FF2B5EF4-FFF2-40B4-BE49-F238E27FC236}">
              <a16:creationId xmlns:a16="http://schemas.microsoft.com/office/drawing/2014/main" id="{5BC0841F-FB57-4D3C-B6F7-CFE9C48F8419}"/>
            </a:ext>
          </a:extLst>
        </xdr:cNvPr>
        <xdr:cNvSpPr/>
      </xdr:nvSpPr>
      <xdr:spPr>
        <a:xfrm>
          <a:off x="4711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id="{67B07C86-F032-4F99-A6C2-5535E9F60A9C}"/>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a:extLst>
            <a:ext uri="{FF2B5EF4-FFF2-40B4-BE49-F238E27FC236}">
              <a16:creationId xmlns:a16="http://schemas.microsoft.com/office/drawing/2014/main" id="{66B8FCBF-9252-46EA-93FB-AE5F7116F311}"/>
            </a:ext>
          </a:extLst>
        </xdr:cNvPr>
        <xdr:cNvSpPr/>
      </xdr:nvSpPr>
      <xdr:spPr>
        <a:xfrm>
          <a:off x="32385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a:extLst>
            <a:ext uri="{FF2B5EF4-FFF2-40B4-BE49-F238E27FC236}">
              <a16:creationId xmlns:a16="http://schemas.microsoft.com/office/drawing/2014/main" id="{2231A4F3-6CC0-45B1-AD42-2A2F99CECC44}"/>
            </a:ext>
          </a:extLst>
        </xdr:cNvPr>
        <xdr:cNvSpPr/>
      </xdr:nvSpPr>
      <xdr:spPr>
        <a:xfrm>
          <a:off x="2476500" y="523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8BA720F-F07F-493B-8482-55476CCD4D8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CE616EE-7BAE-4D64-8CC0-05BE62AEF0A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9001350-3157-4E16-9D70-D36A43386FF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5720985-CB33-4195-86A4-8AEA4440352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DAB4F1A-C5D7-4C5D-81FE-473C7446FCC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90" name="楕円 89">
          <a:extLst>
            <a:ext uri="{FF2B5EF4-FFF2-40B4-BE49-F238E27FC236}">
              <a16:creationId xmlns:a16="http://schemas.microsoft.com/office/drawing/2014/main" id="{A1C7E147-49DF-45E8-93F0-DBC84FF26E9C}"/>
            </a:ext>
          </a:extLst>
        </xdr:cNvPr>
        <xdr:cNvSpPr/>
      </xdr:nvSpPr>
      <xdr:spPr>
        <a:xfrm>
          <a:off x="4711700" y="48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1" name="有形固定資産減価償却率該当値テキスト">
          <a:extLst>
            <a:ext uri="{FF2B5EF4-FFF2-40B4-BE49-F238E27FC236}">
              <a16:creationId xmlns:a16="http://schemas.microsoft.com/office/drawing/2014/main" id="{707AD612-6141-4525-91A7-7DD3E5EE05C3}"/>
            </a:ext>
          </a:extLst>
        </xdr:cNvPr>
        <xdr:cNvSpPr txBox="1"/>
      </xdr:nvSpPr>
      <xdr:spPr>
        <a:xfrm>
          <a:off x="4813300" y="470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94978</xdr:rowOff>
    </xdr:from>
    <xdr:to>
      <xdr:col>19</xdr:col>
      <xdr:colOff>187325</xdr:colOff>
      <xdr:row>29</xdr:row>
      <xdr:rowOff>25128</xdr:rowOff>
    </xdr:to>
    <xdr:sp macro="" textlink="">
      <xdr:nvSpPr>
        <xdr:cNvPr id="92" name="楕円 91">
          <a:extLst>
            <a:ext uri="{FF2B5EF4-FFF2-40B4-BE49-F238E27FC236}">
              <a16:creationId xmlns:a16="http://schemas.microsoft.com/office/drawing/2014/main" id="{EE9DFCE0-34E0-45F7-AFDD-4FA131D07B51}"/>
            </a:ext>
          </a:extLst>
        </xdr:cNvPr>
        <xdr:cNvSpPr/>
      </xdr:nvSpPr>
      <xdr:spPr>
        <a:xfrm>
          <a:off x="4000500" y="4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108767</xdr:rowOff>
    </xdr:from>
    <xdr:to>
      <xdr:col>23</xdr:col>
      <xdr:colOff>85725</xdr:colOff>
      <xdr:row>28</xdr:row>
      <xdr:rowOff>145778</xdr:rowOff>
    </xdr:to>
    <xdr:cxnSp macro="">
      <xdr:nvCxnSpPr>
        <xdr:cNvPr id="93" name="直線コネクタ 92">
          <a:extLst>
            <a:ext uri="{FF2B5EF4-FFF2-40B4-BE49-F238E27FC236}">
              <a16:creationId xmlns:a16="http://schemas.microsoft.com/office/drawing/2014/main" id="{D0ADCA3F-CA76-4C31-9739-8AB4FED39D73}"/>
            </a:ext>
          </a:extLst>
        </xdr:cNvPr>
        <xdr:cNvCxnSpPr/>
      </xdr:nvCxnSpPr>
      <xdr:spPr>
        <a:xfrm flipV="1">
          <a:off x="4051300" y="4909367"/>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119652</xdr:rowOff>
    </xdr:from>
    <xdr:to>
      <xdr:col>15</xdr:col>
      <xdr:colOff>187325</xdr:colOff>
      <xdr:row>29</xdr:row>
      <xdr:rowOff>49802</xdr:rowOff>
    </xdr:to>
    <xdr:sp macro="" textlink="">
      <xdr:nvSpPr>
        <xdr:cNvPr id="94" name="楕円 93">
          <a:extLst>
            <a:ext uri="{FF2B5EF4-FFF2-40B4-BE49-F238E27FC236}">
              <a16:creationId xmlns:a16="http://schemas.microsoft.com/office/drawing/2014/main" id="{FEDD4B9D-FDB9-4AC9-9855-CC767E23A4E4}"/>
            </a:ext>
          </a:extLst>
        </xdr:cNvPr>
        <xdr:cNvSpPr/>
      </xdr:nvSpPr>
      <xdr:spPr>
        <a:xfrm>
          <a:off x="3238500" y="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145778</xdr:rowOff>
    </xdr:from>
    <xdr:to>
      <xdr:col>19</xdr:col>
      <xdr:colOff>136525</xdr:colOff>
      <xdr:row>28</xdr:row>
      <xdr:rowOff>170452</xdr:rowOff>
    </xdr:to>
    <xdr:cxnSp macro="">
      <xdr:nvCxnSpPr>
        <xdr:cNvPr id="95" name="直線コネクタ 94">
          <a:extLst>
            <a:ext uri="{FF2B5EF4-FFF2-40B4-BE49-F238E27FC236}">
              <a16:creationId xmlns:a16="http://schemas.microsoft.com/office/drawing/2014/main" id="{84D497A4-DA7A-410C-B1D2-D6B74EBE8A96}"/>
            </a:ext>
          </a:extLst>
        </xdr:cNvPr>
        <xdr:cNvCxnSpPr/>
      </xdr:nvCxnSpPr>
      <xdr:spPr>
        <a:xfrm flipV="1">
          <a:off x="3289300" y="494637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6" name="楕円 95">
          <a:extLst>
            <a:ext uri="{FF2B5EF4-FFF2-40B4-BE49-F238E27FC236}">
              <a16:creationId xmlns:a16="http://schemas.microsoft.com/office/drawing/2014/main" id="{5C67028D-93E0-4DDA-880B-D99081C7164B}"/>
            </a:ext>
          </a:extLst>
        </xdr:cNvPr>
        <xdr:cNvSpPr/>
      </xdr:nvSpPr>
      <xdr:spPr>
        <a:xfrm>
          <a:off x="2476500" y="5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31</xdr:row>
      <xdr:rowOff>35469</xdr:rowOff>
    </xdr:to>
    <xdr:cxnSp macro="">
      <xdr:nvCxnSpPr>
        <xdr:cNvPr id="97" name="直線コネクタ 96">
          <a:extLst>
            <a:ext uri="{FF2B5EF4-FFF2-40B4-BE49-F238E27FC236}">
              <a16:creationId xmlns:a16="http://schemas.microsoft.com/office/drawing/2014/main" id="{BE912D6C-108C-45FE-94A5-392447850BE4}"/>
            </a:ext>
          </a:extLst>
        </xdr:cNvPr>
        <xdr:cNvCxnSpPr/>
      </xdr:nvCxnSpPr>
      <xdr:spPr>
        <a:xfrm flipV="1">
          <a:off x="2527300" y="4971052"/>
          <a:ext cx="762000" cy="3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8" name="n_1aveValue有形固定資産減価償却率">
          <a:extLst>
            <a:ext uri="{FF2B5EF4-FFF2-40B4-BE49-F238E27FC236}">
              <a16:creationId xmlns:a16="http://schemas.microsoft.com/office/drawing/2014/main" id="{D9AD2BB0-6D7E-4F81-95BF-512112C2A695}"/>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9" name="n_2aveValue有形固定資産減価償却率">
          <a:extLst>
            <a:ext uri="{FF2B5EF4-FFF2-40B4-BE49-F238E27FC236}">
              <a16:creationId xmlns:a16="http://schemas.microsoft.com/office/drawing/2014/main" id="{7FEB30B6-5FEF-4B1C-89C9-76A38D9CECFA}"/>
            </a:ext>
          </a:extLst>
        </xdr:cNvPr>
        <xdr:cNvSpPr txBox="1"/>
      </xdr:nvSpPr>
      <xdr:spPr>
        <a:xfrm>
          <a:off x="3086744"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0" name="n_3aveValue有形固定資産減価償却率">
          <a:extLst>
            <a:ext uri="{FF2B5EF4-FFF2-40B4-BE49-F238E27FC236}">
              <a16:creationId xmlns:a16="http://schemas.microsoft.com/office/drawing/2014/main" id="{BFC43FE6-FC09-4919-B3E0-B2C1F89C340B}"/>
            </a:ext>
          </a:extLst>
        </xdr:cNvPr>
        <xdr:cNvSpPr txBox="1"/>
      </xdr:nvSpPr>
      <xdr:spPr>
        <a:xfrm>
          <a:off x="2324744" y="501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41655</xdr:rowOff>
    </xdr:from>
    <xdr:ext cx="405111" cy="259045"/>
    <xdr:sp macro="" textlink="">
      <xdr:nvSpPr>
        <xdr:cNvPr id="101" name="n_1mainValue有形固定資産減価償却率">
          <a:extLst>
            <a:ext uri="{FF2B5EF4-FFF2-40B4-BE49-F238E27FC236}">
              <a16:creationId xmlns:a16="http://schemas.microsoft.com/office/drawing/2014/main" id="{86FAAD90-0EE6-4AF2-A51C-F202791AAD86}"/>
            </a:ext>
          </a:extLst>
        </xdr:cNvPr>
        <xdr:cNvSpPr txBox="1"/>
      </xdr:nvSpPr>
      <xdr:spPr>
        <a:xfrm>
          <a:off x="3836044" y="467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66329</xdr:rowOff>
    </xdr:from>
    <xdr:ext cx="405111" cy="259045"/>
    <xdr:sp macro="" textlink="">
      <xdr:nvSpPr>
        <xdr:cNvPr id="102" name="n_2mainValue有形固定資産減価償却率">
          <a:extLst>
            <a:ext uri="{FF2B5EF4-FFF2-40B4-BE49-F238E27FC236}">
              <a16:creationId xmlns:a16="http://schemas.microsoft.com/office/drawing/2014/main" id="{2511D149-538A-4ACA-8B19-515FEDA02931}"/>
            </a:ext>
          </a:extLst>
        </xdr:cNvPr>
        <xdr:cNvSpPr txBox="1"/>
      </xdr:nvSpPr>
      <xdr:spPr>
        <a:xfrm>
          <a:off x="3086744" y="469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103" name="n_3mainValue有形固定資産減価償却率">
          <a:extLst>
            <a:ext uri="{FF2B5EF4-FFF2-40B4-BE49-F238E27FC236}">
              <a16:creationId xmlns:a16="http://schemas.microsoft.com/office/drawing/2014/main" id="{525DDD5B-27AF-457F-925B-D28D5E739361}"/>
            </a:ext>
          </a:extLst>
        </xdr:cNvPr>
        <xdr:cNvSpPr txBox="1"/>
      </xdr:nvSpPr>
      <xdr:spPr>
        <a:xfrm>
          <a:off x="23247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33557CF3-20BE-4F0B-BEA5-18170552C96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84BB6534-E543-4A49-B011-A99F108813E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598CB500-CED8-4C8E-A2D5-BD221B2257F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77167B43-2C97-4682-A74B-167227C289F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62D92BEC-C8B2-4181-8272-9C5EFA96080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8256CA41-6E1E-4FD6-B34C-F58E22C8BBA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F7B36221-7976-4598-94D9-54F2A8BADD0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3A89FC23-9EC0-414B-BB9B-4E682E22F3A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58E7A6AE-B035-4C72-A877-0DDE806D918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9307F654-6EEE-4452-96FB-4DFA60A16F2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3621C71D-5A31-4CCE-8EE3-25403B3F345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A2D390C9-52F6-4239-9036-34F30B7F466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25CA2E19-4F26-4C0F-90A8-2CB8157B045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経費削減により基金への積立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ができているため、地方債残高から積立金を差し引くと、債務償還可能年数が類似団体平均に比べ短くなっていると考えられる。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近年は過疎対策事業債や緊急防災・減災事業債といった、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有利な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積極的に活用しているため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残高は増加傾向にあるが、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平均値を超えないよう取り組んでいく。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861C0F31-FA58-447A-B357-9B41330416A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F7095B6D-1748-4FED-BAD6-362CA99062F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3C9D5294-22E2-4699-A193-6853D9C6EC0B}"/>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id="{C68121A6-1E58-4FF6-8314-6525FFC5D998}"/>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6CC2C068-BC4E-405D-A277-35E2CC5FD444}"/>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F6010534-A374-4639-B450-550DDD62F89C}"/>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274E04AE-22BF-4DFE-8EE5-B85FD290C6E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id="{57BC5E38-3563-4D10-8298-04F12BE3892D}"/>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EDB09680-E949-4257-8F4F-AEED19228AA5}"/>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id="{754C7B58-07BB-4BB7-8274-86A0917549F5}"/>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5439D96-7AF2-4884-A842-EA6E124DC5D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825DFBB0-1FD8-430F-BD5D-A40A1CDCF528}"/>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23D5F6E5-56EE-4C0F-8D84-FEFF5341885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id="{B4CC7AFB-2691-4100-8A91-96A2892B913B}"/>
            </a:ext>
          </a:extLst>
        </xdr:cNvPr>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id="{C86A4E96-EB36-49AC-98E2-DD5DE949F808}"/>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id="{511330F4-B451-43F4-8914-82D39FBC2AD4}"/>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a:extLst>
            <a:ext uri="{FF2B5EF4-FFF2-40B4-BE49-F238E27FC236}">
              <a16:creationId xmlns:a16="http://schemas.microsoft.com/office/drawing/2014/main" id="{F5B9B0F6-8734-4B43-8AC3-3E7BD600F716}"/>
            </a:ext>
          </a:extLst>
        </xdr:cNvPr>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a:extLst>
            <a:ext uri="{FF2B5EF4-FFF2-40B4-BE49-F238E27FC236}">
              <a16:creationId xmlns:a16="http://schemas.microsoft.com/office/drawing/2014/main" id="{EFE6D818-0F1E-4ABF-BF9E-0F4055F3D06E}"/>
            </a:ext>
          </a:extLst>
        </xdr:cNvPr>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a:extLst>
            <a:ext uri="{FF2B5EF4-FFF2-40B4-BE49-F238E27FC236}">
              <a16:creationId xmlns:a16="http://schemas.microsoft.com/office/drawing/2014/main" id="{716274E1-1AAB-4F6F-A696-23A7FBC62BDA}"/>
            </a:ext>
          </a:extLst>
        </xdr:cNvPr>
        <xdr:cNvSpPr txBox="1"/>
      </xdr:nvSpPr>
      <xdr:spPr>
        <a:xfrm>
          <a:off x="14846300" y="5220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a:extLst>
            <a:ext uri="{FF2B5EF4-FFF2-40B4-BE49-F238E27FC236}">
              <a16:creationId xmlns:a16="http://schemas.microsoft.com/office/drawing/2014/main" id="{3047F14C-8590-4601-8270-4F5E63C3C01D}"/>
            </a:ext>
          </a:extLst>
        </xdr:cNvPr>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a:extLst>
            <a:ext uri="{FF2B5EF4-FFF2-40B4-BE49-F238E27FC236}">
              <a16:creationId xmlns:a16="http://schemas.microsoft.com/office/drawing/2014/main" id="{17968E6E-DC52-4189-B644-7ABC6E6A7121}"/>
            </a:ext>
          </a:extLst>
        </xdr:cNvPr>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DE9D300-AC4E-44DF-B388-FC9F02FAAE7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70EB143-D284-4FC4-9894-11B922C8A29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D01329A-6404-46AF-B986-F61FE264F16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151D921-F761-4E46-AD08-2E33A54DA80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CF08F2D-FA8D-466D-B0ED-B749B84F5FF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4506</xdr:rowOff>
    </xdr:from>
    <xdr:to>
      <xdr:col>76</xdr:col>
      <xdr:colOff>73025</xdr:colOff>
      <xdr:row>33</xdr:row>
      <xdr:rowOff>106106</xdr:rowOff>
    </xdr:to>
    <xdr:sp macro="" textlink="">
      <xdr:nvSpPr>
        <xdr:cNvPr id="143" name="楕円 142">
          <a:extLst>
            <a:ext uri="{FF2B5EF4-FFF2-40B4-BE49-F238E27FC236}">
              <a16:creationId xmlns:a16="http://schemas.microsoft.com/office/drawing/2014/main" id="{73019487-BC3D-4FF3-942A-1461E20016B6}"/>
            </a:ext>
          </a:extLst>
        </xdr:cNvPr>
        <xdr:cNvSpPr/>
      </xdr:nvSpPr>
      <xdr:spPr>
        <a:xfrm>
          <a:off x="14744700" y="56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154383</xdr:rowOff>
    </xdr:from>
    <xdr:ext cx="469744" cy="259045"/>
    <xdr:sp macro="" textlink="">
      <xdr:nvSpPr>
        <xdr:cNvPr id="144" name="債務償還比率該当値テキスト">
          <a:extLst>
            <a:ext uri="{FF2B5EF4-FFF2-40B4-BE49-F238E27FC236}">
              <a16:creationId xmlns:a16="http://schemas.microsoft.com/office/drawing/2014/main" id="{D2C098F9-D6B4-4CFE-A29E-69009EE42E25}"/>
            </a:ext>
          </a:extLst>
        </xdr:cNvPr>
        <xdr:cNvSpPr txBox="1"/>
      </xdr:nvSpPr>
      <xdr:spPr>
        <a:xfrm>
          <a:off x="14846300" y="56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165334</xdr:rowOff>
    </xdr:from>
    <xdr:to>
      <xdr:col>72</xdr:col>
      <xdr:colOff>123825</xdr:colOff>
      <xdr:row>33</xdr:row>
      <xdr:rowOff>95484</xdr:rowOff>
    </xdr:to>
    <xdr:sp macro="" textlink="">
      <xdr:nvSpPr>
        <xdr:cNvPr id="145" name="楕円 144">
          <a:extLst>
            <a:ext uri="{FF2B5EF4-FFF2-40B4-BE49-F238E27FC236}">
              <a16:creationId xmlns:a16="http://schemas.microsoft.com/office/drawing/2014/main" id="{F73C53AD-C62A-49C4-93DB-B76E58599237}"/>
            </a:ext>
          </a:extLst>
        </xdr:cNvPr>
        <xdr:cNvSpPr/>
      </xdr:nvSpPr>
      <xdr:spPr>
        <a:xfrm>
          <a:off x="14033500" y="56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44684</xdr:rowOff>
    </xdr:from>
    <xdr:to>
      <xdr:col>76</xdr:col>
      <xdr:colOff>22225</xdr:colOff>
      <xdr:row>33</xdr:row>
      <xdr:rowOff>55306</xdr:rowOff>
    </xdr:to>
    <xdr:cxnSp macro="">
      <xdr:nvCxnSpPr>
        <xdr:cNvPr id="146" name="直線コネクタ 145">
          <a:extLst>
            <a:ext uri="{FF2B5EF4-FFF2-40B4-BE49-F238E27FC236}">
              <a16:creationId xmlns:a16="http://schemas.microsoft.com/office/drawing/2014/main" id="{79692378-5331-4376-B745-04D4CB31D84B}"/>
            </a:ext>
          </a:extLst>
        </xdr:cNvPr>
        <xdr:cNvCxnSpPr/>
      </xdr:nvCxnSpPr>
      <xdr:spPr>
        <a:xfrm>
          <a:off x="14084300" y="5702534"/>
          <a:ext cx="7112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a:extLst>
            <a:ext uri="{FF2B5EF4-FFF2-40B4-BE49-F238E27FC236}">
              <a16:creationId xmlns:a16="http://schemas.microsoft.com/office/drawing/2014/main" id="{67F5BE87-DAA7-4987-BBA1-CEC46852F71D}"/>
            </a:ext>
          </a:extLst>
        </xdr:cNvPr>
        <xdr:cNvSpPr txBox="1"/>
      </xdr:nvSpPr>
      <xdr:spPr>
        <a:xfrm>
          <a:off x="13836727" y="51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86610</xdr:rowOff>
    </xdr:from>
    <xdr:ext cx="469744" cy="259045"/>
    <xdr:sp macro="" textlink="">
      <xdr:nvSpPr>
        <xdr:cNvPr id="148" name="n_1mainValue債務償還比率">
          <a:extLst>
            <a:ext uri="{FF2B5EF4-FFF2-40B4-BE49-F238E27FC236}">
              <a16:creationId xmlns:a16="http://schemas.microsoft.com/office/drawing/2014/main" id="{E7EF58B5-0B32-4C0F-9FD3-8C2595864FB6}"/>
            </a:ext>
          </a:extLst>
        </xdr:cNvPr>
        <xdr:cNvSpPr txBox="1"/>
      </xdr:nvSpPr>
      <xdr:spPr>
        <a:xfrm>
          <a:off x="13836727" y="57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22130FEB-A7F6-4EB9-960C-7F68658C6F4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E4C7E316-EE09-4368-9290-A9CEF8A2F0C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9AC76FA-FE20-4EF6-95F8-3AE59732623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F5E6C73F-DE41-4C8C-B7AB-C818AF7E31A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D293E62D-9D7F-4E3B-8788-A94A6C21C97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A8635106-B175-4CC8-92E8-DBEF86BA432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269BAA-B284-4950-8169-F072334A69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35A7D9-722B-46B9-903B-EFB48BEDC7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39AD02-D1D1-4D37-BD0D-662CBC47B7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BED6BF-7DED-4BF6-B465-4945274F3A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2DBF67-DCD0-4502-95F8-EA751605F0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829A97-F9DC-4F93-9B69-88B2FF9EB3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5D0423-9E3A-49A8-A84C-792286522C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7FC9B6-55C5-46AB-ADB8-669FEE4E39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7F6A79-2F21-4B71-BB9C-7AB4DD3792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C20AB2-2559-4929-986A-A19E1DBCA1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F86677-76C2-4F7D-AB9D-CAC60B8675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075A0E-DB22-4E11-A638-9E8CE09935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EC2221-7C4C-4C0F-B863-D19D42CCFD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6265FC-40AD-4741-96C2-1D87B3373C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2231DA-2C21-410A-BB5E-5910E7C46B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E569BD-131E-42CD-974B-B94131FC79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E53412-F650-4E81-B2B1-08815F0ED7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859DFD-5B46-41D9-B828-F43A253CF4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7FB513-7B20-444C-AAE1-9AE1A036B9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7440DC-0548-44A5-AA4C-94B3C6E75A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B0A6D9-B734-4EBD-AEE0-05AE54FCB8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27FC92-9F38-40EE-B20C-35002E177C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5ED102-CCD8-4884-91C2-39E84A4C8C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7484BD-3E09-4B0C-9D01-554B990975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B674EC-AC02-4D9E-BD23-809DFE2A65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D5DC14-F832-42A3-8168-C5BB9EECC4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C7BEEC-2618-4963-9DDE-20311775C4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F423B5-7900-43BF-B3BF-13808B5601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1C3EB0-48C9-4942-A6D1-BBDBB91D18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5E69F4-2036-4B5B-98EF-0D23EF1C83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E64C6A-8E50-4130-BDE6-0C8B42E13C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49447FD-820D-467D-85E8-6F2FA6DF09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52F38F8-1055-42C0-942E-6F2AD1257B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3C68127-D1F6-48E1-B14F-EDE6594552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3CD59D2-0FE3-4ECB-BDB8-5584457877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E3D06A5-B181-4D6A-8223-5967D1186B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BE2F76B-1A70-405D-8BB1-833E6F97DA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B5FF867-FA37-46C8-BD0C-0454F08A05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A543DB0-0F5C-4668-9FDE-4513432E67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029A156-A78C-4991-BC42-5E726CDF56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2938587-BECD-400C-AAAC-C648D05E100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EBB5FB1-E716-4678-9051-93518A7728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31AA459-2D7F-43CF-A5DB-A648407848C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5EB848E-0BCC-4455-A6B8-85EC2B38441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35B0817-4692-4A3F-AF68-D95BC679FE1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3988953-0E7C-45A4-8D02-50311D86E3B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FCB7154-3BCF-406C-86F2-B5D8CE733B3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8485685-D898-4F7A-ADA5-379D084D074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47B064E-CA93-42E1-B005-DF7784BACE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F7DECC9-D637-481D-B2BC-D2E87CA5DDD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E5610FA-4FFD-412F-BF55-CA491FE8514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8B1E099-2E36-4160-9EF8-A8A24A3EA6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308E0AE-7EB6-4925-A3B0-B9D18452ADF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247F963-68B9-4D02-A53C-DE63998C86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8320DD28-566B-4C1A-BDEC-9BDC0F72136A}"/>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C573AB39-FBEC-42DB-883E-0C4CD8F32636}"/>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B65EF3B0-8B71-469B-BDED-E85AB8FAD4CE}"/>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E5A0FF9C-921F-4F70-866F-F62F08C2DCF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E2EDD970-D7BD-4904-BB03-AED4BED59497}"/>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87564F10-1520-45C2-8E53-7DB094CF4679}"/>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A96469E0-2A17-476B-A7C1-40F9DF9AFBFF}"/>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755871B1-B6BA-446C-8BC1-B924D5600486}"/>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2BA54B25-0C04-4AD2-A64A-B6B91645E7A6}"/>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8CCA6586-B91C-4006-BD3D-B898A3A7ADE0}"/>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55E274-58CB-43BF-B188-20FCC660E6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23B8FE6-9EB6-44F5-91F0-FA36D5C0FE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296021-1BD9-4600-BEFF-92089EFDDD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1AFE9C-666D-4D96-9C9F-D7E034CCE8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395120-EC27-467A-B283-AEB1514C1B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69215</xdr:rowOff>
    </xdr:from>
    <xdr:to>
      <xdr:col>10</xdr:col>
      <xdr:colOff>165100</xdr:colOff>
      <xdr:row>38</xdr:row>
      <xdr:rowOff>170815</xdr:rowOff>
    </xdr:to>
    <xdr:sp macro="" textlink="">
      <xdr:nvSpPr>
        <xdr:cNvPr id="71" name="楕円 70">
          <a:extLst>
            <a:ext uri="{FF2B5EF4-FFF2-40B4-BE49-F238E27FC236}">
              <a16:creationId xmlns:a16="http://schemas.microsoft.com/office/drawing/2014/main" id="{CE3D0B73-74DC-40D0-BAFC-69CD5D5D24C4}"/>
            </a:ext>
          </a:extLst>
        </xdr:cNvPr>
        <xdr:cNvSpPr/>
      </xdr:nvSpPr>
      <xdr:spPr>
        <a:xfrm>
          <a:off x="1968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2" name="n_1aveValue【道路】&#10;有形固定資産減価償却率">
          <a:extLst>
            <a:ext uri="{FF2B5EF4-FFF2-40B4-BE49-F238E27FC236}">
              <a16:creationId xmlns:a16="http://schemas.microsoft.com/office/drawing/2014/main" id="{4EE2F03C-8B9C-4E4F-9C33-8D437F595AEC}"/>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3" name="n_2aveValue【道路】&#10;有形固定資産減価償却率">
          <a:extLst>
            <a:ext uri="{FF2B5EF4-FFF2-40B4-BE49-F238E27FC236}">
              <a16:creationId xmlns:a16="http://schemas.microsoft.com/office/drawing/2014/main" id="{44E0CE80-FFC3-420C-88D4-F57760414E6B}"/>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4" name="n_3aveValue【道路】&#10;有形固定資産減価償却率">
          <a:extLst>
            <a:ext uri="{FF2B5EF4-FFF2-40B4-BE49-F238E27FC236}">
              <a16:creationId xmlns:a16="http://schemas.microsoft.com/office/drawing/2014/main" id="{FAA8D203-59F1-4D6B-A1F3-8F96236C1817}"/>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161942</xdr:rowOff>
    </xdr:from>
    <xdr:ext cx="405111" cy="259045"/>
    <xdr:sp macro="" textlink="">
      <xdr:nvSpPr>
        <xdr:cNvPr id="75" name="n_3mainValue【道路】&#10;有形固定資産減価償却率">
          <a:extLst>
            <a:ext uri="{FF2B5EF4-FFF2-40B4-BE49-F238E27FC236}">
              <a16:creationId xmlns:a16="http://schemas.microsoft.com/office/drawing/2014/main" id="{307723B1-7D31-49A9-8F93-730A58790E9B}"/>
            </a:ext>
          </a:extLst>
        </xdr:cNvPr>
        <xdr:cNvSpPr txBox="1"/>
      </xdr:nvSpPr>
      <xdr:spPr>
        <a:xfrm>
          <a:off x="1816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9D2A5125-9B9B-4EB1-83E0-1A0878D507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C9D6D9F0-9485-4BC6-A4D1-0590B4EA96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6F52A87E-A707-4F6E-B6EF-801E47DBCC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B3058F18-2B7E-4D04-B3BC-574584A4F0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7F050379-AF24-4EA0-BCE1-C62E90C068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7B0D580-22C5-4F94-B0F9-7A0F7E8AA7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1D88B50C-C614-40A6-AAC2-A07CDFD057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8FBB4ACA-4773-4BF8-949D-1F935281EC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8433AFE7-5A06-4CD8-ADF3-FCAF75F296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CDD59B3D-2D73-492D-B5C9-86FBC512AAE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a:extLst>
            <a:ext uri="{FF2B5EF4-FFF2-40B4-BE49-F238E27FC236}">
              <a16:creationId xmlns:a16="http://schemas.microsoft.com/office/drawing/2014/main" id="{A1864970-E996-41A8-8E28-F25FBB29C16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a:extLst>
            <a:ext uri="{FF2B5EF4-FFF2-40B4-BE49-F238E27FC236}">
              <a16:creationId xmlns:a16="http://schemas.microsoft.com/office/drawing/2014/main" id="{07A4F6DA-F3CB-4F71-BE34-B4E4513F1C2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a:extLst>
            <a:ext uri="{FF2B5EF4-FFF2-40B4-BE49-F238E27FC236}">
              <a16:creationId xmlns:a16="http://schemas.microsoft.com/office/drawing/2014/main" id="{12496FCA-FB39-45E4-8A14-3A012A681B5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89" name="テキスト ボックス 88">
          <a:extLst>
            <a:ext uri="{FF2B5EF4-FFF2-40B4-BE49-F238E27FC236}">
              <a16:creationId xmlns:a16="http://schemas.microsoft.com/office/drawing/2014/main" id="{7DE5EBEB-8C5B-46EB-9D12-3CE8F1DF8088}"/>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a:extLst>
            <a:ext uri="{FF2B5EF4-FFF2-40B4-BE49-F238E27FC236}">
              <a16:creationId xmlns:a16="http://schemas.microsoft.com/office/drawing/2014/main" id="{C17A828C-7963-483C-AE87-C97A847071F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1" name="テキスト ボックス 90">
          <a:extLst>
            <a:ext uri="{FF2B5EF4-FFF2-40B4-BE49-F238E27FC236}">
              <a16:creationId xmlns:a16="http://schemas.microsoft.com/office/drawing/2014/main" id="{3CF12E44-4DA0-487B-ABB9-E890715D383C}"/>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a:extLst>
            <a:ext uri="{FF2B5EF4-FFF2-40B4-BE49-F238E27FC236}">
              <a16:creationId xmlns:a16="http://schemas.microsoft.com/office/drawing/2014/main" id="{9992359F-F02D-49A7-97C1-3E86BD23D99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3" name="テキスト ボックス 92">
          <a:extLst>
            <a:ext uri="{FF2B5EF4-FFF2-40B4-BE49-F238E27FC236}">
              <a16:creationId xmlns:a16="http://schemas.microsoft.com/office/drawing/2014/main" id="{A2C3D71F-73F0-486F-A6AA-9CB59641C8BE}"/>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a:extLst>
            <a:ext uri="{FF2B5EF4-FFF2-40B4-BE49-F238E27FC236}">
              <a16:creationId xmlns:a16="http://schemas.microsoft.com/office/drawing/2014/main" id="{738472F5-C633-4B12-8F5D-781E3342CEA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95" name="テキスト ボックス 94">
          <a:extLst>
            <a:ext uri="{FF2B5EF4-FFF2-40B4-BE49-F238E27FC236}">
              <a16:creationId xmlns:a16="http://schemas.microsoft.com/office/drawing/2014/main" id="{4692C769-D356-447C-B465-B924381D5A33}"/>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a:extLst>
            <a:ext uri="{FF2B5EF4-FFF2-40B4-BE49-F238E27FC236}">
              <a16:creationId xmlns:a16="http://schemas.microsoft.com/office/drawing/2014/main" id="{FEC11B26-59F1-41FB-901B-5F5F3BF8579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97" name="テキスト ボックス 96">
          <a:extLst>
            <a:ext uri="{FF2B5EF4-FFF2-40B4-BE49-F238E27FC236}">
              <a16:creationId xmlns:a16="http://schemas.microsoft.com/office/drawing/2014/main" id="{BB05F5ED-A71F-402F-AFF6-91A266B28ECF}"/>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5C82C16B-65B3-4F78-9396-B096BDCD47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9" name="テキスト ボックス 98">
          <a:extLst>
            <a:ext uri="{FF2B5EF4-FFF2-40B4-BE49-F238E27FC236}">
              <a16:creationId xmlns:a16="http://schemas.microsoft.com/office/drawing/2014/main" id="{56254792-AC32-467E-A2CE-6EF18A963FD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64511B87-7BD9-48CC-9E84-4BA19C04F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1" name="直線コネクタ 100">
          <a:extLst>
            <a:ext uri="{FF2B5EF4-FFF2-40B4-BE49-F238E27FC236}">
              <a16:creationId xmlns:a16="http://schemas.microsoft.com/office/drawing/2014/main" id="{C83EA633-F893-4B22-B632-0ED5FFF45188}"/>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2" name="【道路】&#10;一人当たり延長最小値テキスト">
          <a:extLst>
            <a:ext uri="{FF2B5EF4-FFF2-40B4-BE49-F238E27FC236}">
              <a16:creationId xmlns:a16="http://schemas.microsoft.com/office/drawing/2014/main" id="{073E1FDF-BAA1-47A2-A16E-3F95D1831BD2}"/>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3" name="直線コネクタ 102">
          <a:extLst>
            <a:ext uri="{FF2B5EF4-FFF2-40B4-BE49-F238E27FC236}">
              <a16:creationId xmlns:a16="http://schemas.microsoft.com/office/drawing/2014/main" id="{5B44DFFE-A825-478F-8151-655AB47C611A}"/>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4" name="【道路】&#10;一人当たり延長最大値テキスト">
          <a:extLst>
            <a:ext uri="{FF2B5EF4-FFF2-40B4-BE49-F238E27FC236}">
              <a16:creationId xmlns:a16="http://schemas.microsoft.com/office/drawing/2014/main" id="{C8198478-C2A3-427F-9728-CA224E97CC37}"/>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05" name="直線コネクタ 104">
          <a:extLst>
            <a:ext uri="{FF2B5EF4-FFF2-40B4-BE49-F238E27FC236}">
              <a16:creationId xmlns:a16="http://schemas.microsoft.com/office/drawing/2014/main" id="{563809C1-7E58-40EE-9626-78C93002BEEA}"/>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06" name="【道路】&#10;一人当たり延長平均値テキスト">
          <a:extLst>
            <a:ext uri="{FF2B5EF4-FFF2-40B4-BE49-F238E27FC236}">
              <a16:creationId xmlns:a16="http://schemas.microsoft.com/office/drawing/2014/main" id="{3E41C897-4DAB-461E-BB3F-7FC0346952E1}"/>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07" name="フローチャート: 判断 106">
          <a:extLst>
            <a:ext uri="{FF2B5EF4-FFF2-40B4-BE49-F238E27FC236}">
              <a16:creationId xmlns:a16="http://schemas.microsoft.com/office/drawing/2014/main" id="{DA62C0CF-E405-4312-9B3A-5CCC57931EA4}"/>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08" name="フローチャート: 判断 107">
          <a:extLst>
            <a:ext uri="{FF2B5EF4-FFF2-40B4-BE49-F238E27FC236}">
              <a16:creationId xmlns:a16="http://schemas.microsoft.com/office/drawing/2014/main" id="{00AF1E96-6648-4387-9766-751AD878E5B8}"/>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09" name="フローチャート: 判断 108">
          <a:extLst>
            <a:ext uri="{FF2B5EF4-FFF2-40B4-BE49-F238E27FC236}">
              <a16:creationId xmlns:a16="http://schemas.microsoft.com/office/drawing/2014/main" id="{7091D714-3F4A-413A-9CF2-12B43CF28BB9}"/>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0" name="フローチャート: 判断 109">
          <a:extLst>
            <a:ext uri="{FF2B5EF4-FFF2-40B4-BE49-F238E27FC236}">
              <a16:creationId xmlns:a16="http://schemas.microsoft.com/office/drawing/2014/main" id="{F60148D4-6E48-48CA-93A7-FC18D5E192A2}"/>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3A53E12-C6A5-4FFB-BEDA-BBDC2BBB2A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DCE8A9E-4FF2-40F3-8375-65F63F2C1A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25D3C22-D0D0-4D35-8CB2-B724B16CEF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FCF8C9F-BE47-4157-8CA9-F28C41CB84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6878EB1-2620-4A03-ABF9-91FFC0F116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166266</xdr:rowOff>
    </xdr:from>
    <xdr:to>
      <xdr:col>55</xdr:col>
      <xdr:colOff>50800</xdr:colOff>
      <xdr:row>42</xdr:row>
      <xdr:rowOff>96416</xdr:rowOff>
    </xdr:to>
    <xdr:sp macro="" textlink="">
      <xdr:nvSpPr>
        <xdr:cNvPr id="116" name="楕円 115">
          <a:extLst>
            <a:ext uri="{FF2B5EF4-FFF2-40B4-BE49-F238E27FC236}">
              <a16:creationId xmlns:a16="http://schemas.microsoft.com/office/drawing/2014/main" id="{6A45B509-C448-44E3-AA9F-1258630555C8}"/>
            </a:ext>
          </a:extLst>
        </xdr:cNvPr>
        <xdr:cNvSpPr/>
      </xdr:nvSpPr>
      <xdr:spPr>
        <a:xfrm>
          <a:off x="10426700" y="71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17" name="【道路】&#10;一人当たり延長該当値テキスト">
          <a:extLst>
            <a:ext uri="{FF2B5EF4-FFF2-40B4-BE49-F238E27FC236}">
              <a16:creationId xmlns:a16="http://schemas.microsoft.com/office/drawing/2014/main" id="{E0714DBE-EA1D-4CB9-B2D9-21D58F622042}"/>
            </a:ext>
          </a:extLst>
        </xdr:cNvPr>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166938</xdr:rowOff>
    </xdr:from>
    <xdr:to>
      <xdr:col>50</xdr:col>
      <xdr:colOff>165100</xdr:colOff>
      <xdr:row>42</xdr:row>
      <xdr:rowOff>97088</xdr:rowOff>
    </xdr:to>
    <xdr:sp macro="" textlink="">
      <xdr:nvSpPr>
        <xdr:cNvPr id="118" name="楕円 117">
          <a:extLst>
            <a:ext uri="{FF2B5EF4-FFF2-40B4-BE49-F238E27FC236}">
              <a16:creationId xmlns:a16="http://schemas.microsoft.com/office/drawing/2014/main" id="{BD57F140-DB36-478A-99D4-4F8F9FFC904B}"/>
            </a:ext>
          </a:extLst>
        </xdr:cNvPr>
        <xdr:cNvSpPr/>
      </xdr:nvSpPr>
      <xdr:spPr>
        <a:xfrm>
          <a:off x="9588500" y="71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45616</xdr:rowOff>
    </xdr:from>
    <xdr:to>
      <xdr:col>55</xdr:col>
      <xdr:colOff>0</xdr:colOff>
      <xdr:row>42</xdr:row>
      <xdr:rowOff>46288</xdr:rowOff>
    </xdr:to>
    <xdr:cxnSp macro="">
      <xdr:nvCxnSpPr>
        <xdr:cNvPr id="119" name="直線コネクタ 118">
          <a:extLst>
            <a:ext uri="{FF2B5EF4-FFF2-40B4-BE49-F238E27FC236}">
              <a16:creationId xmlns:a16="http://schemas.microsoft.com/office/drawing/2014/main" id="{6FB42EF5-A46D-4A2F-8B00-F4D100A27A5D}"/>
            </a:ext>
          </a:extLst>
        </xdr:cNvPr>
        <xdr:cNvCxnSpPr/>
      </xdr:nvCxnSpPr>
      <xdr:spPr>
        <a:xfrm flipV="1">
          <a:off x="9639300" y="7246516"/>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167526</xdr:rowOff>
    </xdr:from>
    <xdr:to>
      <xdr:col>46</xdr:col>
      <xdr:colOff>38100</xdr:colOff>
      <xdr:row>42</xdr:row>
      <xdr:rowOff>97676</xdr:rowOff>
    </xdr:to>
    <xdr:sp macro="" textlink="">
      <xdr:nvSpPr>
        <xdr:cNvPr id="120" name="楕円 119">
          <a:extLst>
            <a:ext uri="{FF2B5EF4-FFF2-40B4-BE49-F238E27FC236}">
              <a16:creationId xmlns:a16="http://schemas.microsoft.com/office/drawing/2014/main" id="{7E09F9D8-9097-47BB-A23B-DE59738C0908}"/>
            </a:ext>
          </a:extLst>
        </xdr:cNvPr>
        <xdr:cNvSpPr/>
      </xdr:nvSpPr>
      <xdr:spPr>
        <a:xfrm>
          <a:off x="8699500" y="71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46288</xdr:rowOff>
    </xdr:from>
    <xdr:to>
      <xdr:col>50</xdr:col>
      <xdr:colOff>114300</xdr:colOff>
      <xdr:row>42</xdr:row>
      <xdr:rowOff>46876</xdr:rowOff>
    </xdr:to>
    <xdr:cxnSp macro="">
      <xdr:nvCxnSpPr>
        <xdr:cNvPr id="121" name="直線コネクタ 120">
          <a:extLst>
            <a:ext uri="{FF2B5EF4-FFF2-40B4-BE49-F238E27FC236}">
              <a16:creationId xmlns:a16="http://schemas.microsoft.com/office/drawing/2014/main" id="{78870716-979B-44B6-B4F5-F8CAA5E56B79}"/>
            </a:ext>
          </a:extLst>
        </xdr:cNvPr>
        <xdr:cNvCxnSpPr/>
      </xdr:nvCxnSpPr>
      <xdr:spPr>
        <a:xfrm flipV="1">
          <a:off x="8750300" y="7247188"/>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148310</xdr:rowOff>
    </xdr:from>
    <xdr:to>
      <xdr:col>41</xdr:col>
      <xdr:colOff>101600</xdr:colOff>
      <xdr:row>42</xdr:row>
      <xdr:rowOff>78460</xdr:rowOff>
    </xdr:to>
    <xdr:sp macro="" textlink="">
      <xdr:nvSpPr>
        <xdr:cNvPr id="122" name="楕円 121">
          <a:extLst>
            <a:ext uri="{FF2B5EF4-FFF2-40B4-BE49-F238E27FC236}">
              <a16:creationId xmlns:a16="http://schemas.microsoft.com/office/drawing/2014/main" id="{ABFA8486-320E-42F4-AD0C-DF8CF27C7E93}"/>
            </a:ext>
          </a:extLst>
        </xdr:cNvPr>
        <xdr:cNvSpPr/>
      </xdr:nvSpPr>
      <xdr:spPr>
        <a:xfrm>
          <a:off x="7810500" y="71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27660</xdr:rowOff>
    </xdr:from>
    <xdr:to>
      <xdr:col>45</xdr:col>
      <xdr:colOff>177800</xdr:colOff>
      <xdr:row>42</xdr:row>
      <xdr:rowOff>46876</xdr:rowOff>
    </xdr:to>
    <xdr:cxnSp macro="">
      <xdr:nvCxnSpPr>
        <xdr:cNvPr id="123" name="直線コネクタ 122">
          <a:extLst>
            <a:ext uri="{FF2B5EF4-FFF2-40B4-BE49-F238E27FC236}">
              <a16:creationId xmlns:a16="http://schemas.microsoft.com/office/drawing/2014/main" id="{C35FBC5E-17C6-41A4-AD2F-10D3267413A2}"/>
            </a:ext>
          </a:extLst>
        </xdr:cNvPr>
        <xdr:cNvCxnSpPr/>
      </xdr:nvCxnSpPr>
      <xdr:spPr>
        <a:xfrm>
          <a:off x="7861300" y="7228560"/>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4" name="n_1aveValue【道路】&#10;一人当たり延長">
          <a:extLst>
            <a:ext uri="{FF2B5EF4-FFF2-40B4-BE49-F238E27FC236}">
              <a16:creationId xmlns:a16="http://schemas.microsoft.com/office/drawing/2014/main" id="{9CF8A7B3-910C-4214-AA7D-D6DD7E34B455}"/>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5" name="n_2aveValue【道路】&#10;一人当たり延長">
          <a:extLst>
            <a:ext uri="{FF2B5EF4-FFF2-40B4-BE49-F238E27FC236}">
              <a16:creationId xmlns:a16="http://schemas.microsoft.com/office/drawing/2014/main" id="{95DC59C7-4D9C-4391-B007-D766A77FFFD0}"/>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6" name="n_3aveValue【道路】&#10;一人当たり延長">
          <a:extLst>
            <a:ext uri="{FF2B5EF4-FFF2-40B4-BE49-F238E27FC236}">
              <a16:creationId xmlns:a16="http://schemas.microsoft.com/office/drawing/2014/main" id="{C665ABAD-B0D0-4EEB-B689-BB532FC01D39}"/>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88215</xdr:rowOff>
    </xdr:from>
    <xdr:ext cx="534377" cy="259045"/>
    <xdr:sp macro="" textlink="">
      <xdr:nvSpPr>
        <xdr:cNvPr id="127" name="n_1mainValue【道路】&#10;一人当たり延長">
          <a:extLst>
            <a:ext uri="{FF2B5EF4-FFF2-40B4-BE49-F238E27FC236}">
              <a16:creationId xmlns:a16="http://schemas.microsoft.com/office/drawing/2014/main" id="{2657E581-50E6-4A63-BD12-B2ED8B80C8EC}"/>
            </a:ext>
          </a:extLst>
        </xdr:cNvPr>
        <xdr:cNvSpPr txBox="1"/>
      </xdr:nvSpPr>
      <xdr:spPr>
        <a:xfrm>
          <a:off x="9359411" y="72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114203</xdr:rowOff>
    </xdr:from>
    <xdr:ext cx="534377" cy="259045"/>
    <xdr:sp macro="" textlink="">
      <xdr:nvSpPr>
        <xdr:cNvPr id="128" name="n_2mainValue【道路】&#10;一人当たり延長">
          <a:extLst>
            <a:ext uri="{FF2B5EF4-FFF2-40B4-BE49-F238E27FC236}">
              <a16:creationId xmlns:a16="http://schemas.microsoft.com/office/drawing/2014/main" id="{292B33A1-0C5E-41A4-A946-D980BB979E96}"/>
            </a:ext>
          </a:extLst>
        </xdr:cNvPr>
        <xdr:cNvSpPr txBox="1"/>
      </xdr:nvSpPr>
      <xdr:spPr>
        <a:xfrm>
          <a:off x="8483111" y="69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69587</xdr:rowOff>
    </xdr:from>
    <xdr:ext cx="534377" cy="259045"/>
    <xdr:sp macro="" textlink="">
      <xdr:nvSpPr>
        <xdr:cNvPr id="129" name="n_3mainValue【道路】&#10;一人当たり延長">
          <a:extLst>
            <a:ext uri="{FF2B5EF4-FFF2-40B4-BE49-F238E27FC236}">
              <a16:creationId xmlns:a16="http://schemas.microsoft.com/office/drawing/2014/main" id="{BB09B3BB-138A-439F-A363-1DF7024F7971}"/>
            </a:ext>
          </a:extLst>
        </xdr:cNvPr>
        <xdr:cNvSpPr txBox="1"/>
      </xdr:nvSpPr>
      <xdr:spPr>
        <a:xfrm>
          <a:off x="7594111" y="72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D262F5FD-A449-4CB2-A182-318918F532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8366E551-0770-41D7-8762-60CE522C19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89E2F3D6-2A25-4FC1-9DF0-E348A7B1C4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5D0610F6-859F-4314-8C81-C353C00D6C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C820390A-5C33-4877-A837-9066191D6C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83A265DB-17B8-4B82-B9F0-21F7B2D384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E57D2ACE-0EC3-422F-BFE8-707B84938D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F753640B-5C32-4279-98C0-D535DEE323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60779C0D-93FF-41A7-9FD4-64302B41B2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3C2B7225-B7F8-4437-87A1-FB8FE329AD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60376FF9-853E-47D5-8D92-3C0ABD99BD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8866B06A-0029-4518-B804-72446F04604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1D56BFE2-C928-4928-985C-0CEA03418F6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2831FA99-4471-474D-8D33-1974C41967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EF52D8A5-1BF6-4406-AB1A-47CD986775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C763A4CE-5C53-4203-9546-E733DCA8EE4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7E489B11-81A0-4C25-BFB0-AFBD3696F2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6D488922-CDCB-4218-B94A-0B36578716E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7DE002B5-9B6D-46D0-8F26-0A364BCF7E2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75A19F2D-DB42-4AB1-A161-15DF65D8F2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14D05906-E34B-4CDB-9F84-9729C88FC1A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AF63BED7-C696-4856-9EC7-D645376D20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39ADBF67-CD3E-4723-B698-371843C773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DD8C5AFA-5B42-4BB0-AC42-973850CF779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8E1AADCF-0076-4377-A258-A5E2569D64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5" name="直線コネクタ 154">
          <a:extLst>
            <a:ext uri="{FF2B5EF4-FFF2-40B4-BE49-F238E27FC236}">
              <a16:creationId xmlns:a16="http://schemas.microsoft.com/office/drawing/2014/main" id="{62654F52-D0E4-47F4-95E5-66DCA4A7AEB6}"/>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C25DE965-9B4F-46E6-B9CD-C206067FD35C}"/>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7" name="直線コネクタ 156">
          <a:extLst>
            <a:ext uri="{FF2B5EF4-FFF2-40B4-BE49-F238E27FC236}">
              <a16:creationId xmlns:a16="http://schemas.microsoft.com/office/drawing/2014/main" id="{A49D1817-A55A-4721-AF77-78DA38BAE8C4}"/>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4152F213-F226-44A7-98E4-C524FE06EACF}"/>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9" name="直線コネクタ 158">
          <a:extLst>
            <a:ext uri="{FF2B5EF4-FFF2-40B4-BE49-F238E27FC236}">
              <a16:creationId xmlns:a16="http://schemas.microsoft.com/office/drawing/2014/main" id="{E486C80C-7156-4170-9AD1-846970630B5B}"/>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E04397B2-7F5E-48E9-AD15-4EFE94860566}"/>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1" name="フローチャート: 判断 160">
          <a:extLst>
            <a:ext uri="{FF2B5EF4-FFF2-40B4-BE49-F238E27FC236}">
              <a16:creationId xmlns:a16="http://schemas.microsoft.com/office/drawing/2014/main" id="{D0500066-5A6E-46B3-8386-58A950D93878}"/>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2" name="フローチャート: 判断 161">
          <a:extLst>
            <a:ext uri="{FF2B5EF4-FFF2-40B4-BE49-F238E27FC236}">
              <a16:creationId xmlns:a16="http://schemas.microsoft.com/office/drawing/2014/main" id="{F3EBB8A4-45DD-4DAD-AFAD-FB5573887E51}"/>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3" name="フローチャート: 判断 162">
          <a:extLst>
            <a:ext uri="{FF2B5EF4-FFF2-40B4-BE49-F238E27FC236}">
              <a16:creationId xmlns:a16="http://schemas.microsoft.com/office/drawing/2014/main" id="{46919D37-16DF-410C-948A-4B17031340F6}"/>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4" name="フローチャート: 判断 163">
          <a:extLst>
            <a:ext uri="{FF2B5EF4-FFF2-40B4-BE49-F238E27FC236}">
              <a16:creationId xmlns:a16="http://schemas.microsoft.com/office/drawing/2014/main" id="{73836FC9-0E7F-4B88-9A82-AAEA4CCE2238}"/>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F4F6242-21AC-4358-A133-9422895F02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86D8D1F-F304-4BF5-8477-91F26642B3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052B0A6-7FF9-4720-91CC-20F292BFBA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AC8B85B-F849-43A3-AD8F-A78BBF20AE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8AC6627-47FA-4AAB-8BB3-CED6EA1073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127181</xdr:rowOff>
    </xdr:from>
    <xdr:to>
      <xdr:col>10</xdr:col>
      <xdr:colOff>165100</xdr:colOff>
      <xdr:row>61</xdr:row>
      <xdr:rowOff>57331</xdr:rowOff>
    </xdr:to>
    <xdr:sp macro="" textlink="">
      <xdr:nvSpPr>
        <xdr:cNvPr id="170" name="楕円 169">
          <a:extLst>
            <a:ext uri="{FF2B5EF4-FFF2-40B4-BE49-F238E27FC236}">
              <a16:creationId xmlns:a16="http://schemas.microsoft.com/office/drawing/2014/main" id="{3692FBC3-6889-489B-85B4-0C2A0243F19B}"/>
            </a:ext>
          </a:extLst>
        </xdr:cNvPr>
        <xdr:cNvSpPr/>
      </xdr:nvSpPr>
      <xdr:spPr>
        <a:xfrm>
          <a:off x="1968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139173</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35C4FF70-7F31-4B21-9BC9-6A379F0E4D32}"/>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F884785A-D101-4124-98D4-09F9BB70F9C5}"/>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3" name="n_3aveValue【橋りょう・トンネル】&#10;有形固定資産減価償却率">
          <a:extLst>
            <a:ext uri="{FF2B5EF4-FFF2-40B4-BE49-F238E27FC236}">
              <a16:creationId xmlns:a16="http://schemas.microsoft.com/office/drawing/2014/main" id="{8F64AF55-ECAB-47CD-9165-8B95D6DAC90E}"/>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74" name="n_3mainValue【橋りょう・トンネル】&#10;有形固定資産減価償却率">
          <a:extLst>
            <a:ext uri="{FF2B5EF4-FFF2-40B4-BE49-F238E27FC236}">
              <a16:creationId xmlns:a16="http://schemas.microsoft.com/office/drawing/2014/main" id="{CAA823F4-7B2F-4320-99B3-88696E8ACDC5}"/>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ED79CA42-FA48-4A91-853C-2902EC2ED8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3E947275-CF12-4287-8EF1-EC51DE8039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121DA2B3-E175-47F9-8EDF-21ACE3340D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642ACBE2-2631-4EB6-8914-AA39069B5B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28252CAB-05BF-4F72-BE77-868C300A87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834735A4-AD7A-4620-846F-A65F29566D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897F5EAF-56A5-486D-92A2-4327130C55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28706AD-E706-4678-A48C-A025C4560D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875A65B9-EC75-4690-AF0F-06E66E968A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9395548C-EF1A-42CB-A6EF-DE0A850E6B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2B89BD09-8DE9-47C3-BC64-98F702BF17A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4820E4E0-C8A8-447B-941C-829CCC2A2FE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EEDE5818-56C0-448C-A059-60A0A7E64FF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79B23180-A95F-4288-B40D-40795EC03EA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A98CE4D0-06A7-4DB9-B485-4FA30CABE82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F1ED3B8-FF42-40FF-8E31-7265840D09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781D042D-C323-477E-832D-2B6914667B6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8A01D0ED-3B34-4795-8701-ECA587CADA9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C78CE0CF-CA91-4AFC-95AA-F0ED01E1DB8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942E3597-4BC3-4EBC-A3A4-F1772D9FEEA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7EA04124-47BA-4048-BE00-EAD6E762F3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1176CCD3-FD51-48D0-B525-8790FA8403F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FD1DDE83-8652-4B27-AB4D-78AB00A9AD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A5C6729F-55C8-4FA2-B120-5C3BC14259F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220C9A21-B0FF-4CDC-9127-A1F0281846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0" name="直線コネクタ 199">
          <a:extLst>
            <a:ext uri="{FF2B5EF4-FFF2-40B4-BE49-F238E27FC236}">
              <a16:creationId xmlns:a16="http://schemas.microsoft.com/office/drawing/2014/main" id="{5F6537E2-5E36-4D13-AB01-C5A604E33D76}"/>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7C9CDF01-33F9-401F-AFAD-C1616F967443}"/>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2" name="直線コネクタ 201">
          <a:extLst>
            <a:ext uri="{FF2B5EF4-FFF2-40B4-BE49-F238E27FC236}">
              <a16:creationId xmlns:a16="http://schemas.microsoft.com/office/drawing/2014/main" id="{AE9F5DF6-D741-4FF0-B1DD-7C8A40A1C008}"/>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34DBA5B6-DE2C-4A9A-BB73-DD3D30DB6D42}"/>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04" name="直線コネクタ 203">
          <a:extLst>
            <a:ext uri="{FF2B5EF4-FFF2-40B4-BE49-F238E27FC236}">
              <a16:creationId xmlns:a16="http://schemas.microsoft.com/office/drawing/2014/main" id="{7361BC5C-0A26-4C99-BF84-B166EA7D6CDD}"/>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665EC070-360E-4C9A-A6AF-60297BA8A780}"/>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06" name="フローチャート: 判断 205">
          <a:extLst>
            <a:ext uri="{FF2B5EF4-FFF2-40B4-BE49-F238E27FC236}">
              <a16:creationId xmlns:a16="http://schemas.microsoft.com/office/drawing/2014/main" id="{0B862712-2CEB-46CA-B27A-D0D0BC557545}"/>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07" name="フローチャート: 判断 206">
          <a:extLst>
            <a:ext uri="{FF2B5EF4-FFF2-40B4-BE49-F238E27FC236}">
              <a16:creationId xmlns:a16="http://schemas.microsoft.com/office/drawing/2014/main" id="{DA1C5DE7-D08A-489C-ABEB-13307D64A390}"/>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08" name="フローチャート: 判断 207">
          <a:extLst>
            <a:ext uri="{FF2B5EF4-FFF2-40B4-BE49-F238E27FC236}">
              <a16:creationId xmlns:a16="http://schemas.microsoft.com/office/drawing/2014/main" id="{65B4C3A6-0F72-4608-B130-0E8C91F9792C}"/>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09" name="フローチャート: 判断 208">
          <a:extLst>
            <a:ext uri="{FF2B5EF4-FFF2-40B4-BE49-F238E27FC236}">
              <a16:creationId xmlns:a16="http://schemas.microsoft.com/office/drawing/2014/main" id="{AA25AFAB-6993-4BF2-B2C8-01754948986A}"/>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E8D6123-60ED-4F90-89CD-541D37EE99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23EC9B2-F1C3-4868-9BED-56617F1F76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A9D42AAA-DFCC-4F1B-BA3D-AC92CB7960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578F068-DB53-49D2-82E7-5F63444661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9D77101F-7B4E-4C1A-AF89-717C40B446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75726</xdr:rowOff>
    </xdr:from>
    <xdr:to>
      <xdr:col>41</xdr:col>
      <xdr:colOff>101600</xdr:colOff>
      <xdr:row>64</xdr:row>
      <xdr:rowOff>5876</xdr:rowOff>
    </xdr:to>
    <xdr:sp macro="" textlink="">
      <xdr:nvSpPr>
        <xdr:cNvPr id="215" name="楕円 214">
          <a:extLst>
            <a:ext uri="{FF2B5EF4-FFF2-40B4-BE49-F238E27FC236}">
              <a16:creationId xmlns:a16="http://schemas.microsoft.com/office/drawing/2014/main" id="{75D30E4E-788A-4411-859D-AAD34ED8F710}"/>
            </a:ext>
          </a:extLst>
        </xdr:cNvPr>
        <xdr:cNvSpPr/>
      </xdr:nvSpPr>
      <xdr:spPr>
        <a:xfrm>
          <a:off x="7810500" y="108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61114</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1DE06452-8554-4739-AAB8-AA0C4012F7CD}"/>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1216AD86-B14A-41F9-8F7E-F3F209F6C455}"/>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18" name="n_3aveValue【橋りょう・トンネル】&#10;一人当たり有形固定資産（償却資産）額">
          <a:extLst>
            <a:ext uri="{FF2B5EF4-FFF2-40B4-BE49-F238E27FC236}">
              <a16:creationId xmlns:a16="http://schemas.microsoft.com/office/drawing/2014/main" id="{18702BBF-1820-4699-BB7C-99718F4E69EF}"/>
            </a:ext>
          </a:extLst>
        </xdr:cNvPr>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22403</xdr:rowOff>
    </xdr:from>
    <xdr:ext cx="599010" cy="259045"/>
    <xdr:sp macro="" textlink="">
      <xdr:nvSpPr>
        <xdr:cNvPr id="219" name="n_3mainValue【橋りょう・トンネル】&#10;一人当たり有形固定資産（償却資産）額">
          <a:extLst>
            <a:ext uri="{FF2B5EF4-FFF2-40B4-BE49-F238E27FC236}">
              <a16:creationId xmlns:a16="http://schemas.microsoft.com/office/drawing/2014/main" id="{7FB1A822-39A9-458A-A379-2E7B4F261529}"/>
            </a:ext>
          </a:extLst>
        </xdr:cNvPr>
        <xdr:cNvSpPr txBox="1"/>
      </xdr:nvSpPr>
      <xdr:spPr>
        <a:xfrm>
          <a:off x="7561795" y="106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D327DC31-7386-462D-9A0E-5A6D18A70E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408994AA-A5E3-4101-91B4-7F3A25F3C7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15A50999-3542-4802-B4BA-3DCCF74366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24604CE9-E625-4B00-88A8-B062F37B1F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19DD454-762E-41B2-8233-B261B18849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201FDFA4-63DD-47A3-A707-1BB58628A1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D3BA0663-4E38-405C-98F8-8CA83B5750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EDE6114D-2153-4C94-A647-92225EB8EC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CF693BFE-E077-40C8-9BCF-08E05120BF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FC20C116-58D6-40C3-8A77-79E3E188BF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A0433A50-8B4C-4AB4-A029-08C045420C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EA206018-673A-4F81-B3BC-303ED22CEA3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6DC4B98B-DAEC-43C3-9DEC-DDAD361815B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CA77355A-A8E7-437B-B96B-E250A20A9D2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F0843583-81E7-4CE6-9975-D5940C73D5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18F8B0BD-9067-49CF-BA2C-B06F04BDA4B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560FD0C2-11E1-475C-B7B3-DDDEAA2BCE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6D7ABCEC-A360-4959-B317-AB89CF556D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C78C977A-BBF1-4B90-87AC-7DB3CC323B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4DE17B83-A862-403A-AF4B-298B853FB34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80B093BF-300D-46D3-B1DD-ECCF11E6C54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2EF65AD6-3DAF-427C-AB73-C1AC3E5483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599D093B-C5F7-4A3E-B5BC-1D067D6F71B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428A4B3F-1C24-49DB-BD9C-662B3C5AFF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44" name="直線コネクタ 243">
          <a:extLst>
            <a:ext uri="{FF2B5EF4-FFF2-40B4-BE49-F238E27FC236}">
              <a16:creationId xmlns:a16="http://schemas.microsoft.com/office/drawing/2014/main" id="{237B278F-87C0-4FA7-8F0F-98E27103EDB8}"/>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FBB19F6B-5352-4CD8-A766-4F1199FC1F94}"/>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46" name="直線コネクタ 245">
          <a:extLst>
            <a:ext uri="{FF2B5EF4-FFF2-40B4-BE49-F238E27FC236}">
              <a16:creationId xmlns:a16="http://schemas.microsoft.com/office/drawing/2014/main" id="{CE37249E-8B33-413D-B1C0-0D3C307E514D}"/>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a:extLst>
            <a:ext uri="{FF2B5EF4-FFF2-40B4-BE49-F238E27FC236}">
              <a16:creationId xmlns:a16="http://schemas.microsoft.com/office/drawing/2014/main" id="{93CDEC87-0CFB-4E9A-8B04-F0BA145CA66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a:extLst>
            <a:ext uri="{FF2B5EF4-FFF2-40B4-BE49-F238E27FC236}">
              <a16:creationId xmlns:a16="http://schemas.microsoft.com/office/drawing/2014/main" id="{7A9F55B4-3336-4F63-8B5B-622478D1338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5A528F5F-9413-493F-B643-2321CBCA109D}"/>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0" name="フローチャート: 判断 249">
          <a:extLst>
            <a:ext uri="{FF2B5EF4-FFF2-40B4-BE49-F238E27FC236}">
              <a16:creationId xmlns:a16="http://schemas.microsoft.com/office/drawing/2014/main" id="{BB36DB91-3102-44D0-921B-648677A6F14A}"/>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51" name="フローチャート: 判断 250">
          <a:extLst>
            <a:ext uri="{FF2B5EF4-FFF2-40B4-BE49-F238E27FC236}">
              <a16:creationId xmlns:a16="http://schemas.microsoft.com/office/drawing/2014/main" id="{3A06D497-6FE2-469F-9037-7B6C61FFBF39}"/>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52" name="フローチャート: 判断 251">
          <a:extLst>
            <a:ext uri="{FF2B5EF4-FFF2-40B4-BE49-F238E27FC236}">
              <a16:creationId xmlns:a16="http://schemas.microsoft.com/office/drawing/2014/main" id="{FD27DAFF-14BF-45FE-84E7-9D50A215FEF2}"/>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53" name="フローチャート: 判断 252">
          <a:extLst>
            <a:ext uri="{FF2B5EF4-FFF2-40B4-BE49-F238E27FC236}">
              <a16:creationId xmlns:a16="http://schemas.microsoft.com/office/drawing/2014/main" id="{8AD8518A-BC8C-46F8-90D3-884FE41E2754}"/>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F9A4809-D729-4F1B-A6E1-7907509E46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005332C-3199-488C-BD99-6248FDD4BE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5A6596C-6D2F-4D45-AF33-1A7065F899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A09676B-583C-4786-A648-2B1325F661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130D66B-EF11-4F13-BFDE-5E088BC9F1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59" name="楕円 258">
          <a:extLst>
            <a:ext uri="{FF2B5EF4-FFF2-40B4-BE49-F238E27FC236}">
              <a16:creationId xmlns:a16="http://schemas.microsoft.com/office/drawing/2014/main" id="{95A3B5F7-97A0-41C1-9602-ADBA2F1D3820}"/>
            </a:ext>
          </a:extLst>
        </xdr:cNvPr>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FBC8A064-96B7-4B99-B2B1-A1C65548DA3D}"/>
            </a:ext>
          </a:extLst>
        </xdr:cNvPr>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261" name="楕円 260">
          <a:extLst>
            <a:ext uri="{FF2B5EF4-FFF2-40B4-BE49-F238E27FC236}">
              <a16:creationId xmlns:a16="http://schemas.microsoft.com/office/drawing/2014/main" id="{11F0BAAE-7976-4ED3-B244-4DC1AB8A6251}"/>
            </a:ext>
          </a:extLst>
        </xdr:cNvPr>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74295</xdr:rowOff>
    </xdr:to>
    <xdr:cxnSp macro="">
      <xdr:nvCxnSpPr>
        <xdr:cNvPr id="262" name="直線コネクタ 261">
          <a:extLst>
            <a:ext uri="{FF2B5EF4-FFF2-40B4-BE49-F238E27FC236}">
              <a16:creationId xmlns:a16="http://schemas.microsoft.com/office/drawing/2014/main" id="{E5A02C35-D98E-4D9D-A1F8-0F74DA9FD972}"/>
            </a:ext>
          </a:extLst>
        </xdr:cNvPr>
        <xdr:cNvCxnSpPr/>
      </xdr:nvCxnSpPr>
      <xdr:spPr>
        <a:xfrm flipV="1">
          <a:off x="3797300" y="13571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59689</xdr:rowOff>
    </xdr:from>
    <xdr:to>
      <xdr:col>15</xdr:col>
      <xdr:colOff>101600</xdr:colOff>
      <xdr:row>79</xdr:row>
      <xdr:rowOff>161289</xdr:rowOff>
    </xdr:to>
    <xdr:sp macro="" textlink="">
      <xdr:nvSpPr>
        <xdr:cNvPr id="263" name="楕円 262">
          <a:extLst>
            <a:ext uri="{FF2B5EF4-FFF2-40B4-BE49-F238E27FC236}">
              <a16:creationId xmlns:a16="http://schemas.microsoft.com/office/drawing/2014/main" id="{17E3C950-A78D-4AB5-B7BC-71D574AB1830}"/>
            </a:ext>
          </a:extLst>
        </xdr:cNvPr>
        <xdr:cNvSpPr/>
      </xdr:nvSpPr>
      <xdr:spPr>
        <a:xfrm>
          <a:off x="2857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110489</xdr:rowOff>
    </xdr:to>
    <xdr:cxnSp macro="">
      <xdr:nvCxnSpPr>
        <xdr:cNvPr id="264" name="直線コネクタ 263">
          <a:extLst>
            <a:ext uri="{FF2B5EF4-FFF2-40B4-BE49-F238E27FC236}">
              <a16:creationId xmlns:a16="http://schemas.microsoft.com/office/drawing/2014/main" id="{7C1624F1-230A-4308-83FE-EEC2E44ECA84}"/>
            </a:ext>
          </a:extLst>
        </xdr:cNvPr>
        <xdr:cNvCxnSpPr/>
      </xdr:nvCxnSpPr>
      <xdr:spPr>
        <a:xfrm flipV="1">
          <a:off x="2908300" y="136188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65" name="楕円 264">
          <a:extLst>
            <a:ext uri="{FF2B5EF4-FFF2-40B4-BE49-F238E27FC236}">
              <a16:creationId xmlns:a16="http://schemas.microsoft.com/office/drawing/2014/main" id="{9A9C8790-BB46-4F21-BC92-2ED76C560084}"/>
            </a:ext>
          </a:extLst>
        </xdr:cNvPr>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110489</xdr:rowOff>
    </xdr:from>
    <xdr:to>
      <xdr:col>15</xdr:col>
      <xdr:colOff>50800</xdr:colOff>
      <xdr:row>79</xdr:row>
      <xdr:rowOff>140970</xdr:rowOff>
    </xdr:to>
    <xdr:cxnSp macro="">
      <xdr:nvCxnSpPr>
        <xdr:cNvPr id="266" name="直線コネクタ 265">
          <a:extLst>
            <a:ext uri="{FF2B5EF4-FFF2-40B4-BE49-F238E27FC236}">
              <a16:creationId xmlns:a16="http://schemas.microsoft.com/office/drawing/2014/main" id="{2D15DB4B-8C47-44C8-BAF3-F1B76B0FE57A}"/>
            </a:ext>
          </a:extLst>
        </xdr:cNvPr>
        <xdr:cNvCxnSpPr/>
      </xdr:nvCxnSpPr>
      <xdr:spPr>
        <a:xfrm flipV="1">
          <a:off x="2019300" y="13655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67" name="n_1aveValue【公営住宅】&#10;有形固定資産減価償却率">
          <a:extLst>
            <a:ext uri="{FF2B5EF4-FFF2-40B4-BE49-F238E27FC236}">
              <a16:creationId xmlns:a16="http://schemas.microsoft.com/office/drawing/2014/main" id="{488EA222-2B7F-48C0-829F-50CDF05918FA}"/>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68" name="n_2aveValue【公営住宅】&#10;有形固定資産減価償却率">
          <a:extLst>
            <a:ext uri="{FF2B5EF4-FFF2-40B4-BE49-F238E27FC236}">
              <a16:creationId xmlns:a16="http://schemas.microsoft.com/office/drawing/2014/main" id="{3C084B27-5D90-46C2-B91C-302B835AFD1F}"/>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69" name="n_3aveValue【公営住宅】&#10;有形固定資産減価償却率">
          <a:extLst>
            <a:ext uri="{FF2B5EF4-FFF2-40B4-BE49-F238E27FC236}">
              <a16:creationId xmlns:a16="http://schemas.microsoft.com/office/drawing/2014/main" id="{80CC2597-053D-4C86-8F70-F8479A706A61}"/>
            </a:ext>
          </a:extLst>
        </xdr:cNvPr>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141622</xdr:rowOff>
    </xdr:from>
    <xdr:ext cx="405111" cy="259045"/>
    <xdr:sp macro="" textlink="">
      <xdr:nvSpPr>
        <xdr:cNvPr id="270" name="n_1mainValue【公営住宅】&#10;有形固定資産減価償却率">
          <a:extLst>
            <a:ext uri="{FF2B5EF4-FFF2-40B4-BE49-F238E27FC236}">
              <a16:creationId xmlns:a16="http://schemas.microsoft.com/office/drawing/2014/main" id="{D7B0F26D-B6E1-4BEF-A692-8AF972320506}"/>
            </a:ext>
          </a:extLst>
        </xdr:cNvPr>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6366</xdr:rowOff>
    </xdr:from>
    <xdr:ext cx="405111" cy="259045"/>
    <xdr:sp macro="" textlink="">
      <xdr:nvSpPr>
        <xdr:cNvPr id="271" name="n_2mainValue【公営住宅】&#10;有形固定資産減価償却率">
          <a:extLst>
            <a:ext uri="{FF2B5EF4-FFF2-40B4-BE49-F238E27FC236}">
              <a16:creationId xmlns:a16="http://schemas.microsoft.com/office/drawing/2014/main" id="{A3DC63B6-5B2F-4DF3-A757-63BA6033DF17}"/>
            </a:ext>
          </a:extLst>
        </xdr:cNvPr>
        <xdr:cNvSpPr txBox="1"/>
      </xdr:nvSpPr>
      <xdr:spPr>
        <a:xfrm>
          <a:off x="2705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72" name="n_3mainValue【公営住宅】&#10;有形固定資産減価償却率">
          <a:extLst>
            <a:ext uri="{FF2B5EF4-FFF2-40B4-BE49-F238E27FC236}">
              <a16:creationId xmlns:a16="http://schemas.microsoft.com/office/drawing/2014/main" id="{1C4BA4D4-89A2-46FC-93AA-C50B5ADAD886}"/>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B722A3C4-4BEE-4EBA-A4F0-B9736C2E74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C748DE8C-6C0C-4F49-85F6-AA6CE0C73A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54A98BA8-8E86-487F-A73F-2BE756ACF7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CC1F9ED2-141D-43FF-ADC8-388FEF9BDC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B99CC0A9-0C61-4ABA-BE67-42F4C5A099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628DF484-94FF-49BC-993A-5EB009F4F7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7216436A-F829-418B-B18A-71B23D0ECF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FEE001B9-F99C-44D7-A879-4C0EC1BD83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E0C72FB1-2BB2-4210-B5AA-224DF6E1617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A44C76D0-687C-4DE5-A55C-D22978F311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a:extLst>
            <a:ext uri="{FF2B5EF4-FFF2-40B4-BE49-F238E27FC236}">
              <a16:creationId xmlns:a16="http://schemas.microsoft.com/office/drawing/2014/main" id="{ECAD8AFC-0401-46C5-B3C9-5F7DA291DD6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a:extLst>
            <a:ext uri="{FF2B5EF4-FFF2-40B4-BE49-F238E27FC236}">
              <a16:creationId xmlns:a16="http://schemas.microsoft.com/office/drawing/2014/main" id="{A3B0AB33-14BB-4E6A-BBFE-7D10FF8A6DD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a:extLst>
            <a:ext uri="{FF2B5EF4-FFF2-40B4-BE49-F238E27FC236}">
              <a16:creationId xmlns:a16="http://schemas.microsoft.com/office/drawing/2014/main" id="{1EFF162D-B3CE-4B01-989C-39A546601B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a:extLst>
            <a:ext uri="{FF2B5EF4-FFF2-40B4-BE49-F238E27FC236}">
              <a16:creationId xmlns:a16="http://schemas.microsoft.com/office/drawing/2014/main" id="{EC6AA88B-8514-4538-A79F-44F0F001F8C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a:extLst>
            <a:ext uri="{FF2B5EF4-FFF2-40B4-BE49-F238E27FC236}">
              <a16:creationId xmlns:a16="http://schemas.microsoft.com/office/drawing/2014/main" id="{9F09188C-558B-4187-A6D8-CEBA626E9F9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a:extLst>
            <a:ext uri="{FF2B5EF4-FFF2-40B4-BE49-F238E27FC236}">
              <a16:creationId xmlns:a16="http://schemas.microsoft.com/office/drawing/2014/main" id="{8927BBD7-EC19-49E7-B651-2E09FF69444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a:extLst>
            <a:ext uri="{FF2B5EF4-FFF2-40B4-BE49-F238E27FC236}">
              <a16:creationId xmlns:a16="http://schemas.microsoft.com/office/drawing/2014/main" id="{A1AABB57-9F5C-4BBB-A272-B8B5FE6A459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a:extLst>
            <a:ext uri="{FF2B5EF4-FFF2-40B4-BE49-F238E27FC236}">
              <a16:creationId xmlns:a16="http://schemas.microsoft.com/office/drawing/2014/main" id="{008E6320-8E62-4761-A5C3-1210CFB7818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D2B9CF3B-C66D-43CD-B660-C15E83A00A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5D0F41B8-9642-41D9-9396-C4F39197A4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F2476548-BF21-4C4D-BABF-B874E5EAED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4" name="直線コネクタ 293">
          <a:extLst>
            <a:ext uri="{FF2B5EF4-FFF2-40B4-BE49-F238E27FC236}">
              <a16:creationId xmlns:a16="http://schemas.microsoft.com/office/drawing/2014/main" id="{AC3D914A-54E5-48F0-BB48-F8866A923B5D}"/>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295" name="【公営住宅】&#10;一人当たり面積最小値テキスト">
          <a:extLst>
            <a:ext uri="{FF2B5EF4-FFF2-40B4-BE49-F238E27FC236}">
              <a16:creationId xmlns:a16="http://schemas.microsoft.com/office/drawing/2014/main" id="{5098ED31-859A-4F8A-8765-E64755BB8159}"/>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296" name="直線コネクタ 295">
          <a:extLst>
            <a:ext uri="{FF2B5EF4-FFF2-40B4-BE49-F238E27FC236}">
              <a16:creationId xmlns:a16="http://schemas.microsoft.com/office/drawing/2014/main" id="{1F8CBEBB-6A57-4182-B757-1DA73DD14343}"/>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297" name="【公営住宅】&#10;一人当たり面積最大値テキスト">
          <a:extLst>
            <a:ext uri="{FF2B5EF4-FFF2-40B4-BE49-F238E27FC236}">
              <a16:creationId xmlns:a16="http://schemas.microsoft.com/office/drawing/2014/main" id="{CF0C303B-B866-4987-99ED-4DB72CD523BF}"/>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298" name="直線コネクタ 297">
          <a:extLst>
            <a:ext uri="{FF2B5EF4-FFF2-40B4-BE49-F238E27FC236}">
              <a16:creationId xmlns:a16="http://schemas.microsoft.com/office/drawing/2014/main" id="{BF5D57F7-79C7-403C-B69E-88119DA97443}"/>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299" name="【公営住宅】&#10;一人当たり面積平均値テキスト">
          <a:extLst>
            <a:ext uri="{FF2B5EF4-FFF2-40B4-BE49-F238E27FC236}">
              <a16:creationId xmlns:a16="http://schemas.microsoft.com/office/drawing/2014/main" id="{081B9E90-5B18-4B7D-94D7-898826251758}"/>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00" name="フローチャート: 判断 299">
          <a:extLst>
            <a:ext uri="{FF2B5EF4-FFF2-40B4-BE49-F238E27FC236}">
              <a16:creationId xmlns:a16="http://schemas.microsoft.com/office/drawing/2014/main" id="{3485FBA4-8E2A-498D-B60B-2FD23DB8AC8E}"/>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01" name="フローチャート: 判断 300">
          <a:extLst>
            <a:ext uri="{FF2B5EF4-FFF2-40B4-BE49-F238E27FC236}">
              <a16:creationId xmlns:a16="http://schemas.microsoft.com/office/drawing/2014/main" id="{07C3974F-6D0F-4480-84E9-D9BC13012984}"/>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02" name="フローチャート: 判断 301">
          <a:extLst>
            <a:ext uri="{FF2B5EF4-FFF2-40B4-BE49-F238E27FC236}">
              <a16:creationId xmlns:a16="http://schemas.microsoft.com/office/drawing/2014/main" id="{79492240-BB23-43BE-A0CC-0C49E185792F}"/>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03" name="フローチャート: 判断 302">
          <a:extLst>
            <a:ext uri="{FF2B5EF4-FFF2-40B4-BE49-F238E27FC236}">
              <a16:creationId xmlns:a16="http://schemas.microsoft.com/office/drawing/2014/main" id="{D0BFBA68-5A50-44A6-9A54-1CA2F470AA0B}"/>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4296394-5D3E-416B-9415-93D269A269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722DD2C-8E9E-4C32-AEB0-0C27D61C09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1A333D9-50D8-420A-8EC1-66DE9AB0C1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D096E80-03CA-4B40-AF30-467C197961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20BD3661-A817-44EC-8E0D-72AA510B0E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09" name="楕円 308">
          <a:extLst>
            <a:ext uri="{FF2B5EF4-FFF2-40B4-BE49-F238E27FC236}">
              <a16:creationId xmlns:a16="http://schemas.microsoft.com/office/drawing/2014/main" id="{36BB56FD-C1F3-48A4-89A3-EDE4C9FA6543}"/>
            </a:ext>
          </a:extLst>
        </xdr:cNvPr>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141749</xdr:rowOff>
    </xdr:from>
    <xdr:ext cx="469744" cy="259045"/>
    <xdr:sp macro="" textlink="">
      <xdr:nvSpPr>
        <xdr:cNvPr id="310" name="【公営住宅】&#10;一人当たり面積該当値テキスト">
          <a:extLst>
            <a:ext uri="{FF2B5EF4-FFF2-40B4-BE49-F238E27FC236}">
              <a16:creationId xmlns:a16="http://schemas.microsoft.com/office/drawing/2014/main" id="{84BE49D2-D704-4F55-9211-3649FC7D0EAD}"/>
            </a:ext>
          </a:extLst>
        </xdr:cNvPr>
        <xdr:cNvSpPr txBox="1"/>
      </xdr:nvSpPr>
      <xdr:spPr>
        <a:xfrm>
          <a:off x="10515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159207</xdr:rowOff>
    </xdr:from>
    <xdr:to>
      <xdr:col>50</xdr:col>
      <xdr:colOff>165100</xdr:colOff>
      <xdr:row>84</xdr:row>
      <xdr:rowOff>89357</xdr:rowOff>
    </xdr:to>
    <xdr:sp macro="" textlink="">
      <xdr:nvSpPr>
        <xdr:cNvPr id="311" name="楕円 310">
          <a:extLst>
            <a:ext uri="{FF2B5EF4-FFF2-40B4-BE49-F238E27FC236}">
              <a16:creationId xmlns:a16="http://schemas.microsoft.com/office/drawing/2014/main" id="{A59A5DC7-F0ED-456D-BEC0-5FDB27987588}"/>
            </a:ext>
          </a:extLst>
        </xdr:cNvPr>
        <xdr:cNvSpPr/>
      </xdr:nvSpPr>
      <xdr:spPr>
        <a:xfrm>
          <a:off x="9588500" y="143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38557</xdr:rowOff>
    </xdr:from>
    <xdr:to>
      <xdr:col>55</xdr:col>
      <xdr:colOff>0</xdr:colOff>
      <xdr:row>84</xdr:row>
      <xdr:rowOff>42672</xdr:rowOff>
    </xdr:to>
    <xdr:cxnSp macro="">
      <xdr:nvCxnSpPr>
        <xdr:cNvPr id="312" name="直線コネクタ 311">
          <a:extLst>
            <a:ext uri="{FF2B5EF4-FFF2-40B4-BE49-F238E27FC236}">
              <a16:creationId xmlns:a16="http://schemas.microsoft.com/office/drawing/2014/main" id="{38D74FC8-2FAD-40C7-9D49-093FD927F31A}"/>
            </a:ext>
          </a:extLst>
        </xdr:cNvPr>
        <xdr:cNvCxnSpPr/>
      </xdr:nvCxnSpPr>
      <xdr:spPr>
        <a:xfrm>
          <a:off x="9639300" y="1444035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164694</xdr:rowOff>
    </xdr:from>
    <xdr:to>
      <xdr:col>46</xdr:col>
      <xdr:colOff>38100</xdr:colOff>
      <xdr:row>84</xdr:row>
      <xdr:rowOff>94844</xdr:rowOff>
    </xdr:to>
    <xdr:sp macro="" textlink="">
      <xdr:nvSpPr>
        <xdr:cNvPr id="313" name="楕円 312">
          <a:extLst>
            <a:ext uri="{FF2B5EF4-FFF2-40B4-BE49-F238E27FC236}">
              <a16:creationId xmlns:a16="http://schemas.microsoft.com/office/drawing/2014/main" id="{0F6DA07D-757A-4FAE-B765-05280263F5E2}"/>
            </a:ext>
          </a:extLst>
        </xdr:cNvPr>
        <xdr:cNvSpPr/>
      </xdr:nvSpPr>
      <xdr:spPr>
        <a:xfrm>
          <a:off x="8699500" y="143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38557</xdr:rowOff>
    </xdr:from>
    <xdr:to>
      <xdr:col>50</xdr:col>
      <xdr:colOff>114300</xdr:colOff>
      <xdr:row>84</xdr:row>
      <xdr:rowOff>44044</xdr:rowOff>
    </xdr:to>
    <xdr:cxnSp macro="">
      <xdr:nvCxnSpPr>
        <xdr:cNvPr id="314" name="直線コネクタ 313">
          <a:extLst>
            <a:ext uri="{FF2B5EF4-FFF2-40B4-BE49-F238E27FC236}">
              <a16:creationId xmlns:a16="http://schemas.microsoft.com/office/drawing/2014/main" id="{D2C60C4A-D8E1-4256-9D70-E5A16B43CB98}"/>
            </a:ext>
          </a:extLst>
        </xdr:cNvPr>
        <xdr:cNvCxnSpPr/>
      </xdr:nvCxnSpPr>
      <xdr:spPr>
        <a:xfrm flipV="1">
          <a:off x="8750300" y="1444035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1930</xdr:rowOff>
    </xdr:from>
    <xdr:to>
      <xdr:col>41</xdr:col>
      <xdr:colOff>101600</xdr:colOff>
      <xdr:row>84</xdr:row>
      <xdr:rowOff>103530</xdr:rowOff>
    </xdr:to>
    <xdr:sp macro="" textlink="">
      <xdr:nvSpPr>
        <xdr:cNvPr id="315" name="楕円 314">
          <a:extLst>
            <a:ext uri="{FF2B5EF4-FFF2-40B4-BE49-F238E27FC236}">
              <a16:creationId xmlns:a16="http://schemas.microsoft.com/office/drawing/2014/main" id="{E8D0C346-5660-4B87-B680-73E295BB3D27}"/>
            </a:ext>
          </a:extLst>
        </xdr:cNvPr>
        <xdr:cNvSpPr/>
      </xdr:nvSpPr>
      <xdr:spPr>
        <a:xfrm>
          <a:off x="7810500" y="144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44044</xdr:rowOff>
    </xdr:from>
    <xdr:to>
      <xdr:col>45</xdr:col>
      <xdr:colOff>177800</xdr:colOff>
      <xdr:row>84</xdr:row>
      <xdr:rowOff>52730</xdr:rowOff>
    </xdr:to>
    <xdr:cxnSp macro="">
      <xdr:nvCxnSpPr>
        <xdr:cNvPr id="316" name="直線コネクタ 315">
          <a:extLst>
            <a:ext uri="{FF2B5EF4-FFF2-40B4-BE49-F238E27FC236}">
              <a16:creationId xmlns:a16="http://schemas.microsoft.com/office/drawing/2014/main" id="{88E1B1BC-D086-48E6-80C6-F73B0570D673}"/>
            </a:ext>
          </a:extLst>
        </xdr:cNvPr>
        <xdr:cNvCxnSpPr/>
      </xdr:nvCxnSpPr>
      <xdr:spPr>
        <a:xfrm flipV="1">
          <a:off x="7861300" y="1444584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17" name="n_1aveValue【公営住宅】&#10;一人当たり面積">
          <a:extLst>
            <a:ext uri="{FF2B5EF4-FFF2-40B4-BE49-F238E27FC236}">
              <a16:creationId xmlns:a16="http://schemas.microsoft.com/office/drawing/2014/main" id="{C8A11CBD-E570-4A9A-A11E-D9F5386E834D}"/>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18" name="n_2aveValue【公営住宅】&#10;一人当たり面積">
          <a:extLst>
            <a:ext uri="{FF2B5EF4-FFF2-40B4-BE49-F238E27FC236}">
              <a16:creationId xmlns:a16="http://schemas.microsoft.com/office/drawing/2014/main" id="{854302C6-7BE3-493A-80B6-446FF2E8CA1F}"/>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19" name="n_3aveValue【公営住宅】&#10;一人当たり面積">
          <a:extLst>
            <a:ext uri="{FF2B5EF4-FFF2-40B4-BE49-F238E27FC236}">
              <a16:creationId xmlns:a16="http://schemas.microsoft.com/office/drawing/2014/main" id="{967D7E1D-6C15-4711-89EE-9741A82DB838}"/>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80484</xdr:rowOff>
    </xdr:from>
    <xdr:ext cx="469744" cy="259045"/>
    <xdr:sp macro="" textlink="">
      <xdr:nvSpPr>
        <xdr:cNvPr id="320" name="n_1mainValue【公営住宅】&#10;一人当たり面積">
          <a:extLst>
            <a:ext uri="{FF2B5EF4-FFF2-40B4-BE49-F238E27FC236}">
              <a16:creationId xmlns:a16="http://schemas.microsoft.com/office/drawing/2014/main" id="{D43C797D-6799-4FB6-ADC1-10752FBAD780}"/>
            </a:ext>
          </a:extLst>
        </xdr:cNvPr>
        <xdr:cNvSpPr txBox="1"/>
      </xdr:nvSpPr>
      <xdr:spPr>
        <a:xfrm>
          <a:off x="9391727" y="1448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85971</xdr:rowOff>
    </xdr:from>
    <xdr:ext cx="469744" cy="259045"/>
    <xdr:sp macro="" textlink="">
      <xdr:nvSpPr>
        <xdr:cNvPr id="321" name="n_2mainValue【公営住宅】&#10;一人当たり面積">
          <a:extLst>
            <a:ext uri="{FF2B5EF4-FFF2-40B4-BE49-F238E27FC236}">
              <a16:creationId xmlns:a16="http://schemas.microsoft.com/office/drawing/2014/main" id="{4B1B4094-0CBE-45D4-99EC-B54B0B2CA3CB}"/>
            </a:ext>
          </a:extLst>
        </xdr:cNvPr>
        <xdr:cNvSpPr txBox="1"/>
      </xdr:nvSpPr>
      <xdr:spPr>
        <a:xfrm>
          <a:off x="8515427" y="144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94657</xdr:rowOff>
    </xdr:from>
    <xdr:ext cx="469744" cy="259045"/>
    <xdr:sp macro="" textlink="">
      <xdr:nvSpPr>
        <xdr:cNvPr id="322" name="n_3mainValue【公営住宅】&#10;一人当たり面積">
          <a:extLst>
            <a:ext uri="{FF2B5EF4-FFF2-40B4-BE49-F238E27FC236}">
              <a16:creationId xmlns:a16="http://schemas.microsoft.com/office/drawing/2014/main" id="{6921E18A-0865-4E0D-946D-A25F1EF65AA3}"/>
            </a:ext>
          </a:extLst>
        </xdr:cNvPr>
        <xdr:cNvSpPr txBox="1"/>
      </xdr:nvSpPr>
      <xdr:spPr>
        <a:xfrm>
          <a:off x="7626427" y="144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D37E9760-0E7A-4097-A003-8F4E6CB5E1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BFFFECC2-A7C4-4A0B-9CB7-85ECA4E709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976AAC6B-F0BF-4961-A37D-68CC6334BD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2EF6C8B9-0B9E-4FE3-A9E3-82AD92ACA4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594F696E-7B10-4411-8E28-EB576AA7C1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D49D1128-F3CA-4552-88EB-D277D05203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3D266473-C9EB-4AAE-A085-B65D5E87B7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D07B68B3-BFB9-4FBD-9D80-2F036C482F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CF7568D-90AF-485D-AF09-8FE4A5EE6A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38EB123F-526C-4E87-8A74-D2ED8533FE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560F9B83-5253-4B27-A907-A7BB09E1F0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00AEEBBF-0F0A-495D-9493-2603A7719F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1A4DE5CB-3468-4E74-A160-AFF251C7D2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83DFD19B-E2CC-4A50-BBFC-6DADF99ACC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1A371937-D62D-4C62-B4A2-7EC89DF714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71DA4BCE-CDDA-4071-9939-5D153A9F5C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0310A86E-BA0E-4361-8287-11C0AC581B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552C95DA-F472-4836-B7CB-68599E57AB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725D3912-C626-4699-AA8A-5DD69558DA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BA1FEF08-71E8-47E8-9522-0E52D36302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5F826BB0-B569-4447-98FB-70BBC34CAF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7E2C0270-D253-4FB2-B20E-A45B4EBD1B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5341F7E1-0D68-4C6C-A921-6CACC74EF8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2A8D4CAE-A3FB-4BD4-B03C-CCE2C9DFC3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95D96A15-FB5B-413E-963C-18A4FCB6ED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0717CA56-95DF-4C97-B4E0-CC8A9E1642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a:extLst>
            <a:ext uri="{FF2B5EF4-FFF2-40B4-BE49-F238E27FC236}">
              <a16:creationId xmlns:a16="http://schemas.microsoft.com/office/drawing/2014/main" id="{50A504AC-B533-4CD6-B0E0-1AABA8F7BA3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a:extLst>
            <a:ext uri="{FF2B5EF4-FFF2-40B4-BE49-F238E27FC236}">
              <a16:creationId xmlns:a16="http://schemas.microsoft.com/office/drawing/2014/main" id="{03764AC5-47AC-4A63-89BE-88EF315D5A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a:extLst>
            <a:ext uri="{FF2B5EF4-FFF2-40B4-BE49-F238E27FC236}">
              <a16:creationId xmlns:a16="http://schemas.microsoft.com/office/drawing/2014/main" id="{3949C329-F9C7-48AC-B948-6932085015B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a:extLst>
            <a:ext uri="{FF2B5EF4-FFF2-40B4-BE49-F238E27FC236}">
              <a16:creationId xmlns:a16="http://schemas.microsoft.com/office/drawing/2014/main" id="{E6D5E743-3524-474B-B17A-9BDFEB889A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a:extLst>
            <a:ext uri="{FF2B5EF4-FFF2-40B4-BE49-F238E27FC236}">
              <a16:creationId xmlns:a16="http://schemas.microsoft.com/office/drawing/2014/main" id="{A3B09AAF-96C3-4FB1-A1BF-3FE3700661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a:extLst>
            <a:ext uri="{FF2B5EF4-FFF2-40B4-BE49-F238E27FC236}">
              <a16:creationId xmlns:a16="http://schemas.microsoft.com/office/drawing/2014/main" id="{F0FAC1EA-2189-4E21-BFF0-69632667F12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a:extLst>
            <a:ext uri="{FF2B5EF4-FFF2-40B4-BE49-F238E27FC236}">
              <a16:creationId xmlns:a16="http://schemas.microsoft.com/office/drawing/2014/main" id="{D8CBA06A-EF91-409C-A29C-50D8E343FDC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a:extLst>
            <a:ext uri="{FF2B5EF4-FFF2-40B4-BE49-F238E27FC236}">
              <a16:creationId xmlns:a16="http://schemas.microsoft.com/office/drawing/2014/main" id="{395BA1AF-4045-43D3-B0A7-C099B94CE2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a:extLst>
            <a:ext uri="{FF2B5EF4-FFF2-40B4-BE49-F238E27FC236}">
              <a16:creationId xmlns:a16="http://schemas.microsoft.com/office/drawing/2014/main" id="{52B5B333-1E9A-4CA1-A616-969D7B34DD0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a:extLst>
            <a:ext uri="{FF2B5EF4-FFF2-40B4-BE49-F238E27FC236}">
              <a16:creationId xmlns:a16="http://schemas.microsoft.com/office/drawing/2014/main" id="{222BBF0C-323B-44A3-B074-347F7071DB4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a:extLst>
            <a:ext uri="{FF2B5EF4-FFF2-40B4-BE49-F238E27FC236}">
              <a16:creationId xmlns:a16="http://schemas.microsoft.com/office/drawing/2014/main" id="{5B44F91F-233C-4CFD-992F-BD459688232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3BF42D83-A222-4589-9F3C-8543143FBA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3942DE5A-EA8B-4FC3-BF76-9FC775096D4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67F0401E-B267-4C1C-9F23-DFD3A62D1A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63" name="直線コネクタ 362">
          <a:extLst>
            <a:ext uri="{FF2B5EF4-FFF2-40B4-BE49-F238E27FC236}">
              <a16:creationId xmlns:a16="http://schemas.microsoft.com/office/drawing/2014/main" id="{04AE9C75-17FF-40A5-8FD3-D60941C27F0E}"/>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64" name="【認定こども園・幼稚園・保育所】&#10;有形固定資産減価償却率最小値テキスト">
          <a:extLst>
            <a:ext uri="{FF2B5EF4-FFF2-40B4-BE49-F238E27FC236}">
              <a16:creationId xmlns:a16="http://schemas.microsoft.com/office/drawing/2014/main" id="{B3DD5E58-BA55-4652-9BFF-A39189B18FCD}"/>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65" name="直線コネクタ 364">
          <a:extLst>
            <a:ext uri="{FF2B5EF4-FFF2-40B4-BE49-F238E27FC236}">
              <a16:creationId xmlns:a16="http://schemas.microsoft.com/office/drawing/2014/main" id="{2B8AD341-BFAB-442A-AC87-9C2B249AE517}"/>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a:extLst>
            <a:ext uri="{FF2B5EF4-FFF2-40B4-BE49-F238E27FC236}">
              <a16:creationId xmlns:a16="http://schemas.microsoft.com/office/drawing/2014/main" id="{26D10170-8895-4636-9FFA-67B550A0A2C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a:extLst>
            <a:ext uri="{FF2B5EF4-FFF2-40B4-BE49-F238E27FC236}">
              <a16:creationId xmlns:a16="http://schemas.microsoft.com/office/drawing/2014/main" id="{1743AA84-75DB-471A-9AF7-19325832160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8B94FB18-1E36-4946-A1D3-40452BA76BB2}"/>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69" name="フローチャート: 判断 368">
          <a:extLst>
            <a:ext uri="{FF2B5EF4-FFF2-40B4-BE49-F238E27FC236}">
              <a16:creationId xmlns:a16="http://schemas.microsoft.com/office/drawing/2014/main" id="{1F9906D0-D281-44F8-A2B3-74D62A688095}"/>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0" name="フローチャート: 判断 369">
          <a:extLst>
            <a:ext uri="{FF2B5EF4-FFF2-40B4-BE49-F238E27FC236}">
              <a16:creationId xmlns:a16="http://schemas.microsoft.com/office/drawing/2014/main" id="{4325FE3A-B94F-41FD-AD54-23625A4D7B6B}"/>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71" name="フローチャート: 判断 370">
          <a:extLst>
            <a:ext uri="{FF2B5EF4-FFF2-40B4-BE49-F238E27FC236}">
              <a16:creationId xmlns:a16="http://schemas.microsoft.com/office/drawing/2014/main" id="{B2BCC233-0BD1-4A90-A4CA-5B1646D85A75}"/>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72" name="フローチャート: 判断 371">
          <a:extLst>
            <a:ext uri="{FF2B5EF4-FFF2-40B4-BE49-F238E27FC236}">
              <a16:creationId xmlns:a16="http://schemas.microsoft.com/office/drawing/2014/main" id="{7F3E2112-4D3B-46B3-9C74-E2B4B103D0F2}"/>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2CFFD0F1-C937-488D-9AE6-0A20977610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1784F906-A02C-4AF0-AC52-9929272691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1ABC1ABF-46BF-4653-B4FA-8505F289BB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A93D8EC-D978-4E2A-AA82-42B920B5D3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C269383-175F-4643-B288-71C9E2EF21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378" name="楕円 377">
          <a:extLst>
            <a:ext uri="{FF2B5EF4-FFF2-40B4-BE49-F238E27FC236}">
              <a16:creationId xmlns:a16="http://schemas.microsoft.com/office/drawing/2014/main" id="{D42BC79E-9AD7-4BE6-B3B5-97C9D6D0E2A5}"/>
            </a:ext>
          </a:extLst>
        </xdr:cNvPr>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69232</xdr:rowOff>
    </xdr:from>
    <xdr:ext cx="405111" cy="259045"/>
    <xdr:sp macro="" textlink="">
      <xdr:nvSpPr>
        <xdr:cNvPr id="379" name="【認定こども園・幼稚園・保育所】&#10;有形固定資産減価償却率該当値テキスト">
          <a:extLst>
            <a:ext uri="{FF2B5EF4-FFF2-40B4-BE49-F238E27FC236}">
              <a16:creationId xmlns:a16="http://schemas.microsoft.com/office/drawing/2014/main" id="{7AD06D49-49C2-4AAF-86BA-F6FB4FF677F7}"/>
            </a:ext>
          </a:extLst>
        </xdr:cNvPr>
        <xdr:cNvSpPr txBox="1"/>
      </xdr:nvSpPr>
      <xdr:spPr>
        <a:xfrm>
          <a:off x="16357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380" name="楕円 379">
          <a:extLst>
            <a:ext uri="{FF2B5EF4-FFF2-40B4-BE49-F238E27FC236}">
              <a16:creationId xmlns:a16="http://schemas.microsoft.com/office/drawing/2014/main" id="{44D8F914-E3D5-4ED2-8014-6C7ADE75761D}"/>
            </a:ext>
          </a:extLst>
        </xdr:cNvPr>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146685</xdr:rowOff>
    </xdr:to>
    <xdr:cxnSp macro="">
      <xdr:nvCxnSpPr>
        <xdr:cNvPr id="381" name="直線コネクタ 380">
          <a:extLst>
            <a:ext uri="{FF2B5EF4-FFF2-40B4-BE49-F238E27FC236}">
              <a16:creationId xmlns:a16="http://schemas.microsoft.com/office/drawing/2014/main" id="{691C061F-EE17-4207-933C-DDE316A63756}"/>
            </a:ext>
          </a:extLst>
        </xdr:cNvPr>
        <xdr:cNvCxnSpPr/>
      </xdr:nvCxnSpPr>
      <xdr:spPr>
        <a:xfrm flipV="1">
          <a:off x="15481300" y="64408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382" name="楕円 381">
          <a:extLst>
            <a:ext uri="{FF2B5EF4-FFF2-40B4-BE49-F238E27FC236}">
              <a16:creationId xmlns:a16="http://schemas.microsoft.com/office/drawing/2014/main" id="{70F7821E-7402-4176-B43A-A4AA77711C82}"/>
            </a:ext>
          </a:extLst>
        </xdr:cNvPr>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26670</xdr:rowOff>
    </xdr:to>
    <xdr:cxnSp macro="">
      <xdr:nvCxnSpPr>
        <xdr:cNvPr id="383" name="直線コネクタ 382">
          <a:extLst>
            <a:ext uri="{FF2B5EF4-FFF2-40B4-BE49-F238E27FC236}">
              <a16:creationId xmlns:a16="http://schemas.microsoft.com/office/drawing/2014/main" id="{C83E0EE5-092E-4584-9554-675BAC90ECBE}"/>
            </a:ext>
          </a:extLst>
        </xdr:cNvPr>
        <xdr:cNvCxnSpPr/>
      </xdr:nvCxnSpPr>
      <xdr:spPr>
        <a:xfrm flipV="1">
          <a:off x="14592300" y="64903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384" name="楕円 383">
          <a:extLst>
            <a:ext uri="{FF2B5EF4-FFF2-40B4-BE49-F238E27FC236}">
              <a16:creationId xmlns:a16="http://schemas.microsoft.com/office/drawing/2014/main" id="{1DDC2E6E-BEE8-4B0A-AE6F-071D02E764CE}"/>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89535</xdr:rowOff>
    </xdr:to>
    <xdr:cxnSp macro="">
      <xdr:nvCxnSpPr>
        <xdr:cNvPr id="385" name="直線コネクタ 384">
          <a:extLst>
            <a:ext uri="{FF2B5EF4-FFF2-40B4-BE49-F238E27FC236}">
              <a16:creationId xmlns:a16="http://schemas.microsoft.com/office/drawing/2014/main" id="{C28E475F-8F09-47EB-8AD8-B39BB8863198}"/>
            </a:ext>
          </a:extLst>
        </xdr:cNvPr>
        <xdr:cNvCxnSpPr/>
      </xdr:nvCxnSpPr>
      <xdr:spPr>
        <a:xfrm flipV="1">
          <a:off x="13703300" y="65417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F1439F45-F76D-4B91-87E3-AF38E08AB621}"/>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FA92CE7D-4DC9-436B-8F9C-0BEBC7C7316D}"/>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9FCBD08D-845A-490D-BED5-F722770D676B}"/>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17162</xdr:rowOff>
    </xdr:from>
    <xdr:ext cx="405111" cy="259045"/>
    <xdr:sp macro="" textlink="">
      <xdr:nvSpPr>
        <xdr:cNvPr id="389" name="n_1mainValue【認定こども園・幼稚園・保育所】&#10;有形固定資産減価償却率">
          <a:extLst>
            <a:ext uri="{FF2B5EF4-FFF2-40B4-BE49-F238E27FC236}">
              <a16:creationId xmlns:a16="http://schemas.microsoft.com/office/drawing/2014/main" id="{167F031E-D7EA-491C-95F8-9DA5498B7464}"/>
            </a:ext>
          </a:extLst>
        </xdr:cNvPr>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93997</xdr:rowOff>
    </xdr:from>
    <xdr:ext cx="405111" cy="259045"/>
    <xdr:sp macro="" textlink="">
      <xdr:nvSpPr>
        <xdr:cNvPr id="390" name="n_2mainValue【認定こども園・幼稚園・保育所】&#10;有形固定資産減価償却率">
          <a:extLst>
            <a:ext uri="{FF2B5EF4-FFF2-40B4-BE49-F238E27FC236}">
              <a16:creationId xmlns:a16="http://schemas.microsoft.com/office/drawing/2014/main" id="{20A0EAD2-638D-43E7-A5BD-6D7BBE1DEA64}"/>
            </a:ext>
          </a:extLst>
        </xdr:cNvPr>
        <xdr:cNvSpPr txBox="1"/>
      </xdr:nvSpPr>
      <xdr:spPr>
        <a:xfrm>
          <a:off x="14389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391" name="n_3mainValue【認定こども園・幼稚園・保育所】&#10;有形固定資産減価償却率">
          <a:extLst>
            <a:ext uri="{FF2B5EF4-FFF2-40B4-BE49-F238E27FC236}">
              <a16:creationId xmlns:a16="http://schemas.microsoft.com/office/drawing/2014/main" id="{93572D49-1A63-49C4-ADA6-2A3B1150F04B}"/>
            </a:ext>
          </a:extLst>
        </xdr:cNvPr>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748F8990-EE3A-41D8-809E-F5B7A8B3BB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BC97C983-3DD4-4C78-901F-957B81115B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D7EFF2F0-45DB-4989-AA5E-61695DB269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C8A7934E-7A0F-44F0-804C-F3B9DAEF8E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D8E655AC-E062-446E-9031-B4E9F1D883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6410F221-9C04-49BF-9FC8-EE6CDAADD1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4AB1D879-3D46-4604-B7E2-E915E4176A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5FA1DE92-C27C-4611-929C-D5E6F372DC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CF955E92-F3A1-4E71-89D6-32B55DF3BE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1CF47FEE-BBDC-4BD9-A646-74A2A4D276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a:extLst>
            <a:ext uri="{FF2B5EF4-FFF2-40B4-BE49-F238E27FC236}">
              <a16:creationId xmlns:a16="http://schemas.microsoft.com/office/drawing/2014/main" id="{4C16657D-EA17-4A30-BA05-1237D2778AA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3FFC34EB-14EB-4CAE-BBBF-8580A60C29A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a:extLst>
            <a:ext uri="{FF2B5EF4-FFF2-40B4-BE49-F238E27FC236}">
              <a16:creationId xmlns:a16="http://schemas.microsoft.com/office/drawing/2014/main" id="{418E3F0F-AC4B-4E1F-92C7-0BFA22E2638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5" name="テキスト ボックス 404">
          <a:extLst>
            <a:ext uri="{FF2B5EF4-FFF2-40B4-BE49-F238E27FC236}">
              <a16:creationId xmlns:a16="http://schemas.microsoft.com/office/drawing/2014/main" id="{3CBB5D60-9A8F-4827-9085-C14E2CAFD0D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a:extLst>
            <a:ext uri="{FF2B5EF4-FFF2-40B4-BE49-F238E27FC236}">
              <a16:creationId xmlns:a16="http://schemas.microsoft.com/office/drawing/2014/main" id="{B69236D2-4A6C-47D6-84EA-8905BDBD9FC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7" name="テキスト ボックス 406">
          <a:extLst>
            <a:ext uri="{FF2B5EF4-FFF2-40B4-BE49-F238E27FC236}">
              <a16:creationId xmlns:a16="http://schemas.microsoft.com/office/drawing/2014/main" id="{8A7C5DE9-64AD-45F6-9897-EEBD6715AAA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a:extLst>
            <a:ext uri="{FF2B5EF4-FFF2-40B4-BE49-F238E27FC236}">
              <a16:creationId xmlns:a16="http://schemas.microsoft.com/office/drawing/2014/main" id="{A403EDDD-82A9-4713-9E22-6140B54C362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9" name="テキスト ボックス 408">
          <a:extLst>
            <a:ext uri="{FF2B5EF4-FFF2-40B4-BE49-F238E27FC236}">
              <a16:creationId xmlns:a16="http://schemas.microsoft.com/office/drawing/2014/main" id="{FB6ECDEE-31A4-433C-A030-7EF42CF6571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a:extLst>
            <a:ext uri="{FF2B5EF4-FFF2-40B4-BE49-F238E27FC236}">
              <a16:creationId xmlns:a16="http://schemas.microsoft.com/office/drawing/2014/main" id="{585CFD20-2427-441F-8F6F-2D95F4C8EB4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1" name="テキスト ボックス 410">
          <a:extLst>
            <a:ext uri="{FF2B5EF4-FFF2-40B4-BE49-F238E27FC236}">
              <a16:creationId xmlns:a16="http://schemas.microsoft.com/office/drawing/2014/main" id="{344AA8E5-7A67-483D-A627-86CCB189B37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a:extLst>
            <a:ext uri="{FF2B5EF4-FFF2-40B4-BE49-F238E27FC236}">
              <a16:creationId xmlns:a16="http://schemas.microsoft.com/office/drawing/2014/main" id="{899B920C-0F6D-4B63-8854-7FE464A913A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3" name="テキスト ボックス 412">
          <a:extLst>
            <a:ext uri="{FF2B5EF4-FFF2-40B4-BE49-F238E27FC236}">
              <a16:creationId xmlns:a16="http://schemas.microsoft.com/office/drawing/2014/main" id="{F8321879-3DD9-45CC-804F-B3CF5EDDDA0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6D0DCBE3-01FF-42C2-A22C-745CA7593C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2F752B44-AA5A-4620-A3C2-4A353EB1C0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0921CA1C-6EC4-4A2B-B805-7694DE9163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17" name="直線コネクタ 416">
          <a:extLst>
            <a:ext uri="{FF2B5EF4-FFF2-40B4-BE49-F238E27FC236}">
              <a16:creationId xmlns:a16="http://schemas.microsoft.com/office/drawing/2014/main" id="{BDEED9C3-A90F-48F6-9E7A-EA9FB705BB3A}"/>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65CB047C-9C56-4AD2-9BAD-245C91FC0FBB}"/>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19" name="直線コネクタ 418">
          <a:extLst>
            <a:ext uri="{FF2B5EF4-FFF2-40B4-BE49-F238E27FC236}">
              <a16:creationId xmlns:a16="http://schemas.microsoft.com/office/drawing/2014/main" id="{06E312C6-4653-4550-A62D-24EB2FBAFD74}"/>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67B2C7FD-9168-4603-9FE0-C0694D20EDB5}"/>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1" name="直線コネクタ 420">
          <a:extLst>
            <a:ext uri="{FF2B5EF4-FFF2-40B4-BE49-F238E27FC236}">
              <a16:creationId xmlns:a16="http://schemas.microsoft.com/office/drawing/2014/main" id="{E3F91684-AA00-469B-A102-2EC9E040854E}"/>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2BC36C4F-92AE-415E-84C6-7EC977F3B05F}"/>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3" name="フローチャート: 判断 422">
          <a:extLst>
            <a:ext uri="{FF2B5EF4-FFF2-40B4-BE49-F238E27FC236}">
              <a16:creationId xmlns:a16="http://schemas.microsoft.com/office/drawing/2014/main" id="{CA004C5B-B53C-4BAC-BE75-62B9D5009254}"/>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24" name="フローチャート: 判断 423">
          <a:extLst>
            <a:ext uri="{FF2B5EF4-FFF2-40B4-BE49-F238E27FC236}">
              <a16:creationId xmlns:a16="http://schemas.microsoft.com/office/drawing/2014/main" id="{30D64DE6-47D0-4E26-88C0-B1C684594251}"/>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25" name="フローチャート: 判断 424">
          <a:extLst>
            <a:ext uri="{FF2B5EF4-FFF2-40B4-BE49-F238E27FC236}">
              <a16:creationId xmlns:a16="http://schemas.microsoft.com/office/drawing/2014/main" id="{48C0B291-B223-46FE-B213-F082B6C546A1}"/>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6" name="フローチャート: 判断 425">
          <a:extLst>
            <a:ext uri="{FF2B5EF4-FFF2-40B4-BE49-F238E27FC236}">
              <a16:creationId xmlns:a16="http://schemas.microsoft.com/office/drawing/2014/main" id="{BB2B21F2-10EC-4087-BA9D-C6911820259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8EFC0FE-DD83-4CCB-8D32-55F7B2C352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F8EF95F-6103-43F2-A8F3-92EAC58939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D18080A-EBD8-4023-9B60-7714142F1C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2C30495-3C08-45B1-A405-0D3BA858CE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D833173-FF3B-4A34-8EAE-2F68343305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85816</xdr:rowOff>
    </xdr:from>
    <xdr:to>
      <xdr:col>116</xdr:col>
      <xdr:colOff>114300</xdr:colOff>
      <xdr:row>36</xdr:row>
      <xdr:rowOff>15966</xdr:rowOff>
    </xdr:to>
    <xdr:sp macro="" textlink="">
      <xdr:nvSpPr>
        <xdr:cNvPr id="432" name="楕円 431">
          <a:extLst>
            <a:ext uri="{FF2B5EF4-FFF2-40B4-BE49-F238E27FC236}">
              <a16:creationId xmlns:a16="http://schemas.microsoft.com/office/drawing/2014/main" id="{6E2B5CE7-D621-4221-837C-4FC8AE6DE419}"/>
            </a:ext>
          </a:extLst>
        </xdr:cNvPr>
        <xdr:cNvSpPr/>
      </xdr:nvSpPr>
      <xdr:spPr>
        <a:xfrm>
          <a:off x="22110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108693</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44604502-508A-4E4B-B0E6-1C556CB46087}"/>
            </a:ext>
          </a:extLst>
        </xdr:cNvPr>
        <xdr:cNvSpPr txBox="1"/>
      </xdr:nvSpPr>
      <xdr:spPr>
        <a:xfrm>
          <a:off x="22199600" y="59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108676</xdr:rowOff>
    </xdr:from>
    <xdr:to>
      <xdr:col>112</xdr:col>
      <xdr:colOff>38100</xdr:colOff>
      <xdr:row>36</xdr:row>
      <xdr:rowOff>38826</xdr:rowOff>
    </xdr:to>
    <xdr:sp macro="" textlink="">
      <xdr:nvSpPr>
        <xdr:cNvPr id="434" name="楕円 433">
          <a:extLst>
            <a:ext uri="{FF2B5EF4-FFF2-40B4-BE49-F238E27FC236}">
              <a16:creationId xmlns:a16="http://schemas.microsoft.com/office/drawing/2014/main" id="{767A2CAB-832E-4BE4-80C2-7EFD9ADCD59E}"/>
            </a:ext>
          </a:extLst>
        </xdr:cNvPr>
        <xdr:cNvSpPr/>
      </xdr:nvSpPr>
      <xdr:spPr>
        <a:xfrm>
          <a:off x="2127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136616</xdr:rowOff>
    </xdr:from>
    <xdr:to>
      <xdr:col>116</xdr:col>
      <xdr:colOff>63500</xdr:colOff>
      <xdr:row>35</xdr:row>
      <xdr:rowOff>159476</xdr:rowOff>
    </xdr:to>
    <xdr:cxnSp macro="">
      <xdr:nvCxnSpPr>
        <xdr:cNvPr id="435" name="直線コネクタ 434">
          <a:extLst>
            <a:ext uri="{FF2B5EF4-FFF2-40B4-BE49-F238E27FC236}">
              <a16:creationId xmlns:a16="http://schemas.microsoft.com/office/drawing/2014/main" id="{BFF6BC61-E67C-4B2E-AB3E-DCA57AB2D6AE}"/>
            </a:ext>
          </a:extLst>
        </xdr:cNvPr>
        <xdr:cNvCxnSpPr/>
      </xdr:nvCxnSpPr>
      <xdr:spPr>
        <a:xfrm flipV="1">
          <a:off x="21323300" y="61373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128270</xdr:rowOff>
    </xdr:from>
    <xdr:to>
      <xdr:col>107</xdr:col>
      <xdr:colOff>101600</xdr:colOff>
      <xdr:row>36</xdr:row>
      <xdr:rowOff>58420</xdr:rowOff>
    </xdr:to>
    <xdr:sp macro="" textlink="">
      <xdr:nvSpPr>
        <xdr:cNvPr id="436" name="楕円 435">
          <a:extLst>
            <a:ext uri="{FF2B5EF4-FFF2-40B4-BE49-F238E27FC236}">
              <a16:creationId xmlns:a16="http://schemas.microsoft.com/office/drawing/2014/main" id="{00524074-D5FB-4D21-9F25-D581911F5D30}"/>
            </a:ext>
          </a:extLst>
        </xdr:cNvPr>
        <xdr:cNvSpPr/>
      </xdr:nvSpPr>
      <xdr:spPr>
        <a:xfrm>
          <a:off x="2038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159476</xdr:rowOff>
    </xdr:from>
    <xdr:to>
      <xdr:col>111</xdr:col>
      <xdr:colOff>177800</xdr:colOff>
      <xdr:row>36</xdr:row>
      <xdr:rowOff>7620</xdr:rowOff>
    </xdr:to>
    <xdr:cxnSp macro="">
      <xdr:nvCxnSpPr>
        <xdr:cNvPr id="437" name="直線コネクタ 436">
          <a:extLst>
            <a:ext uri="{FF2B5EF4-FFF2-40B4-BE49-F238E27FC236}">
              <a16:creationId xmlns:a16="http://schemas.microsoft.com/office/drawing/2014/main" id="{5163681D-7B7C-41C0-97EC-498BA933810E}"/>
            </a:ext>
          </a:extLst>
        </xdr:cNvPr>
        <xdr:cNvCxnSpPr/>
      </xdr:nvCxnSpPr>
      <xdr:spPr>
        <a:xfrm flipV="1">
          <a:off x="20434300" y="6160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110308</xdr:rowOff>
    </xdr:from>
    <xdr:to>
      <xdr:col>102</xdr:col>
      <xdr:colOff>165100</xdr:colOff>
      <xdr:row>37</xdr:row>
      <xdr:rowOff>40458</xdr:rowOff>
    </xdr:to>
    <xdr:sp macro="" textlink="">
      <xdr:nvSpPr>
        <xdr:cNvPr id="438" name="楕円 437">
          <a:extLst>
            <a:ext uri="{FF2B5EF4-FFF2-40B4-BE49-F238E27FC236}">
              <a16:creationId xmlns:a16="http://schemas.microsoft.com/office/drawing/2014/main" id="{D62CF9E2-EB7A-4146-B93D-1B1079781D1B}"/>
            </a:ext>
          </a:extLst>
        </xdr:cNvPr>
        <xdr:cNvSpPr/>
      </xdr:nvSpPr>
      <xdr:spPr>
        <a:xfrm>
          <a:off x="19494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xdr:rowOff>
    </xdr:from>
    <xdr:to>
      <xdr:col>107</xdr:col>
      <xdr:colOff>50800</xdr:colOff>
      <xdr:row>36</xdr:row>
      <xdr:rowOff>161108</xdr:rowOff>
    </xdr:to>
    <xdr:cxnSp macro="">
      <xdr:nvCxnSpPr>
        <xdr:cNvPr id="439" name="直線コネクタ 438">
          <a:extLst>
            <a:ext uri="{FF2B5EF4-FFF2-40B4-BE49-F238E27FC236}">
              <a16:creationId xmlns:a16="http://schemas.microsoft.com/office/drawing/2014/main" id="{23CD1987-2F7F-4F75-B403-160FBA0C70B2}"/>
            </a:ext>
          </a:extLst>
        </xdr:cNvPr>
        <xdr:cNvCxnSpPr/>
      </xdr:nvCxnSpPr>
      <xdr:spPr>
        <a:xfrm flipV="1">
          <a:off x="19545300" y="617982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921E81A2-A9B8-4BE5-8FD0-B4E59AEE27AA}"/>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155818CF-2AB2-40D8-A3F3-C2DA72E518A1}"/>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131A8CEC-1E7A-414C-98D0-858A23BA9CF3}"/>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55353</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AE27181-9789-47BA-9201-63AA6B58721D}"/>
            </a:ext>
          </a:extLst>
        </xdr:cNvPr>
        <xdr:cNvSpPr txBox="1"/>
      </xdr:nvSpPr>
      <xdr:spPr>
        <a:xfrm>
          <a:off x="21075727" y="58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74947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61EB32F8-82C6-4792-A22D-95BD9EA1B547}"/>
            </a:ext>
          </a:extLst>
        </xdr:cNvPr>
        <xdr:cNvSpPr txBox="1"/>
      </xdr:nvSpPr>
      <xdr:spPr>
        <a:xfrm>
          <a:off x="20199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56985</xdr:rowOff>
    </xdr:from>
    <xdr:ext cx="469744" cy="259045"/>
    <xdr:sp macro="" textlink="">
      <xdr:nvSpPr>
        <xdr:cNvPr id="445" name="n_3mainValue【認定こども園・幼稚園・保育所】&#10;一人当たり面積">
          <a:extLst>
            <a:ext uri="{FF2B5EF4-FFF2-40B4-BE49-F238E27FC236}">
              <a16:creationId xmlns:a16="http://schemas.microsoft.com/office/drawing/2014/main" id="{63A41993-DA93-449C-849D-4914A50A682A}"/>
            </a:ext>
          </a:extLst>
        </xdr:cNvPr>
        <xdr:cNvSpPr txBox="1"/>
      </xdr:nvSpPr>
      <xdr:spPr>
        <a:xfrm>
          <a:off x="19310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8712CDFF-05E9-465A-8078-3378293A54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E5C948A3-E8C7-448D-A0DF-7AFCFA09C9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9C7F50F0-A0C0-4A85-B7AE-26E4AAEB35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EFDC87BE-DA31-4316-AC7F-A82715F19E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4BB957FE-93F6-439E-A078-540E2E8B7F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A8B76551-8FC9-4F85-840B-011DB3DCF1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D373BF04-B710-4A74-93FD-015EE34C73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E1194BBD-A84D-497F-9452-E2F0C9AEF3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8FA4969B-0CE0-49CB-B00F-37A0150AF3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88137519-5447-4815-95B5-5F3415A7CC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87FF2617-8F40-4CD7-B33F-A9A191675F2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7068597D-9EAD-41EF-91B4-9AEE1D3416B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A074A31B-D8C0-4CC1-B38F-24DF7B66408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E53FA52F-22B6-4579-8D5F-F9EDE1ECE88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738F9037-DEF0-41CE-B6C4-9BF684D1050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053F4C5-D198-4096-AA25-760558113B3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D769A4B7-5626-40BB-B436-44398EAEA89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12A86CC4-D91D-4CB6-9174-29A5AA53A9D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7E44E69E-1886-4FCF-B2A1-06F39641F1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D2B2D99-9177-4FAD-A75D-EADEF366A6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1F3D5191-AED3-4518-B8DF-BD4D517862E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E3E38188-0EAB-45B3-8B18-9D32598682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55E948B1-BDBE-4E9E-8010-CACCA9EF4CC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D7E42D52-EBD8-4720-861A-D37D3CD9D1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0" name="直線コネクタ 469">
          <a:extLst>
            <a:ext uri="{FF2B5EF4-FFF2-40B4-BE49-F238E27FC236}">
              <a16:creationId xmlns:a16="http://schemas.microsoft.com/office/drawing/2014/main" id="{5E6B1053-84A1-49B6-BFDF-DA51B0BA46FF}"/>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84854ED4-56B0-47E0-9A97-473FF82149F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2" name="直線コネクタ 471">
          <a:extLst>
            <a:ext uri="{FF2B5EF4-FFF2-40B4-BE49-F238E27FC236}">
              <a16:creationId xmlns:a16="http://schemas.microsoft.com/office/drawing/2014/main" id="{94214C46-AD24-4A06-97DD-2BF211F5A7A9}"/>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3CE7C258-F35F-4C23-9AAD-44BCD780EF81}"/>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4" name="直線コネクタ 473">
          <a:extLst>
            <a:ext uri="{FF2B5EF4-FFF2-40B4-BE49-F238E27FC236}">
              <a16:creationId xmlns:a16="http://schemas.microsoft.com/office/drawing/2014/main" id="{14111F1C-F7FF-4EE8-8677-80A171C30A13}"/>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840B990D-3166-44B6-8221-098A702EF885}"/>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6" name="フローチャート: 判断 475">
          <a:extLst>
            <a:ext uri="{FF2B5EF4-FFF2-40B4-BE49-F238E27FC236}">
              <a16:creationId xmlns:a16="http://schemas.microsoft.com/office/drawing/2014/main" id="{EE7D95A8-42DF-49C3-9CF9-37F53ED1C73A}"/>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77" name="フローチャート: 判断 476">
          <a:extLst>
            <a:ext uri="{FF2B5EF4-FFF2-40B4-BE49-F238E27FC236}">
              <a16:creationId xmlns:a16="http://schemas.microsoft.com/office/drawing/2014/main" id="{A8F65E3F-45A4-42CA-B39D-ADBCDD7FCAB7}"/>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78" name="フローチャート: 判断 477">
          <a:extLst>
            <a:ext uri="{FF2B5EF4-FFF2-40B4-BE49-F238E27FC236}">
              <a16:creationId xmlns:a16="http://schemas.microsoft.com/office/drawing/2014/main" id="{E5156A4B-F292-4668-98AD-110EB361315E}"/>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79" name="フローチャート: 判断 478">
          <a:extLst>
            <a:ext uri="{FF2B5EF4-FFF2-40B4-BE49-F238E27FC236}">
              <a16:creationId xmlns:a16="http://schemas.microsoft.com/office/drawing/2014/main" id="{FD4036EB-B985-46E4-BBBC-1A912C21C56A}"/>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7CCC0D70-79A4-4DD9-8DC7-DF9E4E1E12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2706E00-9C98-4DE9-83A0-70A69C775F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172AE717-1C01-4932-931F-3C93EBB3AA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65DF051-51AF-40FA-B4BE-5541DF5B51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D0198856-02C2-4311-BE3D-9876D39E49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485" name="楕円 484">
          <a:extLst>
            <a:ext uri="{FF2B5EF4-FFF2-40B4-BE49-F238E27FC236}">
              <a16:creationId xmlns:a16="http://schemas.microsoft.com/office/drawing/2014/main" id="{D6ECCE5D-D79C-496C-8816-4CB78E647F04}"/>
            </a:ext>
          </a:extLst>
        </xdr:cNvPr>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108602</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68D99A27-FA97-4764-95C4-F5CD9163B5FD}"/>
            </a:ext>
          </a:extLst>
        </xdr:cNvPr>
        <xdr:cNvSpPr txBox="1"/>
      </xdr:nvSpPr>
      <xdr:spPr>
        <a:xfrm>
          <a:off x="16357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87" name="楕円 486">
          <a:extLst>
            <a:ext uri="{FF2B5EF4-FFF2-40B4-BE49-F238E27FC236}">
              <a16:creationId xmlns:a16="http://schemas.microsoft.com/office/drawing/2014/main" id="{7CEF689F-EB3D-4A0D-8F66-A85C8C456CDC}"/>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76200</xdr:rowOff>
    </xdr:to>
    <xdr:cxnSp macro="">
      <xdr:nvCxnSpPr>
        <xdr:cNvPr id="488" name="直線コネクタ 487">
          <a:extLst>
            <a:ext uri="{FF2B5EF4-FFF2-40B4-BE49-F238E27FC236}">
              <a16:creationId xmlns:a16="http://schemas.microsoft.com/office/drawing/2014/main" id="{33D8DD96-0CAF-4C67-9F00-0D2CF320A9F5}"/>
            </a:ext>
          </a:extLst>
        </xdr:cNvPr>
        <xdr:cNvCxnSpPr/>
      </xdr:nvCxnSpPr>
      <xdr:spPr>
        <a:xfrm flipV="1">
          <a:off x="15481300" y="10296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489" name="楕円 488">
          <a:extLst>
            <a:ext uri="{FF2B5EF4-FFF2-40B4-BE49-F238E27FC236}">
              <a16:creationId xmlns:a16="http://schemas.microsoft.com/office/drawing/2014/main" id="{51F41A93-A073-4050-80CF-A723F27A803E}"/>
            </a:ext>
          </a:extLst>
        </xdr:cNvPr>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116205</xdr:rowOff>
    </xdr:to>
    <xdr:cxnSp macro="">
      <xdr:nvCxnSpPr>
        <xdr:cNvPr id="490" name="直線コネクタ 489">
          <a:extLst>
            <a:ext uri="{FF2B5EF4-FFF2-40B4-BE49-F238E27FC236}">
              <a16:creationId xmlns:a16="http://schemas.microsoft.com/office/drawing/2014/main" id="{FC35E11C-1CFB-4B34-826D-AA654BF6730D}"/>
            </a:ext>
          </a:extLst>
        </xdr:cNvPr>
        <xdr:cNvCxnSpPr/>
      </xdr:nvCxnSpPr>
      <xdr:spPr>
        <a:xfrm flipV="1">
          <a:off x="14592300" y="1036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91" name="楕円 490">
          <a:extLst>
            <a:ext uri="{FF2B5EF4-FFF2-40B4-BE49-F238E27FC236}">
              <a16:creationId xmlns:a16="http://schemas.microsoft.com/office/drawing/2014/main" id="{72EB194B-0663-4714-92AF-D23993B73653}"/>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116205</xdr:rowOff>
    </xdr:to>
    <xdr:cxnSp macro="">
      <xdr:nvCxnSpPr>
        <xdr:cNvPr id="492" name="直線コネクタ 491">
          <a:extLst>
            <a:ext uri="{FF2B5EF4-FFF2-40B4-BE49-F238E27FC236}">
              <a16:creationId xmlns:a16="http://schemas.microsoft.com/office/drawing/2014/main" id="{38177509-A265-47F1-9838-227AB170C6AC}"/>
            </a:ext>
          </a:extLst>
        </xdr:cNvPr>
        <xdr:cNvCxnSpPr/>
      </xdr:nvCxnSpPr>
      <xdr:spPr>
        <a:xfrm>
          <a:off x="13703300" y="10401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3" name="n_1aveValue【学校施設】&#10;有形固定資産減価償却率">
          <a:extLst>
            <a:ext uri="{FF2B5EF4-FFF2-40B4-BE49-F238E27FC236}">
              <a16:creationId xmlns:a16="http://schemas.microsoft.com/office/drawing/2014/main" id="{04461A71-7094-4249-8EC8-DDB325EAC22E}"/>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4" name="n_2aveValue【学校施設】&#10;有形固定資産減価償却率">
          <a:extLst>
            <a:ext uri="{FF2B5EF4-FFF2-40B4-BE49-F238E27FC236}">
              <a16:creationId xmlns:a16="http://schemas.microsoft.com/office/drawing/2014/main" id="{4A13EA05-A239-4B36-A93F-3420DCE6A225}"/>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5" name="n_3aveValue【学校施設】&#10;有形固定資産減価償却率">
          <a:extLst>
            <a:ext uri="{FF2B5EF4-FFF2-40B4-BE49-F238E27FC236}">
              <a16:creationId xmlns:a16="http://schemas.microsoft.com/office/drawing/2014/main" id="{CF642258-95DF-4FF5-9226-FF99CF7E477E}"/>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96" name="n_1mainValue【学校施設】&#10;有形固定資産減価償却率">
          <a:extLst>
            <a:ext uri="{FF2B5EF4-FFF2-40B4-BE49-F238E27FC236}">
              <a16:creationId xmlns:a16="http://schemas.microsoft.com/office/drawing/2014/main" id="{1EF26259-DD3D-4E1C-A1D1-B754D15562DB}"/>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497" name="n_2mainValue【学校施設】&#10;有形固定資産減価償却率">
          <a:extLst>
            <a:ext uri="{FF2B5EF4-FFF2-40B4-BE49-F238E27FC236}">
              <a16:creationId xmlns:a16="http://schemas.microsoft.com/office/drawing/2014/main" id="{626F2CBA-4999-4E88-B413-A90E2A87A742}"/>
            </a:ext>
          </a:extLst>
        </xdr:cNvPr>
        <xdr:cNvSpPr txBox="1"/>
      </xdr:nvSpPr>
      <xdr:spPr>
        <a:xfrm>
          <a:off x="14389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98" name="n_3mainValue【学校施設】&#10;有形固定資産減価償却率">
          <a:extLst>
            <a:ext uri="{FF2B5EF4-FFF2-40B4-BE49-F238E27FC236}">
              <a16:creationId xmlns:a16="http://schemas.microsoft.com/office/drawing/2014/main" id="{BF7B4988-60CB-4C32-8036-592268735BFE}"/>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E6026B5F-5C76-46AB-B799-346C32E4FCB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4A43E3A5-2AC2-4053-95B3-47606127D7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241F9882-499C-4E04-B428-4611D62AFE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A7DFCB9E-A5CF-4140-A79C-7E4FEE857F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A457CED6-F35B-418C-9A90-C3B72B2E35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8DB623EA-D737-4B94-A541-4928EAB66D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6C1ACFC1-F1E2-456B-A6D8-0C46B707F3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C455FE52-9354-4328-BB65-9220E237F0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6F280C7F-DFD5-4554-9880-2D0C36086F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ADB02984-F9F5-4761-8AE5-B86CC30F53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69121AD8-4AAB-4D25-9ECE-73052C2A97A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a:extLst>
            <a:ext uri="{FF2B5EF4-FFF2-40B4-BE49-F238E27FC236}">
              <a16:creationId xmlns:a16="http://schemas.microsoft.com/office/drawing/2014/main" id="{B33F8E09-ECF9-4F03-82DB-50D2FA372D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id="{260069B6-1909-42C9-8CF3-3D082686E93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a:extLst>
            <a:ext uri="{FF2B5EF4-FFF2-40B4-BE49-F238E27FC236}">
              <a16:creationId xmlns:a16="http://schemas.microsoft.com/office/drawing/2014/main" id="{F8C932E3-0434-442F-8DCB-5E617A5B512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a:extLst>
            <a:ext uri="{FF2B5EF4-FFF2-40B4-BE49-F238E27FC236}">
              <a16:creationId xmlns:a16="http://schemas.microsoft.com/office/drawing/2014/main" id="{018027C7-3B0A-4926-A92B-038DCEEE9E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a:extLst>
            <a:ext uri="{FF2B5EF4-FFF2-40B4-BE49-F238E27FC236}">
              <a16:creationId xmlns:a16="http://schemas.microsoft.com/office/drawing/2014/main" id="{D195954F-AA8F-47C0-81BB-8EAD327AA53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a:extLst>
            <a:ext uri="{FF2B5EF4-FFF2-40B4-BE49-F238E27FC236}">
              <a16:creationId xmlns:a16="http://schemas.microsoft.com/office/drawing/2014/main" id="{1534711F-E691-47CA-956C-7A7F4C767E1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a:extLst>
            <a:ext uri="{FF2B5EF4-FFF2-40B4-BE49-F238E27FC236}">
              <a16:creationId xmlns:a16="http://schemas.microsoft.com/office/drawing/2014/main" id="{5BDFACAB-7B6C-4AD6-931B-BE07C6C388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a:extLst>
            <a:ext uri="{FF2B5EF4-FFF2-40B4-BE49-F238E27FC236}">
              <a16:creationId xmlns:a16="http://schemas.microsoft.com/office/drawing/2014/main" id="{819D7451-6353-4E14-8C51-CFE2CDBFB65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a:extLst>
            <a:ext uri="{FF2B5EF4-FFF2-40B4-BE49-F238E27FC236}">
              <a16:creationId xmlns:a16="http://schemas.microsoft.com/office/drawing/2014/main" id="{22938ACE-5E8B-42B9-B645-431482C996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id="{F1825E38-4980-4108-96AA-36FB8A084BB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FD6DC3EF-3942-44BB-A31F-357312A5EC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E3AE2DE6-F96C-4325-B14D-ED2C36613C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9215B48D-45C2-47C3-82E0-478A45D50C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a:extLst>
            <a:ext uri="{FF2B5EF4-FFF2-40B4-BE49-F238E27FC236}">
              <a16:creationId xmlns:a16="http://schemas.microsoft.com/office/drawing/2014/main" id="{EC4F4A1B-D715-423A-871A-09549398F319}"/>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a:extLst>
            <a:ext uri="{FF2B5EF4-FFF2-40B4-BE49-F238E27FC236}">
              <a16:creationId xmlns:a16="http://schemas.microsoft.com/office/drawing/2014/main" id="{2A23E140-245F-40E6-B987-14829EB1FC8B}"/>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a:extLst>
            <a:ext uri="{FF2B5EF4-FFF2-40B4-BE49-F238E27FC236}">
              <a16:creationId xmlns:a16="http://schemas.microsoft.com/office/drawing/2014/main" id="{26C2F1BF-4975-49D7-B2FE-16F456E5736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a:extLst>
            <a:ext uri="{FF2B5EF4-FFF2-40B4-BE49-F238E27FC236}">
              <a16:creationId xmlns:a16="http://schemas.microsoft.com/office/drawing/2014/main" id="{093DAD42-55D7-495F-B1A6-EA03B9C021D6}"/>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a:extLst>
            <a:ext uri="{FF2B5EF4-FFF2-40B4-BE49-F238E27FC236}">
              <a16:creationId xmlns:a16="http://schemas.microsoft.com/office/drawing/2014/main" id="{A025100E-BCA3-4A8E-B356-86A134B8B1BE}"/>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a:extLst>
            <a:ext uri="{FF2B5EF4-FFF2-40B4-BE49-F238E27FC236}">
              <a16:creationId xmlns:a16="http://schemas.microsoft.com/office/drawing/2014/main" id="{D3EB58C7-1A0B-4D1A-BDD9-12C38D311510}"/>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a:extLst>
            <a:ext uri="{FF2B5EF4-FFF2-40B4-BE49-F238E27FC236}">
              <a16:creationId xmlns:a16="http://schemas.microsoft.com/office/drawing/2014/main" id="{E54DF5DF-4995-4A7F-8373-64808A0F82BB}"/>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a:extLst>
            <a:ext uri="{FF2B5EF4-FFF2-40B4-BE49-F238E27FC236}">
              <a16:creationId xmlns:a16="http://schemas.microsoft.com/office/drawing/2014/main" id="{C77AE386-2D3C-4EB0-ACB2-9DFC94EF5FFC}"/>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a:extLst>
            <a:ext uri="{FF2B5EF4-FFF2-40B4-BE49-F238E27FC236}">
              <a16:creationId xmlns:a16="http://schemas.microsoft.com/office/drawing/2014/main" id="{94F8913E-1D9D-46D0-BCC7-8CA0EEDE8E82}"/>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a:extLst>
            <a:ext uri="{FF2B5EF4-FFF2-40B4-BE49-F238E27FC236}">
              <a16:creationId xmlns:a16="http://schemas.microsoft.com/office/drawing/2014/main" id="{8DE4468C-55CC-4E8A-BC51-0976461E2E66}"/>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AE154FA6-C7FC-4593-BF43-29E9787ABD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E3E674B-91E0-4E88-8CD1-625C1400B1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6C46434-A847-43D9-B753-71B9AC8672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030FD94-F44C-4925-B0B0-84285CE76F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638B7BC-3D2B-45C0-80A7-E8BE267E42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149225</xdr:rowOff>
    </xdr:from>
    <xdr:to>
      <xdr:col>116</xdr:col>
      <xdr:colOff>114300</xdr:colOff>
      <xdr:row>63</xdr:row>
      <xdr:rowOff>79375</xdr:rowOff>
    </xdr:to>
    <xdr:sp macro="" textlink="">
      <xdr:nvSpPr>
        <xdr:cNvPr id="538" name="楕円 537">
          <a:extLst>
            <a:ext uri="{FF2B5EF4-FFF2-40B4-BE49-F238E27FC236}">
              <a16:creationId xmlns:a16="http://schemas.microsoft.com/office/drawing/2014/main" id="{59EDFC96-FDB8-4D24-A2B0-5C4B4C6E8710}"/>
            </a:ext>
          </a:extLst>
        </xdr:cNvPr>
        <xdr:cNvSpPr/>
      </xdr:nvSpPr>
      <xdr:spPr>
        <a:xfrm>
          <a:off x="22110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127652</xdr:rowOff>
    </xdr:from>
    <xdr:ext cx="469744" cy="259045"/>
    <xdr:sp macro="" textlink="">
      <xdr:nvSpPr>
        <xdr:cNvPr id="539" name="【学校施設】&#10;一人当たり面積該当値テキスト">
          <a:extLst>
            <a:ext uri="{FF2B5EF4-FFF2-40B4-BE49-F238E27FC236}">
              <a16:creationId xmlns:a16="http://schemas.microsoft.com/office/drawing/2014/main" id="{89E9A9D5-F87E-4B49-9178-50C01C2D5340}"/>
            </a:ext>
          </a:extLst>
        </xdr:cNvPr>
        <xdr:cNvSpPr txBox="1"/>
      </xdr:nvSpPr>
      <xdr:spPr>
        <a:xfrm>
          <a:off x="22199600"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161417</xdr:rowOff>
    </xdr:from>
    <xdr:to>
      <xdr:col>112</xdr:col>
      <xdr:colOff>38100</xdr:colOff>
      <xdr:row>63</xdr:row>
      <xdr:rowOff>91567</xdr:rowOff>
    </xdr:to>
    <xdr:sp macro="" textlink="">
      <xdr:nvSpPr>
        <xdr:cNvPr id="540" name="楕円 539">
          <a:extLst>
            <a:ext uri="{FF2B5EF4-FFF2-40B4-BE49-F238E27FC236}">
              <a16:creationId xmlns:a16="http://schemas.microsoft.com/office/drawing/2014/main" id="{5BDB3D42-EA66-4B40-8CFD-C659E903627D}"/>
            </a:ext>
          </a:extLst>
        </xdr:cNvPr>
        <xdr:cNvSpPr/>
      </xdr:nvSpPr>
      <xdr:spPr>
        <a:xfrm>
          <a:off x="21272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28575</xdr:rowOff>
    </xdr:from>
    <xdr:to>
      <xdr:col>116</xdr:col>
      <xdr:colOff>63500</xdr:colOff>
      <xdr:row>63</xdr:row>
      <xdr:rowOff>40767</xdr:rowOff>
    </xdr:to>
    <xdr:cxnSp macro="">
      <xdr:nvCxnSpPr>
        <xdr:cNvPr id="541" name="直線コネクタ 540">
          <a:extLst>
            <a:ext uri="{FF2B5EF4-FFF2-40B4-BE49-F238E27FC236}">
              <a16:creationId xmlns:a16="http://schemas.microsoft.com/office/drawing/2014/main" id="{6FE23608-1002-4563-9019-2708E66FCDD5}"/>
            </a:ext>
          </a:extLst>
        </xdr:cNvPr>
        <xdr:cNvCxnSpPr/>
      </xdr:nvCxnSpPr>
      <xdr:spPr>
        <a:xfrm flipV="1">
          <a:off x="21323300" y="1082992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171323</xdr:rowOff>
    </xdr:from>
    <xdr:to>
      <xdr:col>107</xdr:col>
      <xdr:colOff>101600</xdr:colOff>
      <xdr:row>63</xdr:row>
      <xdr:rowOff>101473</xdr:rowOff>
    </xdr:to>
    <xdr:sp macro="" textlink="">
      <xdr:nvSpPr>
        <xdr:cNvPr id="542" name="楕円 541">
          <a:extLst>
            <a:ext uri="{FF2B5EF4-FFF2-40B4-BE49-F238E27FC236}">
              <a16:creationId xmlns:a16="http://schemas.microsoft.com/office/drawing/2014/main" id="{8F45ED33-B4FF-42D8-BA48-38DD77725F43}"/>
            </a:ext>
          </a:extLst>
        </xdr:cNvPr>
        <xdr:cNvSpPr/>
      </xdr:nvSpPr>
      <xdr:spPr>
        <a:xfrm>
          <a:off x="203835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40767</xdr:rowOff>
    </xdr:from>
    <xdr:to>
      <xdr:col>111</xdr:col>
      <xdr:colOff>177800</xdr:colOff>
      <xdr:row>63</xdr:row>
      <xdr:rowOff>50673</xdr:rowOff>
    </xdr:to>
    <xdr:cxnSp macro="">
      <xdr:nvCxnSpPr>
        <xdr:cNvPr id="543" name="直線コネクタ 542">
          <a:extLst>
            <a:ext uri="{FF2B5EF4-FFF2-40B4-BE49-F238E27FC236}">
              <a16:creationId xmlns:a16="http://schemas.microsoft.com/office/drawing/2014/main" id="{C18A964E-DE8E-404D-BA98-2FE0A056F72B}"/>
            </a:ext>
          </a:extLst>
        </xdr:cNvPr>
        <xdr:cNvCxnSpPr/>
      </xdr:nvCxnSpPr>
      <xdr:spPr>
        <a:xfrm flipV="1">
          <a:off x="20434300" y="1084211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143129</xdr:rowOff>
    </xdr:from>
    <xdr:to>
      <xdr:col>102</xdr:col>
      <xdr:colOff>165100</xdr:colOff>
      <xdr:row>63</xdr:row>
      <xdr:rowOff>73279</xdr:rowOff>
    </xdr:to>
    <xdr:sp macro="" textlink="">
      <xdr:nvSpPr>
        <xdr:cNvPr id="544" name="楕円 543">
          <a:extLst>
            <a:ext uri="{FF2B5EF4-FFF2-40B4-BE49-F238E27FC236}">
              <a16:creationId xmlns:a16="http://schemas.microsoft.com/office/drawing/2014/main" id="{63FF1E59-5B65-4794-B270-5A7FDEC5AD63}"/>
            </a:ext>
          </a:extLst>
        </xdr:cNvPr>
        <xdr:cNvSpPr/>
      </xdr:nvSpPr>
      <xdr:spPr>
        <a:xfrm>
          <a:off x="19494500" y="107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22479</xdr:rowOff>
    </xdr:from>
    <xdr:to>
      <xdr:col>107</xdr:col>
      <xdr:colOff>50800</xdr:colOff>
      <xdr:row>63</xdr:row>
      <xdr:rowOff>50673</xdr:rowOff>
    </xdr:to>
    <xdr:cxnSp macro="">
      <xdr:nvCxnSpPr>
        <xdr:cNvPr id="545" name="直線コネクタ 544">
          <a:extLst>
            <a:ext uri="{FF2B5EF4-FFF2-40B4-BE49-F238E27FC236}">
              <a16:creationId xmlns:a16="http://schemas.microsoft.com/office/drawing/2014/main" id="{660CBE21-275E-474F-9EA8-D70E34C789E2}"/>
            </a:ext>
          </a:extLst>
        </xdr:cNvPr>
        <xdr:cNvCxnSpPr/>
      </xdr:nvCxnSpPr>
      <xdr:spPr>
        <a:xfrm>
          <a:off x="19545300" y="1082382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6" name="n_1aveValue【学校施設】&#10;一人当たり面積">
          <a:extLst>
            <a:ext uri="{FF2B5EF4-FFF2-40B4-BE49-F238E27FC236}">
              <a16:creationId xmlns:a16="http://schemas.microsoft.com/office/drawing/2014/main" id="{269267D3-73EC-48DC-A5B2-FCF8A9ACC4F7}"/>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7" name="n_2aveValue【学校施設】&#10;一人当たり面積">
          <a:extLst>
            <a:ext uri="{FF2B5EF4-FFF2-40B4-BE49-F238E27FC236}">
              <a16:creationId xmlns:a16="http://schemas.microsoft.com/office/drawing/2014/main" id="{25AC775D-6C35-48E5-B605-15DD757D99C9}"/>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8" name="n_3aveValue【学校施設】&#10;一人当たり面積">
          <a:extLst>
            <a:ext uri="{FF2B5EF4-FFF2-40B4-BE49-F238E27FC236}">
              <a16:creationId xmlns:a16="http://schemas.microsoft.com/office/drawing/2014/main" id="{D530BDE7-BEAE-417F-AE32-D28DD10E2D36}"/>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82694</xdr:rowOff>
    </xdr:from>
    <xdr:ext cx="469744" cy="259045"/>
    <xdr:sp macro="" textlink="">
      <xdr:nvSpPr>
        <xdr:cNvPr id="549" name="n_1mainValue【学校施設】&#10;一人当たり面積">
          <a:extLst>
            <a:ext uri="{FF2B5EF4-FFF2-40B4-BE49-F238E27FC236}">
              <a16:creationId xmlns:a16="http://schemas.microsoft.com/office/drawing/2014/main" id="{63C4A79A-806C-4D63-B1A2-F779AE0A81F7}"/>
            </a:ext>
          </a:extLst>
        </xdr:cNvPr>
        <xdr:cNvSpPr txBox="1"/>
      </xdr:nvSpPr>
      <xdr:spPr>
        <a:xfrm>
          <a:off x="210757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92600</xdr:rowOff>
    </xdr:from>
    <xdr:ext cx="469744" cy="259045"/>
    <xdr:sp macro="" textlink="">
      <xdr:nvSpPr>
        <xdr:cNvPr id="550" name="n_2mainValue【学校施設】&#10;一人当たり面積">
          <a:extLst>
            <a:ext uri="{FF2B5EF4-FFF2-40B4-BE49-F238E27FC236}">
              <a16:creationId xmlns:a16="http://schemas.microsoft.com/office/drawing/2014/main" id="{13118E89-B5ED-42FD-A364-0F10EABE9478}"/>
            </a:ext>
          </a:extLst>
        </xdr:cNvPr>
        <xdr:cNvSpPr txBox="1"/>
      </xdr:nvSpPr>
      <xdr:spPr>
        <a:xfrm>
          <a:off x="20199427" y="1089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64406</xdr:rowOff>
    </xdr:from>
    <xdr:ext cx="469744" cy="259045"/>
    <xdr:sp macro="" textlink="">
      <xdr:nvSpPr>
        <xdr:cNvPr id="551" name="n_3mainValue【学校施設】&#10;一人当たり面積">
          <a:extLst>
            <a:ext uri="{FF2B5EF4-FFF2-40B4-BE49-F238E27FC236}">
              <a16:creationId xmlns:a16="http://schemas.microsoft.com/office/drawing/2014/main" id="{55419D65-AC60-470F-BD76-47CFBCA818A7}"/>
            </a:ext>
          </a:extLst>
        </xdr:cNvPr>
        <xdr:cNvSpPr txBox="1"/>
      </xdr:nvSpPr>
      <xdr:spPr>
        <a:xfrm>
          <a:off x="19310427" y="108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4FE5F121-8641-4534-BAEA-B5CCDFC266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B23D3619-DEC5-4A7C-BFC5-47F044CA71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E8D9D7DF-8E9F-4CA7-BC3E-2D1E4DA13B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4C26FE38-2C4C-4121-ACD5-7A4C5A2637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29FCB445-39CE-4A3C-B93E-9B0BB33AC6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470602BB-2D98-4B24-B9E6-FCA68BBB0A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0683C43E-6DA2-43C2-940F-99959FD039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55980F9A-D873-4416-A46F-B2018C0242D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EB48108C-7C05-4472-8C3A-A8C6D5384E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972DDC34-CA4B-484B-9540-9FAD25E6D0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D9157E0A-6EE3-4C73-AD00-EB24705F3A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BEE8B0E8-0F70-4E80-BEA2-80AAAE6D06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A3DC1161-AE91-4772-911D-CE2DEB0DDA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47C5DD9B-1AB7-4B5D-82A4-CDB975240B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927716CF-9AC5-439A-9CB6-9BBEECB34D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245942F3-90C2-4F00-9C65-748B493C764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a:extLst>
            <a:ext uri="{FF2B5EF4-FFF2-40B4-BE49-F238E27FC236}">
              <a16:creationId xmlns:a16="http://schemas.microsoft.com/office/drawing/2014/main" id="{B463AB9E-ED0D-49BE-88B3-89C7754666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a:extLst>
            <a:ext uri="{FF2B5EF4-FFF2-40B4-BE49-F238E27FC236}">
              <a16:creationId xmlns:a16="http://schemas.microsoft.com/office/drawing/2014/main" id="{EE6BE974-EC7A-40E2-8617-DCDEBFD58F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a:extLst>
            <a:ext uri="{FF2B5EF4-FFF2-40B4-BE49-F238E27FC236}">
              <a16:creationId xmlns:a16="http://schemas.microsoft.com/office/drawing/2014/main" id="{32576C36-5141-4C52-B0B5-DB27737A80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a:extLst>
            <a:ext uri="{FF2B5EF4-FFF2-40B4-BE49-F238E27FC236}">
              <a16:creationId xmlns:a16="http://schemas.microsoft.com/office/drawing/2014/main" id="{D98C3F94-9F02-4568-B460-1E2EE57054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a:extLst>
            <a:ext uri="{FF2B5EF4-FFF2-40B4-BE49-F238E27FC236}">
              <a16:creationId xmlns:a16="http://schemas.microsoft.com/office/drawing/2014/main" id="{CA3FFAB5-0CD5-4E85-98EB-B0C49EE5E1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a:extLst>
            <a:ext uri="{FF2B5EF4-FFF2-40B4-BE49-F238E27FC236}">
              <a16:creationId xmlns:a16="http://schemas.microsoft.com/office/drawing/2014/main" id="{EF9E7E4C-DAFF-4844-A66C-F3682B6A37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a:extLst>
            <a:ext uri="{FF2B5EF4-FFF2-40B4-BE49-F238E27FC236}">
              <a16:creationId xmlns:a16="http://schemas.microsoft.com/office/drawing/2014/main" id="{99D01155-65EF-4A91-BE06-E3701FA23D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a:extLst>
            <a:ext uri="{FF2B5EF4-FFF2-40B4-BE49-F238E27FC236}">
              <a16:creationId xmlns:a16="http://schemas.microsoft.com/office/drawing/2014/main" id="{AB28CCF3-E924-486D-848E-79F32EEA30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a:extLst>
            <a:ext uri="{FF2B5EF4-FFF2-40B4-BE49-F238E27FC236}">
              <a16:creationId xmlns:a16="http://schemas.microsoft.com/office/drawing/2014/main" id="{FF767615-0F29-41F9-A5B6-F69326F57A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a:extLst>
            <a:ext uri="{FF2B5EF4-FFF2-40B4-BE49-F238E27FC236}">
              <a16:creationId xmlns:a16="http://schemas.microsoft.com/office/drawing/2014/main" id="{7569C54C-F0A6-4560-8CC3-A3AB4A8BF7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8" name="テキスト ボックス 577">
          <a:extLst>
            <a:ext uri="{FF2B5EF4-FFF2-40B4-BE49-F238E27FC236}">
              <a16:creationId xmlns:a16="http://schemas.microsoft.com/office/drawing/2014/main" id="{7D710CAD-B708-45BC-A125-B179A799BF0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9" name="直線コネクタ 578">
          <a:extLst>
            <a:ext uri="{FF2B5EF4-FFF2-40B4-BE49-F238E27FC236}">
              <a16:creationId xmlns:a16="http://schemas.microsoft.com/office/drawing/2014/main" id="{6DECDED6-EBF9-4CA4-B914-0C172D6E185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0" name="テキスト ボックス 579">
          <a:extLst>
            <a:ext uri="{FF2B5EF4-FFF2-40B4-BE49-F238E27FC236}">
              <a16:creationId xmlns:a16="http://schemas.microsoft.com/office/drawing/2014/main" id="{D2C6ACEA-8DF1-41E9-83CA-FD0357B8AC0B}"/>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1" name="直線コネクタ 580">
          <a:extLst>
            <a:ext uri="{FF2B5EF4-FFF2-40B4-BE49-F238E27FC236}">
              <a16:creationId xmlns:a16="http://schemas.microsoft.com/office/drawing/2014/main" id="{A62DBF92-4F9A-43B8-9BD2-EFBECA7C27C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2" name="テキスト ボックス 581">
          <a:extLst>
            <a:ext uri="{FF2B5EF4-FFF2-40B4-BE49-F238E27FC236}">
              <a16:creationId xmlns:a16="http://schemas.microsoft.com/office/drawing/2014/main" id="{F5736604-4492-4263-B944-10DCDF998A7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3" name="直線コネクタ 582">
          <a:extLst>
            <a:ext uri="{FF2B5EF4-FFF2-40B4-BE49-F238E27FC236}">
              <a16:creationId xmlns:a16="http://schemas.microsoft.com/office/drawing/2014/main" id="{00630268-3E72-4C32-BE25-920F958CCDD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4" name="テキスト ボックス 583">
          <a:extLst>
            <a:ext uri="{FF2B5EF4-FFF2-40B4-BE49-F238E27FC236}">
              <a16:creationId xmlns:a16="http://schemas.microsoft.com/office/drawing/2014/main" id="{D5EA0B55-8AE4-45CE-BF3D-AE43668A7ED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5" name="直線コネクタ 584">
          <a:extLst>
            <a:ext uri="{FF2B5EF4-FFF2-40B4-BE49-F238E27FC236}">
              <a16:creationId xmlns:a16="http://schemas.microsoft.com/office/drawing/2014/main" id="{81AB135A-8E09-4EDF-84A9-BEBDC4F1C8A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6" name="テキスト ボックス 585">
          <a:extLst>
            <a:ext uri="{FF2B5EF4-FFF2-40B4-BE49-F238E27FC236}">
              <a16:creationId xmlns:a16="http://schemas.microsoft.com/office/drawing/2014/main" id="{39AD4FB1-E6E7-4D5D-B602-D048417D994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59CB66BA-B208-429E-BED1-C36E33FD6F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D796EF38-67EE-4406-B0C3-D4F34969AAE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D973D1D0-F41E-4B74-B4D2-2279FD35F5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90" name="直線コネクタ 589">
          <a:extLst>
            <a:ext uri="{FF2B5EF4-FFF2-40B4-BE49-F238E27FC236}">
              <a16:creationId xmlns:a16="http://schemas.microsoft.com/office/drawing/2014/main" id="{EA8B8BCC-AD25-4DB6-95E9-AB761BD7EA08}"/>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1" name="【公民館】&#10;有形固定資産減価償却率最小値テキスト">
          <a:extLst>
            <a:ext uri="{FF2B5EF4-FFF2-40B4-BE49-F238E27FC236}">
              <a16:creationId xmlns:a16="http://schemas.microsoft.com/office/drawing/2014/main" id="{6D02B6A0-ED62-489C-A77C-2C793FA78E95}"/>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2" name="直線コネクタ 591">
          <a:extLst>
            <a:ext uri="{FF2B5EF4-FFF2-40B4-BE49-F238E27FC236}">
              <a16:creationId xmlns:a16="http://schemas.microsoft.com/office/drawing/2014/main" id="{3D1A0010-0C04-4381-8754-717FB9D95C2C}"/>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3" name="【公民館】&#10;有形固定資産減価償却率最大値テキスト">
          <a:extLst>
            <a:ext uri="{FF2B5EF4-FFF2-40B4-BE49-F238E27FC236}">
              <a16:creationId xmlns:a16="http://schemas.microsoft.com/office/drawing/2014/main" id="{F1787A45-02C4-4BAC-A8E1-970DBD2BDE82}"/>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4" name="直線コネクタ 593">
          <a:extLst>
            <a:ext uri="{FF2B5EF4-FFF2-40B4-BE49-F238E27FC236}">
              <a16:creationId xmlns:a16="http://schemas.microsoft.com/office/drawing/2014/main" id="{2B9EA24E-253D-4516-B793-8979D7F1CA1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95" name="【公民館】&#10;有形固定資産減価償却率平均値テキスト">
          <a:extLst>
            <a:ext uri="{FF2B5EF4-FFF2-40B4-BE49-F238E27FC236}">
              <a16:creationId xmlns:a16="http://schemas.microsoft.com/office/drawing/2014/main" id="{03FAE1CE-8EB6-4E67-AD1C-AE3CB5D473ED}"/>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96" name="フローチャート: 判断 595">
          <a:extLst>
            <a:ext uri="{FF2B5EF4-FFF2-40B4-BE49-F238E27FC236}">
              <a16:creationId xmlns:a16="http://schemas.microsoft.com/office/drawing/2014/main" id="{06DEFB48-4675-4F0A-9E4F-40C570DA8727}"/>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97" name="フローチャート: 判断 596">
          <a:extLst>
            <a:ext uri="{FF2B5EF4-FFF2-40B4-BE49-F238E27FC236}">
              <a16:creationId xmlns:a16="http://schemas.microsoft.com/office/drawing/2014/main" id="{97B0CA99-7EC4-4534-B979-CA164754B243}"/>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98" name="フローチャート: 判断 597">
          <a:extLst>
            <a:ext uri="{FF2B5EF4-FFF2-40B4-BE49-F238E27FC236}">
              <a16:creationId xmlns:a16="http://schemas.microsoft.com/office/drawing/2014/main" id="{4F83914B-4A57-4041-9299-4CF610EE748A}"/>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99" name="フローチャート: 判断 598">
          <a:extLst>
            <a:ext uri="{FF2B5EF4-FFF2-40B4-BE49-F238E27FC236}">
              <a16:creationId xmlns:a16="http://schemas.microsoft.com/office/drawing/2014/main" id="{7DE7F615-25DC-4DF9-9B1D-3D338C5B932F}"/>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13978599-F836-4122-AB58-72974B36EF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21C477F-E5DA-4211-BD7E-F66A017FF0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2FDEB367-9395-4422-BDDB-9138B74D7A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7EB03F7-6AE8-43E5-8ECC-833F7BE100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A04436B8-7578-4839-9578-2582D502FF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05" name="楕円 604">
          <a:extLst>
            <a:ext uri="{FF2B5EF4-FFF2-40B4-BE49-F238E27FC236}">
              <a16:creationId xmlns:a16="http://schemas.microsoft.com/office/drawing/2014/main" id="{A2B353E1-3476-4BD0-B5D8-01471B5E4ED0}"/>
            </a:ext>
          </a:extLst>
        </xdr:cNvPr>
        <xdr:cNvSpPr/>
      </xdr:nvSpPr>
      <xdr:spPr>
        <a:xfrm>
          <a:off x="16268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98569</xdr:rowOff>
    </xdr:from>
    <xdr:ext cx="405111" cy="259045"/>
    <xdr:sp macro="" textlink="">
      <xdr:nvSpPr>
        <xdr:cNvPr id="606" name="【公民館】&#10;有形固定資産減価償却率該当値テキスト">
          <a:extLst>
            <a:ext uri="{FF2B5EF4-FFF2-40B4-BE49-F238E27FC236}">
              <a16:creationId xmlns:a16="http://schemas.microsoft.com/office/drawing/2014/main" id="{FCB0A1BF-49D2-4613-B3A1-37429F2568A6}"/>
            </a:ext>
          </a:extLst>
        </xdr:cNvPr>
        <xdr:cNvSpPr txBox="1"/>
      </xdr:nvSpPr>
      <xdr:spPr>
        <a:xfrm>
          <a:off x="16357600" y="1741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119126</xdr:rowOff>
    </xdr:from>
    <xdr:to>
      <xdr:col>81</xdr:col>
      <xdr:colOff>101600</xdr:colOff>
      <xdr:row>103</xdr:row>
      <xdr:rowOff>49276</xdr:rowOff>
    </xdr:to>
    <xdr:sp macro="" textlink="">
      <xdr:nvSpPr>
        <xdr:cNvPr id="607" name="楕円 606">
          <a:extLst>
            <a:ext uri="{FF2B5EF4-FFF2-40B4-BE49-F238E27FC236}">
              <a16:creationId xmlns:a16="http://schemas.microsoft.com/office/drawing/2014/main" id="{97C57060-1069-4D0F-B827-EBF26AA8FA97}"/>
            </a:ext>
          </a:extLst>
        </xdr:cNvPr>
        <xdr:cNvSpPr/>
      </xdr:nvSpPr>
      <xdr:spPr>
        <a:xfrm>
          <a:off x="15430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126492</xdr:rowOff>
    </xdr:from>
    <xdr:to>
      <xdr:col>85</xdr:col>
      <xdr:colOff>127000</xdr:colOff>
      <xdr:row>102</xdr:row>
      <xdr:rowOff>169926</xdr:rowOff>
    </xdr:to>
    <xdr:cxnSp macro="">
      <xdr:nvCxnSpPr>
        <xdr:cNvPr id="608" name="直線コネクタ 607">
          <a:extLst>
            <a:ext uri="{FF2B5EF4-FFF2-40B4-BE49-F238E27FC236}">
              <a16:creationId xmlns:a16="http://schemas.microsoft.com/office/drawing/2014/main" id="{496CAA63-6628-4122-9851-BC55CFEC2C3B}"/>
            </a:ext>
          </a:extLst>
        </xdr:cNvPr>
        <xdr:cNvCxnSpPr/>
      </xdr:nvCxnSpPr>
      <xdr:spPr>
        <a:xfrm flipV="1">
          <a:off x="15481300" y="176143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164846</xdr:rowOff>
    </xdr:from>
    <xdr:to>
      <xdr:col>76</xdr:col>
      <xdr:colOff>165100</xdr:colOff>
      <xdr:row>103</xdr:row>
      <xdr:rowOff>94996</xdr:rowOff>
    </xdr:to>
    <xdr:sp macro="" textlink="">
      <xdr:nvSpPr>
        <xdr:cNvPr id="609" name="楕円 608">
          <a:extLst>
            <a:ext uri="{FF2B5EF4-FFF2-40B4-BE49-F238E27FC236}">
              <a16:creationId xmlns:a16="http://schemas.microsoft.com/office/drawing/2014/main" id="{37BBC4F8-D835-4951-8FBF-00456C5B397E}"/>
            </a:ext>
          </a:extLst>
        </xdr:cNvPr>
        <xdr:cNvSpPr/>
      </xdr:nvSpPr>
      <xdr:spPr>
        <a:xfrm>
          <a:off x="14541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169926</xdr:rowOff>
    </xdr:from>
    <xdr:to>
      <xdr:col>81</xdr:col>
      <xdr:colOff>50800</xdr:colOff>
      <xdr:row>103</xdr:row>
      <xdr:rowOff>44196</xdr:rowOff>
    </xdr:to>
    <xdr:cxnSp macro="">
      <xdr:nvCxnSpPr>
        <xdr:cNvPr id="610" name="直線コネクタ 609">
          <a:extLst>
            <a:ext uri="{FF2B5EF4-FFF2-40B4-BE49-F238E27FC236}">
              <a16:creationId xmlns:a16="http://schemas.microsoft.com/office/drawing/2014/main" id="{017BA812-A953-4ADE-9875-3E44709A1B92}"/>
            </a:ext>
          </a:extLst>
        </xdr:cNvPr>
        <xdr:cNvCxnSpPr/>
      </xdr:nvCxnSpPr>
      <xdr:spPr>
        <a:xfrm flipV="1">
          <a:off x="14592300" y="1765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xdr:rowOff>
    </xdr:from>
    <xdr:to>
      <xdr:col>72</xdr:col>
      <xdr:colOff>38100</xdr:colOff>
      <xdr:row>103</xdr:row>
      <xdr:rowOff>117856</xdr:rowOff>
    </xdr:to>
    <xdr:sp macro="" textlink="">
      <xdr:nvSpPr>
        <xdr:cNvPr id="611" name="楕円 610">
          <a:extLst>
            <a:ext uri="{FF2B5EF4-FFF2-40B4-BE49-F238E27FC236}">
              <a16:creationId xmlns:a16="http://schemas.microsoft.com/office/drawing/2014/main" id="{FA8D758F-CA92-430D-8235-ABED37508101}"/>
            </a:ext>
          </a:extLst>
        </xdr:cNvPr>
        <xdr:cNvSpPr/>
      </xdr:nvSpPr>
      <xdr:spPr>
        <a:xfrm>
          <a:off x="13652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44196</xdr:rowOff>
    </xdr:from>
    <xdr:to>
      <xdr:col>76</xdr:col>
      <xdr:colOff>114300</xdr:colOff>
      <xdr:row>103</xdr:row>
      <xdr:rowOff>67056</xdr:rowOff>
    </xdr:to>
    <xdr:cxnSp macro="">
      <xdr:nvCxnSpPr>
        <xdr:cNvPr id="612" name="直線コネクタ 611">
          <a:extLst>
            <a:ext uri="{FF2B5EF4-FFF2-40B4-BE49-F238E27FC236}">
              <a16:creationId xmlns:a16="http://schemas.microsoft.com/office/drawing/2014/main" id="{0CCC0328-0CA1-4E4D-AA27-2666E2F0A5E4}"/>
            </a:ext>
          </a:extLst>
        </xdr:cNvPr>
        <xdr:cNvCxnSpPr/>
      </xdr:nvCxnSpPr>
      <xdr:spPr>
        <a:xfrm flipV="1">
          <a:off x="13703300" y="17703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13" name="n_1aveValue【公民館】&#10;有形固定資産減価償却率">
          <a:extLst>
            <a:ext uri="{FF2B5EF4-FFF2-40B4-BE49-F238E27FC236}">
              <a16:creationId xmlns:a16="http://schemas.microsoft.com/office/drawing/2014/main" id="{C4CECB63-1941-4F22-9F35-FDAED874B109}"/>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14" name="n_2aveValue【公民館】&#10;有形固定資産減価償却率">
          <a:extLst>
            <a:ext uri="{FF2B5EF4-FFF2-40B4-BE49-F238E27FC236}">
              <a16:creationId xmlns:a16="http://schemas.microsoft.com/office/drawing/2014/main" id="{670C4257-A634-42D0-AC14-5358BFBE1231}"/>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615" name="n_3aveValue【公民館】&#10;有形固定資産減価償却率">
          <a:extLst>
            <a:ext uri="{FF2B5EF4-FFF2-40B4-BE49-F238E27FC236}">
              <a16:creationId xmlns:a16="http://schemas.microsoft.com/office/drawing/2014/main" id="{D3EAFB35-91F7-47E0-8386-25E0F8A1A147}"/>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65803</xdr:rowOff>
    </xdr:from>
    <xdr:ext cx="405111" cy="259045"/>
    <xdr:sp macro="" textlink="">
      <xdr:nvSpPr>
        <xdr:cNvPr id="616" name="n_1mainValue【公民館】&#10;有形固定資産減価償却率">
          <a:extLst>
            <a:ext uri="{FF2B5EF4-FFF2-40B4-BE49-F238E27FC236}">
              <a16:creationId xmlns:a16="http://schemas.microsoft.com/office/drawing/2014/main" id="{BC262746-D087-4075-8732-94082E4D23F7}"/>
            </a:ext>
          </a:extLst>
        </xdr:cNvPr>
        <xdr:cNvSpPr txBox="1"/>
      </xdr:nvSpPr>
      <xdr:spPr>
        <a:xfrm>
          <a:off x="152660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111523</xdr:rowOff>
    </xdr:from>
    <xdr:ext cx="405111" cy="259045"/>
    <xdr:sp macro="" textlink="">
      <xdr:nvSpPr>
        <xdr:cNvPr id="617" name="n_2mainValue【公民館】&#10;有形固定資産減価償却率">
          <a:extLst>
            <a:ext uri="{FF2B5EF4-FFF2-40B4-BE49-F238E27FC236}">
              <a16:creationId xmlns:a16="http://schemas.microsoft.com/office/drawing/2014/main" id="{3C4CDD87-474A-448F-A266-E4115BA40E1A}"/>
            </a:ext>
          </a:extLst>
        </xdr:cNvPr>
        <xdr:cNvSpPr txBox="1"/>
      </xdr:nvSpPr>
      <xdr:spPr>
        <a:xfrm>
          <a:off x="14389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134383</xdr:rowOff>
    </xdr:from>
    <xdr:ext cx="405111" cy="259045"/>
    <xdr:sp macro="" textlink="">
      <xdr:nvSpPr>
        <xdr:cNvPr id="618" name="n_3mainValue【公民館】&#10;有形固定資産減価償却率">
          <a:extLst>
            <a:ext uri="{FF2B5EF4-FFF2-40B4-BE49-F238E27FC236}">
              <a16:creationId xmlns:a16="http://schemas.microsoft.com/office/drawing/2014/main" id="{5396AB4E-C98A-4461-9C03-CDA02C8965CF}"/>
            </a:ext>
          </a:extLst>
        </xdr:cNvPr>
        <xdr:cNvSpPr txBox="1"/>
      </xdr:nvSpPr>
      <xdr:spPr>
        <a:xfrm>
          <a:off x="13500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a:extLst>
            <a:ext uri="{FF2B5EF4-FFF2-40B4-BE49-F238E27FC236}">
              <a16:creationId xmlns:a16="http://schemas.microsoft.com/office/drawing/2014/main" id="{DD7B0603-F901-43A9-85B6-134A881E99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a:extLst>
            <a:ext uri="{FF2B5EF4-FFF2-40B4-BE49-F238E27FC236}">
              <a16:creationId xmlns:a16="http://schemas.microsoft.com/office/drawing/2014/main" id="{CF2C2154-7903-4088-ADE8-F7166284C9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a:extLst>
            <a:ext uri="{FF2B5EF4-FFF2-40B4-BE49-F238E27FC236}">
              <a16:creationId xmlns:a16="http://schemas.microsoft.com/office/drawing/2014/main" id="{6E347D1D-0EC8-4DDA-9F84-286DF899D9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a:extLst>
            <a:ext uri="{FF2B5EF4-FFF2-40B4-BE49-F238E27FC236}">
              <a16:creationId xmlns:a16="http://schemas.microsoft.com/office/drawing/2014/main" id="{8FE1DAEB-EE6E-4F2D-AC4F-94D0CC9A79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a:extLst>
            <a:ext uri="{FF2B5EF4-FFF2-40B4-BE49-F238E27FC236}">
              <a16:creationId xmlns:a16="http://schemas.microsoft.com/office/drawing/2014/main" id="{BDCD9135-D1A2-405C-9CEA-4407A3FCC0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a:extLst>
            <a:ext uri="{FF2B5EF4-FFF2-40B4-BE49-F238E27FC236}">
              <a16:creationId xmlns:a16="http://schemas.microsoft.com/office/drawing/2014/main" id="{FD085099-C197-4E2B-834B-FB5F36AAC4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a:extLst>
            <a:ext uri="{FF2B5EF4-FFF2-40B4-BE49-F238E27FC236}">
              <a16:creationId xmlns:a16="http://schemas.microsoft.com/office/drawing/2014/main" id="{106B471B-E886-45F6-843E-6FF2BD24E4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a:extLst>
            <a:ext uri="{FF2B5EF4-FFF2-40B4-BE49-F238E27FC236}">
              <a16:creationId xmlns:a16="http://schemas.microsoft.com/office/drawing/2014/main" id="{F4172E06-776C-475E-9C8B-35568705E0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a:extLst>
            <a:ext uri="{FF2B5EF4-FFF2-40B4-BE49-F238E27FC236}">
              <a16:creationId xmlns:a16="http://schemas.microsoft.com/office/drawing/2014/main" id="{FC5B4370-63DA-449E-9C6D-431CEC7C70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a:extLst>
            <a:ext uri="{FF2B5EF4-FFF2-40B4-BE49-F238E27FC236}">
              <a16:creationId xmlns:a16="http://schemas.microsoft.com/office/drawing/2014/main" id="{AD9F251C-748D-496F-B3D5-CB5EC8E0F6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9" name="直線コネクタ 628">
          <a:extLst>
            <a:ext uri="{FF2B5EF4-FFF2-40B4-BE49-F238E27FC236}">
              <a16:creationId xmlns:a16="http://schemas.microsoft.com/office/drawing/2014/main" id="{251AE719-C1D3-48FA-B8CD-B599B1D3F0C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0" name="テキスト ボックス 629">
          <a:extLst>
            <a:ext uri="{FF2B5EF4-FFF2-40B4-BE49-F238E27FC236}">
              <a16:creationId xmlns:a16="http://schemas.microsoft.com/office/drawing/2014/main" id="{0A805184-B630-498C-AE5B-56C4E4FDA7C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1" name="直線コネクタ 630">
          <a:extLst>
            <a:ext uri="{FF2B5EF4-FFF2-40B4-BE49-F238E27FC236}">
              <a16:creationId xmlns:a16="http://schemas.microsoft.com/office/drawing/2014/main" id="{AD279EC7-3D44-4D18-AD95-302C232774C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2" name="テキスト ボックス 631">
          <a:extLst>
            <a:ext uri="{FF2B5EF4-FFF2-40B4-BE49-F238E27FC236}">
              <a16:creationId xmlns:a16="http://schemas.microsoft.com/office/drawing/2014/main" id="{DC1862D2-193A-4E7C-B0ED-5BE29D6AD0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3" name="直線コネクタ 632">
          <a:extLst>
            <a:ext uri="{FF2B5EF4-FFF2-40B4-BE49-F238E27FC236}">
              <a16:creationId xmlns:a16="http://schemas.microsoft.com/office/drawing/2014/main" id="{10492E43-0D3F-43AC-8790-0C4805C795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4" name="テキスト ボックス 633">
          <a:extLst>
            <a:ext uri="{FF2B5EF4-FFF2-40B4-BE49-F238E27FC236}">
              <a16:creationId xmlns:a16="http://schemas.microsoft.com/office/drawing/2014/main" id="{C9C97871-06E7-40BE-98AA-93D2154FE1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5" name="直線コネクタ 634">
          <a:extLst>
            <a:ext uri="{FF2B5EF4-FFF2-40B4-BE49-F238E27FC236}">
              <a16:creationId xmlns:a16="http://schemas.microsoft.com/office/drawing/2014/main" id="{992C6F28-3DF7-4745-9E22-093CA716449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6" name="テキスト ボックス 635">
          <a:extLst>
            <a:ext uri="{FF2B5EF4-FFF2-40B4-BE49-F238E27FC236}">
              <a16:creationId xmlns:a16="http://schemas.microsoft.com/office/drawing/2014/main" id="{220DD976-1E3B-437D-BB96-ACB418BB90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7" name="直線コネクタ 636">
          <a:extLst>
            <a:ext uri="{FF2B5EF4-FFF2-40B4-BE49-F238E27FC236}">
              <a16:creationId xmlns:a16="http://schemas.microsoft.com/office/drawing/2014/main" id="{FC921E81-A442-4FA5-8D16-B55BF032590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8" name="テキスト ボックス 637">
          <a:extLst>
            <a:ext uri="{FF2B5EF4-FFF2-40B4-BE49-F238E27FC236}">
              <a16:creationId xmlns:a16="http://schemas.microsoft.com/office/drawing/2014/main" id="{38D5F99D-6C6D-4EB5-B199-28B78015C8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9" name="直線コネクタ 638">
          <a:extLst>
            <a:ext uri="{FF2B5EF4-FFF2-40B4-BE49-F238E27FC236}">
              <a16:creationId xmlns:a16="http://schemas.microsoft.com/office/drawing/2014/main" id="{439D7CE7-B073-4C63-AE1E-87120743F5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id="{22636592-76A7-4414-8078-E569B51371F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a:extLst>
            <a:ext uri="{FF2B5EF4-FFF2-40B4-BE49-F238E27FC236}">
              <a16:creationId xmlns:a16="http://schemas.microsoft.com/office/drawing/2014/main" id="{8A501E1B-FF92-418D-AB94-869F5D61A0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06013A5A-E853-49CB-8B9A-489418A60A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a:extLst>
            <a:ext uri="{FF2B5EF4-FFF2-40B4-BE49-F238E27FC236}">
              <a16:creationId xmlns:a16="http://schemas.microsoft.com/office/drawing/2014/main" id="{14D9DEE1-5550-4955-AF5B-891320CA2A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44" name="直線コネクタ 643">
          <a:extLst>
            <a:ext uri="{FF2B5EF4-FFF2-40B4-BE49-F238E27FC236}">
              <a16:creationId xmlns:a16="http://schemas.microsoft.com/office/drawing/2014/main" id="{29915C68-9D30-4CDE-B4AF-F6F1A4EA5D17}"/>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45" name="【公民館】&#10;一人当たり面積最小値テキスト">
          <a:extLst>
            <a:ext uri="{FF2B5EF4-FFF2-40B4-BE49-F238E27FC236}">
              <a16:creationId xmlns:a16="http://schemas.microsoft.com/office/drawing/2014/main" id="{F5A8DD50-EFCD-460F-9FB7-5DB41E9034DA}"/>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46" name="直線コネクタ 645">
          <a:extLst>
            <a:ext uri="{FF2B5EF4-FFF2-40B4-BE49-F238E27FC236}">
              <a16:creationId xmlns:a16="http://schemas.microsoft.com/office/drawing/2014/main" id="{9226D202-84C7-4CBD-B7E0-E90448AEAB9B}"/>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47" name="【公民館】&#10;一人当たり面積最大値テキスト">
          <a:extLst>
            <a:ext uri="{FF2B5EF4-FFF2-40B4-BE49-F238E27FC236}">
              <a16:creationId xmlns:a16="http://schemas.microsoft.com/office/drawing/2014/main" id="{7941F89E-8650-47D4-8480-D872105E1E7F}"/>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48" name="直線コネクタ 647">
          <a:extLst>
            <a:ext uri="{FF2B5EF4-FFF2-40B4-BE49-F238E27FC236}">
              <a16:creationId xmlns:a16="http://schemas.microsoft.com/office/drawing/2014/main" id="{FF2D57AE-E75C-472C-B161-60B0F957C26B}"/>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49" name="【公民館】&#10;一人当たり面積平均値テキスト">
          <a:extLst>
            <a:ext uri="{FF2B5EF4-FFF2-40B4-BE49-F238E27FC236}">
              <a16:creationId xmlns:a16="http://schemas.microsoft.com/office/drawing/2014/main" id="{81391195-FEBF-4A95-B89E-402BD09B8AC2}"/>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50" name="フローチャート: 判断 649">
          <a:extLst>
            <a:ext uri="{FF2B5EF4-FFF2-40B4-BE49-F238E27FC236}">
              <a16:creationId xmlns:a16="http://schemas.microsoft.com/office/drawing/2014/main" id="{596EFD5F-7079-43D2-B1B0-0126E67E5FDC}"/>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51" name="フローチャート: 判断 650">
          <a:extLst>
            <a:ext uri="{FF2B5EF4-FFF2-40B4-BE49-F238E27FC236}">
              <a16:creationId xmlns:a16="http://schemas.microsoft.com/office/drawing/2014/main" id="{676D4AB0-6625-4D8C-86FB-19EDF681CB0A}"/>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52" name="フローチャート: 判断 651">
          <a:extLst>
            <a:ext uri="{FF2B5EF4-FFF2-40B4-BE49-F238E27FC236}">
              <a16:creationId xmlns:a16="http://schemas.microsoft.com/office/drawing/2014/main" id="{E3C10579-66F3-444A-B975-A7D11EF22503}"/>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53" name="フローチャート: 判断 652">
          <a:extLst>
            <a:ext uri="{FF2B5EF4-FFF2-40B4-BE49-F238E27FC236}">
              <a16:creationId xmlns:a16="http://schemas.microsoft.com/office/drawing/2014/main" id="{26005B6F-3EC7-454D-B045-09C5884C1889}"/>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7A4F7B5-A03C-44AE-9367-60A3F24FDC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4523475F-0831-4FE1-823B-258AB6DC84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9016C27-D67A-49FB-BE8C-77613C2D29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F1222C87-F6ED-4656-85DA-3883E51570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6F31AF7E-D518-4D88-BDF1-40DC14AB40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129902</xdr:rowOff>
    </xdr:from>
    <xdr:to>
      <xdr:col>116</xdr:col>
      <xdr:colOff>114300</xdr:colOff>
      <xdr:row>108</xdr:row>
      <xdr:rowOff>60052</xdr:rowOff>
    </xdr:to>
    <xdr:sp macro="" textlink="">
      <xdr:nvSpPr>
        <xdr:cNvPr id="659" name="楕円 658">
          <a:extLst>
            <a:ext uri="{FF2B5EF4-FFF2-40B4-BE49-F238E27FC236}">
              <a16:creationId xmlns:a16="http://schemas.microsoft.com/office/drawing/2014/main" id="{5EDD9D54-3324-475A-AD77-628E4E505899}"/>
            </a:ext>
          </a:extLst>
        </xdr:cNvPr>
        <xdr:cNvSpPr/>
      </xdr:nvSpPr>
      <xdr:spPr>
        <a:xfrm>
          <a:off x="22110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108329</xdr:rowOff>
    </xdr:from>
    <xdr:ext cx="469744" cy="259045"/>
    <xdr:sp macro="" textlink="">
      <xdr:nvSpPr>
        <xdr:cNvPr id="660" name="【公民館】&#10;一人当たり面積該当値テキスト">
          <a:extLst>
            <a:ext uri="{FF2B5EF4-FFF2-40B4-BE49-F238E27FC236}">
              <a16:creationId xmlns:a16="http://schemas.microsoft.com/office/drawing/2014/main" id="{3B03E92C-A70D-46EF-A40D-F4A0346D3FFD}"/>
            </a:ext>
          </a:extLst>
        </xdr:cNvPr>
        <xdr:cNvSpPr txBox="1"/>
      </xdr:nvSpPr>
      <xdr:spPr>
        <a:xfrm>
          <a:off x="22199600"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133169</xdr:rowOff>
    </xdr:from>
    <xdr:to>
      <xdr:col>112</xdr:col>
      <xdr:colOff>38100</xdr:colOff>
      <xdr:row>108</xdr:row>
      <xdr:rowOff>63319</xdr:rowOff>
    </xdr:to>
    <xdr:sp macro="" textlink="">
      <xdr:nvSpPr>
        <xdr:cNvPr id="661" name="楕円 660">
          <a:extLst>
            <a:ext uri="{FF2B5EF4-FFF2-40B4-BE49-F238E27FC236}">
              <a16:creationId xmlns:a16="http://schemas.microsoft.com/office/drawing/2014/main" id="{04E6D2BC-14D9-4ADE-A11D-F3340612125E}"/>
            </a:ext>
          </a:extLst>
        </xdr:cNvPr>
        <xdr:cNvSpPr/>
      </xdr:nvSpPr>
      <xdr:spPr>
        <a:xfrm>
          <a:off x="2127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xdr:rowOff>
    </xdr:from>
    <xdr:to>
      <xdr:col>116</xdr:col>
      <xdr:colOff>63500</xdr:colOff>
      <xdr:row>108</xdr:row>
      <xdr:rowOff>12519</xdr:rowOff>
    </xdr:to>
    <xdr:cxnSp macro="">
      <xdr:nvCxnSpPr>
        <xdr:cNvPr id="662" name="直線コネクタ 661">
          <a:extLst>
            <a:ext uri="{FF2B5EF4-FFF2-40B4-BE49-F238E27FC236}">
              <a16:creationId xmlns:a16="http://schemas.microsoft.com/office/drawing/2014/main" id="{E7E1E69C-4C20-459C-AB8E-504A7A338F35}"/>
            </a:ext>
          </a:extLst>
        </xdr:cNvPr>
        <xdr:cNvCxnSpPr/>
      </xdr:nvCxnSpPr>
      <xdr:spPr>
        <a:xfrm flipV="1">
          <a:off x="21323300" y="1852585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159294</xdr:rowOff>
    </xdr:from>
    <xdr:to>
      <xdr:col>107</xdr:col>
      <xdr:colOff>101600</xdr:colOff>
      <xdr:row>108</xdr:row>
      <xdr:rowOff>89444</xdr:rowOff>
    </xdr:to>
    <xdr:sp macro="" textlink="">
      <xdr:nvSpPr>
        <xdr:cNvPr id="663" name="楕円 662">
          <a:extLst>
            <a:ext uri="{FF2B5EF4-FFF2-40B4-BE49-F238E27FC236}">
              <a16:creationId xmlns:a16="http://schemas.microsoft.com/office/drawing/2014/main" id="{F7360843-D60F-4972-A507-9505504A8535}"/>
            </a:ext>
          </a:extLst>
        </xdr:cNvPr>
        <xdr:cNvSpPr/>
      </xdr:nvSpPr>
      <xdr:spPr>
        <a:xfrm>
          <a:off x="2038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12519</xdr:rowOff>
    </xdr:from>
    <xdr:to>
      <xdr:col>111</xdr:col>
      <xdr:colOff>177800</xdr:colOff>
      <xdr:row>108</xdr:row>
      <xdr:rowOff>38644</xdr:rowOff>
    </xdr:to>
    <xdr:cxnSp macro="">
      <xdr:nvCxnSpPr>
        <xdr:cNvPr id="664" name="直線コネクタ 663">
          <a:extLst>
            <a:ext uri="{FF2B5EF4-FFF2-40B4-BE49-F238E27FC236}">
              <a16:creationId xmlns:a16="http://schemas.microsoft.com/office/drawing/2014/main" id="{66669931-5076-4B2B-AE55-9429810E8696}"/>
            </a:ext>
          </a:extLst>
        </xdr:cNvPr>
        <xdr:cNvCxnSpPr/>
      </xdr:nvCxnSpPr>
      <xdr:spPr>
        <a:xfrm flipV="1">
          <a:off x="20434300" y="185291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665" name="楕円 664">
          <a:extLst>
            <a:ext uri="{FF2B5EF4-FFF2-40B4-BE49-F238E27FC236}">
              <a16:creationId xmlns:a16="http://schemas.microsoft.com/office/drawing/2014/main" id="{75B413BA-148E-49A2-A763-C7FBC9B87977}"/>
            </a:ext>
          </a:extLst>
        </xdr:cNvPr>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38644</xdr:rowOff>
    </xdr:from>
    <xdr:to>
      <xdr:col>107</xdr:col>
      <xdr:colOff>50800</xdr:colOff>
      <xdr:row>108</xdr:row>
      <xdr:rowOff>40277</xdr:rowOff>
    </xdr:to>
    <xdr:cxnSp macro="">
      <xdr:nvCxnSpPr>
        <xdr:cNvPr id="666" name="直線コネクタ 665">
          <a:extLst>
            <a:ext uri="{FF2B5EF4-FFF2-40B4-BE49-F238E27FC236}">
              <a16:creationId xmlns:a16="http://schemas.microsoft.com/office/drawing/2014/main" id="{5414E4B3-8D43-4F75-BC4E-E4668217779A}"/>
            </a:ext>
          </a:extLst>
        </xdr:cNvPr>
        <xdr:cNvCxnSpPr/>
      </xdr:nvCxnSpPr>
      <xdr:spPr>
        <a:xfrm flipV="1">
          <a:off x="19545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67" name="n_1aveValue【公民館】&#10;一人当たり面積">
          <a:extLst>
            <a:ext uri="{FF2B5EF4-FFF2-40B4-BE49-F238E27FC236}">
              <a16:creationId xmlns:a16="http://schemas.microsoft.com/office/drawing/2014/main" id="{4479C4BC-063A-489C-817C-D3029DFD9023}"/>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68" name="n_2aveValue【公民館】&#10;一人当たり面積">
          <a:extLst>
            <a:ext uri="{FF2B5EF4-FFF2-40B4-BE49-F238E27FC236}">
              <a16:creationId xmlns:a16="http://schemas.microsoft.com/office/drawing/2014/main" id="{F51096E0-294E-48A4-AA16-00A831577E8A}"/>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69" name="n_3aveValue【公民館】&#10;一人当たり面積">
          <a:extLst>
            <a:ext uri="{FF2B5EF4-FFF2-40B4-BE49-F238E27FC236}">
              <a16:creationId xmlns:a16="http://schemas.microsoft.com/office/drawing/2014/main" id="{57B4E786-9F14-42B7-A9C7-96892303A685}"/>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54446</xdr:rowOff>
    </xdr:from>
    <xdr:ext cx="469744" cy="259045"/>
    <xdr:sp macro="" textlink="">
      <xdr:nvSpPr>
        <xdr:cNvPr id="670" name="n_1mainValue【公民館】&#10;一人当たり面積">
          <a:extLst>
            <a:ext uri="{FF2B5EF4-FFF2-40B4-BE49-F238E27FC236}">
              <a16:creationId xmlns:a16="http://schemas.microsoft.com/office/drawing/2014/main" id="{8AB912C1-D79A-4311-95F0-318FD6635802}"/>
            </a:ext>
          </a:extLst>
        </xdr:cNvPr>
        <xdr:cNvSpPr txBox="1"/>
      </xdr:nvSpPr>
      <xdr:spPr>
        <a:xfrm>
          <a:off x="21075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80571</xdr:rowOff>
    </xdr:from>
    <xdr:ext cx="469744" cy="259045"/>
    <xdr:sp macro="" textlink="">
      <xdr:nvSpPr>
        <xdr:cNvPr id="671" name="n_2mainValue【公民館】&#10;一人当たり面積">
          <a:extLst>
            <a:ext uri="{FF2B5EF4-FFF2-40B4-BE49-F238E27FC236}">
              <a16:creationId xmlns:a16="http://schemas.microsoft.com/office/drawing/2014/main" id="{35B4EE7C-EB06-40D7-AD92-769663260B8B}"/>
            </a:ext>
          </a:extLst>
        </xdr:cNvPr>
        <xdr:cNvSpPr txBox="1"/>
      </xdr:nvSpPr>
      <xdr:spPr>
        <a:xfrm>
          <a:off x="20199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672" name="n_3mainValue【公民館】&#10;一人当たり面積">
          <a:extLst>
            <a:ext uri="{FF2B5EF4-FFF2-40B4-BE49-F238E27FC236}">
              <a16:creationId xmlns:a16="http://schemas.microsoft.com/office/drawing/2014/main" id="{1F56AFAC-AC48-4164-AC98-67F6A69C28D3}"/>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a:extLst>
            <a:ext uri="{FF2B5EF4-FFF2-40B4-BE49-F238E27FC236}">
              <a16:creationId xmlns:a16="http://schemas.microsoft.com/office/drawing/2014/main" id="{BCF98772-213D-49F7-B814-E7DBA37759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a:extLst>
            <a:ext uri="{FF2B5EF4-FFF2-40B4-BE49-F238E27FC236}">
              <a16:creationId xmlns:a16="http://schemas.microsoft.com/office/drawing/2014/main" id="{7F2F5CD3-BAE4-4E53-91F5-A0999C35FA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a:extLst>
            <a:ext uri="{FF2B5EF4-FFF2-40B4-BE49-F238E27FC236}">
              <a16:creationId xmlns:a16="http://schemas.microsoft.com/office/drawing/2014/main" id="{CC9A39E6-C5C5-460C-8C02-14C4C40FFE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減価償却率が高くなっ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ほとんどの施設が３０年以上経過し老朽化が進んでおり、耐震化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必要な建物もあるため、早急な対応が必要となっている。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個別施設計画を早急に策定し、施設ごとの適切な管理に努めていく。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BEA9BF-4E15-41C2-9454-0423C60C98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368DFE-130B-4D4E-84AE-26CF9791B6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02855D-3D79-4016-A509-19CF2D5666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DA24F3-847D-4955-973F-85E448400B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D3F6C5-C9FE-47D2-AF3C-1577CE39A5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FECC34-D12A-4BA8-A93B-834785E1D4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EF070D-2F19-42EB-8BFA-A58BA66C69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E7A145-0114-487F-AF3B-AE6434FCEF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38778E-781C-44C0-ABFE-90B14C276A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7A8292-685A-4B8B-90C6-4F85826B28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32F501-7B85-429A-97D9-0D06C68382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5C94F1-1CBB-4228-BE65-0CC02F93AA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75A83A-9E5D-428F-8C5A-D9F4041052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C08C25-BEAB-4A8A-B2D1-1114FF1AF0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27C263-78CC-475A-9D64-53ED174A5F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3403AF-C6D2-4BFF-AD24-6903EEAE8EF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86E25D-96CD-4B55-A370-5CAA305BE8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E27074-D486-4253-A8B2-289C48F7AA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C1132B-5609-4D61-B5D4-50CFA83137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A22FD8-DF73-4BD6-930B-FFAAD82F49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E53E93-B212-446B-A4F4-E7A891B710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8715E9-CAA2-4251-915C-CD5BAF509A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DDBFC2-FA3B-460D-90AE-31E9D8528E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C80C42-1850-45CF-BEE8-0DB7B69FD4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686A27-68E9-4D88-AFC5-1ABC6083BD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AB852A-2B37-420F-B0D5-2D863D5487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108E4C-8824-4AA6-99BE-AB8A949920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7ED53F-87EA-4F8C-8A3A-4B9CE50FD4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75F5B8-2B5C-40BF-9520-6BB3A08628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468653-AEAF-45FE-86AB-395EFA20A1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5BD960B-50B5-44D8-ADD6-F72ABC003A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7A0A986-DDF0-4A6F-B4A0-831A2B8694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89883F3-5711-4682-90E7-B1438AAD8A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DED4711-30E6-46DD-83A3-B4AA93B546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D12DBD4-CE3F-4A43-AE8B-D966AFEE1B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D2F7B97-565A-4D36-9085-5078351BFF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11D5FAD-2F56-46A5-B681-BAF4CCB527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187205-D952-40E0-99E3-4ED823D936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2A8800B-DF0B-45D9-B51D-B9B726CD3C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A8C6DE9-3102-4966-917F-B97CFE963D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C21B6B9-4399-439C-B69B-36F7648E43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CC141C0-4854-4AFA-8B43-06CAAE4D78E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AE47DEF-CCC4-4967-88D4-EBAA6922E4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59FBC10-9CF7-4470-8CD0-B3865AFC06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1D8AC36-7C50-4203-A87F-C75EA927BA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ED6FC6D-F6F2-408B-9B83-08DACD04AE0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D20C7D9-974A-4FAA-A5C9-C83A186427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006B8E7-FE10-44F4-8F34-C9EA1AF2C0A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45D6F80-BDA3-4895-A831-F63DD068A8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D9AC769-E4FE-4118-BB80-87BACDB8D1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A3ED8A8-CA95-48AF-BA18-EB057D03A1E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AD38DBF-1DB1-409E-B9C7-CCF54A38514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B6E33B-DE84-4A69-9928-706EB39831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C70A1E0-E6A7-4D2D-AC5D-1B5ED0A4D44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8B634CB-A803-4377-BDC8-4D1F0660D4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D9AA86CF-24A2-49EA-BCDF-94B4C4C9692B}"/>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14D1735B-88BB-487A-BF97-C896950C3C20}"/>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5E67CA40-6022-436F-A8E4-230D17952973}"/>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680C023C-DCD8-4899-A9F1-177B07167ED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2626618-0E74-44AB-A1A1-A6A670CABB1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9C3C058A-4541-449A-A583-53B3182AC69D}"/>
            </a:ext>
          </a:extLst>
        </xdr:cNvPr>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6EE3BBEC-E3B3-472A-AB78-6D07992C5666}"/>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A01D1083-4463-4F15-9116-FF057DF21A86}"/>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425927FD-ED43-4E2F-BE56-A62BCB77885E}"/>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7DB5E9C5-7358-4618-8E64-C76A8BFAA22E}"/>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B59752-3164-48AC-848D-94D953D612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D6ADF0-4E48-4E77-B402-1709848403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8E1FF9-3329-497A-983E-8592964940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4A3395-50A1-42E1-B9C3-09EB245E22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8CC13BC-AE0F-47DF-97DB-211BBF3C17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2" name="楕円 71">
          <a:extLst>
            <a:ext uri="{FF2B5EF4-FFF2-40B4-BE49-F238E27FC236}">
              <a16:creationId xmlns:a16="http://schemas.microsoft.com/office/drawing/2014/main" id="{7D8F3B7F-A6A6-4165-B619-56E615CE26DA}"/>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3" name="【図書館】&#10;有形固定資産減価償却率該当値テキスト">
          <a:extLst>
            <a:ext uri="{FF2B5EF4-FFF2-40B4-BE49-F238E27FC236}">
              <a16:creationId xmlns:a16="http://schemas.microsoft.com/office/drawing/2014/main" id="{1E87AA8B-8CB5-425A-9835-B16DC1D58EE7}"/>
            </a:ext>
          </a:extLst>
        </xdr:cNvPr>
        <xdr:cNvSpPr txBox="1"/>
      </xdr:nvSpPr>
      <xdr:spPr>
        <a:xfrm>
          <a:off x="4673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4" name="楕円 73">
          <a:extLst>
            <a:ext uri="{FF2B5EF4-FFF2-40B4-BE49-F238E27FC236}">
              <a16:creationId xmlns:a16="http://schemas.microsoft.com/office/drawing/2014/main" id="{010C5C5D-4F1B-4B47-85AF-B3DF9DD78F84}"/>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38</xdr:row>
      <xdr:rowOff>131717</xdr:rowOff>
    </xdr:to>
    <xdr:cxnSp macro="">
      <xdr:nvCxnSpPr>
        <xdr:cNvPr id="75" name="直線コネクタ 74">
          <a:extLst>
            <a:ext uri="{FF2B5EF4-FFF2-40B4-BE49-F238E27FC236}">
              <a16:creationId xmlns:a16="http://schemas.microsoft.com/office/drawing/2014/main" id="{15D8F323-6F7C-49E8-A3EB-B2DCD5517A3B}"/>
            </a:ext>
          </a:extLst>
        </xdr:cNvPr>
        <xdr:cNvCxnSpPr/>
      </xdr:nvCxnSpPr>
      <xdr:spPr>
        <a:xfrm flipV="1">
          <a:off x="3797300" y="661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6" name="楕円 75">
          <a:extLst>
            <a:ext uri="{FF2B5EF4-FFF2-40B4-BE49-F238E27FC236}">
              <a16:creationId xmlns:a16="http://schemas.microsoft.com/office/drawing/2014/main" id="{3E0B3A81-8C51-4F73-A53B-2B94862F3069}"/>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167640</xdr:rowOff>
    </xdr:to>
    <xdr:cxnSp macro="">
      <xdr:nvCxnSpPr>
        <xdr:cNvPr id="77" name="直線コネクタ 76">
          <a:extLst>
            <a:ext uri="{FF2B5EF4-FFF2-40B4-BE49-F238E27FC236}">
              <a16:creationId xmlns:a16="http://schemas.microsoft.com/office/drawing/2014/main" id="{02DA430A-5E1F-46A5-9675-849B72280005}"/>
            </a:ext>
          </a:extLst>
        </xdr:cNvPr>
        <xdr:cNvCxnSpPr/>
      </xdr:nvCxnSpPr>
      <xdr:spPr>
        <a:xfrm flipV="1">
          <a:off x="2908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78" name="楕円 77">
          <a:extLst>
            <a:ext uri="{FF2B5EF4-FFF2-40B4-BE49-F238E27FC236}">
              <a16:creationId xmlns:a16="http://schemas.microsoft.com/office/drawing/2014/main" id="{70D5472E-69BA-4E9F-A69C-691899235737}"/>
            </a:ext>
          </a:extLst>
        </xdr:cNvPr>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32113</xdr:rowOff>
    </xdr:to>
    <xdr:cxnSp macro="">
      <xdr:nvCxnSpPr>
        <xdr:cNvPr id="79" name="直線コネクタ 78">
          <a:extLst>
            <a:ext uri="{FF2B5EF4-FFF2-40B4-BE49-F238E27FC236}">
              <a16:creationId xmlns:a16="http://schemas.microsoft.com/office/drawing/2014/main" id="{545D65CF-EF15-44A8-860E-429F8D333818}"/>
            </a:ext>
          </a:extLst>
        </xdr:cNvPr>
        <xdr:cNvCxnSpPr/>
      </xdr:nvCxnSpPr>
      <xdr:spPr>
        <a:xfrm flipV="1">
          <a:off x="2019300" y="668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a:extLst>
            <a:ext uri="{FF2B5EF4-FFF2-40B4-BE49-F238E27FC236}">
              <a16:creationId xmlns:a16="http://schemas.microsoft.com/office/drawing/2014/main" id="{8DC272E7-231C-4FD8-84FC-EAFD6CB7711C}"/>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a:extLst>
            <a:ext uri="{FF2B5EF4-FFF2-40B4-BE49-F238E27FC236}">
              <a16:creationId xmlns:a16="http://schemas.microsoft.com/office/drawing/2014/main" id="{95E8E23D-5683-4C16-A29E-7A78EE1968B6}"/>
            </a:ext>
          </a:extLst>
        </xdr:cNvPr>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2" name="n_3aveValue【図書館】&#10;有形固定資産減価償却率">
          <a:extLst>
            <a:ext uri="{FF2B5EF4-FFF2-40B4-BE49-F238E27FC236}">
              <a16:creationId xmlns:a16="http://schemas.microsoft.com/office/drawing/2014/main" id="{157A865E-0620-4157-82B0-13867205398C}"/>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3" name="n_1mainValue【図書館】&#10;有形固定資産減価償却率">
          <a:extLst>
            <a:ext uri="{FF2B5EF4-FFF2-40B4-BE49-F238E27FC236}">
              <a16:creationId xmlns:a16="http://schemas.microsoft.com/office/drawing/2014/main" id="{DACA112D-BDCF-4752-BE05-A825E079BD76}"/>
            </a:ext>
          </a:extLst>
        </xdr:cNvPr>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4" name="n_2mainValue【図書館】&#10;有形固定資産減価償却率">
          <a:extLst>
            <a:ext uri="{FF2B5EF4-FFF2-40B4-BE49-F238E27FC236}">
              <a16:creationId xmlns:a16="http://schemas.microsoft.com/office/drawing/2014/main" id="{A0A0543E-FB27-49A8-8F45-A5148A93C838}"/>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85" name="n_3mainValue【図書館】&#10;有形固定資産減価償却率">
          <a:extLst>
            <a:ext uri="{FF2B5EF4-FFF2-40B4-BE49-F238E27FC236}">
              <a16:creationId xmlns:a16="http://schemas.microsoft.com/office/drawing/2014/main" id="{8DE717F0-E27A-429C-A87F-B03622881164}"/>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9FFD272-81FC-486D-8045-81CC04060A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6E7D8CA-DE32-47C2-A3C4-61DD4F21EB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67B4C82-61DE-45B7-A8F0-EE7F10D7C0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7448065-035E-42A9-BB2E-15A539E971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A958724-144D-48E6-A359-7AEC763616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A4E8AE7-B4A0-4DF2-9BDA-9D5B9B6B17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4F4DC48-5172-40E2-BF77-1C33FFF544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6F588541-955F-4D8C-A42A-12C888CDA1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CAD60AE3-CF2E-4770-96D0-989FF1EB3A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4503DB4-60C6-4F19-857B-649BBDE940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62F64BD-7C17-4775-B3EC-E97C7CB70D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9FE9B8B-8C59-48E1-8961-5E91FC2FC6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E1173382-43F8-40BC-8923-B2CFD8B81C4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A04BA46A-B102-49A8-8BF6-F635745457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902FDD7-2DF2-4531-A136-258C0A17B1D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1DC817C-934F-4825-A650-02F05DF22BB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5249394-A39E-4ED5-A744-B47FD762D8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D05F0C40-C9AC-461B-B8D6-5A3DA314076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4628801-8C5F-4607-92E5-71C4870037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10DD455E-207C-4722-84BB-D7416D237EB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7ED3036-CAAC-4558-B7F2-5C67F79954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CCEC60CC-AE71-4BFF-B65C-F1CC4459449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0CD8EFA-4345-495F-A4C0-4071DF4295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id="{C8B25F0A-03EA-4BBA-A6D0-8B06F04E0344}"/>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id="{078ECE7F-5D80-42BA-B4C0-35D1DF9A9B81}"/>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id="{604800DA-6D9B-4B63-8A3D-4B6FF20D1C41}"/>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id="{2BB0102B-8754-457A-AE7B-EA90EFD3051D}"/>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id="{6CE2AABB-1E70-49B4-BF1E-B1FE929F2F76}"/>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a:extLst>
            <a:ext uri="{FF2B5EF4-FFF2-40B4-BE49-F238E27FC236}">
              <a16:creationId xmlns:a16="http://schemas.microsoft.com/office/drawing/2014/main" id="{2BFB45F3-22B5-40AE-AA45-992EE9051E72}"/>
            </a:ext>
          </a:extLst>
        </xdr:cNvPr>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id="{36A20916-C371-4FB1-871D-F426FF3AE8B5}"/>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id="{60AC3499-0F7C-423C-AA84-BB011FF3BA86}"/>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id="{7B9BCC17-A17C-457E-8BBB-3003CF226B59}"/>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a:extLst>
            <a:ext uri="{FF2B5EF4-FFF2-40B4-BE49-F238E27FC236}">
              <a16:creationId xmlns:a16="http://schemas.microsoft.com/office/drawing/2014/main" id="{7464CA62-3790-47DA-9905-2509527CD3E3}"/>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8F6903B-FDC4-472E-8340-AFFCC18054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3C56310-C61E-42DD-8E73-F536B156E0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85C8804-5737-49EA-9085-A84C5903FD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1A7743F-1367-4EB1-BFD1-A5DA14F26F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E28507B-0074-44FC-88A4-5FB53E6AC0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4" name="楕円 123">
          <a:extLst>
            <a:ext uri="{FF2B5EF4-FFF2-40B4-BE49-F238E27FC236}">
              <a16:creationId xmlns:a16="http://schemas.microsoft.com/office/drawing/2014/main" id="{C8AA0871-75AC-467A-A77A-3EB719D7F187}"/>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151147</xdr:rowOff>
    </xdr:from>
    <xdr:ext cx="469744" cy="259045"/>
    <xdr:sp macro="" textlink="">
      <xdr:nvSpPr>
        <xdr:cNvPr id="125" name="【図書館】&#10;一人当たり面積該当値テキスト">
          <a:extLst>
            <a:ext uri="{FF2B5EF4-FFF2-40B4-BE49-F238E27FC236}">
              <a16:creationId xmlns:a16="http://schemas.microsoft.com/office/drawing/2014/main" id="{EC179545-87D3-4F3F-ACD9-ED2359CBD794}"/>
            </a:ext>
          </a:extLst>
        </xdr:cNvPr>
        <xdr:cNvSpPr txBox="1"/>
      </xdr:nvSpPr>
      <xdr:spPr>
        <a:xfrm>
          <a:off x="105156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26" name="楕円 125">
          <a:extLst>
            <a:ext uri="{FF2B5EF4-FFF2-40B4-BE49-F238E27FC236}">
              <a16:creationId xmlns:a16="http://schemas.microsoft.com/office/drawing/2014/main" id="{C00F464D-DC65-4882-848D-BD5AA136E342}"/>
            </a:ext>
          </a:extLst>
        </xdr:cNvPr>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15240</xdr:rowOff>
    </xdr:to>
    <xdr:cxnSp macro="">
      <xdr:nvCxnSpPr>
        <xdr:cNvPr id="127" name="直線コネクタ 126">
          <a:extLst>
            <a:ext uri="{FF2B5EF4-FFF2-40B4-BE49-F238E27FC236}">
              <a16:creationId xmlns:a16="http://schemas.microsoft.com/office/drawing/2014/main" id="{C4A83B9B-9034-4FE3-998D-D0CEFC0EB346}"/>
            </a:ext>
          </a:extLst>
        </xdr:cNvPr>
        <xdr:cNvCxnSpPr/>
      </xdr:nvCxnSpPr>
      <xdr:spPr>
        <a:xfrm flipV="1">
          <a:off x="9639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28" name="楕円 127">
          <a:extLst>
            <a:ext uri="{FF2B5EF4-FFF2-40B4-BE49-F238E27FC236}">
              <a16:creationId xmlns:a16="http://schemas.microsoft.com/office/drawing/2014/main" id="{3BBEBF3A-AABC-4ABC-AD5C-46BB02D12FF1}"/>
            </a:ext>
          </a:extLst>
        </xdr:cNvPr>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22860</xdr:rowOff>
    </xdr:to>
    <xdr:cxnSp macro="">
      <xdr:nvCxnSpPr>
        <xdr:cNvPr id="129" name="直線コネクタ 128">
          <a:extLst>
            <a:ext uri="{FF2B5EF4-FFF2-40B4-BE49-F238E27FC236}">
              <a16:creationId xmlns:a16="http://schemas.microsoft.com/office/drawing/2014/main" id="{8ED003B3-FC83-4CA9-AF60-BD3B4D90C1B7}"/>
            </a:ext>
          </a:extLst>
        </xdr:cNvPr>
        <xdr:cNvCxnSpPr/>
      </xdr:nvCxnSpPr>
      <xdr:spPr>
        <a:xfrm flipV="1">
          <a:off x="8750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3FE427A5-A63C-4790-BFB5-649901D8500C}"/>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F1B01999-B235-417C-8A61-1FD761EFB61A}"/>
            </a:ext>
          </a:extLst>
        </xdr:cNvPr>
        <xdr:cNvCxnSpPr/>
      </xdr:nvCxnSpPr>
      <xdr:spPr>
        <a:xfrm flipV="1">
          <a:off x="7861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a:extLst>
            <a:ext uri="{FF2B5EF4-FFF2-40B4-BE49-F238E27FC236}">
              <a16:creationId xmlns:a16="http://schemas.microsoft.com/office/drawing/2014/main" id="{AD42751B-3C8C-4359-9C2D-9C5E05FC2FAD}"/>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a:extLst>
            <a:ext uri="{FF2B5EF4-FFF2-40B4-BE49-F238E27FC236}">
              <a16:creationId xmlns:a16="http://schemas.microsoft.com/office/drawing/2014/main" id="{409B1516-22C3-4EE6-A4DD-2EE6E6EE1F8F}"/>
            </a:ext>
          </a:extLst>
        </xdr:cNvPr>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a:extLst>
            <a:ext uri="{FF2B5EF4-FFF2-40B4-BE49-F238E27FC236}">
              <a16:creationId xmlns:a16="http://schemas.microsoft.com/office/drawing/2014/main" id="{215650FB-4E0E-4CDD-AE13-B7049ECBF2FE}"/>
            </a:ext>
          </a:extLst>
        </xdr:cNvPr>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82567</xdr:rowOff>
    </xdr:from>
    <xdr:ext cx="469744" cy="259045"/>
    <xdr:sp macro="" textlink="">
      <xdr:nvSpPr>
        <xdr:cNvPr id="135" name="n_1mainValue【図書館】&#10;一人当たり面積">
          <a:extLst>
            <a:ext uri="{FF2B5EF4-FFF2-40B4-BE49-F238E27FC236}">
              <a16:creationId xmlns:a16="http://schemas.microsoft.com/office/drawing/2014/main" id="{F0B185E8-54D1-4437-B7A0-F4BDE672E1C0}"/>
            </a:ext>
          </a:extLst>
        </xdr:cNvPr>
        <xdr:cNvSpPr txBox="1"/>
      </xdr:nvSpPr>
      <xdr:spPr>
        <a:xfrm>
          <a:off x="9391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90187</xdr:rowOff>
    </xdr:from>
    <xdr:ext cx="469744" cy="259045"/>
    <xdr:sp macro="" textlink="">
      <xdr:nvSpPr>
        <xdr:cNvPr id="136" name="n_2mainValue【図書館】&#10;一人当たり面積">
          <a:extLst>
            <a:ext uri="{FF2B5EF4-FFF2-40B4-BE49-F238E27FC236}">
              <a16:creationId xmlns:a16="http://schemas.microsoft.com/office/drawing/2014/main" id="{7E36DF06-63FB-4028-8501-BFB8B8C23742}"/>
            </a:ext>
          </a:extLst>
        </xdr:cNvPr>
        <xdr:cNvSpPr txBox="1"/>
      </xdr:nvSpPr>
      <xdr:spPr>
        <a:xfrm>
          <a:off x="8515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37" name="n_3mainValue【図書館】&#10;一人当たり面積">
          <a:extLst>
            <a:ext uri="{FF2B5EF4-FFF2-40B4-BE49-F238E27FC236}">
              <a16:creationId xmlns:a16="http://schemas.microsoft.com/office/drawing/2014/main" id="{9F844A87-727A-47DA-85D4-60D65E2A28E5}"/>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FA152E8-538A-40C4-B6F5-9A2446D183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D34EAC0-E636-4FD0-AA0A-F347B3E2DC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3654EEA-D3A8-474D-9980-A77540A9C4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B0BBAF54-DA24-4B4D-9711-AD6C794E61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A77F21BE-FC95-4CB3-A2BB-43CB9D2F31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5BC7812-4097-4D98-8E3C-9A575A1A36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CD507510-6F92-446B-BE83-815247744D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D659752-F5C4-40F5-A368-67C86C4DB1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5ABF26A-C131-4262-822D-B79B2DACD1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5E94748-EC6D-4169-BBA2-A49ACA4057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9B89E74-5690-439A-A03D-65A35B6E46B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50062460-E299-4EAE-963D-4846721C794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E1D74643-6200-48DB-9459-826ABE037EC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70F0C7C5-D811-478C-BEF3-C7B11D533E9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57C4671-CCCA-497D-BF36-6BFF2B73E8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9B0C76C-142B-4048-9CDF-064FD684CF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CAF21E2-8424-40F2-A177-BD1BD97C7B1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61A08133-299E-458C-B1B7-6A945DF76D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8A57DE2-8FEC-41F4-AFCA-3F1E5A1FC7C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B8AB7A9-DF6F-441A-8799-B5137418E5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A16A52FA-4FA4-4470-8796-89F8FE4B08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55B12BC-BDDE-40B8-A661-E10C2380FAF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2F0B0262-9A58-409A-BD78-C7A63CE60C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272B0EB-A0FA-415C-85CB-BBDC2F35D6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C1EAB6B-8D00-4E5E-B48A-73B3A07760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a:extLst>
            <a:ext uri="{FF2B5EF4-FFF2-40B4-BE49-F238E27FC236}">
              <a16:creationId xmlns:a16="http://schemas.microsoft.com/office/drawing/2014/main" id="{1EFD2C42-45EF-4985-BF59-12E80DE4EA8C}"/>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E3423133-40F7-4392-B0B8-D33470A30719}"/>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a:extLst>
            <a:ext uri="{FF2B5EF4-FFF2-40B4-BE49-F238E27FC236}">
              <a16:creationId xmlns:a16="http://schemas.microsoft.com/office/drawing/2014/main" id="{37678F6C-F80B-483D-B61B-89441452ED19}"/>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2015C979-DD97-4D9D-909D-6A95BFE2FF1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ECF85E13-5745-48E6-8FF2-EE79BF84312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53688C5-8613-422C-86EC-6D5F403561DF}"/>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a:extLst>
            <a:ext uri="{FF2B5EF4-FFF2-40B4-BE49-F238E27FC236}">
              <a16:creationId xmlns:a16="http://schemas.microsoft.com/office/drawing/2014/main" id="{6E024EC1-0B9E-4825-9B27-DACCC77B2DF5}"/>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a:extLst>
            <a:ext uri="{FF2B5EF4-FFF2-40B4-BE49-F238E27FC236}">
              <a16:creationId xmlns:a16="http://schemas.microsoft.com/office/drawing/2014/main" id="{DF71B12A-DD75-46BC-9BCA-42EE4A85C379}"/>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0CC59CBD-6763-40C4-8523-B07FAB8943DA}"/>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FB1779DC-790F-447A-BF8F-15569E05E8A9}"/>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DB312A6-C992-40B0-910E-8767C1D7BB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A4D5CB9-AFB8-4B2E-B9DA-E532828D5C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4404A15-2F56-44BD-B8FA-30FEF7B009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02B296E-5D96-4B65-B185-8AB37426C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6CB5891-C925-4021-8060-47720FAAF1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128815</xdr:rowOff>
    </xdr:from>
    <xdr:to>
      <xdr:col>24</xdr:col>
      <xdr:colOff>114300</xdr:colOff>
      <xdr:row>58</xdr:row>
      <xdr:rowOff>58965</xdr:rowOff>
    </xdr:to>
    <xdr:sp macro="" textlink="">
      <xdr:nvSpPr>
        <xdr:cNvPr id="178" name="楕円 177">
          <a:extLst>
            <a:ext uri="{FF2B5EF4-FFF2-40B4-BE49-F238E27FC236}">
              <a16:creationId xmlns:a16="http://schemas.microsoft.com/office/drawing/2014/main" id="{CEF66B1C-DB29-4565-8126-708F7B817DA0}"/>
            </a:ext>
          </a:extLst>
        </xdr:cNvPr>
        <xdr:cNvSpPr/>
      </xdr:nvSpPr>
      <xdr:spPr>
        <a:xfrm>
          <a:off x="4584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151692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3C935E25-BD66-4161-8434-B3944AD4BC28}"/>
            </a:ext>
          </a:extLst>
        </xdr:cNvPr>
        <xdr:cNvSpPr txBox="1"/>
      </xdr:nvSpPr>
      <xdr:spPr>
        <a:xfrm>
          <a:off x="4673600" y="97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80" name="楕円 179">
          <a:extLst>
            <a:ext uri="{FF2B5EF4-FFF2-40B4-BE49-F238E27FC236}">
              <a16:creationId xmlns:a16="http://schemas.microsoft.com/office/drawing/2014/main" id="{A5F6A844-79C6-4B4E-BC0D-04DE5FB84AED}"/>
            </a:ext>
          </a:extLst>
        </xdr:cNvPr>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8165</xdr:rowOff>
    </xdr:from>
    <xdr:to>
      <xdr:col>24</xdr:col>
      <xdr:colOff>63500</xdr:colOff>
      <xdr:row>58</xdr:row>
      <xdr:rowOff>35923</xdr:rowOff>
    </xdr:to>
    <xdr:cxnSp macro="">
      <xdr:nvCxnSpPr>
        <xdr:cNvPr id="181" name="直線コネクタ 180">
          <a:extLst>
            <a:ext uri="{FF2B5EF4-FFF2-40B4-BE49-F238E27FC236}">
              <a16:creationId xmlns:a16="http://schemas.microsoft.com/office/drawing/2014/main" id="{F527C3CE-EE72-46F2-8A78-74BAFBA37EED}"/>
            </a:ext>
          </a:extLst>
        </xdr:cNvPr>
        <xdr:cNvCxnSpPr/>
      </xdr:nvCxnSpPr>
      <xdr:spPr>
        <a:xfrm flipV="1">
          <a:off x="3797300" y="99522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91259</xdr:rowOff>
    </xdr:from>
    <xdr:to>
      <xdr:col>15</xdr:col>
      <xdr:colOff>101600</xdr:colOff>
      <xdr:row>59</xdr:row>
      <xdr:rowOff>21409</xdr:rowOff>
    </xdr:to>
    <xdr:sp macro="" textlink="">
      <xdr:nvSpPr>
        <xdr:cNvPr id="182" name="楕円 181">
          <a:extLst>
            <a:ext uri="{FF2B5EF4-FFF2-40B4-BE49-F238E27FC236}">
              <a16:creationId xmlns:a16="http://schemas.microsoft.com/office/drawing/2014/main" id="{60978FED-CB89-4BE6-A166-5E8E316F569D}"/>
            </a:ext>
          </a:extLst>
        </xdr:cNvPr>
        <xdr:cNvSpPr/>
      </xdr:nvSpPr>
      <xdr:spPr>
        <a:xfrm>
          <a:off x="2857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35923</xdr:rowOff>
    </xdr:from>
    <xdr:to>
      <xdr:col>19</xdr:col>
      <xdr:colOff>177800</xdr:colOff>
      <xdr:row>58</xdr:row>
      <xdr:rowOff>142059</xdr:rowOff>
    </xdr:to>
    <xdr:cxnSp macro="">
      <xdr:nvCxnSpPr>
        <xdr:cNvPr id="183" name="直線コネクタ 182">
          <a:extLst>
            <a:ext uri="{FF2B5EF4-FFF2-40B4-BE49-F238E27FC236}">
              <a16:creationId xmlns:a16="http://schemas.microsoft.com/office/drawing/2014/main" id="{F5F40DCB-6F76-438A-995C-A4299E955303}"/>
            </a:ext>
          </a:extLst>
        </xdr:cNvPr>
        <xdr:cNvCxnSpPr/>
      </xdr:nvCxnSpPr>
      <xdr:spPr>
        <a:xfrm flipV="1">
          <a:off x="2908300" y="998002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70031</xdr:rowOff>
    </xdr:from>
    <xdr:to>
      <xdr:col>10</xdr:col>
      <xdr:colOff>165100</xdr:colOff>
      <xdr:row>58</xdr:row>
      <xdr:rowOff>181</xdr:rowOff>
    </xdr:to>
    <xdr:sp macro="" textlink="">
      <xdr:nvSpPr>
        <xdr:cNvPr id="184" name="楕円 183">
          <a:extLst>
            <a:ext uri="{FF2B5EF4-FFF2-40B4-BE49-F238E27FC236}">
              <a16:creationId xmlns:a16="http://schemas.microsoft.com/office/drawing/2014/main" id="{535323C6-F900-4B03-9189-C27107F4774A}"/>
            </a:ext>
          </a:extLst>
        </xdr:cNvPr>
        <xdr:cNvSpPr/>
      </xdr:nvSpPr>
      <xdr:spPr>
        <a:xfrm>
          <a:off x="1968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120831</xdr:rowOff>
    </xdr:from>
    <xdr:to>
      <xdr:col>15</xdr:col>
      <xdr:colOff>50800</xdr:colOff>
      <xdr:row>58</xdr:row>
      <xdr:rowOff>142059</xdr:rowOff>
    </xdr:to>
    <xdr:cxnSp macro="">
      <xdr:nvCxnSpPr>
        <xdr:cNvPr id="185" name="直線コネクタ 184">
          <a:extLst>
            <a:ext uri="{FF2B5EF4-FFF2-40B4-BE49-F238E27FC236}">
              <a16:creationId xmlns:a16="http://schemas.microsoft.com/office/drawing/2014/main" id="{764C9254-A4E4-41C3-87BB-2DAF36178ED5}"/>
            </a:ext>
          </a:extLst>
        </xdr:cNvPr>
        <xdr:cNvCxnSpPr/>
      </xdr:nvCxnSpPr>
      <xdr:spPr>
        <a:xfrm>
          <a:off x="2019300" y="9893481"/>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a:extLst>
            <a:ext uri="{FF2B5EF4-FFF2-40B4-BE49-F238E27FC236}">
              <a16:creationId xmlns:a16="http://schemas.microsoft.com/office/drawing/2014/main" id="{F2731933-BE75-4439-B7BA-B7B9A2C5C519}"/>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a:extLst>
            <a:ext uri="{FF2B5EF4-FFF2-40B4-BE49-F238E27FC236}">
              <a16:creationId xmlns:a16="http://schemas.microsoft.com/office/drawing/2014/main" id="{2AAC7EFB-11FE-44D3-8CE3-03A317DFEB8F}"/>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a:extLst>
            <a:ext uri="{FF2B5EF4-FFF2-40B4-BE49-F238E27FC236}">
              <a16:creationId xmlns:a16="http://schemas.microsoft.com/office/drawing/2014/main" id="{D5D8F2D9-554C-4A4D-AC96-F830D96533C5}"/>
            </a:ext>
          </a:extLst>
        </xdr:cNvPr>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189" name="n_1mainValue【体育館・プール】&#10;有形固定資産減価償却率">
          <a:extLst>
            <a:ext uri="{FF2B5EF4-FFF2-40B4-BE49-F238E27FC236}">
              <a16:creationId xmlns:a16="http://schemas.microsoft.com/office/drawing/2014/main" id="{F585B199-1A0C-42B1-B73E-61FB95F419ED}"/>
            </a:ext>
          </a:extLst>
        </xdr:cNvPr>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37936</xdr:rowOff>
    </xdr:from>
    <xdr:ext cx="405111" cy="259045"/>
    <xdr:sp macro="" textlink="">
      <xdr:nvSpPr>
        <xdr:cNvPr id="190" name="n_2mainValue【体育館・プール】&#10;有形固定資産減価償却率">
          <a:extLst>
            <a:ext uri="{FF2B5EF4-FFF2-40B4-BE49-F238E27FC236}">
              <a16:creationId xmlns:a16="http://schemas.microsoft.com/office/drawing/2014/main" id="{E4547594-5757-4E56-BC2C-01FA85DF55E2}"/>
            </a:ext>
          </a:extLst>
        </xdr:cNvPr>
        <xdr:cNvSpPr txBox="1"/>
      </xdr:nvSpPr>
      <xdr:spPr>
        <a:xfrm>
          <a:off x="2705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16708</xdr:rowOff>
    </xdr:from>
    <xdr:ext cx="405111" cy="259045"/>
    <xdr:sp macro="" textlink="">
      <xdr:nvSpPr>
        <xdr:cNvPr id="191" name="n_3mainValue【体育館・プール】&#10;有形固定資産減価償却率">
          <a:extLst>
            <a:ext uri="{FF2B5EF4-FFF2-40B4-BE49-F238E27FC236}">
              <a16:creationId xmlns:a16="http://schemas.microsoft.com/office/drawing/2014/main" id="{9DA9C575-A72F-4C62-B6B3-28F6F13E6794}"/>
            </a:ext>
          </a:extLst>
        </xdr:cNvPr>
        <xdr:cNvSpPr txBox="1"/>
      </xdr:nvSpPr>
      <xdr:spPr>
        <a:xfrm>
          <a:off x="1816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D656347D-2E5F-425B-BF43-65B636CC89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F9BC77A-53A1-4286-867B-F2CAFFCA49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6E7898A-06B2-4EDE-89BA-CEE4E6AACE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6EA32DA-76B9-42DD-8E35-081FA8C9A6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E52F6E9-E9A2-4991-AD29-E096BBF310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89837B69-2D2E-45CF-95AC-01F791FE80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C470E80F-197A-420B-B9E5-428D90146F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1DE2D046-66F8-40BB-94BD-159D4E7C35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4DF1BA09-3EE8-4AFB-BBAC-5B1C296844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2C85C2A-F24B-40F0-953F-E42E089703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039B2932-A256-4729-812C-AFB619CA4A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AD117D09-9233-497D-9044-8C10C8C541B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44DB512F-909B-4249-A445-944C5CBB6D5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8E4E405C-0483-4162-B4B8-81B4C1F8F1B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170FD2F2-1523-46E8-9324-82CA2C71AFC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CBFB9693-F0B1-407A-88E8-A880B7423F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FB8B7CC9-595E-46CA-8B0D-860532A1E80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C37A1ABA-DA6C-4A53-BF58-72A7841F4A7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2169775A-D457-416E-A5D1-81012C93412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ED8A6982-4185-45BF-B9F1-F9E7229BE1C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9A5F6B6B-2183-4490-ABE0-F56C2471CE1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5C69642C-0E4B-4A8F-9A3E-21F0B28BF9D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5FA96F7D-8A6F-4F14-BF21-0623D35122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B1CE21B5-F16A-4B6C-9B28-92AB414E785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FF60C732-4CC7-4259-AFBC-BED2166AFA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a:extLst>
            <a:ext uri="{FF2B5EF4-FFF2-40B4-BE49-F238E27FC236}">
              <a16:creationId xmlns:a16="http://schemas.microsoft.com/office/drawing/2014/main" id="{7E8E3407-BE6B-45B7-8575-4D31E2C0562C}"/>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a:extLst>
            <a:ext uri="{FF2B5EF4-FFF2-40B4-BE49-F238E27FC236}">
              <a16:creationId xmlns:a16="http://schemas.microsoft.com/office/drawing/2014/main" id="{6A60C1AB-FC0D-4C54-A0F8-37A418B5DAEF}"/>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a:extLst>
            <a:ext uri="{FF2B5EF4-FFF2-40B4-BE49-F238E27FC236}">
              <a16:creationId xmlns:a16="http://schemas.microsoft.com/office/drawing/2014/main" id="{9FA696B9-6D18-41F2-B82E-6678367A943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a:extLst>
            <a:ext uri="{FF2B5EF4-FFF2-40B4-BE49-F238E27FC236}">
              <a16:creationId xmlns:a16="http://schemas.microsoft.com/office/drawing/2014/main" id="{6CBF888C-6210-46DD-94E4-C606CDF38935}"/>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a:extLst>
            <a:ext uri="{FF2B5EF4-FFF2-40B4-BE49-F238E27FC236}">
              <a16:creationId xmlns:a16="http://schemas.microsoft.com/office/drawing/2014/main" id="{B7067645-AAA3-4F77-8BD6-643897B19133}"/>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a:extLst>
            <a:ext uri="{FF2B5EF4-FFF2-40B4-BE49-F238E27FC236}">
              <a16:creationId xmlns:a16="http://schemas.microsoft.com/office/drawing/2014/main" id="{0EE04AD7-5D7C-4DF8-8478-E1F4C6C45D06}"/>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a:extLst>
            <a:ext uri="{FF2B5EF4-FFF2-40B4-BE49-F238E27FC236}">
              <a16:creationId xmlns:a16="http://schemas.microsoft.com/office/drawing/2014/main" id="{51C1ABFF-33AC-4F03-B2B6-B85E51C0866F}"/>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a:extLst>
            <a:ext uri="{FF2B5EF4-FFF2-40B4-BE49-F238E27FC236}">
              <a16:creationId xmlns:a16="http://schemas.microsoft.com/office/drawing/2014/main" id="{F9A4FBBC-F6C8-4636-AB3D-AA0522FE82C3}"/>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a:extLst>
            <a:ext uri="{FF2B5EF4-FFF2-40B4-BE49-F238E27FC236}">
              <a16:creationId xmlns:a16="http://schemas.microsoft.com/office/drawing/2014/main" id="{136AD4A4-9F91-4255-843F-682BA580E1FD}"/>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a:extLst>
            <a:ext uri="{FF2B5EF4-FFF2-40B4-BE49-F238E27FC236}">
              <a16:creationId xmlns:a16="http://schemas.microsoft.com/office/drawing/2014/main" id="{C585A452-46B4-42F7-AFF7-0D6587F4F8E0}"/>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6C7B06D-4331-4C25-80CC-F56AC53658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8432465-6E20-4948-9B84-179DFCE254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4D2EEE0-75E7-489B-9F7F-DE3566083D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90FC55D-3584-48A3-ABF4-A02AE1A0F3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F9B85DE-3FDF-456A-BF5C-0B88492600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53159</xdr:rowOff>
    </xdr:from>
    <xdr:to>
      <xdr:col>55</xdr:col>
      <xdr:colOff>50800</xdr:colOff>
      <xdr:row>55</xdr:row>
      <xdr:rowOff>154759</xdr:rowOff>
    </xdr:to>
    <xdr:sp macro="" textlink="">
      <xdr:nvSpPr>
        <xdr:cNvPr id="232" name="楕円 231">
          <a:extLst>
            <a:ext uri="{FF2B5EF4-FFF2-40B4-BE49-F238E27FC236}">
              <a16:creationId xmlns:a16="http://schemas.microsoft.com/office/drawing/2014/main" id="{1DD6F72B-3336-42A3-BAC5-1ABF48760E6E}"/>
            </a:ext>
          </a:extLst>
        </xdr:cNvPr>
        <xdr:cNvSpPr/>
      </xdr:nvSpPr>
      <xdr:spPr>
        <a:xfrm>
          <a:off x="10426700" y="94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6186</xdr:rowOff>
    </xdr:from>
    <xdr:ext cx="469744" cy="259045"/>
    <xdr:sp macro="" textlink="">
      <xdr:nvSpPr>
        <xdr:cNvPr id="233" name="【体育館・プール】&#10;一人当たり面積該当値テキスト">
          <a:extLst>
            <a:ext uri="{FF2B5EF4-FFF2-40B4-BE49-F238E27FC236}">
              <a16:creationId xmlns:a16="http://schemas.microsoft.com/office/drawing/2014/main" id="{33296E66-025D-4201-9BE2-F81636571BC3}"/>
            </a:ext>
          </a:extLst>
        </xdr:cNvPr>
        <xdr:cNvSpPr txBox="1"/>
      </xdr:nvSpPr>
      <xdr:spPr>
        <a:xfrm>
          <a:off x="10515600" y="943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85816</xdr:rowOff>
    </xdr:from>
    <xdr:to>
      <xdr:col>50</xdr:col>
      <xdr:colOff>165100</xdr:colOff>
      <xdr:row>56</xdr:row>
      <xdr:rowOff>15966</xdr:rowOff>
    </xdr:to>
    <xdr:sp macro="" textlink="">
      <xdr:nvSpPr>
        <xdr:cNvPr id="234" name="楕円 233">
          <a:extLst>
            <a:ext uri="{FF2B5EF4-FFF2-40B4-BE49-F238E27FC236}">
              <a16:creationId xmlns:a16="http://schemas.microsoft.com/office/drawing/2014/main" id="{EA94DA9B-157A-4526-B556-F26C42C578A8}"/>
            </a:ext>
          </a:extLst>
        </xdr:cNvPr>
        <xdr:cNvSpPr/>
      </xdr:nvSpPr>
      <xdr:spPr>
        <a:xfrm>
          <a:off x="9588500" y="95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103959</xdr:rowOff>
    </xdr:from>
    <xdr:to>
      <xdr:col>55</xdr:col>
      <xdr:colOff>0</xdr:colOff>
      <xdr:row>55</xdr:row>
      <xdr:rowOff>136616</xdr:rowOff>
    </xdr:to>
    <xdr:cxnSp macro="">
      <xdr:nvCxnSpPr>
        <xdr:cNvPr id="235" name="直線コネクタ 234">
          <a:extLst>
            <a:ext uri="{FF2B5EF4-FFF2-40B4-BE49-F238E27FC236}">
              <a16:creationId xmlns:a16="http://schemas.microsoft.com/office/drawing/2014/main" id="{036840F5-ECFC-4BDF-990B-A10851664AEC}"/>
            </a:ext>
          </a:extLst>
        </xdr:cNvPr>
        <xdr:cNvCxnSpPr/>
      </xdr:nvCxnSpPr>
      <xdr:spPr>
        <a:xfrm flipV="1">
          <a:off x="9639300" y="95337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74385</xdr:rowOff>
    </xdr:from>
    <xdr:to>
      <xdr:col>46</xdr:col>
      <xdr:colOff>38100</xdr:colOff>
      <xdr:row>59</xdr:row>
      <xdr:rowOff>4535</xdr:rowOff>
    </xdr:to>
    <xdr:sp macro="" textlink="">
      <xdr:nvSpPr>
        <xdr:cNvPr id="236" name="楕円 235">
          <a:extLst>
            <a:ext uri="{FF2B5EF4-FFF2-40B4-BE49-F238E27FC236}">
              <a16:creationId xmlns:a16="http://schemas.microsoft.com/office/drawing/2014/main" id="{881C1D0E-6F98-4F04-9BBC-076B4B8949F3}"/>
            </a:ext>
          </a:extLst>
        </xdr:cNvPr>
        <xdr:cNvSpPr/>
      </xdr:nvSpPr>
      <xdr:spPr>
        <a:xfrm>
          <a:off x="8699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136616</xdr:rowOff>
    </xdr:from>
    <xdr:to>
      <xdr:col>50</xdr:col>
      <xdr:colOff>114300</xdr:colOff>
      <xdr:row>58</xdr:row>
      <xdr:rowOff>125185</xdr:rowOff>
    </xdr:to>
    <xdr:cxnSp macro="">
      <xdr:nvCxnSpPr>
        <xdr:cNvPr id="237" name="直線コネクタ 236">
          <a:extLst>
            <a:ext uri="{FF2B5EF4-FFF2-40B4-BE49-F238E27FC236}">
              <a16:creationId xmlns:a16="http://schemas.microsoft.com/office/drawing/2014/main" id="{80DF377F-420F-44F1-A308-4200F5FB7BDC}"/>
            </a:ext>
          </a:extLst>
        </xdr:cNvPr>
        <xdr:cNvCxnSpPr/>
      </xdr:nvCxnSpPr>
      <xdr:spPr>
        <a:xfrm flipV="1">
          <a:off x="8750300" y="9566366"/>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100512</xdr:rowOff>
    </xdr:from>
    <xdr:to>
      <xdr:col>41</xdr:col>
      <xdr:colOff>101600</xdr:colOff>
      <xdr:row>59</xdr:row>
      <xdr:rowOff>30662</xdr:rowOff>
    </xdr:to>
    <xdr:sp macro="" textlink="">
      <xdr:nvSpPr>
        <xdr:cNvPr id="238" name="楕円 237">
          <a:extLst>
            <a:ext uri="{FF2B5EF4-FFF2-40B4-BE49-F238E27FC236}">
              <a16:creationId xmlns:a16="http://schemas.microsoft.com/office/drawing/2014/main" id="{881F7FC9-6948-4310-99E8-8B365FD87CCC}"/>
            </a:ext>
          </a:extLst>
        </xdr:cNvPr>
        <xdr:cNvSpPr/>
      </xdr:nvSpPr>
      <xdr:spPr>
        <a:xfrm>
          <a:off x="7810500" y="100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125185</xdr:rowOff>
    </xdr:from>
    <xdr:to>
      <xdr:col>45</xdr:col>
      <xdr:colOff>177800</xdr:colOff>
      <xdr:row>58</xdr:row>
      <xdr:rowOff>151312</xdr:rowOff>
    </xdr:to>
    <xdr:cxnSp macro="">
      <xdr:nvCxnSpPr>
        <xdr:cNvPr id="239" name="直線コネクタ 238">
          <a:extLst>
            <a:ext uri="{FF2B5EF4-FFF2-40B4-BE49-F238E27FC236}">
              <a16:creationId xmlns:a16="http://schemas.microsoft.com/office/drawing/2014/main" id="{27E7B8FB-D798-499B-A75E-552B0A628ADF}"/>
            </a:ext>
          </a:extLst>
        </xdr:cNvPr>
        <xdr:cNvCxnSpPr/>
      </xdr:nvCxnSpPr>
      <xdr:spPr>
        <a:xfrm flipV="1">
          <a:off x="7861300" y="10069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0" name="n_1aveValue【体育館・プール】&#10;一人当たり面積">
          <a:extLst>
            <a:ext uri="{FF2B5EF4-FFF2-40B4-BE49-F238E27FC236}">
              <a16:creationId xmlns:a16="http://schemas.microsoft.com/office/drawing/2014/main" id="{42A5B1FB-90AA-43A3-9E76-4873640EC9CB}"/>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a:extLst>
            <a:ext uri="{FF2B5EF4-FFF2-40B4-BE49-F238E27FC236}">
              <a16:creationId xmlns:a16="http://schemas.microsoft.com/office/drawing/2014/main" id="{E128E0D0-BDDE-4DE5-9D63-20F71FBB19E3}"/>
            </a:ext>
          </a:extLst>
        </xdr:cNvPr>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a:extLst>
            <a:ext uri="{FF2B5EF4-FFF2-40B4-BE49-F238E27FC236}">
              <a16:creationId xmlns:a16="http://schemas.microsoft.com/office/drawing/2014/main" id="{CB269BFC-644F-46F8-8E5A-E4228027E8D5}"/>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32493</xdr:rowOff>
    </xdr:from>
    <xdr:ext cx="469744" cy="259045"/>
    <xdr:sp macro="" textlink="">
      <xdr:nvSpPr>
        <xdr:cNvPr id="243" name="n_1mainValue【体育館・プール】&#10;一人当たり面積">
          <a:extLst>
            <a:ext uri="{FF2B5EF4-FFF2-40B4-BE49-F238E27FC236}">
              <a16:creationId xmlns:a16="http://schemas.microsoft.com/office/drawing/2014/main" id="{0A100F08-8120-4B15-808A-38B09B9EA3E7}"/>
            </a:ext>
          </a:extLst>
        </xdr:cNvPr>
        <xdr:cNvSpPr txBox="1"/>
      </xdr:nvSpPr>
      <xdr:spPr>
        <a:xfrm>
          <a:off x="9391727" y="92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21062</xdr:rowOff>
    </xdr:from>
    <xdr:ext cx="469744" cy="259045"/>
    <xdr:sp macro="" textlink="">
      <xdr:nvSpPr>
        <xdr:cNvPr id="244" name="n_2mainValue【体育館・プール】&#10;一人当たり面積">
          <a:extLst>
            <a:ext uri="{FF2B5EF4-FFF2-40B4-BE49-F238E27FC236}">
              <a16:creationId xmlns:a16="http://schemas.microsoft.com/office/drawing/2014/main" id="{BF5B4854-317B-4BA0-B34B-E22DB75299A5}"/>
            </a:ext>
          </a:extLst>
        </xdr:cNvPr>
        <xdr:cNvSpPr txBox="1"/>
      </xdr:nvSpPr>
      <xdr:spPr>
        <a:xfrm>
          <a:off x="8515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47189</xdr:rowOff>
    </xdr:from>
    <xdr:ext cx="469744" cy="259045"/>
    <xdr:sp macro="" textlink="">
      <xdr:nvSpPr>
        <xdr:cNvPr id="245" name="n_3mainValue【体育館・プール】&#10;一人当たり面積">
          <a:extLst>
            <a:ext uri="{FF2B5EF4-FFF2-40B4-BE49-F238E27FC236}">
              <a16:creationId xmlns:a16="http://schemas.microsoft.com/office/drawing/2014/main" id="{6D53552B-93D0-4447-A146-FAE8FA2E5767}"/>
            </a:ext>
          </a:extLst>
        </xdr:cNvPr>
        <xdr:cNvSpPr txBox="1"/>
      </xdr:nvSpPr>
      <xdr:spPr>
        <a:xfrm>
          <a:off x="7626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1C99C135-EEDF-4AE0-9101-5D72F30A4F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2BD93603-9223-4782-835A-480BA26B36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5A4ECB5B-1F00-4E57-907F-E14C08A99A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76742F74-EDA9-441B-B922-68128AFB46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880A2B83-2B25-4D09-A1C4-2AE48AC154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DDB36498-7A2D-4C8B-A114-BA624736B1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2CBC34BD-6578-463D-9FB6-D0F4AC7487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53DAA3FB-5566-4429-800E-7445C0C382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729EE1F2-ED25-4BCF-9095-A15FEA6E38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356053D6-A7FA-4588-A6D5-099B71AA47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A6A6C1AD-BAF6-453B-A3A7-81DDF31CC7B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837C26-97E0-4FAE-A454-28E0D8BB253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353773A8-C15E-4BA1-A676-AEAFB27E973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ADAF0AAF-40B0-4C1A-BE0A-3A1DD0B727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B136EEBB-E47E-43BE-AC0A-E779272594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EF3E2949-503D-4A34-97C6-CA2055089B7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E77AD5EF-E97D-4BA9-AD71-461D2930A4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9D392A69-F230-4C67-BC63-E1CB6F60AC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C8F22E22-6CDC-49A5-9C12-D2A5702AC9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28BC315E-113B-47ED-B3B9-7E36CBB837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00EDA753-C0EA-4FF7-9A69-69186A124C3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9CD3B89B-5A2D-4D79-9943-6302C46FD2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2FCB6415-3C38-4B4A-B2A0-22B0D6F17C5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7CB4008B-57C1-4EE0-9C24-D1EB1C7E17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a:extLst>
            <a:ext uri="{FF2B5EF4-FFF2-40B4-BE49-F238E27FC236}">
              <a16:creationId xmlns:a16="http://schemas.microsoft.com/office/drawing/2014/main" id="{68B150CE-E9FB-4418-8957-2F3A5464240E}"/>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47A1756-7AA0-4CA4-A4B9-6FF02AAE83D6}"/>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a:extLst>
            <a:ext uri="{FF2B5EF4-FFF2-40B4-BE49-F238E27FC236}">
              <a16:creationId xmlns:a16="http://schemas.microsoft.com/office/drawing/2014/main" id="{B820C2DC-4870-42B2-A6F3-D23ECC422A18}"/>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a:extLst>
            <a:ext uri="{FF2B5EF4-FFF2-40B4-BE49-F238E27FC236}">
              <a16:creationId xmlns:a16="http://schemas.microsoft.com/office/drawing/2014/main" id="{89C7D09E-16A8-49B7-9CE2-66562E62923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a:extLst>
            <a:ext uri="{FF2B5EF4-FFF2-40B4-BE49-F238E27FC236}">
              <a16:creationId xmlns:a16="http://schemas.microsoft.com/office/drawing/2014/main" id="{2361AB98-AF36-43E2-9F74-6C3D09C62DB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C5A4987F-ACAF-4EE4-B003-48850DFEFC3D}"/>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a:extLst>
            <a:ext uri="{FF2B5EF4-FFF2-40B4-BE49-F238E27FC236}">
              <a16:creationId xmlns:a16="http://schemas.microsoft.com/office/drawing/2014/main" id="{470AC6C8-7ED8-4604-A9E4-5547F185E7D7}"/>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a:extLst>
            <a:ext uri="{FF2B5EF4-FFF2-40B4-BE49-F238E27FC236}">
              <a16:creationId xmlns:a16="http://schemas.microsoft.com/office/drawing/2014/main" id="{8E4CECBB-C2EA-4556-AF7A-FD18077928CD}"/>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a:extLst>
            <a:ext uri="{FF2B5EF4-FFF2-40B4-BE49-F238E27FC236}">
              <a16:creationId xmlns:a16="http://schemas.microsoft.com/office/drawing/2014/main" id="{741D05BF-6F18-4993-B8F9-EC8653608606}"/>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a:extLst>
            <a:ext uri="{FF2B5EF4-FFF2-40B4-BE49-F238E27FC236}">
              <a16:creationId xmlns:a16="http://schemas.microsoft.com/office/drawing/2014/main" id="{D6A03443-0997-4DE0-8B09-60D9F082E86D}"/>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A54C9AE-DCAF-4BF8-835E-50A0EF2183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3FA7286-F168-4168-A8C7-DEEBB8AE65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F1417A0-1988-48A7-82DB-A8EDF2E6B0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29BF6F0-AD57-4424-8D50-DC52247F58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1BC0EF9-8944-431E-A47F-255C97A772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85" name="楕円 284">
          <a:extLst>
            <a:ext uri="{FF2B5EF4-FFF2-40B4-BE49-F238E27FC236}">
              <a16:creationId xmlns:a16="http://schemas.microsoft.com/office/drawing/2014/main" id="{A29BCC55-CD1E-41E2-BC83-19C610A920F9}"/>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DE5D0BA9-A143-4E32-83A0-88F1892211B5}"/>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87" name="楕円 286">
          <a:extLst>
            <a:ext uri="{FF2B5EF4-FFF2-40B4-BE49-F238E27FC236}">
              <a16:creationId xmlns:a16="http://schemas.microsoft.com/office/drawing/2014/main" id="{6F2AF6FE-2108-49E0-8345-04B81E6E88AD}"/>
            </a:ext>
          </a:extLst>
        </xdr:cNvPr>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125730</xdr:rowOff>
    </xdr:to>
    <xdr:cxnSp macro="">
      <xdr:nvCxnSpPr>
        <xdr:cNvPr id="288" name="直線コネクタ 287">
          <a:extLst>
            <a:ext uri="{FF2B5EF4-FFF2-40B4-BE49-F238E27FC236}">
              <a16:creationId xmlns:a16="http://schemas.microsoft.com/office/drawing/2014/main" id="{65DC98F5-AAA3-443D-8DF8-0566FF9960D8}"/>
            </a:ext>
          </a:extLst>
        </xdr:cNvPr>
        <xdr:cNvCxnSpPr/>
      </xdr:nvCxnSpPr>
      <xdr:spPr>
        <a:xfrm flipV="1">
          <a:off x="3797300" y="139617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89" name="楕円 288">
          <a:extLst>
            <a:ext uri="{FF2B5EF4-FFF2-40B4-BE49-F238E27FC236}">
              <a16:creationId xmlns:a16="http://schemas.microsoft.com/office/drawing/2014/main" id="{BD0C72A3-F376-4942-801C-861FA5C36139}"/>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5714</xdr:rowOff>
    </xdr:to>
    <xdr:cxnSp macro="">
      <xdr:nvCxnSpPr>
        <xdr:cNvPr id="290" name="直線コネクタ 289">
          <a:extLst>
            <a:ext uri="{FF2B5EF4-FFF2-40B4-BE49-F238E27FC236}">
              <a16:creationId xmlns:a16="http://schemas.microsoft.com/office/drawing/2014/main" id="{092829FE-B865-4F0D-B0E7-BE5207E3C714}"/>
            </a:ext>
          </a:extLst>
        </xdr:cNvPr>
        <xdr:cNvCxnSpPr/>
      </xdr:nvCxnSpPr>
      <xdr:spPr>
        <a:xfrm flipV="1">
          <a:off x="2908300" y="140131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93980</xdr:rowOff>
    </xdr:from>
    <xdr:to>
      <xdr:col>10</xdr:col>
      <xdr:colOff>165100</xdr:colOff>
      <xdr:row>79</xdr:row>
      <xdr:rowOff>24130</xdr:rowOff>
    </xdr:to>
    <xdr:sp macro="" textlink="">
      <xdr:nvSpPr>
        <xdr:cNvPr id="291" name="楕円 290">
          <a:extLst>
            <a:ext uri="{FF2B5EF4-FFF2-40B4-BE49-F238E27FC236}">
              <a16:creationId xmlns:a16="http://schemas.microsoft.com/office/drawing/2014/main" id="{6E012725-0781-4E7F-B850-280EE5974AE2}"/>
            </a:ext>
          </a:extLst>
        </xdr:cNvPr>
        <xdr:cNvSpPr/>
      </xdr:nvSpPr>
      <xdr:spPr>
        <a:xfrm>
          <a:off x="1968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82</xdr:row>
      <xdr:rowOff>5714</xdr:rowOff>
    </xdr:to>
    <xdr:cxnSp macro="">
      <xdr:nvCxnSpPr>
        <xdr:cNvPr id="292" name="直線コネクタ 291">
          <a:extLst>
            <a:ext uri="{FF2B5EF4-FFF2-40B4-BE49-F238E27FC236}">
              <a16:creationId xmlns:a16="http://schemas.microsoft.com/office/drawing/2014/main" id="{DE466596-99B2-4B58-BDC5-ED9E7C682C60}"/>
            </a:ext>
          </a:extLst>
        </xdr:cNvPr>
        <xdr:cNvCxnSpPr/>
      </xdr:nvCxnSpPr>
      <xdr:spPr>
        <a:xfrm>
          <a:off x="2019300" y="13517880"/>
          <a:ext cx="889000" cy="5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a:extLst>
            <a:ext uri="{FF2B5EF4-FFF2-40B4-BE49-F238E27FC236}">
              <a16:creationId xmlns:a16="http://schemas.microsoft.com/office/drawing/2014/main" id="{FAB84A3E-A11F-43D6-A49D-3D21695992A4}"/>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a:extLst>
            <a:ext uri="{FF2B5EF4-FFF2-40B4-BE49-F238E27FC236}">
              <a16:creationId xmlns:a16="http://schemas.microsoft.com/office/drawing/2014/main" id="{DC1F975A-9901-484B-B9B5-8EBC6EAADE61}"/>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a:extLst>
            <a:ext uri="{FF2B5EF4-FFF2-40B4-BE49-F238E27FC236}">
              <a16:creationId xmlns:a16="http://schemas.microsoft.com/office/drawing/2014/main" id="{A3097AE3-38EB-4AFD-B9C9-487DA1460094}"/>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96" name="n_1mainValue【福祉施設】&#10;有形固定資産減価償却率">
          <a:extLst>
            <a:ext uri="{FF2B5EF4-FFF2-40B4-BE49-F238E27FC236}">
              <a16:creationId xmlns:a16="http://schemas.microsoft.com/office/drawing/2014/main" id="{F50611D1-2793-491B-B37A-D074E119E849}"/>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97" name="n_2mainValue【福祉施設】&#10;有形固定資産減価償却率">
          <a:extLst>
            <a:ext uri="{FF2B5EF4-FFF2-40B4-BE49-F238E27FC236}">
              <a16:creationId xmlns:a16="http://schemas.microsoft.com/office/drawing/2014/main" id="{C2D16679-4007-454F-B638-C20C95F85197}"/>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40657</xdr:rowOff>
    </xdr:from>
    <xdr:ext cx="405111" cy="259045"/>
    <xdr:sp macro="" textlink="">
      <xdr:nvSpPr>
        <xdr:cNvPr id="298" name="n_3mainValue【福祉施設】&#10;有形固定資産減価償却率">
          <a:extLst>
            <a:ext uri="{FF2B5EF4-FFF2-40B4-BE49-F238E27FC236}">
              <a16:creationId xmlns:a16="http://schemas.microsoft.com/office/drawing/2014/main" id="{CA1F1E73-DD7E-46BC-99EC-8B40A0317BB5}"/>
            </a:ext>
          </a:extLst>
        </xdr:cNvPr>
        <xdr:cNvSpPr txBox="1"/>
      </xdr:nvSpPr>
      <xdr:spPr>
        <a:xfrm>
          <a:off x="1816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7BD767D2-6A9F-49C6-8E40-C5562337C4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5CFD4CD6-1952-441D-BC7A-749B88BAD0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DE4DCF4A-B97D-4FAB-9D90-B8EE296BE8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ED6D2FD0-575D-44F9-8DB5-3FFFB25EDF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7229E432-C9CA-4E50-BF11-0CFEF3E859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C865B29F-ACB4-4375-81CE-886D73032D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1C63C2AE-CDD5-4953-AC7B-54C6F77D15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3BFF3BAE-0B1E-4957-97BA-366FE00178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F6BC2006-8E10-4184-89B9-0802656F3F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5095EF66-ABC1-42E7-B961-B25266C668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4ECF11D5-2E40-4697-9B5E-998F665FC5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231F7BDB-05E3-4A07-9125-D4A18C75671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FB386042-C327-42C2-AB7B-E3F78ED8F7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F107D7C8-AF7D-429C-BF0F-1E1C9E08F7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52BF622D-9289-4333-9198-0F3C75F611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21678A06-9C01-4EC0-A1A7-D1F412C276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5F541025-95CA-4B73-9312-5D9F57DCBE1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23F42CCD-A539-4A95-89C3-852A1D733C0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F89C9519-9D0E-4D22-A15D-FA1AA5C02A4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53D558B8-3B2F-4C3E-8DEC-01545BEC1F3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63A710C8-41C8-4092-8C61-13FC32674D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A98C6D47-9DAA-4E05-9E5C-9321005046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D685A95E-BE4A-4833-9B78-20C40996C2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51BC58A6-C18F-4843-8F1F-F11CE118FCAC}"/>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AC835F1B-8EBA-4DD0-9B20-B3F74A1FF26B}"/>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312AC021-5889-479B-93A7-7DDF8284CB6F}"/>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a:extLst>
            <a:ext uri="{FF2B5EF4-FFF2-40B4-BE49-F238E27FC236}">
              <a16:creationId xmlns:a16="http://schemas.microsoft.com/office/drawing/2014/main" id="{25000C31-942A-4116-AFCD-CBF00A630ACD}"/>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a:extLst>
            <a:ext uri="{FF2B5EF4-FFF2-40B4-BE49-F238E27FC236}">
              <a16:creationId xmlns:a16="http://schemas.microsoft.com/office/drawing/2014/main" id="{084A9E9F-479E-4AAC-97BA-B9D5D2B384DC}"/>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a:extLst>
            <a:ext uri="{FF2B5EF4-FFF2-40B4-BE49-F238E27FC236}">
              <a16:creationId xmlns:a16="http://schemas.microsoft.com/office/drawing/2014/main" id="{B96FF609-6FCF-423F-B8C3-C1242F510CA8}"/>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55FBA4C2-B29B-474D-8C90-93FD837CA24A}"/>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a:extLst>
            <a:ext uri="{FF2B5EF4-FFF2-40B4-BE49-F238E27FC236}">
              <a16:creationId xmlns:a16="http://schemas.microsoft.com/office/drawing/2014/main" id="{3704E5D2-BDB4-46CF-979D-40C9D2AC1623}"/>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a:extLst>
            <a:ext uri="{FF2B5EF4-FFF2-40B4-BE49-F238E27FC236}">
              <a16:creationId xmlns:a16="http://schemas.microsoft.com/office/drawing/2014/main" id="{16D9AC09-29DA-46DD-A87D-1D979397399B}"/>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a:extLst>
            <a:ext uri="{FF2B5EF4-FFF2-40B4-BE49-F238E27FC236}">
              <a16:creationId xmlns:a16="http://schemas.microsoft.com/office/drawing/2014/main" id="{18B3A502-1D5B-49A7-BC0D-11AF3144819F}"/>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B9528B6-4DA8-42DF-854C-E5350ADC0D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63E2F0E-F337-4C6D-BCAE-7DE985C5CCC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2AFBDE6-0BD7-4A33-90E7-DBA31FAF7C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2832467-7110-4A61-8C22-9388C36313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1FCCF5F2-8699-4242-9092-F393AFB68A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337" name="楕円 336">
          <a:extLst>
            <a:ext uri="{FF2B5EF4-FFF2-40B4-BE49-F238E27FC236}">
              <a16:creationId xmlns:a16="http://schemas.microsoft.com/office/drawing/2014/main" id="{E728E2D4-DAD2-4300-835C-A988FB6F5D38}"/>
            </a:ext>
          </a:extLst>
        </xdr:cNvPr>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338" name="【福祉施設】&#10;一人当たり面積該当値テキスト">
          <a:extLst>
            <a:ext uri="{FF2B5EF4-FFF2-40B4-BE49-F238E27FC236}">
              <a16:creationId xmlns:a16="http://schemas.microsoft.com/office/drawing/2014/main" id="{07D82403-126C-48D6-82B1-E0BA5CF3D9FD}"/>
            </a:ext>
          </a:extLst>
        </xdr:cNvPr>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109220</xdr:rowOff>
    </xdr:from>
    <xdr:to>
      <xdr:col>50</xdr:col>
      <xdr:colOff>165100</xdr:colOff>
      <xdr:row>86</xdr:row>
      <xdr:rowOff>39370</xdr:rowOff>
    </xdr:to>
    <xdr:sp macro="" textlink="">
      <xdr:nvSpPr>
        <xdr:cNvPr id="339" name="楕円 338">
          <a:extLst>
            <a:ext uri="{FF2B5EF4-FFF2-40B4-BE49-F238E27FC236}">
              <a16:creationId xmlns:a16="http://schemas.microsoft.com/office/drawing/2014/main" id="{532C6DED-266D-4AF3-8986-376267B22176}"/>
            </a:ext>
          </a:extLst>
        </xdr:cNvPr>
        <xdr:cNvSpPr/>
      </xdr:nvSpPr>
      <xdr:spPr>
        <a:xfrm>
          <a:off x="9588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160020</xdr:rowOff>
    </xdr:to>
    <xdr:cxnSp macro="">
      <xdr:nvCxnSpPr>
        <xdr:cNvPr id="340" name="直線コネクタ 339">
          <a:extLst>
            <a:ext uri="{FF2B5EF4-FFF2-40B4-BE49-F238E27FC236}">
              <a16:creationId xmlns:a16="http://schemas.microsoft.com/office/drawing/2014/main" id="{A4A7C3C9-F10B-431A-A0C5-4105841EB1C9}"/>
            </a:ext>
          </a:extLst>
        </xdr:cNvPr>
        <xdr:cNvCxnSpPr/>
      </xdr:nvCxnSpPr>
      <xdr:spPr>
        <a:xfrm flipV="1">
          <a:off x="9639300" y="1472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110489</xdr:rowOff>
    </xdr:from>
    <xdr:to>
      <xdr:col>46</xdr:col>
      <xdr:colOff>38100</xdr:colOff>
      <xdr:row>86</xdr:row>
      <xdr:rowOff>40639</xdr:rowOff>
    </xdr:to>
    <xdr:sp macro="" textlink="">
      <xdr:nvSpPr>
        <xdr:cNvPr id="341" name="楕円 340">
          <a:extLst>
            <a:ext uri="{FF2B5EF4-FFF2-40B4-BE49-F238E27FC236}">
              <a16:creationId xmlns:a16="http://schemas.microsoft.com/office/drawing/2014/main" id="{872E1D41-A3FC-4534-9B1B-85137889FDD5}"/>
            </a:ext>
          </a:extLst>
        </xdr:cNvPr>
        <xdr:cNvSpPr/>
      </xdr:nvSpPr>
      <xdr:spPr>
        <a:xfrm>
          <a:off x="8699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160020</xdr:rowOff>
    </xdr:from>
    <xdr:to>
      <xdr:col>50</xdr:col>
      <xdr:colOff>114300</xdr:colOff>
      <xdr:row>85</xdr:row>
      <xdr:rowOff>161289</xdr:rowOff>
    </xdr:to>
    <xdr:cxnSp macro="">
      <xdr:nvCxnSpPr>
        <xdr:cNvPr id="342" name="直線コネクタ 341">
          <a:extLst>
            <a:ext uri="{FF2B5EF4-FFF2-40B4-BE49-F238E27FC236}">
              <a16:creationId xmlns:a16="http://schemas.microsoft.com/office/drawing/2014/main" id="{C8FF4E9D-702B-4E72-9F42-1D2A0BCE24B5}"/>
            </a:ext>
          </a:extLst>
        </xdr:cNvPr>
        <xdr:cNvCxnSpPr/>
      </xdr:nvCxnSpPr>
      <xdr:spPr>
        <a:xfrm flipV="1">
          <a:off x="8750300" y="14733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140970</xdr:rowOff>
    </xdr:from>
    <xdr:to>
      <xdr:col>41</xdr:col>
      <xdr:colOff>101600</xdr:colOff>
      <xdr:row>86</xdr:row>
      <xdr:rowOff>71120</xdr:rowOff>
    </xdr:to>
    <xdr:sp macro="" textlink="">
      <xdr:nvSpPr>
        <xdr:cNvPr id="343" name="楕円 342">
          <a:extLst>
            <a:ext uri="{FF2B5EF4-FFF2-40B4-BE49-F238E27FC236}">
              <a16:creationId xmlns:a16="http://schemas.microsoft.com/office/drawing/2014/main" id="{D14877EA-01F0-4AD5-A11E-A350F52D69A7}"/>
            </a:ext>
          </a:extLst>
        </xdr:cNvPr>
        <xdr:cNvSpPr/>
      </xdr:nvSpPr>
      <xdr:spPr>
        <a:xfrm>
          <a:off x="7810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161289</xdr:rowOff>
    </xdr:from>
    <xdr:to>
      <xdr:col>45</xdr:col>
      <xdr:colOff>177800</xdr:colOff>
      <xdr:row>86</xdr:row>
      <xdr:rowOff>20320</xdr:rowOff>
    </xdr:to>
    <xdr:cxnSp macro="">
      <xdr:nvCxnSpPr>
        <xdr:cNvPr id="344" name="直線コネクタ 343">
          <a:extLst>
            <a:ext uri="{FF2B5EF4-FFF2-40B4-BE49-F238E27FC236}">
              <a16:creationId xmlns:a16="http://schemas.microsoft.com/office/drawing/2014/main" id="{F7719962-BDAC-4BB0-9B9E-AC3D7372E572}"/>
            </a:ext>
          </a:extLst>
        </xdr:cNvPr>
        <xdr:cNvCxnSpPr/>
      </xdr:nvCxnSpPr>
      <xdr:spPr>
        <a:xfrm flipV="1">
          <a:off x="7861300" y="14734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a:extLst>
            <a:ext uri="{FF2B5EF4-FFF2-40B4-BE49-F238E27FC236}">
              <a16:creationId xmlns:a16="http://schemas.microsoft.com/office/drawing/2014/main" id="{09C7AB41-8F67-45D1-9B31-86868CB24755}"/>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a:extLst>
            <a:ext uri="{FF2B5EF4-FFF2-40B4-BE49-F238E27FC236}">
              <a16:creationId xmlns:a16="http://schemas.microsoft.com/office/drawing/2014/main" id="{633B7BB4-A90A-4915-8F34-1968E2C6E7E1}"/>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a:extLst>
            <a:ext uri="{FF2B5EF4-FFF2-40B4-BE49-F238E27FC236}">
              <a16:creationId xmlns:a16="http://schemas.microsoft.com/office/drawing/2014/main" id="{AF694BD5-032A-41B1-9FA7-E3F5B1616467}"/>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30497</xdr:rowOff>
    </xdr:from>
    <xdr:ext cx="469744" cy="259045"/>
    <xdr:sp macro="" textlink="">
      <xdr:nvSpPr>
        <xdr:cNvPr id="348" name="n_1mainValue【福祉施設】&#10;一人当たり面積">
          <a:extLst>
            <a:ext uri="{FF2B5EF4-FFF2-40B4-BE49-F238E27FC236}">
              <a16:creationId xmlns:a16="http://schemas.microsoft.com/office/drawing/2014/main" id="{D1C4B143-476D-4EB3-80EF-F29AC178495D}"/>
            </a:ext>
          </a:extLst>
        </xdr:cNvPr>
        <xdr:cNvSpPr txBox="1"/>
      </xdr:nvSpPr>
      <xdr:spPr>
        <a:xfrm>
          <a:off x="9391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31766</xdr:rowOff>
    </xdr:from>
    <xdr:ext cx="469744" cy="259045"/>
    <xdr:sp macro="" textlink="">
      <xdr:nvSpPr>
        <xdr:cNvPr id="349" name="n_2mainValue【福祉施設】&#10;一人当たり面積">
          <a:extLst>
            <a:ext uri="{FF2B5EF4-FFF2-40B4-BE49-F238E27FC236}">
              <a16:creationId xmlns:a16="http://schemas.microsoft.com/office/drawing/2014/main" id="{DB3DE622-0C79-4E79-B78E-1D0320EDE1F4}"/>
            </a:ext>
          </a:extLst>
        </xdr:cNvPr>
        <xdr:cNvSpPr txBox="1"/>
      </xdr:nvSpPr>
      <xdr:spPr>
        <a:xfrm>
          <a:off x="8515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62247</xdr:rowOff>
    </xdr:from>
    <xdr:ext cx="469744" cy="259045"/>
    <xdr:sp macro="" textlink="">
      <xdr:nvSpPr>
        <xdr:cNvPr id="350" name="n_3mainValue【福祉施設】&#10;一人当たり面積">
          <a:extLst>
            <a:ext uri="{FF2B5EF4-FFF2-40B4-BE49-F238E27FC236}">
              <a16:creationId xmlns:a16="http://schemas.microsoft.com/office/drawing/2014/main" id="{549514CD-7431-41EA-9AB2-DD959FFA2500}"/>
            </a:ext>
          </a:extLst>
        </xdr:cNvPr>
        <xdr:cNvSpPr txBox="1"/>
      </xdr:nvSpPr>
      <xdr:spPr>
        <a:xfrm>
          <a:off x="7626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D99B4A27-8ABF-413C-B8E6-E01701C597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51F744AF-8F41-44E1-9C89-3EE9C8994F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5D1EA6-E44C-4B43-BF90-55F1FB3D8B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92ACA311-E5E0-46B9-B5BB-063307957F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3F46F115-1590-4387-A0C0-FDAF612D8C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6790C001-A553-4F02-8B92-6FAC37C1AB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D4B659E0-40A1-4BE5-84F0-4ECCB61ADA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46641E66-9C26-4599-9C83-154993ECCBB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FC72407F-10AA-4432-B9CE-645B9759F28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2A01045D-36DD-4505-B0C5-853A7270E6F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C2CB2FF4-A5B8-415A-B380-609B7503B67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28C4C982-40C4-4AA3-88AF-E6953315EDB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2C5F7FD0-584D-4421-8804-14AC811F0F1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C64A5C19-94DD-49E3-9ABB-875013EC722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D0B457E9-2122-45DC-8388-9C15681CA78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1682761A-0D38-4457-89BC-1D90DC47747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E9D1FA36-6F33-4EF9-82D2-C15F4A430D7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BCF0BA34-32D9-4270-A325-AD9B1DC9147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0405FD36-E488-4DB0-9CDD-54FC2A065F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550878F0-399F-4187-BD0D-11B94B6BCE5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8AE57274-E132-4BE6-8B5E-24169198503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DE2C42F3-C3D1-46BC-BD42-B96A6802FF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B0BC8336-3143-4B2E-96E8-87B18E701A9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C36114F3-A273-45E2-B146-10826ACED1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a:extLst>
            <a:ext uri="{FF2B5EF4-FFF2-40B4-BE49-F238E27FC236}">
              <a16:creationId xmlns:a16="http://schemas.microsoft.com/office/drawing/2014/main" id="{65E3E78D-EEC6-4D02-B758-F454B27DE3B4}"/>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179D1E18-231A-4542-8562-E306BB5E9DC6}"/>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a:extLst>
            <a:ext uri="{FF2B5EF4-FFF2-40B4-BE49-F238E27FC236}">
              <a16:creationId xmlns:a16="http://schemas.microsoft.com/office/drawing/2014/main" id="{9B61DF68-89E6-4F78-A84B-C3293172960D}"/>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a:extLst>
            <a:ext uri="{FF2B5EF4-FFF2-40B4-BE49-F238E27FC236}">
              <a16:creationId xmlns:a16="http://schemas.microsoft.com/office/drawing/2014/main" id="{E73DC703-0F9B-44FB-8522-F0E871C337AA}"/>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a:extLst>
            <a:ext uri="{FF2B5EF4-FFF2-40B4-BE49-F238E27FC236}">
              <a16:creationId xmlns:a16="http://schemas.microsoft.com/office/drawing/2014/main" id="{06235EF5-638A-4983-A1E8-461F56B0C1A9}"/>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7E89D610-A2E7-40CA-8055-A5F19E570DA7}"/>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a:extLst>
            <a:ext uri="{FF2B5EF4-FFF2-40B4-BE49-F238E27FC236}">
              <a16:creationId xmlns:a16="http://schemas.microsoft.com/office/drawing/2014/main" id="{D31B7F16-8E6F-4367-92A1-0EDBFF40958D}"/>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a:extLst>
            <a:ext uri="{FF2B5EF4-FFF2-40B4-BE49-F238E27FC236}">
              <a16:creationId xmlns:a16="http://schemas.microsoft.com/office/drawing/2014/main" id="{B30B6DEF-C278-42AB-998F-4920C0393610}"/>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a:extLst>
            <a:ext uri="{FF2B5EF4-FFF2-40B4-BE49-F238E27FC236}">
              <a16:creationId xmlns:a16="http://schemas.microsoft.com/office/drawing/2014/main" id="{76FBBDD4-B206-4FC4-AE6B-FFD6CD67EC87}"/>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a:extLst>
            <a:ext uri="{FF2B5EF4-FFF2-40B4-BE49-F238E27FC236}">
              <a16:creationId xmlns:a16="http://schemas.microsoft.com/office/drawing/2014/main" id="{081909D5-51F7-43A3-92D0-E027470E800F}"/>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6A52A3A-F822-4FC2-A4C0-CC26501CD9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15911E80-2050-498C-B693-03B8583900A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22B7730-F065-46FA-9E9E-8A294944D63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CFD6474F-A1A3-40CC-8894-4D6AFC7D54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A371C2EA-3368-444E-9786-33F2E7E6C1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390" name="楕円 389">
          <a:extLst>
            <a:ext uri="{FF2B5EF4-FFF2-40B4-BE49-F238E27FC236}">
              <a16:creationId xmlns:a16="http://schemas.microsoft.com/office/drawing/2014/main" id="{C0B19755-508A-4B1B-B344-E35CB5E11D00}"/>
            </a:ext>
          </a:extLst>
        </xdr:cNvPr>
        <xdr:cNvSpPr/>
      </xdr:nvSpPr>
      <xdr:spPr>
        <a:xfrm>
          <a:off x="4584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53991</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13C4CF5-C7CE-4EE7-A8BC-29D4BEC72D5E}"/>
            </a:ext>
          </a:extLst>
        </xdr:cNvPr>
        <xdr:cNvSpPr txBox="1"/>
      </xdr:nvSpPr>
      <xdr:spPr>
        <a:xfrm>
          <a:off x="4673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118745</xdr:rowOff>
    </xdr:from>
    <xdr:to>
      <xdr:col>20</xdr:col>
      <xdr:colOff>38100</xdr:colOff>
      <xdr:row>105</xdr:row>
      <xdr:rowOff>48895</xdr:rowOff>
    </xdr:to>
    <xdr:sp macro="" textlink="">
      <xdr:nvSpPr>
        <xdr:cNvPr id="392" name="楕円 391">
          <a:extLst>
            <a:ext uri="{FF2B5EF4-FFF2-40B4-BE49-F238E27FC236}">
              <a16:creationId xmlns:a16="http://schemas.microsoft.com/office/drawing/2014/main" id="{380C3230-5401-4D41-BB5C-53DF5D0AF41B}"/>
            </a:ext>
          </a:extLst>
        </xdr:cNvPr>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81914</xdr:rowOff>
    </xdr:from>
    <xdr:to>
      <xdr:col>24</xdr:col>
      <xdr:colOff>63500</xdr:colOff>
      <xdr:row>104</xdr:row>
      <xdr:rowOff>169545</xdr:rowOff>
    </xdr:to>
    <xdr:cxnSp macro="">
      <xdr:nvCxnSpPr>
        <xdr:cNvPr id="393" name="直線コネクタ 392">
          <a:extLst>
            <a:ext uri="{FF2B5EF4-FFF2-40B4-BE49-F238E27FC236}">
              <a16:creationId xmlns:a16="http://schemas.microsoft.com/office/drawing/2014/main" id="{B7B7F48A-9AC2-48BB-A83B-859EEA385CCE}"/>
            </a:ext>
          </a:extLst>
        </xdr:cNvPr>
        <xdr:cNvCxnSpPr/>
      </xdr:nvCxnSpPr>
      <xdr:spPr>
        <a:xfrm flipV="1">
          <a:off x="3797300" y="179127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113030</xdr:rowOff>
    </xdr:from>
    <xdr:to>
      <xdr:col>15</xdr:col>
      <xdr:colOff>101600</xdr:colOff>
      <xdr:row>105</xdr:row>
      <xdr:rowOff>43180</xdr:rowOff>
    </xdr:to>
    <xdr:sp macro="" textlink="">
      <xdr:nvSpPr>
        <xdr:cNvPr id="394" name="楕円 393">
          <a:extLst>
            <a:ext uri="{FF2B5EF4-FFF2-40B4-BE49-F238E27FC236}">
              <a16:creationId xmlns:a16="http://schemas.microsoft.com/office/drawing/2014/main" id="{7894E837-EA7C-474C-9BA0-DCFE80BE41AC}"/>
            </a:ext>
          </a:extLst>
        </xdr:cNvPr>
        <xdr:cNvSpPr/>
      </xdr:nvSpPr>
      <xdr:spPr>
        <a:xfrm>
          <a:off x="2857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163830</xdr:rowOff>
    </xdr:from>
    <xdr:to>
      <xdr:col>19</xdr:col>
      <xdr:colOff>177800</xdr:colOff>
      <xdr:row>104</xdr:row>
      <xdr:rowOff>169545</xdr:rowOff>
    </xdr:to>
    <xdr:cxnSp macro="">
      <xdr:nvCxnSpPr>
        <xdr:cNvPr id="395" name="直線コネクタ 394">
          <a:extLst>
            <a:ext uri="{FF2B5EF4-FFF2-40B4-BE49-F238E27FC236}">
              <a16:creationId xmlns:a16="http://schemas.microsoft.com/office/drawing/2014/main" id="{1C97F986-39CD-45BC-BBBE-CFA1EC309A4B}"/>
            </a:ext>
          </a:extLst>
        </xdr:cNvPr>
        <xdr:cNvCxnSpPr/>
      </xdr:nvCxnSpPr>
      <xdr:spPr>
        <a:xfrm>
          <a:off x="2908300" y="17994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34925</xdr:rowOff>
    </xdr:from>
    <xdr:to>
      <xdr:col>10</xdr:col>
      <xdr:colOff>165100</xdr:colOff>
      <xdr:row>105</xdr:row>
      <xdr:rowOff>136525</xdr:rowOff>
    </xdr:to>
    <xdr:sp macro="" textlink="">
      <xdr:nvSpPr>
        <xdr:cNvPr id="396" name="楕円 395">
          <a:extLst>
            <a:ext uri="{FF2B5EF4-FFF2-40B4-BE49-F238E27FC236}">
              <a16:creationId xmlns:a16="http://schemas.microsoft.com/office/drawing/2014/main" id="{C44D3B2E-2CDD-477F-B2A9-206296ADA410}"/>
            </a:ext>
          </a:extLst>
        </xdr:cNvPr>
        <xdr:cNvSpPr/>
      </xdr:nvSpPr>
      <xdr:spPr>
        <a:xfrm>
          <a:off x="1968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163830</xdr:rowOff>
    </xdr:from>
    <xdr:to>
      <xdr:col>15</xdr:col>
      <xdr:colOff>50800</xdr:colOff>
      <xdr:row>105</xdr:row>
      <xdr:rowOff>85725</xdr:rowOff>
    </xdr:to>
    <xdr:cxnSp macro="">
      <xdr:nvCxnSpPr>
        <xdr:cNvPr id="397" name="直線コネクタ 396">
          <a:extLst>
            <a:ext uri="{FF2B5EF4-FFF2-40B4-BE49-F238E27FC236}">
              <a16:creationId xmlns:a16="http://schemas.microsoft.com/office/drawing/2014/main" id="{41057877-5E65-4EFD-9E49-15A90DCFE848}"/>
            </a:ext>
          </a:extLst>
        </xdr:cNvPr>
        <xdr:cNvCxnSpPr/>
      </xdr:nvCxnSpPr>
      <xdr:spPr>
        <a:xfrm flipV="1">
          <a:off x="2019300" y="179946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8" name="n_1aveValue【市民会館】&#10;有形固定資産減価償却率">
          <a:extLst>
            <a:ext uri="{FF2B5EF4-FFF2-40B4-BE49-F238E27FC236}">
              <a16:creationId xmlns:a16="http://schemas.microsoft.com/office/drawing/2014/main" id="{E5EBCA20-56C4-4E51-8CC0-A11D08D3C922}"/>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99" name="n_2aveValue【市民会館】&#10;有形固定資産減価償却率">
          <a:extLst>
            <a:ext uri="{FF2B5EF4-FFF2-40B4-BE49-F238E27FC236}">
              <a16:creationId xmlns:a16="http://schemas.microsoft.com/office/drawing/2014/main" id="{812CF381-07F3-4B08-9E04-56DA4E632F42}"/>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400" name="n_3aveValue【市民会館】&#10;有形固定資産減価償却率">
          <a:extLst>
            <a:ext uri="{FF2B5EF4-FFF2-40B4-BE49-F238E27FC236}">
              <a16:creationId xmlns:a16="http://schemas.microsoft.com/office/drawing/2014/main" id="{D003C76D-513E-4FC9-B620-6F6BC536CCE5}"/>
            </a:ext>
          </a:extLst>
        </xdr:cNvPr>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65422</xdr:rowOff>
    </xdr:from>
    <xdr:ext cx="405111" cy="259045"/>
    <xdr:sp macro="" textlink="">
      <xdr:nvSpPr>
        <xdr:cNvPr id="401" name="n_1mainValue【市民会館】&#10;有形固定資産減価償却率">
          <a:extLst>
            <a:ext uri="{FF2B5EF4-FFF2-40B4-BE49-F238E27FC236}">
              <a16:creationId xmlns:a16="http://schemas.microsoft.com/office/drawing/2014/main" id="{5C2D453E-456D-4D0D-BF42-80A76DDBE43F}"/>
            </a:ext>
          </a:extLst>
        </xdr:cNvPr>
        <xdr:cNvSpPr txBox="1"/>
      </xdr:nvSpPr>
      <xdr:spPr>
        <a:xfrm>
          <a:off x="35820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59707</xdr:rowOff>
    </xdr:from>
    <xdr:ext cx="405111" cy="259045"/>
    <xdr:sp macro="" textlink="">
      <xdr:nvSpPr>
        <xdr:cNvPr id="402" name="n_2mainValue【市民会館】&#10;有形固定資産減価償却率">
          <a:extLst>
            <a:ext uri="{FF2B5EF4-FFF2-40B4-BE49-F238E27FC236}">
              <a16:creationId xmlns:a16="http://schemas.microsoft.com/office/drawing/2014/main" id="{3E1DC3CF-2982-419C-9E6B-86B3A3AB53C0}"/>
            </a:ext>
          </a:extLst>
        </xdr:cNvPr>
        <xdr:cNvSpPr txBox="1"/>
      </xdr:nvSpPr>
      <xdr:spPr>
        <a:xfrm>
          <a:off x="2705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127652</xdr:rowOff>
    </xdr:from>
    <xdr:ext cx="405111" cy="259045"/>
    <xdr:sp macro="" textlink="">
      <xdr:nvSpPr>
        <xdr:cNvPr id="403" name="n_3mainValue【市民会館】&#10;有形固定資産減価償却率">
          <a:extLst>
            <a:ext uri="{FF2B5EF4-FFF2-40B4-BE49-F238E27FC236}">
              <a16:creationId xmlns:a16="http://schemas.microsoft.com/office/drawing/2014/main" id="{B3720D37-E86B-4B05-9A7A-98EA330BFAF6}"/>
            </a:ext>
          </a:extLst>
        </xdr:cNvPr>
        <xdr:cNvSpPr txBox="1"/>
      </xdr:nvSpPr>
      <xdr:spPr>
        <a:xfrm>
          <a:off x="1816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E972069C-9C64-4CBE-98CF-6CF4F2733C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CE858E4F-B963-4EC4-B8BF-0154587D74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88EB88C9-C1B7-42CA-A54C-2420A37DA1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B15EE47F-39BB-40CF-ADE6-640A9BD8B1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1FB67215-6EA0-4858-979A-4F3DE22D5B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C3FC2C14-7BB3-422A-8192-662244FD55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303EA5DA-E8B7-4F42-AA0F-4D925BBED9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6D9E01CB-D2F5-4ABE-8382-2258989129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5AB5734F-5C0D-4253-A684-6DF1B8CCA54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92A26663-A3C9-4877-96BB-5B7F71C443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754F7FB5-DD11-4467-B272-97FB8A097F2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E985F8AB-64BF-49DD-8D48-786C94C430E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BB4046FD-734E-4B4C-807C-F27A0096D03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FC020114-BAEE-489A-98D8-97AEC191FF1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8738D8A7-F85E-40E6-A859-F6BE36BBC77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FD73D62E-C9B6-423E-8DAD-566078A3E3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EEBD8B3D-ACBC-4E05-9AD9-CD8966C5F67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D97FBBFB-0E03-4607-AE5D-CA1FA023A95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40172E80-25A3-4345-B999-4ADB735FD9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11C6ADB2-8A2E-46E7-860D-18DD4BB6E8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B25D5A3E-E4FD-416E-B21C-0E4B4BAE48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a:extLst>
            <a:ext uri="{FF2B5EF4-FFF2-40B4-BE49-F238E27FC236}">
              <a16:creationId xmlns:a16="http://schemas.microsoft.com/office/drawing/2014/main" id="{8A717BFE-2073-456D-A09C-CA2B22220EBA}"/>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a:extLst>
            <a:ext uri="{FF2B5EF4-FFF2-40B4-BE49-F238E27FC236}">
              <a16:creationId xmlns:a16="http://schemas.microsoft.com/office/drawing/2014/main" id="{4BE84807-B483-4A6B-92F7-EC8BBA3A703D}"/>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a:extLst>
            <a:ext uri="{FF2B5EF4-FFF2-40B4-BE49-F238E27FC236}">
              <a16:creationId xmlns:a16="http://schemas.microsoft.com/office/drawing/2014/main" id="{822B0038-7C57-4EB5-8AE0-6C5516EB76A7}"/>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a:extLst>
            <a:ext uri="{FF2B5EF4-FFF2-40B4-BE49-F238E27FC236}">
              <a16:creationId xmlns:a16="http://schemas.microsoft.com/office/drawing/2014/main" id="{5E246AB1-2322-4913-8AAC-EE0A48B0EB18}"/>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a:extLst>
            <a:ext uri="{FF2B5EF4-FFF2-40B4-BE49-F238E27FC236}">
              <a16:creationId xmlns:a16="http://schemas.microsoft.com/office/drawing/2014/main" id="{5748F6C3-FD92-4CF9-8EF4-7DD5EFB386B4}"/>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430" name="【市民会館】&#10;一人当たり面積平均値テキスト">
          <a:extLst>
            <a:ext uri="{FF2B5EF4-FFF2-40B4-BE49-F238E27FC236}">
              <a16:creationId xmlns:a16="http://schemas.microsoft.com/office/drawing/2014/main" id="{3803E92F-D26D-4445-B1BC-2D7976C8455E}"/>
            </a:ext>
          </a:extLst>
        </xdr:cNvPr>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a:extLst>
            <a:ext uri="{FF2B5EF4-FFF2-40B4-BE49-F238E27FC236}">
              <a16:creationId xmlns:a16="http://schemas.microsoft.com/office/drawing/2014/main" id="{0775CFF0-B6F4-4AFC-87CC-8EEA2CA3E4D6}"/>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a:extLst>
            <a:ext uri="{FF2B5EF4-FFF2-40B4-BE49-F238E27FC236}">
              <a16:creationId xmlns:a16="http://schemas.microsoft.com/office/drawing/2014/main" id="{D0A44315-AECE-4D9E-8051-C1D8323D8587}"/>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a:extLst>
            <a:ext uri="{FF2B5EF4-FFF2-40B4-BE49-F238E27FC236}">
              <a16:creationId xmlns:a16="http://schemas.microsoft.com/office/drawing/2014/main" id="{6F99CD36-CE86-47C6-9AD1-D0CFDEA74303}"/>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a:extLst>
            <a:ext uri="{FF2B5EF4-FFF2-40B4-BE49-F238E27FC236}">
              <a16:creationId xmlns:a16="http://schemas.microsoft.com/office/drawing/2014/main" id="{634BF796-B131-4951-8B0E-1DF5B14AF69A}"/>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74C41D76-5404-437C-824F-C3FA824290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4FA5FB1-4674-4E0C-B598-B061EEC7CD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4F766E4D-3269-4EA1-9651-D529AD77D9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7D182207-3AEB-4F54-BF4C-9E1BBB19D71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87D3743A-C70B-4BF7-A438-0C383E8CB8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151130</xdr:rowOff>
    </xdr:from>
    <xdr:to>
      <xdr:col>55</xdr:col>
      <xdr:colOff>50800</xdr:colOff>
      <xdr:row>100</xdr:row>
      <xdr:rowOff>81280</xdr:rowOff>
    </xdr:to>
    <xdr:sp macro="" textlink="">
      <xdr:nvSpPr>
        <xdr:cNvPr id="440" name="楕円 439">
          <a:extLst>
            <a:ext uri="{FF2B5EF4-FFF2-40B4-BE49-F238E27FC236}">
              <a16:creationId xmlns:a16="http://schemas.microsoft.com/office/drawing/2014/main" id="{41EB619F-13FA-4DFD-BD48-9024A0D2BF0A}"/>
            </a:ext>
          </a:extLst>
        </xdr:cNvPr>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104157</xdr:rowOff>
    </xdr:from>
    <xdr:ext cx="469744" cy="259045"/>
    <xdr:sp macro="" textlink="">
      <xdr:nvSpPr>
        <xdr:cNvPr id="441" name="【市民会館】&#10;一人当たり面積該当値テキスト">
          <a:extLst>
            <a:ext uri="{FF2B5EF4-FFF2-40B4-BE49-F238E27FC236}">
              <a16:creationId xmlns:a16="http://schemas.microsoft.com/office/drawing/2014/main" id="{3BBCFC9A-A1C2-4791-8C3D-095AA2F7B52A}"/>
            </a:ext>
          </a:extLst>
        </xdr:cNvPr>
        <xdr:cNvSpPr txBox="1"/>
      </xdr:nvSpPr>
      <xdr:spPr>
        <a:xfrm>
          <a:off x="10515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9398</xdr:rowOff>
    </xdr:from>
    <xdr:to>
      <xdr:col>50</xdr:col>
      <xdr:colOff>165100</xdr:colOff>
      <xdr:row>100</xdr:row>
      <xdr:rowOff>110998</xdr:rowOff>
    </xdr:to>
    <xdr:sp macro="" textlink="">
      <xdr:nvSpPr>
        <xdr:cNvPr id="442" name="楕円 441">
          <a:extLst>
            <a:ext uri="{FF2B5EF4-FFF2-40B4-BE49-F238E27FC236}">
              <a16:creationId xmlns:a16="http://schemas.microsoft.com/office/drawing/2014/main" id="{537FA1A6-44D3-4D02-BC70-CB9A3E0A121C}"/>
            </a:ext>
          </a:extLst>
        </xdr:cNvPr>
        <xdr:cNvSpPr/>
      </xdr:nvSpPr>
      <xdr:spPr>
        <a:xfrm>
          <a:off x="95885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30480</xdr:rowOff>
    </xdr:from>
    <xdr:to>
      <xdr:col>55</xdr:col>
      <xdr:colOff>0</xdr:colOff>
      <xdr:row>100</xdr:row>
      <xdr:rowOff>60198</xdr:rowOff>
    </xdr:to>
    <xdr:cxnSp macro="">
      <xdr:nvCxnSpPr>
        <xdr:cNvPr id="443" name="直線コネクタ 442">
          <a:extLst>
            <a:ext uri="{FF2B5EF4-FFF2-40B4-BE49-F238E27FC236}">
              <a16:creationId xmlns:a16="http://schemas.microsoft.com/office/drawing/2014/main" id="{8E384768-C6B6-4D21-B9FE-DCE8D759FFEC}"/>
            </a:ext>
          </a:extLst>
        </xdr:cNvPr>
        <xdr:cNvCxnSpPr/>
      </xdr:nvCxnSpPr>
      <xdr:spPr>
        <a:xfrm flipV="1">
          <a:off x="9639300" y="171754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77978</xdr:rowOff>
    </xdr:from>
    <xdr:to>
      <xdr:col>46</xdr:col>
      <xdr:colOff>38100</xdr:colOff>
      <xdr:row>103</xdr:row>
      <xdr:rowOff>8128</xdr:rowOff>
    </xdr:to>
    <xdr:sp macro="" textlink="">
      <xdr:nvSpPr>
        <xdr:cNvPr id="444" name="楕円 443">
          <a:extLst>
            <a:ext uri="{FF2B5EF4-FFF2-40B4-BE49-F238E27FC236}">
              <a16:creationId xmlns:a16="http://schemas.microsoft.com/office/drawing/2014/main" id="{C224D34C-3638-441C-B341-0A3D61D45DD3}"/>
            </a:ext>
          </a:extLst>
        </xdr:cNvPr>
        <xdr:cNvSpPr/>
      </xdr:nvSpPr>
      <xdr:spPr>
        <a:xfrm>
          <a:off x="8699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60198</xdr:rowOff>
    </xdr:from>
    <xdr:to>
      <xdr:col>50</xdr:col>
      <xdr:colOff>114300</xdr:colOff>
      <xdr:row>102</xdr:row>
      <xdr:rowOff>128778</xdr:rowOff>
    </xdr:to>
    <xdr:cxnSp macro="">
      <xdr:nvCxnSpPr>
        <xdr:cNvPr id="445" name="直線コネクタ 444">
          <a:extLst>
            <a:ext uri="{FF2B5EF4-FFF2-40B4-BE49-F238E27FC236}">
              <a16:creationId xmlns:a16="http://schemas.microsoft.com/office/drawing/2014/main" id="{A05C6246-D86B-4033-BC6A-BA38F8C93D00}"/>
            </a:ext>
          </a:extLst>
        </xdr:cNvPr>
        <xdr:cNvCxnSpPr/>
      </xdr:nvCxnSpPr>
      <xdr:spPr>
        <a:xfrm flipV="1">
          <a:off x="8750300" y="1720519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43687</xdr:rowOff>
    </xdr:from>
    <xdr:to>
      <xdr:col>41</xdr:col>
      <xdr:colOff>101600</xdr:colOff>
      <xdr:row>101</xdr:row>
      <xdr:rowOff>145287</xdr:rowOff>
    </xdr:to>
    <xdr:sp macro="" textlink="">
      <xdr:nvSpPr>
        <xdr:cNvPr id="446" name="楕円 445">
          <a:extLst>
            <a:ext uri="{FF2B5EF4-FFF2-40B4-BE49-F238E27FC236}">
              <a16:creationId xmlns:a16="http://schemas.microsoft.com/office/drawing/2014/main" id="{08DDEB76-6C14-4C63-B153-D5C6D517B3AB}"/>
            </a:ext>
          </a:extLst>
        </xdr:cNvPr>
        <xdr:cNvSpPr/>
      </xdr:nvSpPr>
      <xdr:spPr>
        <a:xfrm>
          <a:off x="7810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94487</xdr:rowOff>
    </xdr:from>
    <xdr:to>
      <xdr:col>45</xdr:col>
      <xdr:colOff>177800</xdr:colOff>
      <xdr:row>102</xdr:row>
      <xdr:rowOff>128778</xdr:rowOff>
    </xdr:to>
    <xdr:cxnSp macro="">
      <xdr:nvCxnSpPr>
        <xdr:cNvPr id="447" name="直線コネクタ 446">
          <a:extLst>
            <a:ext uri="{FF2B5EF4-FFF2-40B4-BE49-F238E27FC236}">
              <a16:creationId xmlns:a16="http://schemas.microsoft.com/office/drawing/2014/main" id="{1E8F592A-91DD-4143-A9C7-9C773480CC55}"/>
            </a:ext>
          </a:extLst>
        </xdr:cNvPr>
        <xdr:cNvCxnSpPr/>
      </xdr:nvCxnSpPr>
      <xdr:spPr>
        <a:xfrm>
          <a:off x="7861300" y="1741093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448" name="n_1aveValue【市民会館】&#10;一人当たり面積">
          <a:extLst>
            <a:ext uri="{FF2B5EF4-FFF2-40B4-BE49-F238E27FC236}">
              <a16:creationId xmlns:a16="http://schemas.microsoft.com/office/drawing/2014/main" id="{B5A64D0D-E4CC-4343-832D-0A88BE14555E}"/>
            </a:ext>
          </a:extLst>
        </xdr:cNvPr>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449" name="n_2aveValue【市民会館】&#10;一人当たり面積">
          <a:extLst>
            <a:ext uri="{FF2B5EF4-FFF2-40B4-BE49-F238E27FC236}">
              <a16:creationId xmlns:a16="http://schemas.microsoft.com/office/drawing/2014/main" id="{E29E3DE7-F062-47A2-92BC-750D273DE5F5}"/>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50" name="n_3aveValue【市民会館】&#10;一人当たり面積">
          <a:extLst>
            <a:ext uri="{FF2B5EF4-FFF2-40B4-BE49-F238E27FC236}">
              <a16:creationId xmlns:a16="http://schemas.microsoft.com/office/drawing/2014/main" id="{3C6AFCFD-428D-43B0-9EE5-5CDB25EF41B4}"/>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127525</xdr:rowOff>
    </xdr:from>
    <xdr:ext cx="469744" cy="259045"/>
    <xdr:sp macro="" textlink="">
      <xdr:nvSpPr>
        <xdr:cNvPr id="451" name="n_1mainValue【市民会館】&#10;一人当たり面積">
          <a:extLst>
            <a:ext uri="{FF2B5EF4-FFF2-40B4-BE49-F238E27FC236}">
              <a16:creationId xmlns:a16="http://schemas.microsoft.com/office/drawing/2014/main" id="{95ED198E-57B9-460C-A2F7-F37B44B0E6A5}"/>
            </a:ext>
          </a:extLst>
        </xdr:cNvPr>
        <xdr:cNvSpPr txBox="1"/>
      </xdr:nvSpPr>
      <xdr:spPr>
        <a:xfrm>
          <a:off x="9391727" y="1692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24655</xdr:rowOff>
    </xdr:from>
    <xdr:ext cx="469744" cy="259045"/>
    <xdr:sp macro="" textlink="">
      <xdr:nvSpPr>
        <xdr:cNvPr id="452" name="n_2mainValue【市民会館】&#10;一人当たり面積">
          <a:extLst>
            <a:ext uri="{FF2B5EF4-FFF2-40B4-BE49-F238E27FC236}">
              <a16:creationId xmlns:a16="http://schemas.microsoft.com/office/drawing/2014/main" id="{732A4E25-2F20-4998-91BC-01C6C0933F60}"/>
            </a:ext>
          </a:extLst>
        </xdr:cNvPr>
        <xdr:cNvSpPr txBox="1"/>
      </xdr:nvSpPr>
      <xdr:spPr>
        <a:xfrm>
          <a:off x="85154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161814</xdr:rowOff>
    </xdr:from>
    <xdr:ext cx="469744" cy="259045"/>
    <xdr:sp macro="" textlink="">
      <xdr:nvSpPr>
        <xdr:cNvPr id="453" name="n_3mainValue【市民会館】&#10;一人当たり面積">
          <a:extLst>
            <a:ext uri="{FF2B5EF4-FFF2-40B4-BE49-F238E27FC236}">
              <a16:creationId xmlns:a16="http://schemas.microsoft.com/office/drawing/2014/main" id="{DC0B05C4-5710-4D53-80C0-4F9FFF0C9BDF}"/>
            </a:ext>
          </a:extLst>
        </xdr:cNvPr>
        <xdr:cNvSpPr txBox="1"/>
      </xdr:nvSpPr>
      <xdr:spPr>
        <a:xfrm>
          <a:off x="76264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2B85D45A-F58F-4408-B0FB-72D779F51D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9CD2FA6B-620E-481D-BD1C-B745DED047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3D7D15B0-75E5-4F61-95C3-7740A35838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ADAB661D-CAC9-4BA4-990F-07429FA7D5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F514221E-3264-43FC-9C0F-4ECA4925CD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9E7CA5A0-78AA-4914-8F7C-E7CAFFE3E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DC5B6698-D2DD-459B-838D-47F5B46E9B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906A89ED-C013-470C-917B-AEF08C6FAD9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B68426B6-8295-49B5-A418-A463484432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AB9C7EEB-6BAB-4AE9-A480-BF1D64EBFC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7A6A056F-1496-4333-99C8-0BFD995627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BCE01DE9-1CA2-4A16-8783-27D9D2C64D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3C6D3F06-6ECA-42D5-B767-7BAA0F30C6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12C98DE6-4512-4DAA-AB37-DCC3CC385B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2AAADA11-CE23-4631-8597-2F66499E70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8EFB0CDB-3728-48FC-844F-2857B93ECFF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6C0E1730-1996-4349-87F1-B46B10E225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A4590547-035C-4AC1-9D09-5876D620C4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EB3BF80E-CC30-4A8F-BD37-E98F726C01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D06F12F5-F30E-4834-A493-60E60F5FDE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EAF7F1D3-6495-4F1C-ABCB-4BBF18C994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D9C41F39-4062-4C5A-B213-9C5A171942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2590A350-CF16-41F6-BACF-ED4DBBE86F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45B225B5-F607-4FBA-9874-8F7D667BD2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C9AB290-BFAF-480D-9CC2-72432806C3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A5FF29B7-7A77-479E-B8D4-4C99C4417E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B9504196-D7BF-4634-8B2D-1B4AAFC86B8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1" name="直線コネクタ 480">
          <a:extLst>
            <a:ext uri="{FF2B5EF4-FFF2-40B4-BE49-F238E27FC236}">
              <a16:creationId xmlns:a16="http://schemas.microsoft.com/office/drawing/2014/main" id="{14C2258D-FDCF-4613-911F-B4FE908523B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2" name="テキスト ボックス 481">
          <a:extLst>
            <a:ext uri="{FF2B5EF4-FFF2-40B4-BE49-F238E27FC236}">
              <a16:creationId xmlns:a16="http://schemas.microsoft.com/office/drawing/2014/main" id="{BE14EA5A-A884-4DC8-B4F2-093C1FF711A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3" name="直線コネクタ 482">
          <a:extLst>
            <a:ext uri="{FF2B5EF4-FFF2-40B4-BE49-F238E27FC236}">
              <a16:creationId xmlns:a16="http://schemas.microsoft.com/office/drawing/2014/main" id="{B71A49A9-1BDB-4593-B062-27DF3F1FE6F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4" name="テキスト ボックス 483">
          <a:extLst>
            <a:ext uri="{FF2B5EF4-FFF2-40B4-BE49-F238E27FC236}">
              <a16:creationId xmlns:a16="http://schemas.microsoft.com/office/drawing/2014/main" id="{437CB4A8-6E49-4CD2-A984-B3F6F7B6F17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5" name="直線コネクタ 484">
          <a:extLst>
            <a:ext uri="{FF2B5EF4-FFF2-40B4-BE49-F238E27FC236}">
              <a16:creationId xmlns:a16="http://schemas.microsoft.com/office/drawing/2014/main" id="{D686FE5E-7B52-4144-9771-AF31FD364A5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6" name="テキスト ボックス 485">
          <a:extLst>
            <a:ext uri="{FF2B5EF4-FFF2-40B4-BE49-F238E27FC236}">
              <a16:creationId xmlns:a16="http://schemas.microsoft.com/office/drawing/2014/main" id="{C15F2DD7-A2B0-40E2-8566-D6F22BF1F89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7" name="直線コネクタ 486">
          <a:extLst>
            <a:ext uri="{FF2B5EF4-FFF2-40B4-BE49-F238E27FC236}">
              <a16:creationId xmlns:a16="http://schemas.microsoft.com/office/drawing/2014/main" id="{875C6254-B20E-4897-B968-0DAD0EBEA94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8" name="テキスト ボックス 487">
          <a:extLst>
            <a:ext uri="{FF2B5EF4-FFF2-40B4-BE49-F238E27FC236}">
              <a16:creationId xmlns:a16="http://schemas.microsoft.com/office/drawing/2014/main" id="{91F2E291-6D84-4E5C-AC10-2C86D0457E2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36E7AF85-4499-4B51-B27F-04242078A9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74A45F23-C1D7-4A50-8C48-375024669F6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a:extLst>
            <a:ext uri="{FF2B5EF4-FFF2-40B4-BE49-F238E27FC236}">
              <a16:creationId xmlns:a16="http://schemas.microsoft.com/office/drawing/2014/main" id="{E1354B10-2161-4CFE-802E-A6ADD7624F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92" name="直線コネクタ 491">
          <a:extLst>
            <a:ext uri="{FF2B5EF4-FFF2-40B4-BE49-F238E27FC236}">
              <a16:creationId xmlns:a16="http://schemas.microsoft.com/office/drawing/2014/main" id="{169E70F1-9A0C-4727-A185-24686EE5C045}"/>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93" name="【保健センター・保健所】&#10;有形固定資産減価償却率最小値テキスト">
          <a:extLst>
            <a:ext uri="{FF2B5EF4-FFF2-40B4-BE49-F238E27FC236}">
              <a16:creationId xmlns:a16="http://schemas.microsoft.com/office/drawing/2014/main" id="{D69F3C75-126F-44C4-BC2C-F7DC6FD53867}"/>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94" name="直線コネクタ 493">
          <a:extLst>
            <a:ext uri="{FF2B5EF4-FFF2-40B4-BE49-F238E27FC236}">
              <a16:creationId xmlns:a16="http://schemas.microsoft.com/office/drawing/2014/main" id="{504996FB-DE75-4CFC-96C5-08E37B30706F}"/>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95" name="【保健センター・保健所】&#10;有形固定資産減価償却率最大値テキスト">
          <a:extLst>
            <a:ext uri="{FF2B5EF4-FFF2-40B4-BE49-F238E27FC236}">
              <a16:creationId xmlns:a16="http://schemas.microsoft.com/office/drawing/2014/main" id="{8F906F1F-51ED-4855-AFC0-169A51E3B022}"/>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96" name="直線コネクタ 495">
          <a:extLst>
            <a:ext uri="{FF2B5EF4-FFF2-40B4-BE49-F238E27FC236}">
              <a16:creationId xmlns:a16="http://schemas.microsoft.com/office/drawing/2014/main" id="{A37B9254-1759-4F97-8CA7-43B042192828}"/>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97" name="【保健センター・保健所】&#10;有形固定資産減価償却率平均値テキスト">
          <a:extLst>
            <a:ext uri="{FF2B5EF4-FFF2-40B4-BE49-F238E27FC236}">
              <a16:creationId xmlns:a16="http://schemas.microsoft.com/office/drawing/2014/main" id="{B463AC29-B725-4843-8F6D-698867458A77}"/>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98" name="フローチャート: 判断 497">
          <a:extLst>
            <a:ext uri="{FF2B5EF4-FFF2-40B4-BE49-F238E27FC236}">
              <a16:creationId xmlns:a16="http://schemas.microsoft.com/office/drawing/2014/main" id="{768AA1DF-71DD-4096-8F44-13EE6BC142E3}"/>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99" name="フローチャート: 判断 498">
          <a:extLst>
            <a:ext uri="{FF2B5EF4-FFF2-40B4-BE49-F238E27FC236}">
              <a16:creationId xmlns:a16="http://schemas.microsoft.com/office/drawing/2014/main" id="{9889D738-FADB-4F3E-A189-5A6D6BCBF882}"/>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00" name="フローチャート: 判断 499">
          <a:extLst>
            <a:ext uri="{FF2B5EF4-FFF2-40B4-BE49-F238E27FC236}">
              <a16:creationId xmlns:a16="http://schemas.microsoft.com/office/drawing/2014/main" id="{36FF28ED-7428-40D6-BB96-6D909EAD2D69}"/>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01" name="フローチャート: 判断 500">
          <a:extLst>
            <a:ext uri="{FF2B5EF4-FFF2-40B4-BE49-F238E27FC236}">
              <a16:creationId xmlns:a16="http://schemas.microsoft.com/office/drawing/2014/main" id="{D181BE85-D2D9-48F0-A0C8-4D17AEA1FBF6}"/>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D8E69E1-A75D-41A0-A2A7-0A68F587BB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0704476-D6BD-4A76-A062-25C742CC28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EEE894F-F534-4300-BCA9-600A529EA1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9F51224-4379-47B5-B5F2-58BD9044D0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300CF92-94F1-4279-A7DF-61A5A6F1A8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72644</xdr:rowOff>
    </xdr:from>
    <xdr:to>
      <xdr:col>85</xdr:col>
      <xdr:colOff>177800</xdr:colOff>
      <xdr:row>59</xdr:row>
      <xdr:rowOff>2794</xdr:rowOff>
    </xdr:to>
    <xdr:sp macro="" textlink="">
      <xdr:nvSpPr>
        <xdr:cNvPr id="507" name="楕円 506">
          <a:extLst>
            <a:ext uri="{FF2B5EF4-FFF2-40B4-BE49-F238E27FC236}">
              <a16:creationId xmlns:a16="http://schemas.microsoft.com/office/drawing/2014/main" id="{39FF52DD-7FE5-4C55-B9F8-FDF354EF1AC7}"/>
            </a:ext>
          </a:extLst>
        </xdr:cNvPr>
        <xdr:cNvSpPr/>
      </xdr:nvSpPr>
      <xdr:spPr>
        <a:xfrm>
          <a:off x="16268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95521</xdr:rowOff>
    </xdr:from>
    <xdr:ext cx="405111" cy="259045"/>
    <xdr:sp macro="" textlink="">
      <xdr:nvSpPr>
        <xdr:cNvPr id="508" name="【保健センター・保健所】&#10;有形固定資産減価償却率該当値テキスト">
          <a:extLst>
            <a:ext uri="{FF2B5EF4-FFF2-40B4-BE49-F238E27FC236}">
              <a16:creationId xmlns:a16="http://schemas.microsoft.com/office/drawing/2014/main" id="{E57C0C44-43FB-49E0-A97F-D3F102E1938A}"/>
            </a:ext>
          </a:extLst>
        </xdr:cNvPr>
        <xdr:cNvSpPr txBox="1"/>
      </xdr:nvSpPr>
      <xdr:spPr>
        <a:xfrm>
          <a:off x="16357600" y="986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129794</xdr:rowOff>
    </xdr:from>
    <xdr:to>
      <xdr:col>81</xdr:col>
      <xdr:colOff>101600</xdr:colOff>
      <xdr:row>59</xdr:row>
      <xdr:rowOff>59944</xdr:rowOff>
    </xdr:to>
    <xdr:sp macro="" textlink="">
      <xdr:nvSpPr>
        <xdr:cNvPr id="509" name="楕円 508">
          <a:extLst>
            <a:ext uri="{FF2B5EF4-FFF2-40B4-BE49-F238E27FC236}">
              <a16:creationId xmlns:a16="http://schemas.microsoft.com/office/drawing/2014/main" id="{DEB9A752-4EDA-4236-BCBF-EBB1DC8F7229}"/>
            </a:ext>
          </a:extLst>
        </xdr:cNvPr>
        <xdr:cNvSpPr/>
      </xdr:nvSpPr>
      <xdr:spPr>
        <a:xfrm>
          <a:off x="15430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123444</xdr:rowOff>
    </xdr:from>
    <xdr:to>
      <xdr:col>85</xdr:col>
      <xdr:colOff>127000</xdr:colOff>
      <xdr:row>59</xdr:row>
      <xdr:rowOff>9144</xdr:rowOff>
    </xdr:to>
    <xdr:cxnSp macro="">
      <xdr:nvCxnSpPr>
        <xdr:cNvPr id="510" name="直線コネクタ 509">
          <a:extLst>
            <a:ext uri="{FF2B5EF4-FFF2-40B4-BE49-F238E27FC236}">
              <a16:creationId xmlns:a16="http://schemas.microsoft.com/office/drawing/2014/main" id="{B771C43C-0ABF-4DED-AFAB-2E473D3C6ABE}"/>
            </a:ext>
          </a:extLst>
        </xdr:cNvPr>
        <xdr:cNvCxnSpPr/>
      </xdr:nvCxnSpPr>
      <xdr:spPr>
        <a:xfrm flipV="1">
          <a:off x="15481300" y="100675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11" name="楕円 510">
          <a:extLst>
            <a:ext uri="{FF2B5EF4-FFF2-40B4-BE49-F238E27FC236}">
              <a16:creationId xmlns:a16="http://schemas.microsoft.com/office/drawing/2014/main" id="{97FE2ED5-9C7E-4B8F-99A1-E7544A7E7952}"/>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9144</xdr:rowOff>
    </xdr:to>
    <xdr:cxnSp macro="">
      <xdr:nvCxnSpPr>
        <xdr:cNvPr id="512" name="直線コネクタ 511">
          <a:extLst>
            <a:ext uri="{FF2B5EF4-FFF2-40B4-BE49-F238E27FC236}">
              <a16:creationId xmlns:a16="http://schemas.microsoft.com/office/drawing/2014/main" id="{70369496-5C76-4901-BA2D-CDF167FA0A6E}"/>
            </a:ext>
          </a:extLst>
        </xdr:cNvPr>
        <xdr:cNvCxnSpPr/>
      </xdr:nvCxnSpPr>
      <xdr:spPr>
        <a:xfrm>
          <a:off x="14592300" y="101155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68072</xdr:rowOff>
    </xdr:from>
    <xdr:to>
      <xdr:col>72</xdr:col>
      <xdr:colOff>38100</xdr:colOff>
      <xdr:row>59</xdr:row>
      <xdr:rowOff>169672</xdr:rowOff>
    </xdr:to>
    <xdr:sp macro="" textlink="">
      <xdr:nvSpPr>
        <xdr:cNvPr id="513" name="楕円 512">
          <a:extLst>
            <a:ext uri="{FF2B5EF4-FFF2-40B4-BE49-F238E27FC236}">
              <a16:creationId xmlns:a16="http://schemas.microsoft.com/office/drawing/2014/main" id="{E7CF15E0-49B5-4CCF-A302-1B3CA46C25E0}"/>
            </a:ext>
          </a:extLst>
        </xdr:cNvPr>
        <xdr:cNvSpPr/>
      </xdr:nvSpPr>
      <xdr:spPr>
        <a:xfrm>
          <a:off x="13652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118872</xdr:rowOff>
    </xdr:to>
    <xdr:cxnSp macro="">
      <xdr:nvCxnSpPr>
        <xdr:cNvPr id="514" name="直線コネクタ 513">
          <a:extLst>
            <a:ext uri="{FF2B5EF4-FFF2-40B4-BE49-F238E27FC236}">
              <a16:creationId xmlns:a16="http://schemas.microsoft.com/office/drawing/2014/main" id="{EF56A5D4-3479-41D8-9CB5-27C5432F49CB}"/>
            </a:ext>
          </a:extLst>
        </xdr:cNvPr>
        <xdr:cNvCxnSpPr/>
      </xdr:nvCxnSpPr>
      <xdr:spPr>
        <a:xfrm flipV="1">
          <a:off x="13703300" y="1011555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515" name="n_1aveValue【保健センター・保健所】&#10;有形固定資産減価償却率">
          <a:extLst>
            <a:ext uri="{FF2B5EF4-FFF2-40B4-BE49-F238E27FC236}">
              <a16:creationId xmlns:a16="http://schemas.microsoft.com/office/drawing/2014/main" id="{651DB8C4-9450-4B24-B4D3-8F23D5C927E4}"/>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16" name="n_2aveValue【保健センター・保健所】&#10;有形固定資産減価償却率">
          <a:extLst>
            <a:ext uri="{FF2B5EF4-FFF2-40B4-BE49-F238E27FC236}">
              <a16:creationId xmlns:a16="http://schemas.microsoft.com/office/drawing/2014/main" id="{5FFC0114-638A-4FE8-A03D-650360BA47C7}"/>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149369</xdr:rowOff>
    </xdr:from>
    <xdr:ext cx="405111" cy="259045"/>
    <xdr:sp macro="" textlink="">
      <xdr:nvSpPr>
        <xdr:cNvPr id="517" name="n_3aveValue【保健センター・保健所】&#10;有形固定資産減価償却率">
          <a:extLst>
            <a:ext uri="{FF2B5EF4-FFF2-40B4-BE49-F238E27FC236}">
              <a16:creationId xmlns:a16="http://schemas.microsoft.com/office/drawing/2014/main" id="{1F73F934-4089-4FE0-AD7E-6D0EFDB91B9A}"/>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76471</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D2F880F6-6711-4BBD-9AD9-94004BB82F98}"/>
            </a:ext>
          </a:extLst>
        </xdr:cNvPr>
        <xdr:cNvSpPr txBox="1"/>
      </xdr:nvSpPr>
      <xdr:spPr>
        <a:xfrm>
          <a:off x="152660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74AF7278-D18A-4DCC-8886-8ECFDD532ABB}"/>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14749</xdr:rowOff>
    </xdr:from>
    <xdr:ext cx="405111" cy="259045"/>
    <xdr:sp macro="" textlink="">
      <xdr:nvSpPr>
        <xdr:cNvPr id="520" name="n_3mainValue【保健センター・保健所】&#10;有形固定資産減価償却率">
          <a:extLst>
            <a:ext uri="{FF2B5EF4-FFF2-40B4-BE49-F238E27FC236}">
              <a16:creationId xmlns:a16="http://schemas.microsoft.com/office/drawing/2014/main" id="{1700503B-FE17-4EC1-8985-6FC5348E7E46}"/>
            </a:ext>
          </a:extLst>
        </xdr:cNvPr>
        <xdr:cNvSpPr txBox="1"/>
      </xdr:nvSpPr>
      <xdr:spPr>
        <a:xfrm>
          <a:off x="135007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276C3690-6B78-4E04-B109-BA35190A64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6B561C40-D577-4312-B7D2-5819B9E5FE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90B9A7C-ACD5-4CC0-A710-FDFC354E10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E7C0478F-00D8-4DE5-AA70-18C5347887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DBBD4EA5-3C76-4D66-BC9C-A765E89DD2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9E6267A5-2090-44BB-A800-857A259B3A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9AF11A89-8EA9-4B25-ACC1-9AF7826896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13230E8B-199C-46A3-921E-9BE7626329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8161B4E-4BCE-48A5-8180-770242C2AF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2F0AAEF1-E6E6-4AF8-9218-2F161ED18A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a:extLst>
            <a:ext uri="{FF2B5EF4-FFF2-40B4-BE49-F238E27FC236}">
              <a16:creationId xmlns:a16="http://schemas.microsoft.com/office/drawing/2014/main" id="{1CC20829-61B6-4F21-B595-B8959579A92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a:extLst>
            <a:ext uri="{FF2B5EF4-FFF2-40B4-BE49-F238E27FC236}">
              <a16:creationId xmlns:a16="http://schemas.microsoft.com/office/drawing/2014/main" id="{FB7A4B65-A5C6-49AF-B958-1D68BC33DAB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a:extLst>
            <a:ext uri="{FF2B5EF4-FFF2-40B4-BE49-F238E27FC236}">
              <a16:creationId xmlns:a16="http://schemas.microsoft.com/office/drawing/2014/main" id="{2BCBE67F-E15F-4609-AE85-413739D9312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a:extLst>
            <a:ext uri="{FF2B5EF4-FFF2-40B4-BE49-F238E27FC236}">
              <a16:creationId xmlns:a16="http://schemas.microsoft.com/office/drawing/2014/main" id="{902D16F3-0001-491A-9EFE-7F5579A7D74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a:extLst>
            <a:ext uri="{FF2B5EF4-FFF2-40B4-BE49-F238E27FC236}">
              <a16:creationId xmlns:a16="http://schemas.microsoft.com/office/drawing/2014/main" id="{AFB6EDBB-127E-4984-B1A9-98F53318C11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a:extLst>
            <a:ext uri="{FF2B5EF4-FFF2-40B4-BE49-F238E27FC236}">
              <a16:creationId xmlns:a16="http://schemas.microsoft.com/office/drawing/2014/main" id="{CD6DA7E4-7D91-4B7D-B899-CF955C69401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a:extLst>
            <a:ext uri="{FF2B5EF4-FFF2-40B4-BE49-F238E27FC236}">
              <a16:creationId xmlns:a16="http://schemas.microsoft.com/office/drawing/2014/main" id="{D7BC603F-5C93-4E3A-9B35-FF371AC4E0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a:extLst>
            <a:ext uri="{FF2B5EF4-FFF2-40B4-BE49-F238E27FC236}">
              <a16:creationId xmlns:a16="http://schemas.microsoft.com/office/drawing/2014/main" id="{B4194685-D36C-4ED3-A38E-FF58AC453F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840299E8-0D24-4680-A8BF-C6EA373C8A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E3223453-8476-4B16-9191-DC801CD495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B95075B4-6719-43BB-9C6D-D2671876D0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42" name="直線コネクタ 541">
          <a:extLst>
            <a:ext uri="{FF2B5EF4-FFF2-40B4-BE49-F238E27FC236}">
              <a16:creationId xmlns:a16="http://schemas.microsoft.com/office/drawing/2014/main" id="{EB17AE62-2801-491F-8F51-79B9E82E2104}"/>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55C0B45D-D4DA-4614-9881-64535BE8C5A1}"/>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44" name="直線コネクタ 543">
          <a:extLst>
            <a:ext uri="{FF2B5EF4-FFF2-40B4-BE49-F238E27FC236}">
              <a16:creationId xmlns:a16="http://schemas.microsoft.com/office/drawing/2014/main" id="{0118A4F6-3B88-4337-8BDC-7165ED4D4E6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8357EE7F-6FB8-40D7-A1F9-95FDD0360466}"/>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46" name="直線コネクタ 545">
          <a:extLst>
            <a:ext uri="{FF2B5EF4-FFF2-40B4-BE49-F238E27FC236}">
              <a16:creationId xmlns:a16="http://schemas.microsoft.com/office/drawing/2014/main" id="{BDF6240F-46B3-4D9C-AF33-6F0C6F849BB5}"/>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9930EBE6-2BD5-4303-8D99-76C3A5E1E8AE}"/>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48" name="フローチャート: 判断 547">
          <a:extLst>
            <a:ext uri="{FF2B5EF4-FFF2-40B4-BE49-F238E27FC236}">
              <a16:creationId xmlns:a16="http://schemas.microsoft.com/office/drawing/2014/main" id="{E2A8B155-E884-44DD-957B-15FF36112C32}"/>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49" name="フローチャート: 判断 548">
          <a:extLst>
            <a:ext uri="{FF2B5EF4-FFF2-40B4-BE49-F238E27FC236}">
              <a16:creationId xmlns:a16="http://schemas.microsoft.com/office/drawing/2014/main" id="{A5B75EB4-0236-4BC1-A0DA-FC048D6BD8FA}"/>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50" name="フローチャート: 判断 549">
          <a:extLst>
            <a:ext uri="{FF2B5EF4-FFF2-40B4-BE49-F238E27FC236}">
              <a16:creationId xmlns:a16="http://schemas.microsoft.com/office/drawing/2014/main" id="{F30424C1-6F66-4F9E-82B1-F38564B2905B}"/>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551" name="フローチャート: 判断 550">
          <a:extLst>
            <a:ext uri="{FF2B5EF4-FFF2-40B4-BE49-F238E27FC236}">
              <a16:creationId xmlns:a16="http://schemas.microsoft.com/office/drawing/2014/main" id="{7900235D-FC00-47C6-A78E-03EA659FCA9B}"/>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12225C4-9CB2-441D-AC6E-EEEDA37D63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F8C4001-ADEA-4813-86E6-FDEEC90C9D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D1F2251-9871-4755-8FFE-9D09949359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BBCAA5D-70FB-4232-9A6A-846797F816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21B01C1C-D933-46BE-AF1F-3B7298E51A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164084</xdr:rowOff>
    </xdr:from>
    <xdr:to>
      <xdr:col>116</xdr:col>
      <xdr:colOff>114300</xdr:colOff>
      <xdr:row>61</xdr:row>
      <xdr:rowOff>94234</xdr:rowOff>
    </xdr:to>
    <xdr:sp macro="" textlink="">
      <xdr:nvSpPr>
        <xdr:cNvPr id="557" name="楕円 556">
          <a:extLst>
            <a:ext uri="{FF2B5EF4-FFF2-40B4-BE49-F238E27FC236}">
              <a16:creationId xmlns:a16="http://schemas.microsoft.com/office/drawing/2014/main" id="{1392C81A-E0EB-4B1D-AC90-C6ACDB381240}"/>
            </a:ext>
          </a:extLst>
        </xdr:cNvPr>
        <xdr:cNvSpPr/>
      </xdr:nvSpPr>
      <xdr:spPr>
        <a:xfrm>
          <a:off x="22110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15511</xdr:rowOff>
    </xdr:from>
    <xdr:ext cx="469744" cy="259045"/>
    <xdr:sp macro="" textlink="">
      <xdr:nvSpPr>
        <xdr:cNvPr id="558" name="【保健センター・保健所】&#10;一人当たり面積該当値テキスト">
          <a:extLst>
            <a:ext uri="{FF2B5EF4-FFF2-40B4-BE49-F238E27FC236}">
              <a16:creationId xmlns:a16="http://schemas.microsoft.com/office/drawing/2014/main" id="{808CA13A-A421-4C8A-87C1-FF89A71746F9}"/>
            </a:ext>
          </a:extLst>
        </xdr:cNvPr>
        <xdr:cNvSpPr txBox="1"/>
      </xdr:nvSpPr>
      <xdr:spPr>
        <a:xfrm>
          <a:off x="2219960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559" name="楕円 558">
          <a:extLst>
            <a:ext uri="{FF2B5EF4-FFF2-40B4-BE49-F238E27FC236}">
              <a16:creationId xmlns:a16="http://schemas.microsoft.com/office/drawing/2014/main" id="{48274AA9-236C-4BA2-98C6-67956DC61292}"/>
            </a:ext>
          </a:extLst>
        </xdr:cNvPr>
        <xdr:cNvSpPr/>
      </xdr:nvSpPr>
      <xdr:spPr>
        <a:xfrm>
          <a:off x="2127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43434</xdr:rowOff>
    </xdr:from>
    <xdr:to>
      <xdr:col>116</xdr:col>
      <xdr:colOff>63500</xdr:colOff>
      <xdr:row>61</xdr:row>
      <xdr:rowOff>52578</xdr:rowOff>
    </xdr:to>
    <xdr:cxnSp macro="">
      <xdr:nvCxnSpPr>
        <xdr:cNvPr id="560" name="直線コネクタ 559">
          <a:extLst>
            <a:ext uri="{FF2B5EF4-FFF2-40B4-BE49-F238E27FC236}">
              <a16:creationId xmlns:a16="http://schemas.microsoft.com/office/drawing/2014/main" id="{C1995C2B-3798-4A87-95D7-E30806C8EED2}"/>
            </a:ext>
          </a:extLst>
        </xdr:cNvPr>
        <xdr:cNvCxnSpPr/>
      </xdr:nvCxnSpPr>
      <xdr:spPr>
        <a:xfrm flipV="1">
          <a:off x="21323300" y="10501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24638</xdr:rowOff>
    </xdr:from>
    <xdr:to>
      <xdr:col>107</xdr:col>
      <xdr:colOff>101600</xdr:colOff>
      <xdr:row>61</xdr:row>
      <xdr:rowOff>126238</xdr:rowOff>
    </xdr:to>
    <xdr:sp macro="" textlink="">
      <xdr:nvSpPr>
        <xdr:cNvPr id="561" name="楕円 560">
          <a:extLst>
            <a:ext uri="{FF2B5EF4-FFF2-40B4-BE49-F238E27FC236}">
              <a16:creationId xmlns:a16="http://schemas.microsoft.com/office/drawing/2014/main" id="{A0CD327E-872F-4F8E-B7BC-F0A5AFAAFAE5}"/>
            </a:ext>
          </a:extLst>
        </xdr:cNvPr>
        <xdr:cNvSpPr/>
      </xdr:nvSpPr>
      <xdr:spPr>
        <a:xfrm>
          <a:off x="20383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75438</xdr:rowOff>
    </xdr:to>
    <xdr:cxnSp macro="">
      <xdr:nvCxnSpPr>
        <xdr:cNvPr id="562" name="直線コネクタ 561">
          <a:extLst>
            <a:ext uri="{FF2B5EF4-FFF2-40B4-BE49-F238E27FC236}">
              <a16:creationId xmlns:a16="http://schemas.microsoft.com/office/drawing/2014/main" id="{17D722A9-8764-4DE1-992C-F28FF86F8601}"/>
            </a:ext>
          </a:extLst>
        </xdr:cNvPr>
        <xdr:cNvCxnSpPr/>
      </xdr:nvCxnSpPr>
      <xdr:spPr>
        <a:xfrm flipV="1">
          <a:off x="20434300" y="10511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20066</xdr:rowOff>
    </xdr:from>
    <xdr:to>
      <xdr:col>102</xdr:col>
      <xdr:colOff>165100</xdr:colOff>
      <xdr:row>61</xdr:row>
      <xdr:rowOff>121666</xdr:rowOff>
    </xdr:to>
    <xdr:sp macro="" textlink="">
      <xdr:nvSpPr>
        <xdr:cNvPr id="563" name="楕円 562">
          <a:extLst>
            <a:ext uri="{FF2B5EF4-FFF2-40B4-BE49-F238E27FC236}">
              <a16:creationId xmlns:a16="http://schemas.microsoft.com/office/drawing/2014/main" id="{E4DCF116-7620-4E70-A7C3-424B77CA4AF2}"/>
            </a:ext>
          </a:extLst>
        </xdr:cNvPr>
        <xdr:cNvSpPr/>
      </xdr:nvSpPr>
      <xdr:spPr>
        <a:xfrm>
          <a:off x="19494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70866</xdr:rowOff>
    </xdr:from>
    <xdr:to>
      <xdr:col>107</xdr:col>
      <xdr:colOff>50800</xdr:colOff>
      <xdr:row>61</xdr:row>
      <xdr:rowOff>75438</xdr:rowOff>
    </xdr:to>
    <xdr:cxnSp macro="">
      <xdr:nvCxnSpPr>
        <xdr:cNvPr id="564" name="直線コネクタ 563">
          <a:extLst>
            <a:ext uri="{FF2B5EF4-FFF2-40B4-BE49-F238E27FC236}">
              <a16:creationId xmlns:a16="http://schemas.microsoft.com/office/drawing/2014/main" id="{D327B5D9-9483-4CF7-B5E7-90B861F06EE1}"/>
            </a:ext>
          </a:extLst>
        </xdr:cNvPr>
        <xdr:cNvCxnSpPr/>
      </xdr:nvCxnSpPr>
      <xdr:spPr>
        <a:xfrm>
          <a:off x="19545300" y="1052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565" name="n_1aveValue【保健センター・保健所】&#10;一人当たり面積">
          <a:extLst>
            <a:ext uri="{FF2B5EF4-FFF2-40B4-BE49-F238E27FC236}">
              <a16:creationId xmlns:a16="http://schemas.microsoft.com/office/drawing/2014/main" id="{BC6BDE1C-DFAF-498F-BDC2-4489A29DB841}"/>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66" name="n_2aveValue【保健センター・保健所】&#10;一人当たり面積">
          <a:extLst>
            <a:ext uri="{FF2B5EF4-FFF2-40B4-BE49-F238E27FC236}">
              <a16:creationId xmlns:a16="http://schemas.microsoft.com/office/drawing/2014/main" id="{C678CE74-6C12-4131-900A-876D87D17654}"/>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163085</xdr:rowOff>
    </xdr:from>
    <xdr:ext cx="469744" cy="259045"/>
    <xdr:sp macro="" textlink="">
      <xdr:nvSpPr>
        <xdr:cNvPr id="567" name="n_3aveValue【保健センター・保健所】&#10;一人当たり面積">
          <a:extLst>
            <a:ext uri="{FF2B5EF4-FFF2-40B4-BE49-F238E27FC236}">
              <a16:creationId xmlns:a16="http://schemas.microsoft.com/office/drawing/2014/main" id="{F635E970-DF39-461D-AEF0-A8666B1A5D29}"/>
            </a:ext>
          </a:extLst>
        </xdr:cNvPr>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119905</xdr:rowOff>
    </xdr:from>
    <xdr:ext cx="469744" cy="259045"/>
    <xdr:sp macro="" textlink="">
      <xdr:nvSpPr>
        <xdr:cNvPr id="568" name="n_1mainValue【保健センター・保健所】&#10;一人当たり面積">
          <a:extLst>
            <a:ext uri="{FF2B5EF4-FFF2-40B4-BE49-F238E27FC236}">
              <a16:creationId xmlns:a16="http://schemas.microsoft.com/office/drawing/2014/main" id="{6760420E-D36C-4BA9-A669-E4260DDBB0F1}"/>
            </a:ext>
          </a:extLst>
        </xdr:cNvPr>
        <xdr:cNvSpPr txBox="1"/>
      </xdr:nvSpPr>
      <xdr:spPr>
        <a:xfrm>
          <a:off x="21075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142765</xdr:rowOff>
    </xdr:from>
    <xdr:ext cx="469744" cy="259045"/>
    <xdr:sp macro="" textlink="">
      <xdr:nvSpPr>
        <xdr:cNvPr id="569" name="n_2mainValue【保健センター・保健所】&#10;一人当たり面積">
          <a:extLst>
            <a:ext uri="{FF2B5EF4-FFF2-40B4-BE49-F238E27FC236}">
              <a16:creationId xmlns:a16="http://schemas.microsoft.com/office/drawing/2014/main" id="{D4E1FC45-E419-4863-A0E9-A02DCE58EA48}"/>
            </a:ext>
          </a:extLst>
        </xdr:cNvPr>
        <xdr:cNvSpPr txBox="1"/>
      </xdr:nvSpPr>
      <xdr:spPr>
        <a:xfrm>
          <a:off x="20199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138193</xdr:rowOff>
    </xdr:from>
    <xdr:ext cx="469744" cy="259045"/>
    <xdr:sp macro="" textlink="">
      <xdr:nvSpPr>
        <xdr:cNvPr id="570" name="n_3mainValue【保健センター・保健所】&#10;一人当たり面積">
          <a:extLst>
            <a:ext uri="{FF2B5EF4-FFF2-40B4-BE49-F238E27FC236}">
              <a16:creationId xmlns:a16="http://schemas.microsoft.com/office/drawing/2014/main" id="{2C2A3BDA-A9C8-416A-B0EF-8D5DBC1FD26E}"/>
            </a:ext>
          </a:extLst>
        </xdr:cNvPr>
        <xdr:cNvSpPr txBox="1"/>
      </xdr:nvSpPr>
      <xdr:spPr>
        <a:xfrm>
          <a:off x="19310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5BED50F7-2C47-41FA-9DC2-9011AECA46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28FC567-6075-44B5-BA11-198C63A5F1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019F88C7-62DF-4CCC-8F7E-8A8C796A82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0DC54A07-FA0C-401F-8551-C9AF72584D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9D12A34F-7E0F-4819-AAA6-4C5D153E56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C511089B-7829-4910-86DB-1E23B6EBBE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46B6EB6D-AF5F-4CC9-A15C-9073F05BD7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40E7678C-F9E5-44EF-A1D5-E354D54B1E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3F1DCBF5-E6BC-460D-A8B3-A61636CF3D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FF6C6ECC-7968-4EAC-ABEB-957B4412A5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id="{674B765D-27F2-4E79-B3F3-FF86DFE00F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id="{5E4D5BC5-DE2C-43A1-B042-E2FC0B67565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id="{7E66481B-B6B1-4111-ACA4-9CA0948F3C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id="{F4B46C98-8FBD-4713-B50A-D846512716A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id="{58A99FAD-7B80-4D9A-86B1-09F9251D899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id="{DF124158-3BE9-4D31-A1D4-E3C59810087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id="{5C79E36C-CF05-44F7-8105-F30384069D5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id="{33E8A4F3-6B26-4941-B745-EDDF17B4E51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id="{10F03A77-04BE-4E8D-B14E-302437CDAC8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id="{BDFEAD3E-F105-4931-AF43-B0B9694163E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id="{2446284D-4F34-4E59-8AD1-0C6255171B2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650094D6-A8BF-4B36-B2CB-A83246DB08F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FF872B28-C20E-428A-989B-A691D5F3C7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FE32407A-A405-485B-B3CB-C36E74BE57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id="{EFF4B95E-63AC-4878-8067-C5D5A583F7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6" name="直線コネクタ 595">
          <a:extLst>
            <a:ext uri="{FF2B5EF4-FFF2-40B4-BE49-F238E27FC236}">
              <a16:creationId xmlns:a16="http://schemas.microsoft.com/office/drawing/2014/main" id="{549BB5ED-E10C-4B31-822B-30C63005E908}"/>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7" name="【消防施設】&#10;有形固定資産減価償却率最小値テキスト">
          <a:extLst>
            <a:ext uri="{FF2B5EF4-FFF2-40B4-BE49-F238E27FC236}">
              <a16:creationId xmlns:a16="http://schemas.microsoft.com/office/drawing/2014/main" id="{953CC5D5-EA54-4D30-BC83-977F49CC2EA3}"/>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8" name="直線コネクタ 597">
          <a:extLst>
            <a:ext uri="{FF2B5EF4-FFF2-40B4-BE49-F238E27FC236}">
              <a16:creationId xmlns:a16="http://schemas.microsoft.com/office/drawing/2014/main" id="{8ECBF8E4-BC77-45AE-A5B9-A533DDFE9E4A}"/>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9" name="【消防施設】&#10;有形固定資産減価償却率最大値テキスト">
          <a:extLst>
            <a:ext uri="{FF2B5EF4-FFF2-40B4-BE49-F238E27FC236}">
              <a16:creationId xmlns:a16="http://schemas.microsoft.com/office/drawing/2014/main" id="{2C2BE139-9819-4C97-8DBD-13CE7FB12138}"/>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00" name="直線コネクタ 599">
          <a:extLst>
            <a:ext uri="{FF2B5EF4-FFF2-40B4-BE49-F238E27FC236}">
              <a16:creationId xmlns:a16="http://schemas.microsoft.com/office/drawing/2014/main" id="{A45DE0BE-11FA-4719-998B-C36585E62298}"/>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601" name="【消防施設】&#10;有形固定資産減価償却率平均値テキスト">
          <a:extLst>
            <a:ext uri="{FF2B5EF4-FFF2-40B4-BE49-F238E27FC236}">
              <a16:creationId xmlns:a16="http://schemas.microsoft.com/office/drawing/2014/main" id="{017E78D7-ED39-4B26-915F-05F536C44B59}"/>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2" name="フローチャート: 判断 601">
          <a:extLst>
            <a:ext uri="{FF2B5EF4-FFF2-40B4-BE49-F238E27FC236}">
              <a16:creationId xmlns:a16="http://schemas.microsoft.com/office/drawing/2014/main" id="{A27D77A0-B1FE-4DC5-85B3-F92BA771982A}"/>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3" name="フローチャート: 判断 602">
          <a:extLst>
            <a:ext uri="{FF2B5EF4-FFF2-40B4-BE49-F238E27FC236}">
              <a16:creationId xmlns:a16="http://schemas.microsoft.com/office/drawing/2014/main" id="{C025E8F2-65B5-4757-B333-D4CD4E31734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4" name="フローチャート: 判断 603">
          <a:extLst>
            <a:ext uri="{FF2B5EF4-FFF2-40B4-BE49-F238E27FC236}">
              <a16:creationId xmlns:a16="http://schemas.microsoft.com/office/drawing/2014/main" id="{FA31ECCF-4DC4-4495-B2E0-C55EA04379F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05" name="フローチャート: 判断 604">
          <a:extLst>
            <a:ext uri="{FF2B5EF4-FFF2-40B4-BE49-F238E27FC236}">
              <a16:creationId xmlns:a16="http://schemas.microsoft.com/office/drawing/2014/main" id="{C45452E6-42CB-40BE-9A38-2C4FF5A28269}"/>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8C45F3F-CE1B-4321-9896-982D0504BF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427C9068-BD20-4ACB-95C5-5755386060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B4DCAAD-0FDD-4BD0-BD79-8E2F38912E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ADF8049D-7357-44E5-B426-F7990D3487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75EF789B-5F24-4C8D-B296-B01DB33592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165281</xdr:rowOff>
    </xdr:from>
    <xdr:to>
      <xdr:col>85</xdr:col>
      <xdr:colOff>177800</xdr:colOff>
      <xdr:row>79</xdr:row>
      <xdr:rowOff>95431</xdr:rowOff>
    </xdr:to>
    <xdr:sp macro="" textlink="">
      <xdr:nvSpPr>
        <xdr:cNvPr id="611" name="楕円 610">
          <a:extLst>
            <a:ext uri="{FF2B5EF4-FFF2-40B4-BE49-F238E27FC236}">
              <a16:creationId xmlns:a16="http://schemas.microsoft.com/office/drawing/2014/main" id="{1A79188F-AD50-4559-9C9F-346E8DD57273}"/>
            </a:ext>
          </a:extLst>
        </xdr:cNvPr>
        <xdr:cNvSpPr/>
      </xdr:nvSpPr>
      <xdr:spPr>
        <a:xfrm>
          <a:off x="16268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16708</xdr:rowOff>
    </xdr:from>
    <xdr:ext cx="405111" cy="259045"/>
    <xdr:sp macro="" textlink="">
      <xdr:nvSpPr>
        <xdr:cNvPr id="612" name="【消防施設】&#10;有形固定資産減価償却率該当値テキスト">
          <a:extLst>
            <a:ext uri="{FF2B5EF4-FFF2-40B4-BE49-F238E27FC236}">
              <a16:creationId xmlns:a16="http://schemas.microsoft.com/office/drawing/2014/main" id="{AFD0A6BF-6AAB-4789-90D3-8D87D39B4B1B}"/>
            </a:ext>
          </a:extLst>
        </xdr:cNvPr>
        <xdr:cNvSpPr txBox="1"/>
      </xdr:nvSpPr>
      <xdr:spPr>
        <a:xfrm>
          <a:off x="16357600"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163649</xdr:rowOff>
    </xdr:from>
    <xdr:to>
      <xdr:col>81</xdr:col>
      <xdr:colOff>101600</xdr:colOff>
      <xdr:row>79</xdr:row>
      <xdr:rowOff>93799</xdr:rowOff>
    </xdr:to>
    <xdr:sp macro="" textlink="">
      <xdr:nvSpPr>
        <xdr:cNvPr id="613" name="楕円 612">
          <a:extLst>
            <a:ext uri="{FF2B5EF4-FFF2-40B4-BE49-F238E27FC236}">
              <a16:creationId xmlns:a16="http://schemas.microsoft.com/office/drawing/2014/main" id="{27BF3E94-E39C-4D89-A9A8-3CB4FD284948}"/>
            </a:ext>
          </a:extLst>
        </xdr:cNvPr>
        <xdr:cNvSpPr/>
      </xdr:nvSpPr>
      <xdr:spPr>
        <a:xfrm>
          <a:off x="15430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42999</xdr:rowOff>
    </xdr:from>
    <xdr:to>
      <xdr:col>85</xdr:col>
      <xdr:colOff>127000</xdr:colOff>
      <xdr:row>79</xdr:row>
      <xdr:rowOff>44631</xdr:rowOff>
    </xdr:to>
    <xdr:cxnSp macro="">
      <xdr:nvCxnSpPr>
        <xdr:cNvPr id="614" name="直線コネクタ 613">
          <a:extLst>
            <a:ext uri="{FF2B5EF4-FFF2-40B4-BE49-F238E27FC236}">
              <a16:creationId xmlns:a16="http://schemas.microsoft.com/office/drawing/2014/main" id="{AB54C61B-A70D-410C-9D3A-AE94A8FA29F0}"/>
            </a:ext>
          </a:extLst>
        </xdr:cNvPr>
        <xdr:cNvCxnSpPr/>
      </xdr:nvCxnSpPr>
      <xdr:spPr>
        <a:xfrm>
          <a:off x="15481300" y="13587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18324</xdr:rowOff>
    </xdr:from>
    <xdr:to>
      <xdr:col>72</xdr:col>
      <xdr:colOff>38100</xdr:colOff>
      <xdr:row>78</xdr:row>
      <xdr:rowOff>119924</xdr:rowOff>
    </xdr:to>
    <xdr:sp macro="" textlink="">
      <xdr:nvSpPr>
        <xdr:cNvPr id="615" name="楕円 614">
          <a:extLst>
            <a:ext uri="{FF2B5EF4-FFF2-40B4-BE49-F238E27FC236}">
              <a16:creationId xmlns:a16="http://schemas.microsoft.com/office/drawing/2014/main" id="{7410B711-3967-442B-AEA1-31ED735E7C7A}"/>
            </a:ext>
          </a:extLst>
        </xdr:cNvPr>
        <xdr:cNvSpPr/>
      </xdr:nvSpPr>
      <xdr:spPr>
        <a:xfrm>
          <a:off x="13652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616" name="n_1aveValue【消防施設】&#10;有形固定資産減価償却率">
          <a:extLst>
            <a:ext uri="{FF2B5EF4-FFF2-40B4-BE49-F238E27FC236}">
              <a16:creationId xmlns:a16="http://schemas.microsoft.com/office/drawing/2014/main" id="{56800E46-9578-4F8E-BB8A-D5779F363C07}"/>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17" name="n_2aveValue【消防施設】&#10;有形固定資産減価償却率">
          <a:extLst>
            <a:ext uri="{FF2B5EF4-FFF2-40B4-BE49-F238E27FC236}">
              <a16:creationId xmlns:a16="http://schemas.microsoft.com/office/drawing/2014/main" id="{1D03CE57-1932-422C-BEA9-6FF01D47BD7F}"/>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18" name="n_3aveValue【消防施設】&#10;有形固定資産減価償却率">
          <a:extLst>
            <a:ext uri="{FF2B5EF4-FFF2-40B4-BE49-F238E27FC236}">
              <a16:creationId xmlns:a16="http://schemas.microsoft.com/office/drawing/2014/main" id="{F8258D6C-D8ED-4ED0-9AD0-24876782AEE9}"/>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110326</xdr:rowOff>
    </xdr:from>
    <xdr:ext cx="405111" cy="259045"/>
    <xdr:sp macro="" textlink="">
      <xdr:nvSpPr>
        <xdr:cNvPr id="619" name="n_1mainValue【消防施設】&#10;有形固定資産減価償却率">
          <a:extLst>
            <a:ext uri="{FF2B5EF4-FFF2-40B4-BE49-F238E27FC236}">
              <a16:creationId xmlns:a16="http://schemas.microsoft.com/office/drawing/2014/main" id="{F2740F74-1350-460D-A0DA-AC61CDEEEFA7}"/>
            </a:ext>
          </a:extLst>
        </xdr:cNvPr>
        <xdr:cNvSpPr txBox="1"/>
      </xdr:nvSpPr>
      <xdr:spPr>
        <a:xfrm>
          <a:off x="152660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136451</xdr:rowOff>
    </xdr:from>
    <xdr:ext cx="405111" cy="259045"/>
    <xdr:sp macro="" textlink="">
      <xdr:nvSpPr>
        <xdr:cNvPr id="620" name="n_3mainValue【消防施設】&#10;有形固定資産減価償却率">
          <a:extLst>
            <a:ext uri="{FF2B5EF4-FFF2-40B4-BE49-F238E27FC236}">
              <a16:creationId xmlns:a16="http://schemas.microsoft.com/office/drawing/2014/main" id="{3D6D905A-2472-42CE-A543-7CE638F3625C}"/>
            </a:ext>
          </a:extLst>
        </xdr:cNvPr>
        <xdr:cNvSpPr txBox="1"/>
      </xdr:nvSpPr>
      <xdr:spPr>
        <a:xfrm>
          <a:off x="13500744" y="1316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01C109A5-82F3-48F1-81BB-8D156CE007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F11FBB26-AC8B-4820-AB57-BD3C5A3478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D4A37C77-6D66-4F1D-9141-9B256EE560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B9BE2424-53DA-4013-8986-3B1C92DEF8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C07E4790-A87C-43CA-96B9-6B86701DD2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4CA8930C-3140-4CCA-8323-61922D6439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099E1EC5-8066-4558-A3A2-59D1B06465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362C504C-0A08-4E4A-AF28-232636930A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7ABAEA9D-FF5D-4DB7-A186-9AA0099B45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17777024-0D1F-4F8D-B1CF-E19C2A2838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5C0FBCF1-2D77-42B0-B98B-4F251B06C0D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624034C9-39C9-40AD-847F-DB8F97886FC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946ADE83-DB05-45F4-B6EC-26E17733896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6B708830-F08D-4910-B449-F725B08958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56DC1B42-4C9E-4405-91C4-EECA01204CF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24F27977-4F2C-4DD7-B437-35B667E0456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5D3647D0-BB27-45BD-B3F7-5B8B1140EB9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B48624AE-DF7C-4D22-BFC0-138B346DF6E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6813D238-7C8A-4637-8D28-B73C7FCC15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14FAF340-0600-4912-912E-8FC808BD1A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28A91F79-B353-49DE-9467-40DC57EF55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2" name="直線コネクタ 641">
          <a:extLst>
            <a:ext uri="{FF2B5EF4-FFF2-40B4-BE49-F238E27FC236}">
              <a16:creationId xmlns:a16="http://schemas.microsoft.com/office/drawing/2014/main" id="{33A74ED2-A8FE-44F9-9641-1933D5A61B97}"/>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3" name="【消防施設】&#10;一人当たり面積最小値テキスト">
          <a:extLst>
            <a:ext uri="{FF2B5EF4-FFF2-40B4-BE49-F238E27FC236}">
              <a16:creationId xmlns:a16="http://schemas.microsoft.com/office/drawing/2014/main" id="{6CC11F55-0FA3-4DEA-9BA3-D5DCBD6B78D1}"/>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4" name="直線コネクタ 643">
          <a:extLst>
            <a:ext uri="{FF2B5EF4-FFF2-40B4-BE49-F238E27FC236}">
              <a16:creationId xmlns:a16="http://schemas.microsoft.com/office/drawing/2014/main" id="{D237ECA4-8F6A-4656-89AA-48BC945BFCCD}"/>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5" name="【消防施設】&#10;一人当たり面積最大値テキスト">
          <a:extLst>
            <a:ext uri="{FF2B5EF4-FFF2-40B4-BE49-F238E27FC236}">
              <a16:creationId xmlns:a16="http://schemas.microsoft.com/office/drawing/2014/main" id="{DADBC9F5-0270-4FB0-B270-C8C2C6A1098D}"/>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6" name="直線コネクタ 645">
          <a:extLst>
            <a:ext uri="{FF2B5EF4-FFF2-40B4-BE49-F238E27FC236}">
              <a16:creationId xmlns:a16="http://schemas.microsoft.com/office/drawing/2014/main" id="{499DA114-0205-4C94-9F99-B03C27DC1D23}"/>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47" name="【消防施設】&#10;一人当たり面積平均値テキスト">
          <a:extLst>
            <a:ext uri="{FF2B5EF4-FFF2-40B4-BE49-F238E27FC236}">
              <a16:creationId xmlns:a16="http://schemas.microsoft.com/office/drawing/2014/main" id="{6F663D75-A58F-47F4-8143-2D4DB9DE8234}"/>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48" name="フローチャート: 判断 647">
          <a:extLst>
            <a:ext uri="{FF2B5EF4-FFF2-40B4-BE49-F238E27FC236}">
              <a16:creationId xmlns:a16="http://schemas.microsoft.com/office/drawing/2014/main" id="{D4CBBC96-A879-4E74-ADB7-087672A8B98A}"/>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9" name="フローチャート: 判断 648">
          <a:extLst>
            <a:ext uri="{FF2B5EF4-FFF2-40B4-BE49-F238E27FC236}">
              <a16:creationId xmlns:a16="http://schemas.microsoft.com/office/drawing/2014/main" id="{204A4433-BC05-45F7-94E5-E805FE15A099}"/>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0" name="フローチャート: 判断 649">
          <a:extLst>
            <a:ext uri="{FF2B5EF4-FFF2-40B4-BE49-F238E27FC236}">
              <a16:creationId xmlns:a16="http://schemas.microsoft.com/office/drawing/2014/main" id="{D0F76EC6-B8EE-46CC-A2DA-49F47437A394}"/>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51" name="フローチャート: 判断 650">
          <a:extLst>
            <a:ext uri="{FF2B5EF4-FFF2-40B4-BE49-F238E27FC236}">
              <a16:creationId xmlns:a16="http://schemas.microsoft.com/office/drawing/2014/main" id="{FA73BF39-410D-4AEC-9A0B-A62D434A4D60}"/>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91E0AF1-7459-4C83-A420-5F1B911BB4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0FB2E39-1C00-4859-A4FF-7458657883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9A72CC0-0086-4BFF-A993-8A8CD554D5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4F0462A-3C01-45A4-A307-3DB71C65A8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16436EA-E563-46E9-8435-2732926069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657" name="楕円 656">
          <a:extLst>
            <a:ext uri="{FF2B5EF4-FFF2-40B4-BE49-F238E27FC236}">
              <a16:creationId xmlns:a16="http://schemas.microsoft.com/office/drawing/2014/main" id="{3C9E2237-BFEE-418C-B06D-31C6ED409605}"/>
            </a:ext>
          </a:extLst>
        </xdr:cNvPr>
        <xdr:cNvSpPr/>
      </xdr:nvSpPr>
      <xdr:spPr>
        <a:xfrm>
          <a:off x="22110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146321</xdr:rowOff>
    </xdr:from>
    <xdr:ext cx="469744" cy="259045"/>
    <xdr:sp macro="" textlink="">
      <xdr:nvSpPr>
        <xdr:cNvPr id="658" name="【消防施設】&#10;一人当たり面積該当値テキスト">
          <a:extLst>
            <a:ext uri="{FF2B5EF4-FFF2-40B4-BE49-F238E27FC236}">
              <a16:creationId xmlns:a16="http://schemas.microsoft.com/office/drawing/2014/main" id="{E56F5955-0EFE-4418-B95A-A0B54B75AE01}"/>
            </a:ext>
          </a:extLst>
        </xdr:cNvPr>
        <xdr:cNvSpPr txBox="1"/>
      </xdr:nvSpPr>
      <xdr:spPr>
        <a:xfrm>
          <a:off x="22199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59" name="楕円 658">
          <a:extLst>
            <a:ext uri="{FF2B5EF4-FFF2-40B4-BE49-F238E27FC236}">
              <a16:creationId xmlns:a16="http://schemas.microsoft.com/office/drawing/2014/main" id="{DCDD4C5A-F195-423B-8A10-790F2D2FAD42}"/>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47244</xdr:rowOff>
    </xdr:to>
    <xdr:cxnSp macro="">
      <xdr:nvCxnSpPr>
        <xdr:cNvPr id="660" name="直線コネクタ 659">
          <a:extLst>
            <a:ext uri="{FF2B5EF4-FFF2-40B4-BE49-F238E27FC236}">
              <a16:creationId xmlns:a16="http://schemas.microsoft.com/office/drawing/2014/main" id="{107DB501-5E60-4B46-BEA7-51B4A9587F94}"/>
            </a:ext>
          </a:extLst>
        </xdr:cNvPr>
        <xdr:cNvCxnSpPr/>
      </xdr:nvCxnSpPr>
      <xdr:spPr>
        <a:xfrm>
          <a:off x="21323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661" name="楕円 660">
          <a:extLst>
            <a:ext uri="{FF2B5EF4-FFF2-40B4-BE49-F238E27FC236}">
              <a16:creationId xmlns:a16="http://schemas.microsoft.com/office/drawing/2014/main" id="{0FCD5871-C196-4326-AD80-9B878BB2E1B0}"/>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62" name="n_1aveValue【消防施設】&#10;一人当たり面積">
          <a:extLst>
            <a:ext uri="{FF2B5EF4-FFF2-40B4-BE49-F238E27FC236}">
              <a16:creationId xmlns:a16="http://schemas.microsoft.com/office/drawing/2014/main" id="{8A97911E-2217-40FB-95D7-D4C6BAE7010B}"/>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3" name="n_2aveValue【消防施設】&#10;一人当たり面積">
          <a:extLst>
            <a:ext uri="{FF2B5EF4-FFF2-40B4-BE49-F238E27FC236}">
              <a16:creationId xmlns:a16="http://schemas.microsoft.com/office/drawing/2014/main" id="{12D6311C-3000-420C-A1CA-583333E8E313}"/>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64" name="n_3aveValue【消防施設】&#10;一人当たり面積">
          <a:extLst>
            <a:ext uri="{FF2B5EF4-FFF2-40B4-BE49-F238E27FC236}">
              <a16:creationId xmlns:a16="http://schemas.microsoft.com/office/drawing/2014/main" id="{8F185C77-682E-4BFB-A467-796DF38419EC}"/>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665" name="n_1mainValue【消防施設】&#10;一人当たり面積">
          <a:extLst>
            <a:ext uri="{FF2B5EF4-FFF2-40B4-BE49-F238E27FC236}">
              <a16:creationId xmlns:a16="http://schemas.microsoft.com/office/drawing/2014/main" id="{1EFFB0F4-CC8E-4BF9-B4B4-4A5E214A3DAD}"/>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666" name="n_3mainValue【消防施設】&#10;一人当たり面積">
          <a:extLst>
            <a:ext uri="{FF2B5EF4-FFF2-40B4-BE49-F238E27FC236}">
              <a16:creationId xmlns:a16="http://schemas.microsoft.com/office/drawing/2014/main" id="{F7CE7F17-C777-405E-A0C4-1D5F8F4CD01C}"/>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CD4CC5F7-33E5-47CF-A7E3-33A8F86BFE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09C9D970-675E-40C3-83C7-EF96A98293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F5CB8A91-BC3E-46E2-A0C8-C6094A3FE7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9373BB89-1954-4625-8DDD-44A20FB87E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B4F30C66-5954-4557-B704-F1B5E676C1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9D56CCA0-BB5B-49F6-B58D-2E10AB460B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313ECEE7-D668-4906-9F41-B6BF382ACD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3F5F22C8-4CF9-4216-BD4F-D61B01066D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081B4116-75EE-46CC-A578-302F149297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B12A97F3-740B-4318-B8F1-56FED94774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63CB3A2F-99CB-427D-A5ED-D4A714F7AA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a:extLst>
            <a:ext uri="{FF2B5EF4-FFF2-40B4-BE49-F238E27FC236}">
              <a16:creationId xmlns:a16="http://schemas.microsoft.com/office/drawing/2014/main" id="{61148753-F4F6-4D50-85CA-2EF501E319D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6922DF63-FFC9-440C-9313-99206B3732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65593483-6905-4D65-8FFD-572F1F3922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CCEC2480-6523-494A-8B54-DB3E13C7FD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2BB3DE78-389A-43CC-B112-FE180629F0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EB7636E5-E6E0-4B99-8737-9870B64A5CA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0145BAD1-BF0F-4E04-A343-117C36E8CC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045B2A82-5EDE-43BB-9D73-22696E8FEC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EBDE7FBD-CBB7-44E6-BF3A-E4B0FB74B8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EEB5A0B5-7E08-4B4B-B651-E15837DF0BF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A90D860-7A5A-4FD7-97A8-C0F95255DBD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E7DA9CAF-D7DA-43F5-82BF-69E4F16F38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50B52CB-36B1-4EAE-883C-BEBD46D718C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a:extLst>
            <a:ext uri="{FF2B5EF4-FFF2-40B4-BE49-F238E27FC236}">
              <a16:creationId xmlns:a16="http://schemas.microsoft.com/office/drawing/2014/main" id="{AF4602E8-8BA6-4185-84B1-F5F3441FCF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2" name="直線コネクタ 691">
          <a:extLst>
            <a:ext uri="{FF2B5EF4-FFF2-40B4-BE49-F238E27FC236}">
              <a16:creationId xmlns:a16="http://schemas.microsoft.com/office/drawing/2014/main" id="{D99C9C84-82FA-4D33-919A-3B144B05B6EF}"/>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3" name="【庁舎】&#10;有形固定資産減価償却率最小値テキスト">
          <a:extLst>
            <a:ext uri="{FF2B5EF4-FFF2-40B4-BE49-F238E27FC236}">
              <a16:creationId xmlns:a16="http://schemas.microsoft.com/office/drawing/2014/main" id="{6AA9ADFB-8AC2-47D1-9D0D-D521DC4A1B3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94" name="直線コネクタ 693">
          <a:extLst>
            <a:ext uri="{FF2B5EF4-FFF2-40B4-BE49-F238E27FC236}">
              <a16:creationId xmlns:a16="http://schemas.microsoft.com/office/drawing/2014/main" id="{291719BC-A65C-470A-B79E-9CC00A8B2401}"/>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5" name="【庁舎】&#10;有形固定資産減価償却率最大値テキスト">
          <a:extLst>
            <a:ext uri="{FF2B5EF4-FFF2-40B4-BE49-F238E27FC236}">
              <a16:creationId xmlns:a16="http://schemas.microsoft.com/office/drawing/2014/main" id="{04B3420D-7076-465F-BD31-D458EB9485A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6" name="直線コネクタ 695">
          <a:extLst>
            <a:ext uri="{FF2B5EF4-FFF2-40B4-BE49-F238E27FC236}">
              <a16:creationId xmlns:a16="http://schemas.microsoft.com/office/drawing/2014/main" id="{716F1010-12CF-44B3-853A-1E7935036C4D}"/>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7" name="【庁舎】&#10;有形固定資産減価償却率平均値テキスト">
          <a:extLst>
            <a:ext uri="{FF2B5EF4-FFF2-40B4-BE49-F238E27FC236}">
              <a16:creationId xmlns:a16="http://schemas.microsoft.com/office/drawing/2014/main" id="{7AB0D8B0-5281-4C7B-9287-BB5F1F14104A}"/>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8" name="フローチャート: 判断 697">
          <a:extLst>
            <a:ext uri="{FF2B5EF4-FFF2-40B4-BE49-F238E27FC236}">
              <a16:creationId xmlns:a16="http://schemas.microsoft.com/office/drawing/2014/main" id="{5B4FD025-4538-4A0F-9D9D-6A9DCF7FE00A}"/>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99" name="フローチャート: 判断 698">
          <a:extLst>
            <a:ext uri="{FF2B5EF4-FFF2-40B4-BE49-F238E27FC236}">
              <a16:creationId xmlns:a16="http://schemas.microsoft.com/office/drawing/2014/main" id="{D91BA015-7457-4AC6-90B2-81E0DA357E7A}"/>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00" name="フローチャート: 判断 699">
          <a:extLst>
            <a:ext uri="{FF2B5EF4-FFF2-40B4-BE49-F238E27FC236}">
              <a16:creationId xmlns:a16="http://schemas.microsoft.com/office/drawing/2014/main" id="{ACA74F8E-65D9-4F31-9081-4D927D18E623}"/>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01" name="フローチャート: 判断 700">
          <a:extLst>
            <a:ext uri="{FF2B5EF4-FFF2-40B4-BE49-F238E27FC236}">
              <a16:creationId xmlns:a16="http://schemas.microsoft.com/office/drawing/2014/main" id="{6554137F-8627-4B6B-8136-F3947A5CCA3F}"/>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3E078DF9-B007-4348-B6D8-38EFB65C09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BF22FE20-6D33-4C04-95B8-26FFB52483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9AF2C846-A5AC-4763-B2E0-0E3411FCBD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22377828-E39C-448D-81BB-E1B562D1FF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AB2AD714-3954-4644-A8F0-84D979F341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707" name="楕円 706">
          <a:extLst>
            <a:ext uri="{FF2B5EF4-FFF2-40B4-BE49-F238E27FC236}">
              <a16:creationId xmlns:a16="http://schemas.microsoft.com/office/drawing/2014/main" id="{19EEA9A5-2387-4D04-98F6-BA0F6818FBB2}"/>
            </a:ext>
          </a:extLst>
        </xdr:cNvPr>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33582</xdr:rowOff>
    </xdr:from>
    <xdr:ext cx="405111" cy="259045"/>
    <xdr:sp macro="" textlink="">
      <xdr:nvSpPr>
        <xdr:cNvPr id="708" name="【庁舎】&#10;有形固定資産減価償却率該当値テキスト">
          <a:extLst>
            <a:ext uri="{FF2B5EF4-FFF2-40B4-BE49-F238E27FC236}">
              <a16:creationId xmlns:a16="http://schemas.microsoft.com/office/drawing/2014/main" id="{8AC72B52-199F-449D-B71F-7BD08F6B85A5}"/>
            </a:ext>
          </a:extLst>
        </xdr:cNvPr>
        <xdr:cNvSpPr txBox="1"/>
      </xdr:nvSpPr>
      <xdr:spPr>
        <a:xfrm>
          <a:off x="16357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709" name="楕円 708">
          <a:extLst>
            <a:ext uri="{FF2B5EF4-FFF2-40B4-BE49-F238E27FC236}">
              <a16:creationId xmlns:a16="http://schemas.microsoft.com/office/drawing/2014/main" id="{19EDFCA4-FA4B-4D3F-BD9C-18E423E03E5D}"/>
            </a:ext>
          </a:extLst>
        </xdr:cNvPr>
        <xdr:cNvSpPr/>
      </xdr:nvSpPr>
      <xdr:spPr>
        <a:xfrm>
          <a:off x="15430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61505</xdr:rowOff>
    </xdr:from>
    <xdr:to>
      <xdr:col>85</xdr:col>
      <xdr:colOff>127000</xdr:colOff>
      <xdr:row>101</xdr:row>
      <xdr:rowOff>94162</xdr:rowOff>
    </xdr:to>
    <xdr:cxnSp macro="">
      <xdr:nvCxnSpPr>
        <xdr:cNvPr id="710" name="直線コネクタ 709">
          <a:extLst>
            <a:ext uri="{FF2B5EF4-FFF2-40B4-BE49-F238E27FC236}">
              <a16:creationId xmlns:a16="http://schemas.microsoft.com/office/drawing/2014/main" id="{81F8E03E-A45D-4918-A876-585E03A5CD87}"/>
            </a:ext>
          </a:extLst>
        </xdr:cNvPr>
        <xdr:cNvCxnSpPr/>
      </xdr:nvCxnSpPr>
      <xdr:spPr>
        <a:xfrm flipV="1">
          <a:off x="15481300" y="173779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711" name="楕円 710">
          <a:extLst>
            <a:ext uri="{FF2B5EF4-FFF2-40B4-BE49-F238E27FC236}">
              <a16:creationId xmlns:a16="http://schemas.microsoft.com/office/drawing/2014/main" id="{118FD406-7C03-404C-80A2-D9CA9D055C77}"/>
            </a:ext>
          </a:extLst>
        </xdr:cNvPr>
        <xdr:cNvSpPr/>
      </xdr:nvSpPr>
      <xdr:spPr>
        <a:xfrm>
          <a:off x="14541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102</xdr:row>
      <xdr:rowOff>17418</xdr:rowOff>
    </xdr:to>
    <xdr:cxnSp macro="">
      <xdr:nvCxnSpPr>
        <xdr:cNvPr id="712" name="直線コネクタ 711">
          <a:extLst>
            <a:ext uri="{FF2B5EF4-FFF2-40B4-BE49-F238E27FC236}">
              <a16:creationId xmlns:a16="http://schemas.microsoft.com/office/drawing/2014/main" id="{81C9B95B-32EB-4037-B011-C78B46139876}"/>
            </a:ext>
          </a:extLst>
        </xdr:cNvPr>
        <xdr:cNvCxnSpPr/>
      </xdr:nvCxnSpPr>
      <xdr:spPr>
        <a:xfrm flipV="1">
          <a:off x="14592300" y="174106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103777</xdr:rowOff>
    </xdr:from>
    <xdr:to>
      <xdr:col>72</xdr:col>
      <xdr:colOff>38100</xdr:colOff>
      <xdr:row>102</xdr:row>
      <xdr:rowOff>33927</xdr:rowOff>
    </xdr:to>
    <xdr:sp macro="" textlink="">
      <xdr:nvSpPr>
        <xdr:cNvPr id="713" name="楕円 712">
          <a:extLst>
            <a:ext uri="{FF2B5EF4-FFF2-40B4-BE49-F238E27FC236}">
              <a16:creationId xmlns:a16="http://schemas.microsoft.com/office/drawing/2014/main" id="{FF56465D-4B04-4642-9279-93E2E22CECA8}"/>
            </a:ext>
          </a:extLst>
        </xdr:cNvPr>
        <xdr:cNvSpPr/>
      </xdr:nvSpPr>
      <xdr:spPr>
        <a:xfrm>
          <a:off x="13652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154577</xdr:rowOff>
    </xdr:from>
    <xdr:to>
      <xdr:col>76</xdr:col>
      <xdr:colOff>114300</xdr:colOff>
      <xdr:row>102</xdr:row>
      <xdr:rowOff>17418</xdr:rowOff>
    </xdr:to>
    <xdr:cxnSp macro="">
      <xdr:nvCxnSpPr>
        <xdr:cNvPr id="714" name="直線コネクタ 713">
          <a:extLst>
            <a:ext uri="{FF2B5EF4-FFF2-40B4-BE49-F238E27FC236}">
              <a16:creationId xmlns:a16="http://schemas.microsoft.com/office/drawing/2014/main" id="{5EDEFF3D-F733-4DED-AA06-10B9C34F4E68}"/>
            </a:ext>
          </a:extLst>
        </xdr:cNvPr>
        <xdr:cNvCxnSpPr/>
      </xdr:nvCxnSpPr>
      <xdr:spPr>
        <a:xfrm>
          <a:off x="13703300" y="17471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715" name="n_1aveValue【庁舎】&#10;有形固定資産減価償却率">
          <a:extLst>
            <a:ext uri="{FF2B5EF4-FFF2-40B4-BE49-F238E27FC236}">
              <a16:creationId xmlns:a16="http://schemas.microsoft.com/office/drawing/2014/main" id="{DD1D8FCF-539C-4B80-BB18-D1DD30E78E08}"/>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16" name="n_2aveValue【庁舎】&#10;有形固定資産減価償却率">
          <a:extLst>
            <a:ext uri="{FF2B5EF4-FFF2-40B4-BE49-F238E27FC236}">
              <a16:creationId xmlns:a16="http://schemas.microsoft.com/office/drawing/2014/main" id="{D1FEBBD6-B1B0-4206-9ED0-BE5CF2BCA97E}"/>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717" name="n_3aveValue【庁舎】&#10;有形固定資産減価償却率">
          <a:extLst>
            <a:ext uri="{FF2B5EF4-FFF2-40B4-BE49-F238E27FC236}">
              <a16:creationId xmlns:a16="http://schemas.microsoft.com/office/drawing/2014/main" id="{8FBA4B98-4179-463C-8A25-563328B1E695}"/>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161489</xdr:rowOff>
    </xdr:from>
    <xdr:ext cx="405111" cy="259045"/>
    <xdr:sp macro="" textlink="">
      <xdr:nvSpPr>
        <xdr:cNvPr id="718" name="n_1mainValue【庁舎】&#10;有形固定資産減価償却率">
          <a:extLst>
            <a:ext uri="{FF2B5EF4-FFF2-40B4-BE49-F238E27FC236}">
              <a16:creationId xmlns:a16="http://schemas.microsoft.com/office/drawing/2014/main" id="{F3C16CEB-06FC-4ACB-854E-59CDAE9F5F69}"/>
            </a:ext>
          </a:extLst>
        </xdr:cNvPr>
        <xdr:cNvSpPr txBox="1"/>
      </xdr:nvSpPr>
      <xdr:spPr>
        <a:xfrm>
          <a:off x="152660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719" name="n_2mainValue【庁舎】&#10;有形固定資産減価償却率">
          <a:extLst>
            <a:ext uri="{FF2B5EF4-FFF2-40B4-BE49-F238E27FC236}">
              <a16:creationId xmlns:a16="http://schemas.microsoft.com/office/drawing/2014/main" id="{E5679600-9052-478D-9D70-C2CB9DDE1791}"/>
            </a:ext>
          </a:extLst>
        </xdr:cNvPr>
        <xdr:cNvSpPr txBox="1"/>
      </xdr:nvSpPr>
      <xdr:spPr>
        <a:xfrm>
          <a:off x="14389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50454</xdr:rowOff>
    </xdr:from>
    <xdr:ext cx="405111" cy="259045"/>
    <xdr:sp macro="" textlink="">
      <xdr:nvSpPr>
        <xdr:cNvPr id="720" name="n_3mainValue【庁舎】&#10;有形固定資産減価償却率">
          <a:extLst>
            <a:ext uri="{FF2B5EF4-FFF2-40B4-BE49-F238E27FC236}">
              <a16:creationId xmlns:a16="http://schemas.microsoft.com/office/drawing/2014/main" id="{5E827B6D-C333-4101-9CAB-CBE9B4B9D4F0}"/>
            </a:ext>
          </a:extLst>
        </xdr:cNvPr>
        <xdr:cNvSpPr txBox="1"/>
      </xdr:nvSpPr>
      <xdr:spPr>
        <a:xfrm>
          <a:off x="13500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2AD6CD08-FC07-4B02-A058-81DB26CD45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42B34895-1789-476F-B6F0-3EC4946CFD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E83745F9-6628-4153-9A20-61DAA3E3B4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7FEC7D8C-CCAF-4BC6-AA97-D0C805BE2B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A807DC93-E019-4560-A2BB-88B035B718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F9E0AD46-5DFA-4E15-9859-D04C0093D9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58F948A0-2E34-43F6-AA58-F90DFFCD1B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82685390-86FB-4D45-8283-9661662361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F85EA959-C664-4C20-8FDB-34732049EE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BEC8DB6D-CB53-4218-99BF-43F8AB89B5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BEEFEC3C-705B-463F-B120-0C8480D657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1EF29385-AF4C-4008-A7EB-9BFE45B1C1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86F1964B-5102-4244-88A6-FC25BEA21B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6A1465AE-F96D-467D-91D2-11DCFCE33C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C512E618-8C39-44CA-9CE6-658C3A3C3C9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a:extLst>
            <a:ext uri="{FF2B5EF4-FFF2-40B4-BE49-F238E27FC236}">
              <a16:creationId xmlns:a16="http://schemas.microsoft.com/office/drawing/2014/main" id="{557991A8-F444-47E1-858A-2486C046A0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3121EF17-F596-4AD9-8056-80CE1C2D01D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a:extLst>
            <a:ext uri="{FF2B5EF4-FFF2-40B4-BE49-F238E27FC236}">
              <a16:creationId xmlns:a16="http://schemas.microsoft.com/office/drawing/2014/main" id="{27267F70-0813-4B26-8BBF-ABC6B94FEF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B9826DB0-DA63-4894-969D-8D87178A08E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a:extLst>
            <a:ext uri="{FF2B5EF4-FFF2-40B4-BE49-F238E27FC236}">
              <a16:creationId xmlns:a16="http://schemas.microsoft.com/office/drawing/2014/main" id="{88A2EBAD-6940-4694-A9C5-D1087E5CA7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2EAA1466-0EF4-4BF2-BDCE-FE2565D6B6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A9A1C5E3-F9C0-447D-B383-93001D7240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a:extLst>
            <a:ext uri="{FF2B5EF4-FFF2-40B4-BE49-F238E27FC236}">
              <a16:creationId xmlns:a16="http://schemas.microsoft.com/office/drawing/2014/main" id="{88877942-806B-4D5A-8049-389CDAF836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44" name="直線コネクタ 743">
          <a:extLst>
            <a:ext uri="{FF2B5EF4-FFF2-40B4-BE49-F238E27FC236}">
              <a16:creationId xmlns:a16="http://schemas.microsoft.com/office/drawing/2014/main" id="{CC6BC507-5B57-49B1-B4DC-3821F6731541}"/>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5" name="【庁舎】&#10;一人当たり面積最小値テキスト">
          <a:extLst>
            <a:ext uri="{FF2B5EF4-FFF2-40B4-BE49-F238E27FC236}">
              <a16:creationId xmlns:a16="http://schemas.microsoft.com/office/drawing/2014/main" id="{24BB153E-667F-48FB-8954-C97B6C4BD584}"/>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6" name="直線コネクタ 745">
          <a:extLst>
            <a:ext uri="{FF2B5EF4-FFF2-40B4-BE49-F238E27FC236}">
              <a16:creationId xmlns:a16="http://schemas.microsoft.com/office/drawing/2014/main" id="{323DC9AB-A765-4FF3-B957-B3C49FBCB5B0}"/>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7" name="【庁舎】&#10;一人当たり面積最大値テキスト">
          <a:extLst>
            <a:ext uri="{FF2B5EF4-FFF2-40B4-BE49-F238E27FC236}">
              <a16:creationId xmlns:a16="http://schemas.microsoft.com/office/drawing/2014/main" id="{583533C4-237E-47F9-B773-6FB69DC2BD30}"/>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8" name="直線コネクタ 747">
          <a:extLst>
            <a:ext uri="{FF2B5EF4-FFF2-40B4-BE49-F238E27FC236}">
              <a16:creationId xmlns:a16="http://schemas.microsoft.com/office/drawing/2014/main" id="{62906568-DCE2-4DE9-921B-4450F070627D}"/>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49" name="【庁舎】&#10;一人当たり面積平均値テキスト">
          <a:extLst>
            <a:ext uri="{FF2B5EF4-FFF2-40B4-BE49-F238E27FC236}">
              <a16:creationId xmlns:a16="http://schemas.microsoft.com/office/drawing/2014/main" id="{8C831A71-6DFC-4A80-8AAF-C6675ED9957D}"/>
            </a:ext>
          </a:extLst>
        </xdr:cNvPr>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0" name="フローチャート: 判断 749">
          <a:extLst>
            <a:ext uri="{FF2B5EF4-FFF2-40B4-BE49-F238E27FC236}">
              <a16:creationId xmlns:a16="http://schemas.microsoft.com/office/drawing/2014/main" id="{A06756E5-F2CB-4F69-9B6D-B8234450BE8D}"/>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1" name="フローチャート: 判断 750">
          <a:extLst>
            <a:ext uri="{FF2B5EF4-FFF2-40B4-BE49-F238E27FC236}">
              <a16:creationId xmlns:a16="http://schemas.microsoft.com/office/drawing/2014/main" id="{1484CE68-D106-4091-9C56-BC4742D96480}"/>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52" name="フローチャート: 判断 751">
          <a:extLst>
            <a:ext uri="{FF2B5EF4-FFF2-40B4-BE49-F238E27FC236}">
              <a16:creationId xmlns:a16="http://schemas.microsoft.com/office/drawing/2014/main" id="{15FB84BD-9FCD-4C01-88D4-85F462F1594C}"/>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53" name="フローチャート: 判断 752">
          <a:extLst>
            <a:ext uri="{FF2B5EF4-FFF2-40B4-BE49-F238E27FC236}">
              <a16:creationId xmlns:a16="http://schemas.microsoft.com/office/drawing/2014/main" id="{16C1D13C-9B2B-4DEA-8C94-56E76E1933D8}"/>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251989D-546F-4869-9C28-A64372ED87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B43CFFA1-8BB2-47A4-AF41-2BBD4C093A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37AFF2BA-150C-4FC4-B87B-8524F98A68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866A2A19-C96C-4478-9024-0EEED6E489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464258CD-5368-4A61-A376-54D5018C29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59" name="楕円 758">
          <a:extLst>
            <a:ext uri="{FF2B5EF4-FFF2-40B4-BE49-F238E27FC236}">
              <a16:creationId xmlns:a16="http://schemas.microsoft.com/office/drawing/2014/main" id="{86C42645-0431-4E5B-A5BA-B2F60EE2A189}"/>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78503</xdr:rowOff>
    </xdr:from>
    <xdr:ext cx="469744" cy="259045"/>
    <xdr:sp macro="" textlink="">
      <xdr:nvSpPr>
        <xdr:cNvPr id="760" name="【庁舎】&#10;一人当たり面積該当値テキスト">
          <a:extLst>
            <a:ext uri="{FF2B5EF4-FFF2-40B4-BE49-F238E27FC236}">
              <a16:creationId xmlns:a16="http://schemas.microsoft.com/office/drawing/2014/main" id="{4322D29F-9435-4AE2-B169-6AF572D241CD}"/>
            </a:ext>
          </a:extLst>
        </xdr:cNvPr>
        <xdr:cNvSpPr txBox="1"/>
      </xdr:nvSpPr>
      <xdr:spPr>
        <a:xfrm>
          <a:off x="22199600" y="182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761" name="楕円 760">
          <a:extLst>
            <a:ext uri="{FF2B5EF4-FFF2-40B4-BE49-F238E27FC236}">
              <a16:creationId xmlns:a16="http://schemas.microsoft.com/office/drawing/2014/main" id="{A383984F-06C4-49B6-B662-3EB1660FAB7B}"/>
            </a:ext>
          </a:extLst>
        </xdr:cNvPr>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1905</xdr:rowOff>
    </xdr:to>
    <xdr:cxnSp macro="">
      <xdr:nvCxnSpPr>
        <xdr:cNvPr id="762" name="直線コネクタ 761">
          <a:extLst>
            <a:ext uri="{FF2B5EF4-FFF2-40B4-BE49-F238E27FC236}">
              <a16:creationId xmlns:a16="http://schemas.microsoft.com/office/drawing/2014/main" id="{909880DA-E728-457A-BF45-CB01FB989DD2}"/>
            </a:ext>
          </a:extLst>
        </xdr:cNvPr>
        <xdr:cNvCxnSpPr/>
      </xdr:nvCxnSpPr>
      <xdr:spPr>
        <a:xfrm flipV="1">
          <a:off x="21323300" y="1851507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30353</xdr:rowOff>
    </xdr:from>
    <xdr:to>
      <xdr:col>107</xdr:col>
      <xdr:colOff>101600</xdr:colOff>
      <xdr:row>108</xdr:row>
      <xdr:rowOff>131953</xdr:rowOff>
    </xdr:to>
    <xdr:sp macro="" textlink="">
      <xdr:nvSpPr>
        <xdr:cNvPr id="763" name="楕円 762">
          <a:extLst>
            <a:ext uri="{FF2B5EF4-FFF2-40B4-BE49-F238E27FC236}">
              <a16:creationId xmlns:a16="http://schemas.microsoft.com/office/drawing/2014/main" id="{D40D3CDD-CFD6-4941-86D4-E52727177123}"/>
            </a:ext>
          </a:extLst>
        </xdr:cNvPr>
        <xdr:cNvSpPr/>
      </xdr:nvSpPr>
      <xdr:spPr>
        <a:xfrm>
          <a:off x="20383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81153</xdr:rowOff>
    </xdr:to>
    <xdr:cxnSp macro="">
      <xdr:nvCxnSpPr>
        <xdr:cNvPr id="764" name="直線コネクタ 763">
          <a:extLst>
            <a:ext uri="{FF2B5EF4-FFF2-40B4-BE49-F238E27FC236}">
              <a16:creationId xmlns:a16="http://schemas.microsoft.com/office/drawing/2014/main" id="{825F3FC5-69F0-44E8-9380-BDD620DEE286}"/>
            </a:ext>
          </a:extLst>
        </xdr:cNvPr>
        <xdr:cNvCxnSpPr/>
      </xdr:nvCxnSpPr>
      <xdr:spPr>
        <a:xfrm flipV="1">
          <a:off x="20434300" y="18518505"/>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125222</xdr:rowOff>
    </xdr:from>
    <xdr:to>
      <xdr:col>102</xdr:col>
      <xdr:colOff>165100</xdr:colOff>
      <xdr:row>108</xdr:row>
      <xdr:rowOff>55372</xdr:rowOff>
    </xdr:to>
    <xdr:sp macro="" textlink="">
      <xdr:nvSpPr>
        <xdr:cNvPr id="765" name="楕円 764">
          <a:extLst>
            <a:ext uri="{FF2B5EF4-FFF2-40B4-BE49-F238E27FC236}">
              <a16:creationId xmlns:a16="http://schemas.microsoft.com/office/drawing/2014/main" id="{4BC8AF8B-029B-488C-9B42-C1C9D16D5772}"/>
            </a:ext>
          </a:extLst>
        </xdr:cNvPr>
        <xdr:cNvSpPr/>
      </xdr:nvSpPr>
      <xdr:spPr>
        <a:xfrm>
          <a:off x="19494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xdr:rowOff>
    </xdr:from>
    <xdr:to>
      <xdr:col>107</xdr:col>
      <xdr:colOff>50800</xdr:colOff>
      <xdr:row>108</xdr:row>
      <xdr:rowOff>81153</xdr:rowOff>
    </xdr:to>
    <xdr:cxnSp macro="">
      <xdr:nvCxnSpPr>
        <xdr:cNvPr id="766" name="直線コネクタ 765">
          <a:extLst>
            <a:ext uri="{FF2B5EF4-FFF2-40B4-BE49-F238E27FC236}">
              <a16:creationId xmlns:a16="http://schemas.microsoft.com/office/drawing/2014/main" id="{40168E24-5745-4ED4-BEB7-7109934A1CF3}"/>
            </a:ext>
          </a:extLst>
        </xdr:cNvPr>
        <xdr:cNvCxnSpPr/>
      </xdr:nvCxnSpPr>
      <xdr:spPr>
        <a:xfrm>
          <a:off x="19545300" y="1852117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67" name="n_1aveValue【庁舎】&#10;一人当たり面積">
          <a:extLst>
            <a:ext uri="{FF2B5EF4-FFF2-40B4-BE49-F238E27FC236}">
              <a16:creationId xmlns:a16="http://schemas.microsoft.com/office/drawing/2014/main" id="{7CF7E9D6-37A1-4208-ACC4-CBAD67D96E15}"/>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768" name="n_2aveValue【庁舎】&#10;一人当たり面積">
          <a:extLst>
            <a:ext uri="{FF2B5EF4-FFF2-40B4-BE49-F238E27FC236}">
              <a16:creationId xmlns:a16="http://schemas.microsoft.com/office/drawing/2014/main" id="{37E0420E-911B-42ED-9D07-D98E4C9A2C45}"/>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769" name="n_3aveValue【庁舎】&#10;一人当たり面積">
          <a:extLst>
            <a:ext uri="{FF2B5EF4-FFF2-40B4-BE49-F238E27FC236}">
              <a16:creationId xmlns:a16="http://schemas.microsoft.com/office/drawing/2014/main" id="{122576DA-D026-4F2A-9724-34E2A05AB09F}"/>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69232</xdr:rowOff>
    </xdr:from>
    <xdr:ext cx="469744" cy="259045"/>
    <xdr:sp macro="" textlink="">
      <xdr:nvSpPr>
        <xdr:cNvPr id="770" name="n_1mainValue【庁舎】&#10;一人当たり面積">
          <a:extLst>
            <a:ext uri="{FF2B5EF4-FFF2-40B4-BE49-F238E27FC236}">
              <a16:creationId xmlns:a16="http://schemas.microsoft.com/office/drawing/2014/main" id="{6FFB880B-EEDA-4728-93BC-77FA4A7F4B77}"/>
            </a:ext>
          </a:extLst>
        </xdr:cNvPr>
        <xdr:cNvSpPr txBox="1"/>
      </xdr:nvSpPr>
      <xdr:spPr>
        <a:xfrm>
          <a:off x="21075727" y="1824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123080</xdr:rowOff>
    </xdr:from>
    <xdr:ext cx="469744" cy="259045"/>
    <xdr:sp macro="" textlink="">
      <xdr:nvSpPr>
        <xdr:cNvPr id="771" name="n_2mainValue【庁舎】&#10;一人当たり面積">
          <a:extLst>
            <a:ext uri="{FF2B5EF4-FFF2-40B4-BE49-F238E27FC236}">
              <a16:creationId xmlns:a16="http://schemas.microsoft.com/office/drawing/2014/main" id="{CE3601CD-7B96-4EA2-A3C2-64785438139E}"/>
            </a:ext>
          </a:extLst>
        </xdr:cNvPr>
        <xdr:cNvSpPr txBox="1"/>
      </xdr:nvSpPr>
      <xdr:spPr>
        <a:xfrm>
          <a:off x="20199427"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71899</xdr:rowOff>
    </xdr:from>
    <xdr:ext cx="469744" cy="259045"/>
    <xdr:sp macro="" textlink="">
      <xdr:nvSpPr>
        <xdr:cNvPr id="772" name="n_3mainValue【庁舎】&#10;一人当たり面積">
          <a:extLst>
            <a:ext uri="{FF2B5EF4-FFF2-40B4-BE49-F238E27FC236}">
              <a16:creationId xmlns:a16="http://schemas.microsoft.com/office/drawing/2014/main" id="{ABCB2ED7-BFE1-4187-A990-5D9DD073A7A9}"/>
            </a:ext>
          </a:extLst>
        </xdr:cNvPr>
        <xdr:cNvSpPr txBox="1"/>
      </xdr:nvSpPr>
      <xdr:spPr>
        <a:xfrm>
          <a:off x="19310427" y="182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D6EDFAE8-CB57-4730-99E0-6C1BD833F2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6A1A81D9-68D3-4A9E-8AF8-DA2782F9B8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F9047629-162A-406A-AF1B-F9709EFAA3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役場庁舎や消防施設をはじめ、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それぞれの有形固定資産減価償却率は類似団体に比べて高くなっている。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体育施設や福祉施設も老朽化が進んでいるが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、建て替えは難しく、住民の定期的な利用もあるため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修繕しながら使用していく。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役場庁舎についても建設から４０年が経過し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老朽化が進んでいる。耐震基準を満たしていないため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耐震化工事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を行い、引き続き現在の庁舎を使用していく。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管内に大規模企業が少ないことや、人口が年々減少傾向にあることから、町税については今後における堅実な増加は見込めない状況にある。このため、税等の徴収率の更なる向上により、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町税の収納率向上に努めているが、歳入の約３０％を地方交付税に依存しており、地方交付税、臨時財政対策債など経常一般財源の増減については、国の政策によるところが大きい。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歳出面では、福祉関係経費の増額などにより増加の傾向にあるが、公債費については抑制しながらも有利な起債を選択し、歳出の更なる抑制に努め、適正な水準の維持に努める。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10885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984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63</xdr:row>
      <xdr:rowOff>10885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7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63</xdr:row>
      <xdr:rowOff>7438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77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63</xdr:row>
      <xdr:rowOff>7438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75673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131535</xdr:rowOff>
    </xdr:from>
    <xdr:to>
      <xdr:col>19</xdr:col>
      <xdr:colOff>184150</xdr:colOff>
      <xdr:row>63</xdr:row>
      <xdr:rowOff>61685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97065</xdr:rowOff>
    </xdr:from>
    <xdr:to>
      <xdr:col>15</xdr:col>
      <xdr:colOff>133350</xdr:colOff>
      <xdr:row>63</xdr:row>
      <xdr:rowOff>27215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37392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128088</xdr:rowOff>
    </xdr:from>
    <xdr:to>
      <xdr:col>11</xdr:col>
      <xdr:colOff>82550</xdr:colOff>
      <xdr:row>63</xdr:row>
      <xdr:rowOff>58238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68415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47733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民間における保育所や幼稚園の施設がないため、町で施設を運営していかなければならず、職員の確保や施設維持に係る経費が多額となり、類似団体と比較して多額となっていることが要因となっている。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163247</xdr:rowOff>
    </xdr:from>
    <xdr:to>
      <xdr:col>23</xdr:col>
      <xdr:colOff>133350</xdr:colOff>
      <xdr:row>81</xdr:row>
      <xdr:rowOff>169901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50697"/>
          <a:ext cx="8382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163247</xdr:rowOff>
    </xdr:from>
    <xdr:to>
      <xdr:col>19</xdr:col>
      <xdr:colOff>133350</xdr:colOff>
      <xdr:row>82</xdr:row>
      <xdr:rowOff>1370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050697"/>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164461</xdr:rowOff>
    </xdr:from>
    <xdr:to>
      <xdr:col>15</xdr:col>
      <xdr:colOff>82550</xdr:colOff>
      <xdr:row>82</xdr:row>
      <xdr:rowOff>1370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5191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164461</xdr:rowOff>
    </xdr:from>
    <xdr:to>
      <xdr:col>11</xdr:col>
      <xdr:colOff>31750</xdr:colOff>
      <xdr:row>82</xdr:row>
      <xdr:rowOff>10299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051911"/>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119101</xdr:rowOff>
    </xdr:from>
    <xdr:to>
      <xdr:col>23</xdr:col>
      <xdr:colOff>184150</xdr:colOff>
      <xdr:row>82</xdr:row>
      <xdr:rowOff>49251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91178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7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112447</xdr:rowOff>
    </xdr:from>
    <xdr:to>
      <xdr:col>19</xdr:col>
      <xdr:colOff>184150</xdr:colOff>
      <xdr:row>82</xdr:row>
      <xdr:rowOff>42597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27374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86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122020</xdr:rowOff>
    </xdr:from>
    <xdr:to>
      <xdr:col>15</xdr:col>
      <xdr:colOff>133350</xdr:colOff>
      <xdr:row>82</xdr:row>
      <xdr:rowOff>52170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113661</xdr:rowOff>
    </xdr:from>
    <xdr:to>
      <xdr:col>11</xdr:col>
      <xdr:colOff>82550</xdr:colOff>
      <xdr:row>82</xdr:row>
      <xdr:rowOff>43811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8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130949</xdr:rowOff>
    </xdr:from>
    <xdr:to>
      <xdr:col>7</xdr:col>
      <xdr:colOff>31750</xdr:colOff>
      <xdr:row>82</xdr:row>
      <xdr:rowOff>61099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45876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0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回っているが、今後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現在の各種手当の見直しを行うなど、より一層の給与の適正化に努める。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29211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93557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7391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141816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類似団体の平均を上回っている理由として、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民間における保育所や幼稚園の施設がないため、町で施設を運営していかなければならず、職員の確保が必要となる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ことと、平成２１年度の町村合併により増加したことが主因である。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計画的な人員の削減と効率的な定員管理により、類似団体の平均の水準を目標に職員数の引き下げに努める。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54549</xdr:rowOff>
    </xdr:from>
    <xdr:to>
      <xdr:col>81</xdr:col>
      <xdr:colOff>44450</xdr:colOff>
      <xdr:row>63</xdr:row>
      <xdr:rowOff>67189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5589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26972</xdr:rowOff>
    </xdr:from>
    <xdr:to>
      <xdr:col>77</xdr:col>
      <xdr:colOff>44450</xdr:colOff>
      <xdr:row>63</xdr:row>
      <xdr:rowOff>54549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283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5141</xdr:rowOff>
    </xdr:from>
    <xdr:to>
      <xdr:col>72</xdr:col>
      <xdr:colOff>203200</xdr:colOff>
      <xdr:row>63</xdr:row>
      <xdr:rowOff>26972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0649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5141</xdr:rowOff>
    </xdr:from>
    <xdr:to>
      <xdr:col>68</xdr:col>
      <xdr:colOff>152400</xdr:colOff>
      <xdr:row>63</xdr:row>
      <xdr:rowOff>14333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0649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16389</xdr:rowOff>
    </xdr:from>
    <xdr:to>
      <xdr:col>81</xdr:col>
      <xdr:colOff>95250</xdr:colOff>
      <xdr:row>63</xdr:row>
      <xdr:rowOff>117989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159916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3749</xdr:rowOff>
    </xdr:from>
    <xdr:to>
      <xdr:col>77</xdr:col>
      <xdr:colOff>95250</xdr:colOff>
      <xdr:row>63</xdr:row>
      <xdr:rowOff>105349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90126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9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147622</xdr:rowOff>
    </xdr:from>
    <xdr:to>
      <xdr:col>73</xdr:col>
      <xdr:colOff>44450</xdr:colOff>
      <xdr:row>63</xdr:row>
      <xdr:rowOff>77772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62549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125791</xdr:rowOff>
    </xdr:from>
    <xdr:to>
      <xdr:col>68</xdr:col>
      <xdr:colOff>203200</xdr:colOff>
      <xdr:row>63</xdr:row>
      <xdr:rowOff>55941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40718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134983</xdr:rowOff>
    </xdr:from>
    <xdr:to>
      <xdr:col>64</xdr:col>
      <xdr:colOff>152400</xdr:colOff>
      <xdr:row>63</xdr:row>
      <xdr:rowOff>65133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49910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過去からの起債抑制策により類似団体を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わずかに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近年は過疎対策事業債や、緊急防災・減災事業債などの有利な起債の活用により、これから数年間は比率が高くなることが見込まれる。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90678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8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81026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119634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類似団体に比べるとほぼ同じ水準にあ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り、適正な人員で運営できていると言える。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今後も職員の定員・給与等の見直し、計画的な人員の削減と効率的な定員管理により、適正水準を維持する。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類似団体に比べると低い水準にあるが、今後も、経費削減に努めるとともに、民間でも実施可能な業務については、委託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や指定管理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を進めるなど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8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65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16</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65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類似団体に比べると低い水準にあるが、福祉医療費の充実、少子高齢化、子育て支援対策を加味した上で、適正な水準を維持できるよう努める。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6350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08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53</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133350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127000</xdr:rowOff>
    </xdr:from>
    <xdr:to>
      <xdr:col>24</xdr:col>
      <xdr:colOff>76200</xdr:colOff>
      <xdr:row>53</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その他に係る経常収支比率は、下水道事業や介護老人施設などに対する繰出金が増加傾向にあり、類似団体平均を大きく上回っている。今後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154432</xdr:rowOff>
    </xdr:from>
    <xdr:to>
      <xdr:col>82</xdr:col>
      <xdr:colOff>107950</xdr:colOff>
      <xdr:row>59</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98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154432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482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58</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93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58</xdr:row>
      <xdr:rowOff>49276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242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103632</xdr:rowOff>
    </xdr:from>
    <xdr:to>
      <xdr:col>78</xdr:col>
      <xdr:colOff>120650</xdr:colOff>
      <xdr:row>59</xdr:row>
      <xdr:rowOff>33782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18559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169926</xdr:rowOff>
    </xdr:from>
    <xdr:to>
      <xdr:col>69</xdr:col>
      <xdr:colOff>142875</xdr:colOff>
      <xdr:row>58</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84853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今年度については、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類似団体に比べると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低くなった。理由としては、ふるさと納税による歳入減少に伴い、事業に係る補助費が減少したからである。しかしながら、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一部事務組合に対する負担金が多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一組が起こした地方債に対する交付税算入分が一括算入されている一組もあり、負担金として支出しているため割合が高くなっているが、今後も抑制に努めていく。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46990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626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38</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08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08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近年は大規模な事業の減少に伴い起債を抑制してきた結果として、類似団体の平均を下回る結果となっている。しかし、老朽化による施設の改修等で起債を活用した大規模な事業が見込まれ、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今後は少しずつ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163576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709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977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公債費以外については類似団体に比べ低く、近年は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少しずつ減少している。今後も、人件費や物件費等の義務的経費の削減を中心とする行財政改革を進め、財政の健全化に努める。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134620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943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93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20320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81280</xdr:rowOff>
    </xdr:from>
    <xdr:to>
      <xdr:col>69</xdr:col>
      <xdr:colOff>92075</xdr:colOff>
      <xdr:row>76</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00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131730</xdr:rowOff>
    </xdr:from>
    <xdr:to>
      <xdr:col>29</xdr:col>
      <xdr:colOff>127000</xdr:colOff>
      <xdr:row>14</xdr:row>
      <xdr:rowOff>82352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08205"/>
          <a:ext cx="647700" cy="12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82352</xdr:rowOff>
    </xdr:from>
    <xdr:to>
      <xdr:col>26</xdr:col>
      <xdr:colOff>50800</xdr:colOff>
      <xdr:row>14</xdr:row>
      <xdr:rowOff>116512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0277"/>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116512</xdr:rowOff>
    </xdr:from>
    <xdr:to>
      <xdr:col>22</xdr:col>
      <xdr:colOff>114300</xdr:colOff>
      <xdr:row>14</xdr:row>
      <xdr:rowOff>118553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64437"/>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78825</xdr:rowOff>
    </xdr:from>
    <xdr:to>
      <xdr:col>18</xdr:col>
      <xdr:colOff>177800</xdr:colOff>
      <xdr:row>14</xdr:row>
      <xdr:rowOff>118553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26750"/>
          <a:ext cx="698500" cy="3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80930</xdr:rowOff>
    </xdr:from>
    <xdr:to>
      <xdr:col>29</xdr:col>
      <xdr:colOff>177800</xdr:colOff>
      <xdr:row>14</xdr:row>
      <xdr:rowOff>11080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97457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0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31552</xdr:rowOff>
    </xdr:from>
    <xdr:to>
      <xdr:col>26</xdr:col>
      <xdr:colOff>101600</xdr:colOff>
      <xdr:row>14</xdr:row>
      <xdr:rowOff>133152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7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143329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65712</xdr:rowOff>
    </xdr:from>
    <xdr:to>
      <xdr:col>22</xdr:col>
      <xdr:colOff>165100</xdr:colOff>
      <xdr:row>14</xdr:row>
      <xdr:rowOff>167312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1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67753</xdr:rowOff>
    </xdr:from>
    <xdr:to>
      <xdr:col>19</xdr:col>
      <xdr:colOff>38100</xdr:colOff>
      <xdr:row>14</xdr:row>
      <xdr:rowOff>169353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8080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28025</xdr:rowOff>
    </xdr:from>
    <xdr:to>
      <xdr:col>15</xdr:col>
      <xdr:colOff>101600</xdr:colOff>
      <xdr:row>14</xdr:row>
      <xdr:rowOff>129625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139802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4890</xdr:rowOff>
    </xdr:from>
    <xdr:to>
      <xdr:col>29</xdr:col>
      <xdr:colOff>127000</xdr:colOff>
      <xdr:row>35</xdr:row>
      <xdr:rowOff>46075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15240"/>
          <a:ext cx="647700" cy="4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46075</xdr:rowOff>
    </xdr:from>
    <xdr:to>
      <xdr:col>26</xdr:col>
      <xdr:colOff>50800</xdr:colOff>
      <xdr:row>35</xdr:row>
      <xdr:rowOff>219069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56425"/>
          <a:ext cx="698500" cy="17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147783</xdr:rowOff>
    </xdr:from>
    <xdr:to>
      <xdr:col>22</xdr:col>
      <xdr:colOff>114300</xdr:colOff>
      <xdr:row>35</xdr:row>
      <xdr:rowOff>219069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58133"/>
          <a:ext cx="698500" cy="7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89129</xdr:rowOff>
    </xdr:from>
    <xdr:to>
      <xdr:col>18</xdr:col>
      <xdr:colOff>177800</xdr:colOff>
      <xdr:row>35</xdr:row>
      <xdr:rowOff>147783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99479"/>
          <a:ext cx="698500" cy="5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296990</xdr:rowOff>
    </xdr:from>
    <xdr:to>
      <xdr:col>29</xdr:col>
      <xdr:colOff>177800</xdr:colOff>
      <xdr:row>35</xdr:row>
      <xdr:rowOff>55690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142067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338175</xdr:rowOff>
    </xdr:from>
    <xdr:to>
      <xdr:col>26</xdr:col>
      <xdr:colOff>101600</xdr:colOff>
      <xdr:row>35</xdr:row>
      <xdr:rowOff>96875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107052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74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168269</xdr:rowOff>
    </xdr:from>
    <xdr:to>
      <xdr:col>22</xdr:col>
      <xdr:colOff>165100</xdr:colOff>
      <xdr:row>35</xdr:row>
      <xdr:rowOff>269869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254646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96983</xdr:rowOff>
    </xdr:from>
    <xdr:to>
      <xdr:col>19</xdr:col>
      <xdr:colOff>38100</xdr:colOff>
      <xdr:row>35</xdr:row>
      <xdr:rowOff>198583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208760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38329</xdr:rowOff>
    </xdr:from>
    <xdr:to>
      <xdr:col>15</xdr:col>
      <xdr:colOff>101600</xdr:colOff>
      <xdr:row>35</xdr:row>
      <xdr:rowOff>139929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150106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1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20726</xdr:rowOff>
    </xdr:from>
    <xdr:to>
      <xdr:col>24</xdr:col>
      <xdr:colOff>63500</xdr:colOff>
      <xdr:row>34</xdr:row>
      <xdr:rowOff>63322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0026"/>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63322</xdr:rowOff>
    </xdr:from>
    <xdr:to>
      <xdr:col>19</xdr:col>
      <xdr:colOff>177800</xdr:colOff>
      <xdr:row>34</xdr:row>
      <xdr:rowOff>79997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2622"/>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33884</xdr:rowOff>
    </xdr:from>
    <xdr:to>
      <xdr:col>15</xdr:col>
      <xdr:colOff>50800</xdr:colOff>
      <xdr:row>34</xdr:row>
      <xdr:rowOff>79997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63184"/>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33884</xdr:rowOff>
    </xdr:from>
    <xdr:to>
      <xdr:col>10</xdr:col>
      <xdr:colOff>114300</xdr:colOff>
      <xdr:row>34</xdr:row>
      <xdr:rowOff>47473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3184"/>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141376</xdr:rowOff>
    </xdr:from>
    <xdr:to>
      <xdr:col>24</xdr:col>
      <xdr:colOff>114300</xdr:colOff>
      <xdr:row>34</xdr:row>
      <xdr:rowOff>71526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164253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12522</xdr:rowOff>
    </xdr:from>
    <xdr:to>
      <xdr:col>20</xdr:col>
      <xdr:colOff>38100</xdr:colOff>
      <xdr:row>34</xdr:row>
      <xdr:rowOff>114122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130649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29197</xdr:rowOff>
    </xdr:from>
    <xdr:to>
      <xdr:col>15</xdr:col>
      <xdr:colOff>101600</xdr:colOff>
      <xdr:row>34</xdr:row>
      <xdr:rowOff>130797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147324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154534</xdr:rowOff>
    </xdr:from>
    <xdr:to>
      <xdr:col>10</xdr:col>
      <xdr:colOff>165100</xdr:colOff>
      <xdr:row>34</xdr:row>
      <xdr:rowOff>84684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101211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168123</xdr:rowOff>
    </xdr:from>
    <xdr:to>
      <xdr:col>6</xdr:col>
      <xdr:colOff>38100</xdr:colOff>
      <xdr:row>34</xdr:row>
      <xdr:rowOff>98273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114800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140435</xdr:rowOff>
    </xdr:from>
    <xdr:to>
      <xdr:col>24</xdr:col>
      <xdr:colOff>63500</xdr:colOff>
      <xdr:row>58</xdr:row>
      <xdr:rowOff>140528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84535"/>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129581</xdr:rowOff>
    </xdr:from>
    <xdr:to>
      <xdr:col>19</xdr:col>
      <xdr:colOff>177800</xdr:colOff>
      <xdr:row>58</xdr:row>
      <xdr:rowOff>140528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73681"/>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129581</xdr:rowOff>
    </xdr:from>
    <xdr:to>
      <xdr:col>15</xdr:col>
      <xdr:colOff>50800</xdr:colOff>
      <xdr:row>58</xdr:row>
      <xdr:rowOff>136098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73681"/>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124423</xdr:rowOff>
    </xdr:from>
    <xdr:to>
      <xdr:col>10</xdr:col>
      <xdr:colOff>114300</xdr:colOff>
      <xdr:row>58</xdr:row>
      <xdr:rowOff>136098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068523"/>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89635</xdr:rowOff>
    </xdr:from>
    <xdr:to>
      <xdr:col>24</xdr:col>
      <xdr:colOff>114300</xdr:colOff>
      <xdr:row>59</xdr:row>
      <xdr:rowOff>19785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89728</xdr:rowOff>
    </xdr:from>
    <xdr:to>
      <xdr:col>20</xdr:col>
      <xdr:colOff>38100</xdr:colOff>
      <xdr:row>59</xdr:row>
      <xdr:rowOff>19878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36405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0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78781</xdr:rowOff>
    </xdr:from>
    <xdr:to>
      <xdr:col>15</xdr:col>
      <xdr:colOff>101600</xdr:colOff>
      <xdr:row>59</xdr:row>
      <xdr:rowOff>8931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25458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79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85298</xdr:rowOff>
    </xdr:from>
    <xdr:to>
      <xdr:col>10</xdr:col>
      <xdr:colOff>165100</xdr:colOff>
      <xdr:row>59</xdr:row>
      <xdr:rowOff>15448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31975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8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73623</xdr:rowOff>
    </xdr:from>
    <xdr:to>
      <xdr:col>6</xdr:col>
      <xdr:colOff>38100</xdr:colOff>
      <xdr:row>59</xdr:row>
      <xdr:rowOff>3773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20300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7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26809</xdr:rowOff>
    </xdr:from>
    <xdr:to>
      <xdr:col>24</xdr:col>
      <xdr:colOff>63500</xdr:colOff>
      <xdr:row>77</xdr:row>
      <xdr:rowOff>64605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28459"/>
          <a:ext cx="8382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157683</xdr:rowOff>
    </xdr:from>
    <xdr:to>
      <xdr:col>19</xdr:col>
      <xdr:colOff>177800</xdr:colOff>
      <xdr:row>77</xdr:row>
      <xdr:rowOff>26809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187883"/>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157683</xdr:rowOff>
    </xdr:from>
    <xdr:to>
      <xdr:col>15</xdr:col>
      <xdr:colOff>50800</xdr:colOff>
      <xdr:row>77</xdr:row>
      <xdr:rowOff>123317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87883"/>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18999</xdr:rowOff>
    </xdr:from>
    <xdr:to>
      <xdr:col>10</xdr:col>
      <xdr:colOff>114300</xdr:colOff>
      <xdr:row>77</xdr:row>
      <xdr:rowOff>123317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20649"/>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13805</xdr:rowOff>
    </xdr:from>
    <xdr:to>
      <xdr:col>24</xdr:col>
      <xdr:colOff>114300</xdr:colOff>
      <xdr:row>77</xdr:row>
      <xdr:rowOff>115405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36682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6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147459</xdr:rowOff>
    </xdr:from>
    <xdr:to>
      <xdr:col>20</xdr:col>
      <xdr:colOff>38100</xdr:colOff>
      <xdr:row>77</xdr:row>
      <xdr:rowOff>77609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94137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9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106883</xdr:rowOff>
    </xdr:from>
    <xdr:to>
      <xdr:col>15</xdr:col>
      <xdr:colOff>101600</xdr:colOff>
      <xdr:row>77</xdr:row>
      <xdr:rowOff>37033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53560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72517</xdr:rowOff>
    </xdr:from>
    <xdr:to>
      <xdr:col>10</xdr:col>
      <xdr:colOff>165100</xdr:colOff>
      <xdr:row>78</xdr:row>
      <xdr:rowOff>2667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19194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139649</xdr:rowOff>
    </xdr:from>
    <xdr:to>
      <xdr:col>6</xdr:col>
      <xdr:colOff>38100</xdr:colOff>
      <xdr:row>77</xdr:row>
      <xdr:rowOff>69799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86326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94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34413</xdr:rowOff>
    </xdr:from>
    <xdr:to>
      <xdr:col>24</xdr:col>
      <xdr:colOff>63500</xdr:colOff>
      <xdr:row>96</xdr:row>
      <xdr:rowOff>50154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93613"/>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143880</xdr:rowOff>
    </xdr:from>
    <xdr:to>
      <xdr:col>19</xdr:col>
      <xdr:colOff>177800</xdr:colOff>
      <xdr:row>96</xdr:row>
      <xdr:rowOff>50154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3163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143880</xdr:rowOff>
    </xdr:from>
    <xdr:to>
      <xdr:col>15</xdr:col>
      <xdr:colOff>50800</xdr:colOff>
      <xdr:row>96</xdr:row>
      <xdr:rowOff>89931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31630"/>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89931</xdr:rowOff>
    </xdr:from>
    <xdr:to>
      <xdr:col>10</xdr:col>
      <xdr:colOff>114300</xdr:colOff>
      <xdr:row>97</xdr:row>
      <xdr:rowOff>50383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49131"/>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155063</xdr:rowOff>
    </xdr:from>
    <xdr:to>
      <xdr:col>24</xdr:col>
      <xdr:colOff>114300</xdr:colOff>
      <xdr:row>96</xdr:row>
      <xdr:rowOff>85213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133490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170804</xdr:rowOff>
    </xdr:from>
    <xdr:to>
      <xdr:col>20</xdr:col>
      <xdr:colOff>38100</xdr:colOff>
      <xdr:row>96</xdr:row>
      <xdr:rowOff>100954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92081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93080</xdr:rowOff>
    </xdr:from>
    <xdr:to>
      <xdr:col>15</xdr:col>
      <xdr:colOff>101600</xdr:colOff>
      <xdr:row>96</xdr:row>
      <xdr:rowOff>23230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4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39131</xdr:rowOff>
    </xdr:from>
    <xdr:to>
      <xdr:col>10</xdr:col>
      <xdr:colOff>165100</xdr:colOff>
      <xdr:row>96</xdr:row>
      <xdr:rowOff>140731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131858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5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171033</xdr:rowOff>
    </xdr:from>
    <xdr:to>
      <xdr:col>6</xdr:col>
      <xdr:colOff>38100</xdr:colOff>
      <xdr:row>97</xdr:row>
      <xdr:rowOff>101183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92310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49944</xdr:rowOff>
    </xdr:from>
    <xdr:to>
      <xdr:col>55</xdr:col>
      <xdr:colOff>0</xdr:colOff>
      <xdr:row>35</xdr:row>
      <xdr:rowOff>7264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879244"/>
          <a:ext cx="838200" cy="1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49944</xdr:rowOff>
    </xdr:from>
    <xdr:to>
      <xdr:col>50</xdr:col>
      <xdr:colOff>114300</xdr:colOff>
      <xdr:row>34</xdr:row>
      <xdr:rowOff>134579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879244"/>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134579</xdr:rowOff>
    </xdr:from>
    <xdr:to>
      <xdr:col>45</xdr:col>
      <xdr:colOff>177800</xdr:colOff>
      <xdr:row>35</xdr:row>
      <xdr:rowOff>38857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63879"/>
          <a:ext cx="889000" cy="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38857</xdr:rowOff>
    </xdr:from>
    <xdr:to>
      <xdr:col>41</xdr:col>
      <xdr:colOff>50800</xdr:colOff>
      <xdr:row>35</xdr:row>
      <xdr:rowOff>156921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039607"/>
          <a:ext cx="889000" cy="1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127914</xdr:rowOff>
    </xdr:from>
    <xdr:to>
      <xdr:col>55</xdr:col>
      <xdr:colOff>50800</xdr:colOff>
      <xdr:row>35</xdr:row>
      <xdr:rowOff>58064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150791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170594</xdr:rowOff>
    </xdr:from>
    <xdr:to>
      <xdr:col>50</xdr:col>
      <xdr:colOff>165100</xdr:colOff>
      <xdr:row>34</xdr:row>
      <xdr:rowOff>100744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8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117271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83779</xdr:rowOff>
    </xdr:from>
    <xdr:to>
      <xdr:col>46</xdr:col>
      <xdr:colOff>38100</xdr:colOff>
      <xdr:row>35</xdr:row>
      <xdr:rowOff>13929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30456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159507</xdr:rowOff>
    </xdr:from>
    <xdr:to>
      <xdr:col>41</xdr:col>
      <xdr:colOff>101600</xdr:colOff>
      <xdr:row>35</xdr:row>
      <xdr:rowOff>89657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106184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106121</xdr:rowOff>
    </xdr:from>
    <xdr:to>
      <xdr:col>36</xdr:col>
      <xdr:colOff>165100</xdr:colOff>
      <xdr:row>36</xdr:row>
      <xdr:rowOff>36271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52798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8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123310</xdr:rowOff>
    </xdr:from>
    <xdr:to>
      <xdr:col>55</xdr:col>
      <xdr:colOff>0</xdr:colOff>
      <xdr:row>56</xdr:row>
      <xdr:rowOff>165464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553060"/>
          <a:ext cx="8382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156662</xdr:rowOff>
    </xdr:from>
    <xdr:to>
      <xdr:col>50</xdr:col>
      <xdr:colOff>114300</xdr:colOff>
      <xdr:row>56</xdr:row>
      <xdr:rowOff>165464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57862"/>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156662</xdr:rowOff>
    </xdr:from>
    <xdr:to>
      <xdr:col>45</xdr:col>
      <xdr:colOff>177800</xdr:colOff>
      <xdr:row>57</xdr:row>
      <xdr:rowOff>24860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57862"/>
          <a:ext cx="889000" cy="3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36140</xdr:rowOff>
    </xdr:from>
    <xdr:to>
      <xdr:col>41</xdr:col>
      <xdr:colOff>50800</xdr:colOff>
      <xdr:row>57</xdr:row>
      <xdr:rowOff>24860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37340"/>
          <a:ext cx="889000" cy="1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72510</xdr:rowOff>
    </xdr:from>
    <xdr:to>
      <xdr:col>55</xdr:col>
      <xdr:colOff>50800</xdr:colOff>
      <xdr:row>56</xdr:row>
      <xdr:rowOff>2660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95387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5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114664</xdr:rowOff>
    </xdr:from>
    <xdr:to>
      <xdr:col>50</xdr:col>
      <xdr:colOff>165100</xdr:colOff>
      <xdr:row>57</xdr:row>
      <xdr:rowOff>44814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61341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105862</xdr:rowOff>
    </xdr:from>
    <xdr:to>
      <xdr:col>46</xdr:col>
      <xdr:colOff>38100</xdr:colOff>
      <xdr:row>57</xdr:row>
      <xdr:rowOff>36012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52539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145510</xdr:rowOff>
    </xdr:from>
    <xdr:to>
      <xdr:col>41</xdr:col>
      <xdr:colOff>101600</xdr:colOff>
      <xdr:row>57</xdr:row>
      <xdr:rowOff>75660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66787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156790</xdr:rowOff>
    </xdr:from>
    <xdr:to>
      <xdr:col>36</xdr:col>
      <xdr:colOff>165100</xdr:colOff>
      <xdr:row>56</xdr:row>
      <xdr:rowOff>86940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103467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57600</xdr:rowOff>
    </xdr:from>
    <xdr:to>
      <xdr:col>55</xdr:col>
      <xdr:colOff>0</xdr:colOff>
      <xdr:row>76</xdr:row>
      <xdr:rowOff>168939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087800"/>
          <a:ext cx="838200" cy="1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168939</xdr:rowOff>
    </xdr:from>
    <xdr:to>
      <xdr:col>50</xdr:col>
      <xdr:colOff>114300</xdr:colOff>
      <xdr:row>77</xdr:row>
      <xdr:rowOff>135672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199139"/>
          <a:ext cx="889000" cy="1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135672</xdr:rowOff>
    </xdr:from>
    <xdr:to>
      <xdr:col>45</xdr:col>
      <xdr:colOff>177800</xdr:colOff>
      <xdr:row>78</xdr:row>
      <xdr:rowOff>42599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3732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42599</xdr:rowOff>
    </xdr:from>
    <xdr:to>
      <xdr:col>41</xdr:col>
      <xdr:colOff>50800</xdr:colOff>
      <xdr:row>78</xdr:row>
      <xdr:rowOff>118669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15699"/>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6800</xdr:rowOff>
    </xdr:from>
    <xdr:to>
      <xdr:col>55</xdr:col>
      <xdr:colOff>50800</xdr:colOff>
      <xdr:row>76</xdr:row>
      <xdr:rowOff>108400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29677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8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118139</xdr:rowOff>
    </xdr:from>
    <xdr:to>
      <xdr:col>50</xdr:col>
      <xdr:colOff>165100</xdr:colOff>
      <xdr:row>77</xdr:row>
      <xdr:rowOff>48289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64816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84872</xdr:rowOff>
    </xdr:from>
    <xdr:to>
      <xdr:col>46</xdr:col>
      <xdr:colOff>38100</xdr:colOff>
      <xdr:row>78</xdr:row>
      <xdr:rowOff>15022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31549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6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163249</xdr:rowOff>
    </xdr:from>
    <xdr:to>
      <xdr:col>41</xdr:col>
      <xdr:colOff>101600</xdr:colOff>
      <xdr:row>78</xdr:row>
      <xdr:rowOff>93399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84526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67869</xdr:rowOff>
    </xdr:from>
    <xdr:to>
      <xdr:col>36</xdr:col>
      <xdr:colOff>165100</xdr:colOff>
      <xdr:row>78</xdr:row>
      <xdr:rowOff>169469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160596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119073</xdr:rowOff>
    </xdr:from>
    <xdr:to>
      <xdr:col>55</xdr:col>
      <xdr:colOff>0</xdr:colOff>
      <xdr:row>98</xdr:row>
      <xdr:rowOff>46941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78273"/>
          <a:ext cx="838200" cy="2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120901</xdr:rowOff>
    </xdr:from>
    <xdr:to>
      <xdr:col>50</xdr:col>
      <xdr:colOff>114300</xdr:colOff>
      <xdr:row>98</xdr:row>
      <xdr:rowOff>46941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1551"/>
          <a:ext cx="889000" cy="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120901</xdr:rowOff>
    </xdr:from>
    <xdr:to>
      <xdr:col>45</xdr:col>
      <xdr:colOff>177800</xdr:colOff>
      <xdr:row>98</xdr:row>
      <xdr:rowOff>37249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51551"/>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32006</xdr:rowOff>
    </xdr:from>
    <xdr:to>
      <xdr:col>41</xdr:col>
      <xdr:colOff>50800</xdr:colOff>
      <xdr:row>98</xdr:row>
      <xdr:rowOff>37249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91206"/>
          <a:ext cx="889000" cy="3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68273</xdr:rowOff>
    </xdr:from>
    <xdr:to>
      <xdr:col>55</xdr:col>
      <xdr:colOff>50800</xdr:colOff>
      <xdr:row>96</xdr:row>
      <xdr:rowOff>169873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91150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167591</xdr:rowOff>
    </xdr:from>
    <xdr:to>
      <xdr:col>50</xdr:col>
      <xdr:colOff>165100</xdr:colOff>
      <xdr:row>98</xdr:row>
      <xdr:rowOff>97741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70101</xdr:rowOff>
    </xdr:from>
    <xdr:to>
      <xdr:col>46</xdr:col>
      <xdr:colOff>38100</xdr:colOff>
      <xdr:row>98</xdr:row>
      <xdr:rowOff>251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16778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4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157899</xdr:rowOff>
    </xdr:from>
    <xdr:to>
      <xdr:col>41</xdr:col>
      <xdr:colOff>101600</xdr:colOff>
      <xdr:row>98</xdr:row>
      <xdr:rowOff>88049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79176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152656</xdr:rowOff>
    </xdr:from>
    <xdr:to>
      <xdr:col>36</xdr:col>
      <xdr:colOff>165100</xdr:colOff>
      <xdr:row>96</xdr:row>
      <xdr:rowOff>82806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99333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25023</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123"/>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14867</xdr:rowOff>
    </xdr:from>
    <xdr:to>
      <xdr:col>81</xdr:col>
      <xdr:colOff>50800</xdr:colOff>
      <xdr:row>38</xdr:row>
      <xdr:rowOff>25023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2996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14867</xdr:rowOff>
    </xdr:from>
    <xdr:to>
      <xdr:col>76</xdr:col>
      <xdr:colOff>114300</xdr:colOff>
      <xdr:row>38</xdr:row>
      <xdr:rowOff>16187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29967"/>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16187</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31287"/>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145673</xdr:rowOff>
    </xdr:from>
    <xdr:to>
      <xdr:col>81</xdr:col>
      <xdr:colOff>101600</xdr:colOff>
      <xdr:row>38</xdr:row>
      <xdr:rowOff>75823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66950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135517</xdr:rowOff>
    </xdr:from>
    <xdr:to>
      <xdr:col>76</xdr:col>
      <xdr:colOff>165100</xdr:colOff>
      <xdr:row>38</xdr:row>
      <xdr:rowOff>65667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56794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57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136837</xdr:rowOff>
    </xdr:from>
    <xdr:to>
      <xdr:col>72</xdr:col>
      <xdr:colOff>38100</xdr:colOff>
      <xdr:row>38</xdr:row>
      <xdr:rowOff>66987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25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69292</xdr:rowOff>
    </xdr:from>
    <xdr:to>
      <xdr:col>85</xdr:col>
      <xdr:colOff>127000</xdr:colOff>
      <xdr:row>76</xdr:row>
      <xdr:rowOff>85430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99492"/>
          <a:ext cx="8382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85430</xdr:rowOff>
    </xdr:from>
    <xdr:to>
      <xdr:col>81</xdr:col>
      <xdr:colOff>50800</xdr:colOff>
      <xdr:row>76</xdr:row>
      <xdr:rowOff>138968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15630"/>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101822</xdr:rowOff>
    </xdr:from>
    <xdr:to>
      <xdr:col>76</xdr:col>
      <xdr:colOff>114300</xdr:colOff>
      <xdr:row>76</xdr:row>
      <xdr:rowOff>138968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32022"/>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74000</xdr:rowOff>
    </xdr:from>
    <xdr:to>
      <xdr:col>71</xdr:col>
      <xdr:colOff>177800</xdr:colOff>
      <xdr:row>76</xdr:row>
      <xdr:rowOff>101822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04200"/>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18492</xdr:rowOff>
    </xdr:from>
    <xdr:to>
      <xdr:col>85</xdr:col>
      <xdr:colOff>177800</xdr:colOff>
      <xdr:row>76</xdr:row>
      <xdr:rowOff>120092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168369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34630</xdr:rowOff>
    </xdr:from>
    <xdr:to>
      <xdr:col>81</xdr:col>
      <xdr:colOff>101600</xdr:colOff>
      <xdr:row>76</xdr:row>
      <xdr:rowOff>136230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127357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88168</xdr:rowOff>
    </xdr:from>
    <xdr:to>
      <xdr:col>76</xdr:col>
      <xdr:colOff>165100</xdr:colOff>
      <xdr:row>77</xdr:row>
      <xdr:rowOff>18318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51022</xdr:rowOff>
    </xdr:from>
    <xdr:to>
      <xdr:col>72</xdr:col>
      <xdr:colOff>38100</xdr:colOff>
      <xdr:row>76</xdr:row>
      <xdr:rowOff>152622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143749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23200</xdr:rowOff>
    </xdr:from>
    <xdr:to>
      <xdr:col>67</xdr:col>
      <xdr:colOff>101600</xdr:colOff>
      <xdr:row>76</xdr:row>
      <xdr:rowOff>124800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115927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152902</xdr:rowOff>
    </xdr:from>
    <xdr:to>
      <xdr:col>85</xdr:col>
      <xdr:colOff>127000</xdr:colOff>
      <xdr:row>98</xdr:row>
      <xdr:rowOff>32992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83552"/>
          <a:ext cx="838200" cy="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145453</xdr:rowOff>
    </xdr:from>
    <xdr:to>
      <xdr:col>81</xdr:col>
      <xdr:colOff>50800</xdr:colOff>
      <xdr:row>97</xdr:row>
      <xdr:rowOff>152902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76103"/>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129022</xdr:rowOff>
    </xdr:from>
    <xdr:to>
      <xdr:col>76</xdr:col>
      <xdr:colOff>114300</xdr:colOff>
      <xdr:row>97</xdr:row>
      <xdr:rowOff>145453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59672"/>
          <a:ext cx="8890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129022</xdr:rowOff>
    </xdr:from>
    <xdr:to>
      <xdr:col>71</xdr:col>
      <xdr:colOff>177800</xdr:colOff>
      <xdr:row>98</xdr:row>
      <xdr:rowOff>84182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59672"/>
          <a:ext cx="889000" cy="1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153642</xdr:rowOff>
    </xdr:from>
    <xdr:to>
      <xdr:col>85</xdr:col>
      <xdr:colOff>177800</xdr:colOff>
      <xdr:row>98</xdr:row>
      <xdr:rowOff>83792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113019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102102</xdr:rowOff>
    </xdr:from>
    <xdr:to>
      <xdr:col>81</xdr:col>
      <xdr:colOff>101600</xdr:colOff>
      <xdr:row>98</xdr:row>
      <xdr:rowOff>32252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48779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94653</xdr:rowOff>
    </xdr:from>
    <xdr:to>
      <xdr:col>76</xdr:col>
      <xdr:colOff>165100</xdr:colOff>
      <xdr:row>98</xdr:row>
      <xdr:rowOff>24803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41330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78222</xdr:rowOff>
    </xdr:from>
    <xdr:to>
      <xdr:col>72</xdr:col>
      <xdr:colOff>38100</xdr:colOff>
      <xdr:row>98</xdr:row>
      <xdr:rowOff>8372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33382</xdr:rowOff>
    </xdr:from>
    <xdr:to>
      <xdr:col>67</xdr:col>
      <xdr:colOff>101600</xdr:colOff>
      <xdr:row>98</xdr:row>
      <xdr:rowOff>134982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151509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118897</xdr:rowOff>
    </xdr:from>
    <xdr:to>
      <xdr:col>116</xdr:col>
      <xdr:colOff>63500</xdr:colOff>
      <xdr:row>38</xdr:row>
      <xdr:rowOff>125375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33997"/>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52849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6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125375</xdr:rowOff>
    </xdr:from>
    <xdr:to>
      <xdr:col>111</xdr:col>
      <xdr:colOff>177800</xdr:colOff>
      <xdr:row>38</xdr:row>
      <xdr:rowOff>131470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4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131470</xdr:rowOff>
    </xdr:from>
    <xdr:to>
      <xdr:col>107</xdr:col>
      <xdr:colOff>50800</xdr:colOff>
      <xdr:row>38</xdr:row>
      <xdr:rowOff>133604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4657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133604</xdr:rowOff>
    </xdr:from>
    <xdr:to>
      <xdr:col>102</xdr:col>
      <xdr:colOff>114300</xdr:colOff>
      <xdr:row>38</xdr:row>
      <xdr:rowOff>138100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487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68097</xdr:rowOff>
    </xdr:from>
    <xdr:to>
      <xdr:col>116</xdr:col>
      <xdr:colOff>114300</xdr:colOff>
      <xdr:row>38</xdr:row>
      <xdr:rowOff>169697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27474</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74575</xdr:rowOff>
    </xdr:from>
    <xdr:to>
      <xdr:col>112</xdr:col>
      <xdr:colOff>38100</xdr:colOff>
      <xdr:row>39</xdr:row>
      <xdr:rowOff>4725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167302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27347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82804</xdr:rowOff>
    </xdr:from>
    <xdr:to>
      <xdr:col>102</xdr:col>
      <xdr:colOff>165100</xdr:colOff>
      <xdr:row>39</xdr:row>
      <xdr:rowOff>12954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29481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87300</xdr:rowOff>
    </xdr:from>
    <xdr:to>
      <xdr:col>98</xdr:col>
      <xdr:colOff>38100</xdr:colOff>
      <xdr:row>39</xdr:row>
      <xdr:rowOff>17450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33977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128407</xdr:rowOff>
    </xdr:from>
    <xdr:to>
      <xdr:col>116</xdr:col>
      <xdr:colOff>63500</xdr:colOff>
      <xdr:row>58</xdr:row>
      <xdr:rowOff>128636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250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128636</xdr:rowOff>
    </xdr:from>
    <xdr:to>
      <xdr:col>111</xdr:col>
      <xdr:colOff>177800</xdr:colOff>
      <xdr:row>58</xdr:row>
      <xdr:rowOff>128818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273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128224</xdr:rowOff>
    </xdr:from>
    <xdr:to>
      <xdr:col>107</xdr:col>
      <xdr:colOff>50800</xdr:colOff>
      <xdr:row>58</xdr:row>
      <xdr:rowOff>128818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232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128224</xdr:rowOff>
    </xdr:from>
    <xdr:to>
      <xdr:col>102</xdr:col>
      <xdr:colOff>114300</xdr:colOff>
      <xdr:row>58</xdr:row>
      <xdr:rowOff>128407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232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77607</xdr:rowOff>
    </xdr:from>
    <xdr:to>
      <xdr:col>116</xdr:col>
      <xdr:colOff>114300</xdr:colOff>
      <xdr:row>59</xdr:row>
      <xdr:rowOff>7757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163984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77836</xdr:rowOff>
    </xdr:from>
    <xdr:to>
      <xdr:col>112</xdr:col>
      <xdr:colOff>38100</xdr:colOff>
      <xdr:row>59</xdr:row>
      <xdr:rowOff>7986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170563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78018</xdr:rowOff>
    </xdr:from>
    <xdr:to>
      <xdr:col>107</xdr:col>
      <xdr:colOff>101600</xdr:colOff>
      <xdr:row>59</xdr:row>
      <xdr:rowOff>8168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170745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77424</xdr:rowOff>
    </xdr:from>
    <xdr:to>
      <xdr:col>102</xdr:col>
      <xdr:colOff>165100</xdr:colOff>
      <xdr:row>59</xdr:row>
      <xdr:rowOff>7574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170151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1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77607</xdr:rowOff>
    </xdr:from>
    <xdr:to>
      <xdr:col>98</xdr:col>
      <xdr:colOff>38100</xdr:colOff>
      <xdr:row>59</xdr:row>
      <xdr:rowOff>7757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170334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142139</xdr:rowOff>
    </xdr:from>
    <xdr:to>
      <xdr:col>116</xdr:col>
      <xdr:colOff>63500</xdr:colOff>
      <xdr:row>72</xdr:row>
      <xdr:rowOff>43955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315089"/>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43955</xdr:rowOff>
    </xdr:from>
    <xdr:to>
      <xdr:col>111</xdr:col>
      <xdr:colOff>177800</xdr:colOff>
      <xdr:row>72</xdr:row>
      <xdr:rowOff>144767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388355"/>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144767</xdr:rowOff>
    </xdr:from>
    <xdr:to>
      <xdr:col>107</xdr:col>
      <xdr:colOff>50800</xdr:colOff>
      <xdr:row>72</xdr:row>
      <xdr:rowOff>166770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48916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166770</xdr:rowOff>
    </xdr:from>
    <xdr:to>
      <xdr:col>102</xdr:col>
      <xdr:colOff>114300</xdr:colOff>
      <xdr:row>73</xdr:row>
      <xdr:rowOff>115812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511170"/>
          <a:ext cx="889000" cy="1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91339</xdr:rowOff>
    </xdr:from>
    <xdr:to>
      <xdr:col>116</xdr:col>
      <xdr:colOff>114300</xdr:colOff>
      <xdr:row>72</xdr:row>
      <xdr:rowOff>21489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2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114216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11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164605</xdr:rowOff>
    </xdr:from>
    <xdr:to>
      <xdr:col>112</xdr:col>
      <xdr:colOff>38100</xdr:colOff>
      <xdr:row>72</xdr:row>
      <xdr:rowOff>94755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3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111282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1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93967</xdr:rowOff>
    </xdr:from>
    <xdr:to>
      <xdr:col>107</xdr:col>
      <xdr:colOff>101600</xdr:colOff>
      <xdr:row>73</xdr:row>
      <xdr:rowOff>24117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4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40644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2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115970</xdr:rowOff>
    </xdr:from>
    <xdr:to>
      <xdr:col>102</xdr:col>
      <xdr:colOff>165100</xdr:colOff>
      <xdr:row>73</xdr:row>
      <xdr:rowOff>46120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62647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2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65012</xdr:rowOff>
    </xdr:from>
    <xdr:to>
      <xdr:col>98</xdr:col>
      <xdr:colOff>38100</xdr:colOff>
      <xdr:row>73</xdr:row>
      <xdr:rowOff>166612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5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約６</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，０００円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となっている。主な構成項目である人件費は、住民一人当たり９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３６８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円となっており、類似団体平均と比べて高い水準にある。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民間における保育所や幼稚園、給食センター等の施設がないため、町で施設を運営していかなければならず、多額となっていることが要因である。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２円となっており、類似団体と比較して一人当たりコストが高い状況となっている。これは、近年の特別会計事業への繰出金増によるものだが、下水、介護老人施設への増が主な要因となっている。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このため、経営戦略などを作成活用するよう促し、一般会計に頼ることのない運営を心掛けてもらう。</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住民一人当たり１１６，０８５円となっており、類似団体平均より高くなっているが、防災行政無線デジタル化移行整備事業や、へき地診療所建設事業などの新規整備事業が増えたことが要因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16,162
15,938
439.28
11,248,672
10,362,983
736,276
6,133,193
7,568,207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133822</xdr:rowOff>
    </xdr:from>
    <xdr:to>
      <xdr:col>24</xdr:col>
      <xdr:colOff>63500</xdr:colOff>
      <xdr:row>31</xdr:row>
      <xdr:rowOff>11031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77322"/>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11031</xdr:rowOff>
    </xdr:from>
    <xdr:to>
      <xdr:col>19</xdr:col>
      <xdr:colOff>177800</xdr:colOff>
      <xdr:row>31</xdr:row>
      <xdr:rowOff>122065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25981"/>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21808</xdr:rowOff>
    </xdr:from>
    <xdr:to>
      <xdr:col>15</xdr:col>
      <xdr:colOff>50800</xdr:colOff>
      <xdr:row>31</xdr:row>
      <xdr:rowOff>122065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36758"/>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21808</xdr:rowOff>
    </xdr:from>
    <xdr:to>
      <xdr:col>10</xdr:col>
      <xdr:colOff>114300</xdr:colOff>
      <xdr:row>32</xdr:row>
      <xdr:rowOff>23114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36758"/>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83022</xdr:rowOff>
    </xdr:from>
    <xdr:to>
      <xdr:col>24</xdr:col>
      <xdr:colOff>114300</xdr:colOff>
      <xdr:row>31</xdr:row>
      <xdr:rowOff>13172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105899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131681</xdr:rowOff>
    </xdr:from>
    <xdr:to>
      <xdr:col>20</xdr:col>
      <xdr:colOff>38100</xdr:colOff>
      <xdr:row>31</xdr:row>
      <xdr:rowOff>61831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78358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71265</xdr:rowOff>
    </xdr:from>
    <xdr:to>
      <xdr:col>15</xdr:col>
      <xdr:colOff>101600</xdr:colOff>
      <xdr:row>32</xdr:row>
      <xdr:rowOff>1415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17942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6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142458</xdr:rowOff>
    </xdr:from>
    <xdr:to>
      <xdr:col>10</xdr:col>
      <xdr:colOff>165100</xdr:colOff>
      <xdr:row>31</xdr:row>
      <xdr:rowOff>72608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89135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143764</xdr:rowOff>
    </xdr:from>
    <xdr:to>
      <xdr:col>6</xdr:col>
      <xdr:colOff>38100</xdr:colOff>
      <xdr:row>32</xdr:row>
      <xdr:rowOff>73914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90441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170873</xdr:rowOff>
    </xdr:from>
    <xdr:to>
      <xdr:col>24</xdr:col>
      <xdr:colOff>63500</xdr:colOff>
      <xdr:row>58</xdr:row>
      <xdr:rowOff>36678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3523"/>
          <a:ext cx="838200" cy="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155734</xdr:rowOff>
    </xdr:from>
    <xdr:to>
      <xdr:col>19</xdr:col>
      <xdr:colOff>177800</xdr:colOff>
      <xdr:row>57</xdr:row>
      <xdr:rowOff>170873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838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155734</xdr:rowOff>
    </xdr:from>
    <xdr:to>
      <xdr:col>15</xdr:col>
      <xdr:colOff>50800</xdr:colOff>
      <xdr:row>57</xdr:row>
      <xdr:rowOff>171030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8384"/>
          <a:ext cx="889000" cy="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171030</xdr:rowOff>
    </xdr:from>
    <xdr:to>
      <xdr:col>10</xdr:col>
      <xdr:colOff>114300</xdr:colOff>
      <xdr:row>58</xdr:row>
      <xdr:rowOff>93966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3680"/>
          <a:ext cx="889000" cy="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157328</xdr:rowOff>
    </xdr:from>
    <xdr:to>
      <xdr:col>24</xdr:col>
      <xdr:colOff>114300</xdr:colOff>
      <xdr:row>58</xdr:row>
      <xdr:rowOff>87478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120073</xdr:rowOff>
    </xdr:from>
    <xdr:to>
      <xdr:col>20</xdr:col>
      <xdr:colOff>38100</xdr:colOff>
      <xdr:row>58</xdr:row>
      <xdr:rowOff>50223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66750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104934</xdr:rowOff>
    </xdr:from>
    <xdr:to>
      <xdr:col>15</xdr:col>
      <xdr:colOff>101600</xdr:colOff>
      <xdr:row>58</xdr:row>
      <xdr:rowOff>35084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51611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120230</xdr:rowOff>
    </xdr:from>
    <xdr:to>
      <xdr:col>10</xdr:col>
      <xdr:colOff>165100</xdr:colOff>
      <xdr:row>58</xdr:row>
      <xdr:rowOff>50380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66907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43166</xdr:rowOff>
    </xdr:from>
    <xdr:to>
      <xdr:col>6</xdr:col>
      <xdr:colOff>38100</xdr:colOff>
      <xdr:row>58</xdr:row>
      <xdr:rowOff>144766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161293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144566</xdr:rowOff>
    </xdr:from>
    <xdr:to>
      <xdr:col>24</xdr:col>
      <xdr:colOff>63500</xdr:colOff>
      <xdr:row>77</xdr:row>
      <xdr:rowOff>26195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4766"/>
          <a:ext cx="8382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18433</xdr:rowOff>
    </xdr:from>
    <xdr:to>
      <xdr:col>19</xdr:col>
      <xdr:colOff>177800</xdr:colOff>
      <xdr:row>77</xdr:row>
      <xdr:rowOff>26195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20083"/>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18433</xdr:rowOff>
    </xdr:from>
    <xdr:to>
      <xdr:col>15</xdr:col>
      <xdr:colOff>50800</xdr:colOff>
      <xdr:row>77</xdr:row>
      <xdr:rowOff>118277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20083"/>
          <a:ext cx="889000" cy="9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118277</xdr:rowOff>
    </xdr:from>
    <xdr:to>
      <xdr:col>10</xdr:col>
      <xdr:colOff>114300</xdr:colOff>
      <xdr:row>77</xdr:row>
      <xdr:rowOff>135596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19927"/>
          <a:ext cx="8890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93766</xdr:rowOff>
    </xdr:from>
    <xdr:to>
      <xdr:col>24</xdr:col>
      <xdr:colOff>114300</xdr:colOff>
      <xdr:row>77</xdr:row>
      <xdr:rowOff>23916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0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146845</xdr:rowOff>
    </xdr:from>
    <xdr:to>
      <xdr:col>20</xdr:col>
      <xdr:colOff>38100</xdr:colOff>
      <xdr:row>77</xdr:row>
      <xdr:rowOff>76995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68122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139083</xdr:rowOff>
    </xdr:from>
    <xdr:to>
      <xdr:col>15</xdr:col>
      <xdr:colOff>101600</xdr:colOff>
      <xdr:row>77</xdr:row>
      <xdr:rowOff>69233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60360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67477</xdr:rowOff>
    </xdr:from>
    <xdr:to>
      <xdr:col>10</xdr:col>
      <xdr:colOff>165100</xdr:colOff>
      <xdr:row>77</xdr:row>
      <xdr:rowOff>169077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160204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84796</xdr:rowOff>
    </xdr:from>
    <xdr:to>
      <xdr:col>6</xdr:col>
      <xdr:colOff>38100</xdr:colOff>
      <xdr:row>78</xdr:row>
      <xdr:rowOff>14946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6073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92951</xdr:rowOff>
    </xdr:from>
    <xdr:to>
      <xdr:col>24</xdr:col>
      <xdr:colOff>63500</xdr:colOff>
      <xdr:row>97</xdr:row>
      <xdr:rowOff>57224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52151"/>
          <a:ext cx="8382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28110</xdr:rowOff>
    </xdr:from>
    <xdr:to>
      <xdr:col>19</xdr:col>
      <xdr:colOff>177800</xdr:colOff>
      <xdr:row>97</xdr:row>
      <xdr:rowOff>57224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658760"/>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5806</xdr:rowOff>
    </xdr:from>
    <xdr:to>
      <xdr:col>15</xdr:col>
      <xdr:colOff>50800</xdr:colOff>
      <xdr:row>97</xdr:row>
      <xdr:rowOff>28110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63645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5806</xdr:rowOff>
    </xdr:from>
    <xdr:to>
      <xdr:col>10</xdr:col>
      <xdr:colOff>114300</xdr:colOff>
      <xdr:row>97</xdr:row>
      <xdr:rowOff>17236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636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42151</xdr:rowOff>
    </xdr:from>
    <xdr:to>
      <xdr:col>24</xdr:col>
      <xdr:colOff>114300</xdr:colOff>
      <xdr:row>96</xdr:row>
      <xdr:rowOff>143751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65028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6424</xdr:rowOff>
    </xdr:from>
    <xdr:to>
      <xdr:col>20</xdr:col>
      <xdr:colOff>38100</xdr:colOff>
      <xdr:row>97</xdr:row>
      <xdr:rowOff>108024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99151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148760</xdr:rowOff>
    </xdr:from>
    <xdr:to>
      <xdr:col>15</xdr:col>
      <xdr:colOff>101600</xdr:colOff>
      <xdr:row>97</xdr:row>
      <xdr:rowOff>78910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70037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126456</xdr:rowOff>
    </xdr:from>
    <xdr:to>
      <xdr:col>10</xdr:col>
      <xdr:colOff>165100</xdr:colOff>
      <xdr:row>97</xdr:row>
      <xdr:rowOff>56606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5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73133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3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137886</xdr:rowOff>
    </xdr:from>
    <xdr:to>
      <xdr:col>6</xdr:col>
      <xdr:colOff>38100</xdr:colOff>
      <xdr:row>97</xdr:row>
      <xdr:rowOff>68036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5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84563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115207</xdr:rowOff>
    </xdr:from>
    <xdr:to>
      <xdr:col>55</xdr:col>
      <xdr:colOff>0</xdr:colOff>
      <xdr:row>38</xdr:row>
      <xdr:rowOff>116187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63030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98878</xdr:rowOff>
    </xdr:from>
    <xdr:to>
      <xdr:col>50</xdr:col>
      <xdr:colOff>114300</xdr:colOff>
      <xdr:row>38</xdr:row>
      <xdr:rowOff>116187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61397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50873</xdr:rowOff>
    </xdr:from>
    <xdr:to>
      <xdr:col>45</xdr:col>
      <xdr:colOff>177800</xdr:colOff>
      <xdr:row>38</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56597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37810</xdr:rowOff>
    </xdr:from>
    <xdr:to>
      <xdr:col>41</xdr:col>
      <xdr:colOff>50800</xdr:colOff>
      <xdr:row>38</xdr:row>
      <xdr:rowOff>50873</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5529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64407</xdr:rowOff>
    </xdr:from>
    <xdr:to>
      <xdr:col>55</xdr:col>
      <xdr:colOff>50800</xdr:colOff>
      <xdr:row>38</xdr:row>
      <xdr:rowOff>166007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87284</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4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65387</xdr:rowOff>
    </xdr:from>
    <xdr:to>
      <xdr:col>50</xdr:col>
      <xdr:colOff>165100</xdr:colOff>
      <xdr:row>38</xdr:row>
      <xdr:rowOff>166987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158114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48078</xdr:rowOff>
    </xdr:from>
    <xdr:to>
      <xdr:col>46</xdr:col>
      <xdr:colOff>38100</xdr:colOff>
      <xdr:row>38</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166205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xdr:rowOff>
    </xdr:from>
    <xdr:to>
      <xdr:col>41</xdr:col>
      <xdr:colOff>101600</xdr:colOff>
      <xdr:row>38</xdr:row>
      <xdr:rowOff>101673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118199</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29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158460</xdr:rowOff>
    </xdr:from>
    <xdr:to>
      <xdr:col>36</xdr:col>
      <xdr:colOff>165100</xdr:colOff>
      <xdr:row>38</xdr:row>
      <xdr:rowOff>88610</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79737</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59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112897</xdr:rowOff>
    </xdr:from>
    <xdr:to>
      <xdr:col>55</xdr:col>
      <xdr:colOff>0</xdr:colOff>
      <xdr:row>52</xdr:row>
      <xdr:rowOff>136328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8856847"/>
          <a:ext cx="8382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136328</xdr:rowOff>
    </xdr:from>
    <xdr:to>
      <xdr:col>50</xdr:col>
      <xdr:colOff>114300</xdr:colOff>
      <xdr:row>53</xdr:row>
      <xdr:rowOff>110001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051728"/>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17132</xdr:rowOff>
    </xdr:from>
    <xdr:to>
      <xdr:col>45</xdr:col>
      <xdr:colOff>177800</xdr:colOff>
      <xdr:row>53</xdr:row>
      <xdr:rowOff>110001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103982"/>
          <a:ext cx="889000" cy="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17132</xdr:rowOff>
    </xdr:from>
    <xdr:to>
      <xdr:col>41</xdr:col>
      <xdr:colOff>50800</xdr:colOff>
      <xdr:row>54</xdr:row>
      <xdr:rowOff>27324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103982"/>
          <a:ext cx="889000" cy="1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62097</xdr:rowOff>
    </xdr:from>
    <xdr:to>
      <xdr:col>55</xdr:col>
      <xdr:colOff>50800</xdr:colOff>
      <xdr:row>51</xdr:row>
      <xdr:rowOff>163697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88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84974</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86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85528</xdr:rowOff>
    </xdr:from>
    <xdr:to>
      <xdr:col>50</xdr:col>
      <xdr:colOff>165100</xdr:colOff>
      <xdr:row>53</xdr:row>
      <xdr:rowOff>15678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32205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87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59201</xdr:rowOff>
    </xdr:from>
    <xdr:to>
      <xdr:col>46</xdr:col>
      <xdr:colOff>38100</xdr:colOff>
      <xdr:row>53</xdr:row>
      <xdr:rowOff>160801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5878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8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137782</xdr:rowOff>
    </xdr:from>
    <xdr:to>
      <xdr:col>41</xdr:col>
      <xdr:colOff>101600</xdr:colOff>
      <xdr:row>53</xdr:row>
      <xdr:rowOff>67932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0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84459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88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147974</xdr:rowOff>
    </xdr:from>
    <xdr:to>
      <xdr:col>36</xdr:col>
      <xdr:colOff>165100</xdr:colOff>
      <xdr:row>54</xdr:row>
      <xdr:rowOff>78124</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2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94651</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0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73768</xdr:rowOff>
    </xdr:from>
    <xdr:to>
      <xdr:col>55</xdr:col>
      <xdr:colOff>0</xdr:colOff>
      <xdr:row>76</xdr:row>
      <xdr:rowOff>101543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2932518"/>
          <a:ext cx="8382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73768</xdr:rowOff>
    </xdr:from>
    <xdr:to>
      <xdr:col>50</xdr:col>
      <xdr:colOff>114300</xdr:colOff>
      <xdr:row>76</xdr:row>
      <xdr:rowOff>77082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2932518"/>
          <a:ext cx="889000" cy="17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50909</xdr:rowOff>
    </xdr:from>
    <xdr:to>
      <xdr:col>45</xdr:col>
      <xdr:colOff>177800</xdr:colOff>
      <xdr:row>76</xdr:row>
      <xdr:rowOff>77082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081109"/>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50909</xdr:rowOff>
    </xdr:from>
    <xdr:to>
      <xdr:col>41</xdr:col>
      <xdr:colOff>50800</xdr:colOff>
      <xdr:row>77</xdr:row>
      <xdr:rowOff>14599</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081109"/>
          <a:ext cx="889000" cy="1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50743</xdr:rowOff>
    </xdr:from>
    <xdr:to>
      <xdr:col>55</xdr:col>
      <xdr:colOff>50800</xdr:colOff>
      <xdr:row>76</xdr:row>
      <xdr:rowOff>152343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0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73620</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29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22968</xdr:rowOff>
    </xdr:from>
    <xdr:to>
      <xdr:col>50</xdr:col>
      <xdr:colOff>165100</xdr:colOff>
      <xdr:row>75</xdr:row>
      <xdr:rowOff>124568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28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141095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6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26282</xdr:rowOff>
    </xdr:from>
    <xdr:to>
      <xdr:col>46</xdr:col>
      <xdr:colOff>38100</xdr:colOff>
      <xdr:row>76</xdr:row>
      <xdr:rowOff>127882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0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144410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28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xdr:rowOff>
    </xdr:from>
    <xdr:to>
      <xdr:col>41</xdr:col>
      <xdr:colOff>101600</xdr:colOff>
      <xdr:row>76</xdr:row>
      <xdr:rowOff>101709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0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118235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28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135249</xdr:rowOff>
    </xdr:from>
    <xdr:to>
      <xdr:col>36</xdr:col>
      <xdr:colOff>165100</xdr:colOff>
      <xdr:row>77</xdr:row>
      <xdr:rowOff>65399</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1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81925</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9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106795</xdr:rowOff>
    </xdr:from>
    <xdr:to>
      <xdr:col>55</xdr:col>
      <xdr:colOff>0</xdr:colOff>
      <xdr:row>97</xdr:row>
      <xdr:rowOff>112026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37445"/>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106795</xdr:rowOff>
    </xdr:from>
    <xdr:to>
      <xdr:col>50</xdr:col>
      <xdr:colOff>114300</xdr:colOff>
      <xdr:row>97</xdr:row>
      <xdr:rowOff>124777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737445"/>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124777</xdr:rowOff>
    </xdr:from>
    <xdr:to>
      <xdr:col>45</xdr:col>
      <xdr:colOff>177800</xdr:colOff>
      <xdr:row>97</xdr:row>
      <xdr:rowOff>156821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55427"/>
          <a:ext cx="889000" cy="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151248</xdr:rowOff>
    </xdr:from>
    <xdr:to>
      <xdr:col>41</xdr:col>
      <xdr:colOff>50800</xdr:colOff>
      <xdr:row>97</xdr:row>
      <xdr:rowOff>156821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81898"/>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61226</xdr:rowOff>
    </xdr:from>
    <xdr:to>
      <xdr:col>55</xdr:col>
      <xdr:colOff>50800</xdr:colOff>
      <xdr:row>97</xdr:row>
      <xdr:rowOff>162826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39653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55995</xdr:rowOff>
    </xdr:from>
    <xdr:to>
      <xdr:col>50</xdr:col>
      <xdr:colOff>165100</xdr:colOff>
      <xdr:row>97</xdr:row>
      <xdr:rowOff>157595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6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148722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7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73977</xdr:rowOff>
    </xdr:from>
    <xdr:to>
      <xdr:col>46</xdr:col>
      <xdr:colOff>38100</xdr:colOff>
      <xdr:row>98</xdr:row>
      <xdr:rowOff>4127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166704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106021</xdr:rowOff>
    </xdr:from>
    <xdr:to>
      <xdr:col>41</xdr:col>
      <xdr:colOff>101600</xdr:colOff>
      <xdr:row>98</xdr:row>
      <xdr:rowOff>36171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100448</xdr:rowOff>
    </xdr:from>
    <xdr:to>
      <xdr:col>36</xdr:col>
      <xdr:colOff>165100</xdr:colOff>
      <xdr:row>98</xdr:row>
      <xdr:rowOff>30598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21725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114954</xdr:rowOff>
    </xdr:from>
    <xdr:to>
      <xdr:col>85</xdr:col>
      <xdr:colOff>127000</xdr:colOff>
      <xdr:row>36</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44254"/>
          <a:ext cx="838200" cy="3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95923</xdr:rowOff>
    </xdr:from>
    <xdr:to>
      <xdr:col>81</xdr:col>
      <xdr:colOff>50800</xdr:colOff>
      <xdr:row>36</xdr:row>
      <xdr:rowOff>117011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68123"/>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102838</xdr:rowOff>
    </xdr:from>
    <xdr:to>
      <xdr:col>76</xdr:col>
      <xdr:colOff>114300</xdr:colOff>
      <xdr:row>36</xdr:row>
      <xdr:rowOff>117011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7503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102838</xdr:rowOff>
    </xdr:from>
    <xdr:to>
      <xdr:col>71</xdr:col>
      <xdr:colOff>177800</xdr:colOff>
      <xdr:row>36</xdr:row>
      <xdr:rowOff>133947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75038"/>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64154</xdr:rowOff>
    </xdr:from>
    <xdr:to>
      <xdr:col>85</xdr:col>
      <xdr:colOff>177800</xdr:colOff>
      <xdr:row>34</xdr:row>
      <xdr:rowOff>165754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87031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45123</xdr:rowOff>
    </xdr:from>
    <xdr:to>
      <xdr:col>81</xdr:col>
      <xdr:colOff>101600</xdr:colOff>
      <xdr:row>36</xdr:row>
      <xdr:rowOff>146723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66211</xdr:rowOff>
    </xdr:from>
    <xdr:to>
      <xdr:col>76</xdr:col>
      <xdr:colOff>165100</xdr:colOff>
      <xdr:row>36</xdr:row>
      <xdr:rowOff>167811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52038</xdr:rowOff>
    </xdr:from>
    <xdr:to>
      <xdr:col>72</xdr:col>
      <xdr:colOff>38100</xdr:colOff>
      <xdr:row>36</xdr:row>
      <xdr:rowOff>153638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170165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83147</xdr:rowOff>
    </xdr:from>
    <xdr:to>
      <xdr:col>67</xdr:col>
      <xdr:colOff>101600</xdr:colOff>
      <xdr:row>37</xdr:row>
      <xdr:rowOff>13297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4424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128343</xdr:rowOff>
    </xdr:from>
    <xdr:to>
      <xdr:col>85</xdr:col>
      <xdr:colOff>127000</xdr:colOff>
      <xdr:row>57</xdr:row>
      <xdr:rowOff>25304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29543"/>
          <a:ext cx="838200" cy="6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161911</xdr:rowOff>
    </xdr:from>
    <xdr:to>
      <xdr:col>81</xdr:col>
      <xdr:colOff>50800</xdr:colOff>
      <xdr:row>57</xdr:row>
      <xdr:rowOff>25304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63111"/>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161911</xdr:rowOff>
    </xdr:from>
    <xdr:to>
      <xdr:col>76</xdr:col>
      <xdr:colOff>114300</xdr:colOff>
      <xdr:row>57</xdr:row>
      <xdr:rowOff>10285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63111"/>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112464</xdr:rowOff>
    </xdr:from>
    <xdr:to>
      <xdr:col>71</xdr:col>
      <xdr:colOff>177800</xdr:colOff>
      <xdr:row>57</xdr:row>
      <xdr:rowOff>10285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542214"/>
          <a:ext cx="889000" cy="2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77543</xdr:rowOff>
    </xdr:from>
    <xdr:to>
      <xdr:col>85</xdr:col>
      <xdr:colOff>177800</xdr:colOff>
      <xdr:row>57</xdr:row>
      <xdr:rowOff>7693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100420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145954</xdr:rowOff>
    </xdr:from>
    <xdr:to>
      <xdr:col>81</xdr:col>
      <xdr:colOff>101600</xdr:colOff>
      <xdr:row>57</xdr:row>
      <xdr:rowOff>76104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92631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111111</xdr:rowOff>
    </xdr:from>
    <xdr:to>
      <xdr:col>76</xdr:col>
      <xdr:colOff>165100</xdr:colOff>
      <xdr:row>57</xdr:row>
      <xdr:rowOff>41261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4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130935</xdr:rowOff>
    </xdr:from>
    <xdr:to>
      <xdr:col>72</xdr:col>
      <xdr:colOff>38100</xdr:colOff>
      <xdr:row>57</xdr:row>
      <xdr:rowOff>61085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77612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61664</xdr:rowOff>
    </xdr:from>
    <xdr:to>
      <xdr:col>67</xdr:col>
      <xdr:colOff>101600</xdr:colOff>
      <xdr:row>55</xdr:row>
      <xdr:rowOff>163264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8341</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2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25023</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123"/>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14867</xdr:rowOff>
    </xdr:from>
    <xdr:to>
      <xdr:col>81</xdr:col>
      <xdr:colOff>50800</xdr:colOff>
      <xdr:row>78</xdr:row>
      <xdr:rowOff>25023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8796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14867</xdr:rowOff>
    </xdr:from>
    <xdr:to>
      <xdr:col>76</xdr:col>
      <xdr:colOff>114300</xdr:colOff>
      <xdr:row>78</xdr:row>
      <xdr:rowOff>16188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87967"/>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16188</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8928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145673</xdr:rowOff>
    </xdr:from>
    <xdr:to>
      <xdr:col>81</xdr:col>
      <xdr:colOff>101600</xdr:colOff>
      <xdr:row>78</xdr:row>
      <xdr:rowOff>75823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66950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135517</xdr:rowOff>
    </xdr:from>
    <xdr:to>
      <xdr:col>76</xdr:col>
      <xdr:colOff>165100</xdr:colOff>
      <xdr:row>78</xdr:row>
      <xdr:rowOff>65667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56794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136838</xdr:rowOff>
    </xdr:from>
    <xdr:to>
      <xdr:col>72</xdr:col>
      <xdr:colOff>38100</xdr:colOff>
      <xdr:row>78</xdr:row>
      <xdr:rowOff>66988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83515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1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69292</xdr:rowOff>
    </xdr:from>
    <xdr:to>
      <xdr:col>85</xdr:col>
      <xdr:colOff>127000</xdr:colOff>
      <xdr:row>96</xdr:row>
      <xdr:rowOff>85430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28492"/>
          <a:ext cx="8382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85430</xdr:rowOff>
    </xdr:from>
    <xdr:to>
      <xdr:col>81</xdr:col>
      <xdr:colOff>50800</xdr:colOff>
      <xdr:row>96</xdr:row>
      <xdr:rowOff>138968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44630"/>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101822</xdr:rowOff>
    </xdr:from>
    <xdr:to>
      <xdr:col>76</xdr:col>
      <xdr:colOff>114300</xdr:colOff>
      <xdr:row>96</xdr:row>
      <xdr:rowOff>138968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61022"/>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74000</xdr:rowOff>
    </xdr:from>
    <xdr:to>
      <xdr:col>71</xdr:col>
      <xdr:colOff>177800</xdr:colOff>
      <xdr:row>96</xdr:row>
      <xdr:rowOff>101822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33200"/>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18492</xdr:rowOff>
    </xdr:from>
    <xdr:to>
      <xdr:col>85</xdr:col>
      <xdr:colOff>177800</xdr:colOff>
      <xdr:row>96</xdr:row>
      <xdr:rowOff>120092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168369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34630</xdr:rowOff>
    </xdr:from>
    <xdr:to>
      <xdr:col>81</xdr:col>
      <xdr:colOff>101600</xdr:colOff>
      <xdr:row>96</xdr:row>
      <xdr:rowOff>136230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127357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88168</xdr:rowOff>
    </xdr:from>
    <xdr:to>
      <xdr:col>76</xdr:col>
      <xdr:colOff>165100</xdr:colOff>
      <xdr:row>97</xdr:row>
      <xdr:rowOff>18318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51022</xdr:rowOff>
    </xdr:from>
    <xdr:to>
      <xdr:col>72</xdr:col>
      <xdr:colOff>38100</xdr:colOff>
      <xdr:row>96</xdr:row>
      <xdr:rowOff>152622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143749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23200</xdr:rowOff>
    </xdr:from>
    <xdr:to>
      <xdr:col>67</xdr:col>
      <xdr:colOff>101600</xdr:colOff>
      <xdr:row>96</xdr:row>
      <xdr:rowOff>124800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おり、類似団体平均に比べ、高くなっている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。決算額全体でみると総務費のうち、ふるさと納税に要する経費が平成２７年度から増嵩していることが要因となっているが、制度の規制により今後は減少していく見込み。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７円となっている。平成２５年度から花のまちづくりを推進し、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中之条ガーデンズ</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整備に係る費用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が増嵩していることが要因となっている。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住民一人当たり４１，２９９円となっており、昨年より大きく増加している。今年度から防災行政無線デジタル化移行整備事業が始まったことが要因となっている。３年間の継続事業ということで、翌々年度まではこの水準となってしまう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普通交付税による合併算定替や各種事業における特定財源の確保により、その残高は増加しており、今後の財政需要に備えているが、合併算定替の縮減により予断を許さない状況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実質収支額及び、実質単年度収支は、事務事業の効率化が進められており、前年より増加となった。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ており、一般会計の伸びが大きく、全体の黒字額が増加した。しかし、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自動車教習所事業会計においては入所者が年々減少し、厳しい状態になっている。人口が減っていく中で、入所者を減らさない対策</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考えて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4"/>
      <c r="DK1" s="184"/>
      <c r="DL1" s="184"/>
      <c r="DM1" s="184"/>
      <c r="DN1" s="184"/>
      <c r="DO1" s="184"/>
    </row>
    <row r="2" spans="1:119" ht="24" thickBot="1" x14ac:dyDescent="0.25">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648" t="s">
        <v>82</v>
      </c>
      <c r="C3" s="649"/>
      <c r="D3" s="649"/>
      <c r="E3" s="650"/>
      <c r="F3" s="650"/>
      <c r="G3" s="650"/>
      <c r="H3" s="650"/>
      <c r="I3" s="650"/>
      <c r="J3" s="650"/>
      <c r="K3" s="650"/>
      <c r="L3" s="650" t="s">
        <v>83</v>
      </c>
      <c r="M3" s="650"/>
      <c r="N3" s="650"/>
      <c r="O3" s="650"/>
      <c r="P3" s="650"/>
      <c r="Q3" s="650"/>
      <c r="R3" s="653"/>
      <c r="S3" s="653"/>
      <c r="T3" s="653"/>
      <c r="U3" s="653"/>
      <c r="V3" s="654"/>
      <c r="W3" s="547" t="s">
        <v>84</v>
      </c>
      <c r="X3" s="548"/>
      <c r="Y3" s="548"/>
      <c r="Z3" s="548"/>
      <c r="AA3" s="548"/>
      <c r="AB3" s="649"/>
      <c r="AC3" s="653" t="s">
        <v>85</v>
      </c>
      <c r="AD3" s="548"/>
      <c r="AE3" s="548"/>
      <c r="AF3" s="548"/>
      <c r="AG3" s="548"/>
      <c r="AH3" s="548"/>
      <c r="AI3" s="548"/>
      <c r="AJ3" s="548"/>
      <c r="AK3" s="548"/>
      <c r="AL3" s="615"/>
      <c r="AM3" s="547" t="s">
        <v>86</v>
      </c>
      <c r="AN3" s="548"/>
      <c r="AO3" s="548"/>
      <c r="AP3" s="548"/>
      <c r="AQ3" s="548"/>
      <c r="AR3" s="548"/>
      <c r="AS3" s="548"/>
      <c r="AT3" s="548"/>
      <c r="AU3" s="548"/>
      <c r="AV3" s="548"/>
      <c r="AW3" s="548"/>
      <c r="AX3" s="615"/>
      <c r="AY3" s="607" t="s">
        <v>1</v>
      </c>
      <c r="AZ3" s="608"/>
      <c r="BA3" s="608"/>
      <c r="BB3" s="608"/>
      <c r="BC3" s="608"/>
      <c r="BD3" s="608"/>
      <c r="BE3" s="608"/>
      <c r="BF3" s="608"/>
      <c r="BG3" s="608"/>
      <c r="BH3" s="608"/>
      <c r="BI3" s="608"/>
      <c r="BJ3" s="608"/>
      <c r="BK3" s="608"/>
      <c r="BL3" s="608"/>
      <c r="BM3" s="657"/>
      <c r="BN3" s="547" t="s">
        <v>87</v>
      </c>
      <c r="BO3" s="548"/>
      <c r="BP3" s="548"/>
      <c r="BQ3" s="548"/>
      <c r="BR3" s="548"/>
      <c r="BS3" s="548"/>
      <c r="BT3" s="548"/>
      <c r="BU3" s="615"/>
      <c r="BV3" s="547" t="s">
        <v>88</v>
      </c>
      <c r="BW3" s="548"/>
      <c r="BX3" s="548"/>
      <c r="BY3" s="548"/>
      <c r="BZ3" s="548"/>
      <c r="CA3" s="548"/>
      <c r="CB3" s="548"/>
      <c r="CC3" s="615"/>
      <c r="CD3" s="607" t="s">
        <v>1</v>
      </c>
      <c r="CE3" s="608"/>
      <c r="CF3" s="608"/>
      <c r="CG3" s="608"/>
      <c r="CH3" s="608"/>
      <c r="CI3" s="608"/>
      <c r="CJ3" s="608"/>
      <c r="CK3" s="608"/>
      <c r="CL3" s="608"/>
      <c r="CM3" s="608"/>
      <c r="CN3" s="608"/>
      <c r="CO3" s="608"/>
      <c r="CP3" s="608"/>
      <c r="CQ3" s="608"/>
      <c r="CR3" s="608"/>
      <c r="CS3" s="657"/>
      <c r="CT3" s="547" t="s">
        <v>89</v>
      </c>
      <c r="CU3" s="548"/>
      <c r="CV3" s="548"/>
      <c r="CW3" s="548"/>
      <c r="CX3" s="548"/>
      <c r="CY3" s="548"/>
      <c r="CZ3" s="548"/>
      <c r="DA3" s="615"/>
      <c r="DB3" s="547" t="s">
        <v>90</v>
      </c>
      <c r="DC3" s="548"/>
      <c r="DD3" s="548"/>
      <c r="DE3" s="548"/>
      <c r="DF3" s="548"/>
      <c r="DG3" s="548"/>
      <c r="DH3" s="548"/>
      <c r="DI3" s="615"/>
      <c r="DJ3" s="183"/>
      <c r="DK3" s="183"/>
      <c r="DL3" s="183"/>
      <c r="DM3" s="183"/>
      <c r="DN3" s="183"/>
      <c r="DO3" s="183"/>
    </row>
    <row r="4" spans="1:119" ht="18.75" customHeight="1" x14ac:dyDescent="0.2">
      <c r="A4" s="184"/>
      <c r="B4" s="623"/>
      <c r="C4" s="624"/>
      <c r="D4" s="624"/>
      <c r="E4" s="625"/>
      <c r="F4" s="625"/>
      <c r="G4" s="625"/>
      <c r="H4" s="625"/>
      <c r="I4" s="625"/>
      <c r="J4" s="625"/>
      <c r="K4" s="625"/>
      <c r="L4" s="625"/>
      <c r="M4" s="625"/>
      <c r="N4" s="625"/>
      <c r="O4" s="625"/>
      <c r="P4" s="625"/>
      <c r="Q4" s="625"/>
      <c r="R4" s="629"/>
      <c r="S4" s="629"/>
      <c r="T4" s="629"/>
      <c r="U4" s="629"/>
      <c r="V4" s="630"/>
      <c r="W4" s="616"/>
      <c r="X4" s="430"/>
      <c r="Y4" s="430"/>
      <c r="Z4" s="430"/>
      <c r="AA4" s="430"/>
      <c r="AB4" s="624"/>
      <c r="AC4" s="629"/>
      <c r="AD4" s="430"/>
      <c r="AE4" s="430"/>
      <c r="AF4" s="430"/>
      <c r="AG4" s="430"/>
      <c r="AH4" s="430"/>
      <c r="AI4" s="430"/>
      <c r="AJ4" s="430"/>
      <c r="AK4" s="430"/>
      <c r="AL4" s="617"/>
      <c r="AM4" s="574"/>
      <c r="AN4" s="484"/>
      <c r="AO4" s="484"/>
      <c r="AP4" s="484"/>
      <c r="AQ4" s="484"/>
      <c r="AR4" s="484"/>
      <c r="AS4" s="484"/>
      <c r="AT4" s="484"/>
      <c r="AU4" s="484"/>
      <c r="AV4" s="484"/>
      <c r="AW4" s="484"/>
      <c r="AX4" s="656"/>
      <c r="AY4" s="460" t="s">
        <v>91</v>
      </c>
      <c r="AZ4" s="461"/>
      <c r="BA4" s="461"/>
      <c r="BB4" s="461"/>
      <c r="BC4" s="461"/>
      <c r="BD4" s="461"/>
      <c r="BE4" s="461"/>
      <c r="BF4" s="461"/>
      <c r="BG4" s="461"/>
      <c r="BH4" s="461"/>
      <c r="BI4" s="461"/>
      <c r="BJ4" s="461"/>
      <c r="BK4" s="461"/>
      <c r="BL4" s="461"/>
      <c r="BM4" s="462"/>
      <c r="BN4" s="463">
        <v>11248672</v>
      </c>
      <c r="BO4" s="464"/>
      <c r="BP4" s="464"/>
      <c r="BQ4" s="464"/>
      <c r="BR4" s="464"/>
      <c r="BS4" s="464"/>
      <c r="BT4" s="464"/>
      <c r="BU4" s="465"/>
      <c r="BV4" s="463">
        <v>11198583</v>
      </c>
      <c r="BW4" s="464"/>
      <c r="BX4" s="464"/>
      <c r="BY4" s="464"/>
      <c r="BZ4" s="464"/>
      <c r="CA4" s="464"/>
      <c r="CB4" s="464"/>
      <c r="CC4" s="465"/>
      <c r="CD4" s="641" t="s">
        <v>92</v>
      </c>
      <c r="CE4" s="642"/>
      <c r="CF4" s="642"/>
      <c r="CG4" s="642"/>
      <c r="CH4" s="642"/>
      <c r="CI4" s="642"/>
      <c r="CJ4" s="642"/>
      <c r="CK4" s="642"/>
      <c r="CL4" s="642"/>
      <c r="CM4" s="642"/>
      <c r="CN4" s="642"/>
      <c r="CO4" s="642"/>
      <c r="CP4" s="642"/>
      <c r="CQ4" s="642"/>
      <c r="CR4" s="642"/>
      <c r="CS4" s="643"/>
      <c r="CT4" s="644">
        <v>12</v>
      </c>
      <c r="CU4" s="645"/>
      <c r="CV4" s="645"/>
      <c r="CW4" s="645"/>
      <c r="CX4" s="645"/>
      <c r="CY4" s="645"/>
      <c r="CZ4" s="645"/>
      <c r="DA4" s="646"/>
      <c r="DB4" s="644">
        <v>9.6999999999999993</v>
      </c>
      <c r="DC4" s="645"/>
      <c r="DD4" s="645"/>
      <c r="DE4" s="645"/>
      <c r="DF4" s="645"/>
      <c r="DG4" s="645"/>
      <c r="DH4" s="645"/>
      <c r="DI4" s="646"/>
      <c r="DJ4" s="183"/>
      <c r="DK4" s="183"/>
      <c r="DL4" s="183"/>
      <c r="DM4" s="183"/>
      <c r="DN4" s="183"/>
      <c r="DO4" s="183"/>
    </row>
    <row r="5" spans="1:119" ht="18.75" customHeight="1" x14ac:dyDescent="0.2">
      <c r="A5" s="184"/>
      <c r="B5" s="651"/>
      <c r="C5" s="485"/>
      <c r="D5" s="485"/>
      <c r="E5" s="652"/>
      <c r="F5" s="652"/>
      <c r="G5" s="652"/>
      <c r="H5" s="652"/>
      <c r="I5" s="652"/>
      <c r="J5" s="652"/>
      <c r="K5" s="652"/>
      <c r="L5" s="652"/>
      <c r="M5" s="652"/>
      <c r="N5" s="652"/>
      <c r="O5" s="652"/>
      <c r="P5" s="652"/>
      <c r="Q5" s="652"/>
      <c r="R5" s="483"/>
      <c r="S5" s="483"/>
      <c r="T5" s="483"/>
      <c r="U5" s="483"/>
      <c r="V5" s="655"/>
      <c r="W5" s="574"/>
      <c r="X5" s="484"/>
      <c r="Y5" s="484"/>
      <c r="Z5" s="484"/>
      <c r="AA5" s="484"/>
      <c r="AB5" s="485"/>
      <c r="AC5" s="483"/>
      <c r="AD5" s="484"/>
      <c r="AE5" s="484"/>
      <c r="AF5" s="484"/>
      <c r="AG5" s="484"/>
      <c r="AH5" s="484"/>
      <c r="AI5" s="484"/>
      <c r="AJ5" s="484"/>
      <c r="AK5" s="484"/>
      <c r="AL5" s="656"/>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10362983</v>
      </c>
      <c r="BO5" s="469"/>
      <c r="BP5" s="469"/>
      <c r="BQ5" s="469"/>
      <c r="BR5" s="469"/>
      <c r="BS5" s="469"/>
      <c r="BT5" s="469"/>
      <c r="BU5" s="470"/>
      <c r="BV5" s="468">
        <v>10296509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83.4</v>
      </c>
      <c r="CU5" s="439"/>
      <c r="CV5" s="439"/>
      <c r="CW5" s="439"/>
      <c r="CX5" s="439"/>
      <c r="CY5" s="439"/>
      <c r="CZ5" s="439"/>
      <c r="DA5" s="440"/>
      <c r="DB5" s="438">
        <v>85.5</v>
      </c>
      <c r="DC5" s="439"/>
      <c r="DD5" s="439"/>
      <c r="DE5" s="439"/>
      <c r="DF5" s="439"/>
      <c r="DG5" s="439"/>
      <c r="DH5" s="439"/>
      <c r="DI5" s="440"/>
      <c r="DJ5" s="183"/>
      <c r="DK5" s="183"/>
      <c r="DL5" s="183"/>
      <c r="DM5" s="183"/>
      <c r="DN5" s="183"/>
      <c r="DO5" s="183"/>
    </row>
    <row r="6" spans="1:119" ht="18.75" customHeight="1" x14ac:dyDescent="0.2">
      <c r="A6" s="184"/>
      <c r="B6" s="621" t="s">
        <v>97</v>
      </c>
      <c r="C6" s="482"/>
      <c r="D6" s="482"/>
      <c r="E6" s="622"/>
      <c r="F6" s="622"/>
      <c r="G6" s="622"/>
      <c r="H6" s="622"/>
      <c r="I6" s="622"/>
      <c r="J6" s="622"/>
      <c r="K6" s="622"/>
      <c r="L6" s="622" t="s">
        <v>98</v>
      </c>
      <c r="M6" s="622"/>
      <c r="N6" s="622"/>
      <c r="O6" s="622"/>
      <c r="P6" s="622"/>
      <c r="Q6" s="622"/>
      <c r="R6" s="506"/>
      <c r="S6" s="506"/>
      <c r="T6" s="506"/>
      <c r="U6" s="506"/>
      <c r="V6" s="628"/>
      <c r="W6" s="559" t="s">
        <v>99</v>
      </c>
      <c r="X6" s="481"/>
      <c r="Y6" s="481"/>
      <c r="Z6" s="481"/>
      <c r="AA6" s="481"/>
      <c r="AB6" s="482"/>
      <c r="AC6" s="633" t="s">
        <v>100</v>
      </c>
      <c r="AD6" s="634"/>
      <c r="AE6" s="634"/>
      <c r="AF6" s="634"/>
      <c r="AG6" s="634"/>
      <c r="AH6" s="634"/>
      <c r="AI6" s="634"/>
      <c r="AJ6" s="634"/>
      <c r="AK6" s="634"/>
      <c r="AL6" s="635"/>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885689</v>
      </c>
      <c r="BO6" s="469"/>
      <c r="BP6" s="469"/>
      <c r="BQ6" s="469"/>
      <c r="BR6" s="469"/>
      <c r="BS6" s="469"/>
      <c r="BT6" s="469"/>
      <c r="BU6" s="470"/>
      <c r="BV6" s="468">
        <v>902074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18">
        <v>87.7</v>
      </c>
      <c r="CU6" s="619"/>
      <c r="CV6" s="619"/>
      <c r="CW6" s="619"/>
      <c r="CX6" s="619"/>
      <c r="CY6" s="619"/>
      <c r="CZ6" s="619"/>
      <c r="DA6" s="620"/>
      <c r="DB6" s="618">
        <v>89.9</v>
      </c>
      <c r="DC6" s="619"/>
      <c r="DD6" s="619"/>
      <c r="DE6" s="619"/>
      <c r="DF6" s="619"/>
      <c r="DG6" s="619"/>
      <c r="DH6" s="619"/>
      <c r="DI6" s="620"/>
      <c r="DJ6" s="183"/>
      <c r="DK6" s="183"/>
      <c r="DL6" s="183"/>
      <c r="DM6" s="183"/>
      <c r="DN6" s="183"/>
      <c r="DO6" s="183"/>
    </row>
    <row r="7" spans="1:119" ht="18.75" customHeight="1" x14ac:dyDescent="0.2">
      <c r="A7" s="184"/>
      <c r="B7" s="623"/>
      <c r="C7" s="624"/>
      <c r="D7" s="624"/>
      <c r="E7" s="625"/>
      <c r="F7" s="625"/>
      <c r="G7" s="625"/>
      <c r="H7" s="625"/>
      <c r="I7" s="625"/>
      <c r="J7" s="625"/>
      <c r="K7" s="625"/>
      <c r="L7" s="625"/>
      <c r="M7" s="625"/>
      <c r="N7" s="625"/>
      <c r="O7" s="625"/>
      <c r="P7" s="625"/>
      <c r="Q7" s="625"/>
      <c r="R7" s="629"/>
      <c r="S7" s="629"/>
      <c r="T7" s="629"/>
      <c r="U7" s="629"/>
      <c r="V7" s="630"/>
      <c r="W7" s="616"/>
      <c r="X7" s="430"/>
      <c r="Y7" s="430"/>
      <c r="Z7" s="430"/>
      <c r="AA7" s="430"/>
      <c r="AB7" s="624"/>
      <c r="AC7" s="636"/>
      <c r="AD7" s="431"/>
      <c r="AE7" s="431"/>
      <c r="AF7" s="431"/>
      <c r="AG7" s="431"/>
      <c r="AH7" s="431"/>
      <c r="AI7" s="431"/>
      <c r="AJ7" s="431"/>
      <c r="AK7" s="431"/>
      <c r="AL7" s="637"/>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149413</v>
      </c>
      <c r="BO7" s="469"/>
      <c r="BP7" s="469"/>
      <c r="BQ7" s="469"/>
      <c r="BR7" s="469"/>
      <c r="BS7" s="469"/>
      <c r="BT7" s="469"/>
      <c r="BU7" s="470"/>
      <c r="BV7" s="468">
        <v>306392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6133193</v>
      </c>
      <c r="CU7" s="469"/>
      <c r="CV7" s="469"/>
      <c r="CW7" s="469"/>
      <c r="CX7" s="469"/>
      <c r="CY7" s="469"/>
      <c r="CZ7" s="469"/>
      <c r="DA7" s="470"/>
      <c r="DB7" s="468">
        <v>6163342</v>
      </c>
      <c r="DC7" s="469"/>
      <c r="DD7" s="469"/>
      <c r="DE7" s="469"/>
      <c r="DF7" s="469"/>
      <c r="DG7" s="469"/>
      <c r="DH7" s="469"/>
      <c r="DI7" s="470"/>
      <c r="DJ7" s="183"/>
      <c r="DK7" s="183"/>
      <c r="DL7" s="183"/>
      <c r="DM7" s="183"/>
      <c r="DN7" s="183"/>
      <c r="DO7" s="183"/>
    </row>
    <row r="8" spans="1:119" ht="18.75" customHeight="1" thickBot="1" x14ac:dyDescent="0.25">
      <c r="A8" s="184"/>
      <c r="B8" s="626"/>
      <c r="C8" s="560"/>
      <c r="D8" s="560"/>
      <c r="E8" s="627"/>
      <c r="F8" s="627"/>
      <c r="G8" s="627"/>
      <c r="H8" s="627"/>
      <c r="I8" s="627"/>
      <c r="J8" s="627"/>
      <c r="K8" s="627"/>
      <c r="L8" s="627"/>
      <c r="M8" s="627"/>
      <c r="N8" s="627"/>
      <c r="O8" s="627"/>
      <c r="P8" s="627"/>
      <c r="Q8" s="627"/>
      <c r="R8" s="631"/>
      <c r="S8" s="631"/>
      <c r="T8" s="631"/>
      <c r="U8" s="631"/>
      <c r="V8" s="632"/>
      <c r="W8" s="549"/>
      <c r="X8" s="550"/>
      <c r="Y8" s="550"/>
      <c r="Z8" s="550"/>
      <c r="AA8" s="550"/>
      <c r="AB8" s="560"/>
      <c r="AC8" s="638"/>
      <c r="AD8" s="639"/>
      <c r="AE8" s="639"/>
      <c r="AF8" s="639"/>
      <c r="AG8" s="639"/>
      <c r="AH8" s="639"/>
      <c r="AI8" s="639"/>
      <c r="AJ8" s="639"/>
      <c r="AK8" s="639"/>
      <c r="AL8" s="640"/>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736276</v>
      </c>
      <c r="BO8" s="469"/>
      <c r="BP8" s="469"/>
      <c r="BQ8" s="469"/>
      <c r="BR8" s="469"/>
      <c r="BS8" s="469"/>
      <c r="BT8" s="469"/>
      <c r="BU8" s="470"/>
      <c r="BV8" s="468">
        <v>595682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0.39</v>
      </c>
      <c r="DC8" s="582"/>
      <c r="DD8" s="582"/>
      <c r="DE8" s="582"/>
      <c r="DF8" s="582"/>
      <c r="DG8" s="582"/>
      <c r="DH8" s="582"/>
      <c r="DI8" s="583"/>
      <c r="DJ8" s="183"/>
      <c r="DK8" s="183"/>
      <c r="DL8" s="183"/>
      <c r="DM8" s="183"/>
      <c r="DN8" s="183"/>
      <c r="DO8" s="183"/>
    </row>
    <row r="9" spans="1:119" ht="18.75" customHeight="1" thickBot="1" x14ac:dyDescent="0.25">
      <c r="A9" s="184"/>
      <c r="B9" s="607" t="s">
        <v>112</v>
      </c>
      <c r="C9" s="608"/>
      <c r="D9" s="608"/>
      <c r="E9" s="608"/>
      <c r="F9" s="608"/>
      <c r="G9" s="608"/>
      <c r="H9" s="608"/>
      <c r="I9" s="608"/>
      <c r="J9" s="608"/>
      <c r="K9" s="531"/>
      <c r="L9" s="609" t="s">
        <v>113</v>
      </c>
      <c r="M9" s="610"/>
      <c r="N9" s="610"/>
      <c r="O9" s="610"/>
      <c r="P9" s="610"/>
      <c r="Q9" s="611"/>
      <c r="R9" s="612">
        <v>16850</v>
      </c>
      <c r="S9" s="613"/>
      <c r="T9" s="613"/>
      <c r="U9" s="613"/>
      <c r="V9" s="614"/>
      <c r="W9" s="547" t="s">
        <v>114</v>
      </c>
      <c r="X9" s="548"/>
      <c r="Y9" s="548"/>
      <c r="Z9" s="548"/>
      <c r="AA9" s="548"/>
      <c r="AB9" s="548"/>
      <c r="AC9" s="548"/>
      <c r="AD9" s="548"/>
      <c r="AE9" s="548"/>
      <c r="AF9" s="548"/>
      <c r="AG9" s="548"/>
      <c r="AH9" s="548"/>
      <c r="AI9" s="548"/>
      <c r="AJ9" s="548"/>
      <c r="AK9" s="548"/>
      <c r="AL9" s="615"/>
      <c r="AM9" s="537" t="s">
        <v>115</v>
      </c>
      <c r="AN9" s="442"/>
      <c r="AO9" s="442"/>
      <c r="AP9" s="442"/>
      <c r="AQ9" s="442"/>
      <c r="AR9" s="442"/>
      <c r="AS9" s="442"/>
      <c r="AT9" s="443"/>
      <c r="AU9" s="525" t="s">
        <v>105</v>
      </c>
      <c r="AV9" s="526"/>
      <c r="AW9" s="526"/>
      <c r="AX9" s="526"/>
      <c r="AY9" s="448" t="s">
        <v>116</v>
      </c>
      <c r="AZ9" s="449"/>
      <c r="BA9" s="449"/>
      <c r="BB9" s="449"/>
      <c r="BC9" s="449"/>
      <c r="BD9" s="449"/>
      <c r="BE9" s="449"/>
      <c r="BF9" s="449"/>
      <c r="BG9" s="449"/>
      <c r="BH9" s="449"/>
      <c r="BI9" s="449"/>
      <c r="BJ9" s="449"/>
      <c r="BK9" s="449"/>
      <c r="BL9" s="449"/>
      <c r="BM9" s="450"/>
      <c r="BN9" s="468">
        <v>140594</v>
      </c>
      <c r="BO9" s="469"/>
      <c r="BP9" s="469"/>
      <c r="BQ9" s="469"/>
      <c r="BR9" s="469"/>
      <c r="BS9" s="469"/>
      <c r="BT9" s="469"/>
      <c r="BU9" s="470"/>
      <c r="BV9" s="468">
        <v>63880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11.1</v>
      </c>
      <c r="CU9" s="439"/>
      <c r="CV9" s="439"/>
      <c r="CW9" s="439"/>
      <c r="CX9" s="439"/>
      <c r="CY9" s="439"/>
      <c r="CZ9" s="439"/>
      <c r="DA9" s="440"/>
      <c r="DB9" s="438">
        <v>10.199999999999999</v>
      </c>
      <c r="DC9" s="439"/>
      <c r="DD9" s="439"/>
      <c r="DE9" s="439"/>
      <c r="DF9" s="439"/>
      <c r="DG9" s="439"/>
      <c r="DH9" s="439"/>
      <c r="DI9" s="440"/>
      <c r="DJ9" s="183"/>
      <c r="DK9" s="183"/>
      <c r="DL9" s="183"/>
      <c r="DM9" s="183"/>
      <c r="DN9" s="183"/>
      <c r="DO9" s="183"/>
    </row>
    <row r="10" spans="1:119" ht="18.75" customHeight="1" thickBot="1" x14ac:dyDescent="0.25">
      <c r="A10" s="184"/>
      <c r="B10" s="607"/>
      <c r="C10" s="608"/>
      <c r="D10" s="608"/>
      <c r="E10" s="608"/>
      <c r="F10" s="608"/>
      <c r="G10" s="608"/>
      <c r="H10" s="608"/>
      <c r="I10" s="608"/>
      <c r="J10" s="608"/>
      <c r="K10" s="531"/>
      <c r="L10" s="441" t="s">
        <v>118</v>
      </c>
      <c r="M10" s="442"/>
      <c r="N10" s="442"/>
      <c r="O10" s="442"/>
      <c r="P10" s="442"/>
      <c r="Q10" s="443"/>
      <c r="R10" s="444">
        <v>18216</v>
      </c>
      <c r="S10" s="445"/>
      <c r="T10" s="445"/>
      <c r="U10" s="445"/>
      <c r="V10" s="447"/>
      <c r="W10" s="616"/>
      <c r="X10" s="430"/>
      <c r="Y10" s="430"/>
      <c r="Z10" s="430"/>
      <c r="AA10" s="430"/>
      <c r="AB10" s="430"/>
      <c r="AC10" s="430"/>
      <c r="AD10" s="430"/>
      <c r="AE10" s="430"/>
      <c r="AF10" s="430"/>
      <c r="AG10" s="430"/>
      <c r="AH10" s="430"/>
      <c r="AI10" s="430"/>
      <c r="AJ10" s="430"/>
      <c r="AK10" s="430"/>
      <c r="AL10" s="617"/>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482549</v>
      </c>
      <c r="BO10" s="469"/>
      <c r="BP10" s="469"/>
      <c r="BQ10" s="469"/>
      <c r="BR10" s="469"/>
      <c r="BS10" s="469"/>
      <c r="BT10" s="469"/>
      <c r="BU10" s="470"/>
      <c r="BV10" s="468">
        <v>400496</v>
      </c>
      <c r="BW10" s="469"/>
      <c r="BX10" s="469"/>
      <c r="BY10" s="469"/>
      <c r="BZ10" s="469"/>
      <c r="CA10" s="469"/>
      <c r="CB10" s="469"/>
      <c r="CC10" s="470"/>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607"/>
      <c r="C11" s="608"/>
      <c r="D11" s="608"/>
      <c r="E11" s="608"/>
      <c r="F11" s="608"/>
      <c r="G11" s="608"/>
      <c r="H11" s="608"/>
      <c r="I11" s="608"/>
      <c r="J11" s="608"/>
      <c r="K11" s="531"/>
      <c r="L11" s="514" t="s">
        <v>123</v>
      </c>
      <c r="M11" s="515"/>
      <c r="N11" s="515"/>
      <c r="O11" s="515"/>
      <c r="P11" s="515"/>
      <c r="Q11" s="516"/>
      <c r="R11" s="604" t="s">
        <v>124</v>
      </c>
      <c r="S11" s="605"/>
      <c r="T11" s="605"/>
      <c r="U11" s="605"/>
      <c r="V11" s="606"/>
      <c r="W11" s="616"/>
      <c r="X11" s="430"/>
      <c r="Y11" s="430"/>
      <c r="Z11" s="430"/>
      <c r="AA11" s="430"/>
      <c r="AB11" s="430"/>
      <c r="AC11" s="430"/>
      <c r="AD11" s="430"/>
      <c r="AE11" s="430"/>
      <c r="AF11" s="430"/>
      <c r="AG11" s="430"/>
      <c r="AH11" s="430"/>
      <c r="AI11" s="430"/>
      <c r="AJ11" s="430"/>
      <c r="AK11" s="430"/>
      <c r="AL11" s="617"/>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3"/>
      <c r="DK11" s="183"/>
      <c r="DL11" s="183"/>
      <c r="DM11" s="183"/>
      <c r="DN11" s="183"/>
      <c r="DO11" s="183"/>
    </row>
    <row r="12" spans="1:119" ht="18.75" customHeight="1" x14ac:dyDescent="0.2">
      <c r="A12" s="184"/>
      <c r="B12" s="584" t="s">
        <v>130</v>
      </c>
      <c r="C12" s="585"/>
      <c r="D12" s="585"/>
      <c r="E12" s="585"/>
      <c r="F12" s="585"/>
      <c r="G12" s="585"/>
      <c r="H12" s="585"/>
      <c r="I12" s="585"/>
      <c r="J12" s="585"/>
      <c r="K12" s="586"/>
      <c r="L12" s="593" t="s">
        <v>131</v>
      </c>
      <c r="M12" s="594"/>
      <c r="N12" s="594"/>
      <c r="O12" s="594"/>
      <c r="P12" s="594"/>
      <c r="Q12" s="595"/>
      <c r="R12" s="596">
        <v>16162</v>
      </c>
      <c r="S12" s="597"/>
      <c r="T12" s="597"/>
      <c r="U12" s="597"/>
      <c r="V12" s="598"/>
      <c r="W12" s="599" t="s">
        <v>1</v>
      </c>
      <c r="X12" s="526"/>
      <c r="Y12" s="526"/>
      <c r="Z12" s="526"/>
      <c r="AA12" s="526"/>
      <c r="AB12" s="600"/>
      <c r="AC12" s="525" t="s">
        <v>132</v>
      </c>
      <c r="AD12" s="526"/>
      <c r="AE12" s="526"/>
      <c r="AF12" s="526"/>
      <c r="AG12" s="600"/>
      <c r="AH12" s="525" t="s">
        <v>133</v>
      </c>
      <c r="AI12" s="526"/>
      <c r="AJ12" s="526"/>
      <c r="AK12" s="526"/>
      <c r="AL12" s="601"/>
      <c r="AM12" s="537" t="s">
        <v>134</v>
      </c>
      <c r="AN12" s="442"/>
      <c r="AO12" s="442"/>
      <c r="AP12" s="442"/>
      <c r="AQ12" s="442"/>
      <c r="AR12" s="442"/>
      <c r="AS12" s="442"/>
      <c r="AT12" s="443"/>
      <c r="AU12" s="525" t="s">
        <v>105</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3"/>
      <c r="DK12" s="183"/>
      <c r="DL12" s="183"/>
      <c r="DM12" s="183"/>
      <c r="DN12" s="183"/>
      <c r="DO12" s="183"/>
    </row>
    <row r="13" spans="1:119" ht="18.75" customHeight="1" x14ac:dyDescent="0.2">
      <c r="A13" s="184"/>
      <c r="B13" s="587"/>
      <c r="C13" s="588"/>
      <c r="D13" s="588"/>
      <c r="E13" s="588"/>
      <c r="F13" s="588"/>
      <c r="G13" s="588"/>
      <c r="H13" s="588"/>
      <c r="I13" s="588"/>
      <c r="J13" s="588"/>
      <c r="K13" s="589"/>
      <c r="L13" s="194"/>
      <c r="M13" s="568" t="s">
        <v>138</v>
      </c>
      <c r="N13" s="569"/>
      <c r="O13" s="569"/>
      <c r="P13" s="569"/>
      <c r="Q13" s="570"/>
      <c r="R13" s="571">
        <v>15938</v>
      </c>
      <c r="S13" s="572"/>
      <c r="T13" s="572"/>
      <c r="U13" s="572"/>
      <c r="V13" s="573"/>
      <c r="W13" s="559" t="s">
        <v>139</v>
      </c>
      <c r="X13" s="481"/>
      <c r="Y13" s="481"/>
      <c r="Z13" s="481"/>
      <c r="AA13" s="481"/>
      <c r="AB13" s="482"/>
      <c r="AC13" s="444">
        <v>830</v>
      </c>
      <c r="AD13" s="445"/>
      <c r="AE13" s="445"/>
      <c r="AF13" s="445"/>
      <c r="AG13" s="446"/>
      <c r="AH13" s="444">
        <v>967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623143</v>
      </c>
      <c r="BO13" s="469"/>
      <c r="BP13" s="469"/>
      <c r="BQ13" s="469"/>
      <c r="BR13" s="469"/>
      <c r="BS13" s="469"/>
      <c r="BT13" s="469"/>
      <c r="BU13" s="470"/>
      <c r="BV13" s="468">
        <v>464376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7</v>
      </c>
      <c r="DC13" s="439"/>
      <c r="DD13" s="439"/>
      <c r="DE13" s="439"/>
      <c r="DF13" s="439"/>
      <c r="DG13" s="439"/>
      <c r="DH13" s="439"/>
      <c r="DI13" s="440"/>
      <c r="DJ13" s="183"/>
      <c r="DK13" s="183"/>
      <c r="DL13" s="183"/>
      <c r="DM13" s="183"/>
      <c r="DN13" s="183"/>
      <c r="DO13" s="183"/>
    </row>
    <row r="14" spans="1:119" ht="18.75" customHeight="1" thickBot="1" x14ac:dyDescent="0.25">
      <c r="A14" s="184"/>
      <c r="B14" s="587"/>
      <c r="C14" s="588"/>
      <c r="D14" s="588"/>
      <c r="E14" s="588"/>
      <c r="F14" s="588"/>
      <c r="G14" s="588"/>
      <c r="H14" s="588"/>
      <c r="I14" s="588"/>
      <c r="J14" s="588"/>
      <c r="K14" s="589"/>
      <c r="L14" s="561" t="s">
        <v>144</v>
      </c>
      <c r="M14" s="602"/>
      <c r="N14" s="602"/>
      <c r="O14" s="602"/>
      <c r="P14" s="602"/>
      <c r="Q14" s="603"/>
      <c r="R14" s="571">
        <v>16505</v>
      </c>
      <c r="S14" s="572"/>
      <c r="T14" s="572"/>
      <c r="U14" s="572"/>
      <c r="V14" s="573"/>
      <c r="W14" s="574"/>
      <c r="X14" s="484"/>
      <c r="Y14" s="484"/>
      <c r="Z14" s="484"/>
      <c r="AA14" s="484"/>
      <c r="AB14" s="485"/>
      <c r="AC14" s="564">
        <v>10</v>
      </c>
      <c r="AD14" s="565"/>
      <c r="AE14" s="565"/>
      <c r="AF14" s="565"/>
      <c r="AG14" s="566"/>
      <c r="AH14" s="564">
        <v>11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3"/>
      <c r="DK14" s="183"/>
      <c r="DL14" s="183"/>
      <c r="DM14" s="183"/>
      <c r="DN14" s="183"/>
      <c r="DO14" s="183"/>
    </row>
    <row r="15" spans="1:119" ht="18.75" customHeight="1" x14ac:dyDescent="0.2">
      <c r="A15" s="184"/>
      <c r="B15" s="587"/>
      <c r="C15" s="588"/>
      <c r="D15" s="588"/>
      <c r="E15" s="588"/>
      <c r="F15" s="588"/>
      <c r="G15" s="588"/>
      <c r="H15" s="588"/>
      <c r="I15" s="588"/>
      <c r="J15" s="588"/>
      <c r="K15" s="589"/>
      <c r="L15" s="194"/>
      <c r="M15" s="568" t="s">
        <v>146</v>
      </c>
      <c r="N15" s="569"/>
      <c r="O15" s="569"/>
      <c r="P15" s="569"/>
      <c r="Q15" s="570"/>
      <c r="R15" s="571">
        <v>16279</v>
      </c>
      <c r="S15" s="572"/>
      <c r="T15" s="572"/>
      <c r="U15" s="572"/>
      <c r="V15" s="573"/>
      <c r="W15" s="559" t="s">
        <v>147</v>
      </c>
      <c r="X15" s="481"/>
      <c r="Y15" s="481"/>
      <c r="Z15" s="481"/>
      <c r="AA15" s="481"/>
      <c r="AB15" s="482"/>
      <c r="AC15" s="444">
        <v>1922</v>
      </c>
      <c r="AD15" s="445"/>
      <c r="AE15" s="445"/>
      <c r="AF15" s="445"/>
      <c r="AG15" s="446"/>
      <c r="AH15" s="444">
        <v>2038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2067949</v>
      </c>
      <c r="BO15" s="464"/>
      <c r="BP15" s="464"/>
      <c r="BQ15" s="464"/>
      <c r="BR15" s="464"/>
      <c r="BS15" s="464"/>
      <c r="BT15" s="464"/>
      <c r="BU15" s="465"/>
      <c r="BV15" s="463">
        <v>2058287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23.1</v>
      </c>
      <c r="AD16" s="565"/>
      <c r="AE16" s="565"/>
      <c r="AF16" s="565"/>
      <c r="AG16" s="566"/>
      <c r="AH16" s="564">
        <v>23.1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5262887</v>
      </c>
      <c r="BO16" s="469"/>
      <c r="BP16" s="469"/>
      <c r="BQ16" s="469"/>
      <c r="BR16" s="469"/>
      <c r="BS16" s="469"/>
      <c r="BT16" s="469"/>
      <c r="BU16" s="470"/>
      <c r="BV16" s="468">
        <v>5247548</v>
      </c>
      <c r="BW16" s="469"/>
      <c r="BX16" s="469"/>
      <c r="BY16" s="469"/>
      <c r="BZ16" s="469"/>
      <c r="CA16" s="469"/>
      <c r="CB16" s="469"/>
      <c r="CC16" s="470"/>
      <c r="CD16" s="198"/>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3"/>
      <c r="DK16" s="183"/>
      <c r="DL16" s="183"/>
      <c r="DM16" s="183"/>
      <c r="DN16" s="183"/>
      <c r="DO16" s="183"/>
    </row>
    <row r="17" spans="1:119" ht="18.75" customHeight="1" thickBot="1" x14ac:dyDescent="0.25">
      <c r="A17" s="184"/>
      <c r="B17" s="590"/>
      <c r="C17" s="591"/>
      <c r="D17" s="591"/>
      <c r="E17" s="591"/>
      <c r="F17" s="591"/>
      <c r="G17" s="591"/>
      <c r="H17" s="591"/>
      <c r="I17" s="591"/>
      <c r="J17" s="591"/>
      <c r="K17" s="592"/>
      <c r="L17" s="199"/>
      <c r="M17" s="553" t="s">
        <v>153</v>
      </c>
      <c r="N17" s="554"/>
      <c r="O17" s="554"/>
      <c r="P17" s="554"/>
      <c r="Q17" s="555"/>
      <c r="R17" s="556" t="s">
        <v>151</v>
      </c>
      <c r="S17" s="557"/>
      <c r="T17" s="557"/>
      <c r="U17" s="557"/>
      <c r="V17" s="558"/>
      <c r="W17" s="559" t="s">
        <v>154</v>
      </c>
      <c r="X17" s="481"/>
      <c r="Y17" s="481"/>
      <c r="Z17" s="481"/>
      <c r="AA17" s="481"/>
      <c r="AB17" s="482"/>
      <c r="AC17" s="444">
        <v>5583</v>
      </c>
      <c r="AD17" s="445"/>
      <c r="AE17" s="445"/>
      <c r="AF17" s="445"/>
      <c r="AG17" s="446"/>
      <c r="AH17" s="444">
        <v>5812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2611974</v>
      </c>
      <c r="BO17" s="469"/>
      <c r="BP17" s="469"/>
      <c r="BQ17" s="469"/>
      <c r="BR17" s="469"/>
      <c r="BS17" s="469"/>
      <c r="BT17" s="469"/>
      <c r="BU17" s="470"/>
      <c r="BV17" s="468">
        <v>2603936</v>
      </c>
      <c r="BW17" s="469"/>
      <c r="BX17" s="469"/>
      <c r="BY17" s="469"/>
      <c r="BZ17" s="469"/>
      <c r="CA17" s="469"/>
      <c r="CB17" s="469"/>
      <c r="CC17" s="470"/>
      <c r="CD17" s="198"/>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3"/>
      <c r="DK17" s="183"/>
      <c r="DL17" s="183"/>
      <c r="DM17" s="183"/>
      <c r="DN17" s="183"/>
      <c r="DO17" s="183"/>
    </row>
    <row r="18" spans="1:119" ht="18.75" customHeight="1" thickBot="1" x14ac:dyDescent="0.25">
      <c r="A18" s="184"/>
      <c r="B18" s="530" t="s">
        <v>156</v>
      </c>
      <c r="C18" s="531"/>
      <c r="D18" s="531"/>
      <c r="E18" s="532"/>
      <c r="F18" s="532"/>
      <c r="G18" s="532"/>
      <c r="H18" s="532"/>
      <c r="I18" s="532"/>
      <c r="J18" s="532"/>
      <c r="K18" s="532"/>
      <c r="L18" s="533">
        <v>439.28</v>
      </c>
      <c r="M18" s="533"/>
      <c r="N18" s="533"/>
      <c r="O18" s="533"/>
      <c r="P18" s="533"/>
      <c r="Q18" s="533"/>
      <c r="R18" s="534"/>
      <c r="S18" s="534"/>
      <c r="T18" s="534"/>
      <c r="U18" s="534"/>
      <c r="V18" s="535"/>
      <c r="W18" s="549"/>
      <c r="X18" s="550"/>
      <c r="Y18" s="550"/>
      <c r="Z18" s="550"/>
      <c r="AA18" s="550"/>
      <c r="AB18" s="560"/>
      <c r="AC18" s="432">
        <v>67</v>
      </c>
      <c r="AD18" s="433"/>
      <c r="AE18" s="433"/>
      <c r="AF18" s="433"/>
      <c r="AG18" s="536"/>
      <c r="AH18" s="432">
        <v>65.900000000000006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5218405</v>
      </c>
      <c r="BO18" s="469"/>
      <c r="BP18" s="469"/>
      <c r="BQ18" s="469"/>
      <c r="BR18" s="469"/>
      <c r="BS18" s="469"/>
      <c r="BT18" s="469"/>
      <c r="BU18" s="470"/>
      <c r="BV18" s="468">
        <v>5380592</v>
      </c>
      <c r="BW18" s="469"/>
      <c r="BX18" s="469"/>
      <c r="BY18" s="469"/>
      <c r="BZ18" s="469"/>
      <c r="CA18" s="469"/>
      <c r="CB18" s="469"/>
      <c r="CC18" s="470"/>
      <c r="CD18" s="198"/>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3"/>
      <c r="DK18" s="183"/>
      <c r="DL18" s="183"/>
      <c r="DM18" s="183"/>
      <c r="DN18" s="183"/>
      <c r="DO18" s="183"/>
    </row>
    <row r="19" spans="1:119" ht="18.75" customHeight="1" thickBot="1" x14ac:dyDescent="0.25">
      <c r="A19" s="184"/>
      <c r="B19" s="530" t="s">
        <v>158</v>
      </c>
      <c r="C19" s="531"/>
      <c r="D19" s="531"/>
      <c r="E19" s="532"/>
      <c r="F19" s="532"/>
      <c r="G19" s="532"/>
      <c r="H19" s="532"/>
      <c r="I19" s="532"/>
      <c r="J19" s="532"/>
      <c r="K19" s="532"/>
      <c r="L19" s="538">
        <v>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7486605</v>
      </c>
      <c r="BO19" s="469"/>
      <c r="BP19" s="469"/>
      <c r="BQ19" s="469"/>
      <c r="BR19" s="469"/>
      <c r="BS19" s="469"/>
      <c r="BT19" s="469"/>
      <c r="BU19" s="470"/>
      <c r="BV19" s="468">
        <v>7927073</v>
      </c>
      <c r="BW19" s="469"/>
      <c r="BX19" s="469"/>
      <c r="BY19" s="469"/>
      <c r="BZ19" s="469"/>
      <c r="CA19" s="469"/>
      <c r="CB19" s="469"/>
      <c r="CC19" s="470"/>
      <c r="CD19" s="198"/>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3"/>
      <c r="DK19" s="183"/>
      <c r="DL19" s="183"/>
      <c r="DM19" s="183"/>
      <c r="DN19" s="183"/>
      <c r="DO19" s="183"/>
    </row>
    <row r="20" spans="1:119" ht="18.75" customHeight="1" thickBot="1" x14ac:dyDescent="0.25">
      <c r="A20" s="184"/>
      <c r="B20" s="530" t="s">
        <v>160</v>
      </c>
      <c r="C20" s="531"/>
      <c r="D20" s="531"/>
      <c r="E20" s="532"/>
      <c r="F20" s="532"/>
      <c r="G20" s="532"/>
      <c r="H20" s="532"/>
      <c r="I20" s="532"/>
      <c r="J20" s="532"/>
      <c r="K20" s="532"/>
      <c r="L20" s="538">
        <v>6529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8"/>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3"/>
      <c r="DK20" s="183"/>
      <c r="DL20" s="183"/>
      <c r="DM20" s="183"/>
      <c r="DN20" s="183"/>
      <c r="DO20" s="183"/>
    </row>
    <row r="21" spans="1:119" ht="18.75" customHeight="1" x14ac:dyDescent="0.2">
      <c r="A21" s="184"/>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8"/>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3"/>
      <c r="DK21" s="183"/>
      <c r="DL21" s="183"/>
      <c r="DM21" s="183"/>
      <c r="DN21" s="183"/>
      <c r="DO21" s="183"/>
    </row>
    <row r="22" spans="1:119" ht="18.75" customHeight="1" thickBot="1" x14ac:dyDescent="0.25">
      <c r="A22" s="184"/>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8"/>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3"/>
      <c r="DK22" s="183"/>
      <c r="DL22" s="183"/>
      <c r="DM22" s="183"/>
      <c r="DN22" s="183"/>
      <c r="DO22" s="183"/>
    </row>
    <row r="23" spans="1:119" ht="18.75" customHeight="1" x14ac:dyDescent="0.2">
      <c r="A23" s="184"/>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7568207</v>
      </c>
      <c r="BO23" s="469"/>
      <c r="BP23" s="469"/>
      <c r="BQ23" s="469"/>
      <c r="BR23" s="469"/>
      <c r="BS23" s="469"/>
      <c r="BT23" s="469"/>
      <c r="BU23" s="470"/>
      <c r="BV23" s="468">
        <v>6994453</v>
      </c>
      <c r="BW23" s="469"/>
      <c r="BX23" s="469"/>
      <c r="BY23" s="469"/>
      <c r="BZ23" s="469"/>
      <c r="CA23" s="469"/>
      <c r="CB23" s="469"/>
      <c r="CC23" s="470"/>
      <c r="CD23" s="198"/>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3"/>
      <c r="DK23" s="183"/>
      <c r="DL23" s="183"/>
      <c r="DM23" s="183"/>
      <c r="DN23" s="183"/>
      <c r="DO23" s="183"/>
    </row>
    <row r="24" spans="1:119" ht="18.75" customHeight="1" thickBot="1" x14ac:dyDescent="0.25">
      <c r="A24" s="184"/>
      <c r="B24" s="500"/>
      <c r="C24" s="501"/>
      <c r="D24" s="502"/>
      <c r="E24" s="441" t="s">
        <v>169</v>
      </c>
      <c r="F24" s="442"/>
      <c r="G24" s="442"/>
      <c r="H24" s="442"/>
      <c r="I24" s="442"/>
      <c r="J24" s="442"/>
      <c r="K24" s="443"/>
      <c r="L24" s="444">
        <v>1</v>
      </c>
      <c r="M24" s="445"/>
      <c r="N24" s="445"/>
      <c r="O24" s="445"/>
      <c r="P24" s="446"/>
      <c r="Q24" s="444">
        <v>7950</v>
      </c>
      <c r="R24" s="445"/>
      <c r="S24" s="445"/>
      <c r="T24" s="445"/>
      <c r="U24" s="445"/>
      <c r="V24" s="446"/>
      <c r="W24" s="510"/>
      <c r="X24" s="501"/>
      <c r="Y24" s="502"/>
      <c r="Z24" s="441" t="s">
        <v>170</v>
      </c>
      <c r="AA24" s="442"/>
      <c r="AB24" s="442"/>
      <c r="AC24" s="442"/>
      <c r="AD24" s="442"/>
      <c r="AE24" s="442"/>
      <c r="AF24" s="442"/>
      <c r="AG24" s="443"/>
      <c r="AH24" s="444">
        <v>165</v>
      </c>
      <c r="AI24" s="445"/>
      <c r="AJ24" s="445"/>
      <c r="AK24" s="445"/>
      <c r="AL24" s="446"/>
      <c r="AM24" s="444">
        <v>521070</v>
      </c>
      <c r="AN24" s="445"/>
      <c r="AO24" s="445"/>
      <c r="AP24" s="445"/>
      <c r="AQ24" s="445"/>
      <c r="AR24" s="446"/>
      <c r="AS24" s="444">
        <v>3158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7557945</v>
      </c>
      <c r="BO24" s="469"/>
      <c r="BP24" s="469"/>
      <c r="BQ24" s="469"/>
      <c r="BR24" s="469"/>
      <c r="BS24" s="469"/>
      <c r="BT24" s="469"/>
      <c r="BU24" s="470"/>
      <c r="BV24" s="468">
        <v>6967670</v>
      </c>
      <c r="BW24" s="469"/>
      <c r="BX24" s="469"/>
      <c r="BY24" s="469"/>
      <c r="BZ24" s="469"/>
      <c r="CA24" s="469"/>
      <c r="CB24" s="469"/>
      <c r="CC24" s="470"/>
      <c r="CD24" s="198"/>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3"/>
      <c r="DK24" s="183"/>
      <c r="DL24" s="183"/>
      <c r="DM24" s="183"/>
      <c r="DN24" s="183"/>
      <c r="DO24" s="183"/>
    </row>
    <row r="25" spans="1:119" s="183" customFormat="1" ht="18.75" customHeight="1" x14ac:dyDescent="0.2">
      <c r="A25" s="184"/>
      <c r="B25" s="500"/>
      <c r="C25" s="501"/>
      <c r="D25" s="502"/>
      <c r="E25" s="441" t="s">
        <v>172</v>
      </c>
      <c r="F25" s="442"/>
      <c r="G25" s="442"/>
      <c r="H25" s="442"/>
      <c r="I25" s="442"/>
      <c r="J25" s="442"/>
      <c r="K25" s="443"/>
      <c r="L25" s="444">
        <v>2</v>
      </c>
      <c r="M25" s="445"/>
      <c r="N25" s="445"/>
      <c r="O25" s="445"/>
      <c r="P25" s="446"/>
      <c r="Q25" s="444">
        <v>6480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137</v>
      </c>
      <c r="AN25" s="445"/>
      <c r="AO25" s="445"/>
      <c r="AP25" s="445"/>
      <c r="AQ25" s="445"/>
      <c r="AR25" s="446"/>
      <c r="AS25" s="444" t="s">
        <v>129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34202</v>
      </c>
      <c r="BO25" s="464"/>
      <c r="BP25" s="464"/>
      <c r="BQ25" s="464"/>
      <c r="BR25" s="464"/>
      <c r="BS25" s="464"/>
      <c r="BT25" s="464"/>
      <c r="BU25" s="465"/>
      <c r="BV25" s="463">
        <v>75868</v>
      </c>
      <c r="BW25" s="464"/>
      <c r="BX25" s="464"/>
      <c r="BY25" s="464"/>
      <c r="BZ25" s="464"/>
      <c r="CA25" s="464"/>
      <c r="CB25" s="464"/>
      <c r="CC25" s="465"/>
      <c r="CD25" s="198"/>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3" customFormat="1" ht="18.75" customHeight="1" x14ac:dyDescent="0.2">
      <c r="A26" s="184"/>
      <c r="B26" s="500"/>
      <c r="C26" s="501"/>
      <c r="D26" s="502"/>
      <c r="E26" s="441" t="s">
        <v>175</v>
      </c>
      <c r="F26" s="442"/>
      <c r="G26" s="442"/>
      <c r="H26" s="442"/>
      <c r="I26" s="442"/>
      <c r="J26" s="442"/>
      <c r="K26" s="443"/>
      <c r="L26" s="444">
        <v>1</v>
      </c>
      <c r="M26" s="445"/>
      <c r="N26" s="445"/>
      <c r="O26" s="445"/>
      <c r="P26" s="446"/>
      <c r="Q26" s="444">
        <v>6000</v>
      </c>
      <c r="R26" s="445"/>
      <c r="S26" s="445"/>
      <c r="T26" s="445"/>
      <c r="U26" s="445"/>
      <c r="V26" s="446"/>
      <c r="W26" s="510"/>
      <c r="X26" s="501"/>
      <c r="Y26" s="502"/>
      <c r="Z26" s="441" t="s">
        <v>176</v>
      </c>
      <c r="AA26" s="523"/>
      <c r="AB26" s="523"/>
      <c r="AC26" s="523"/>
      <c r="AD26" s="523"/>
      <c r="AE26" s="523"/>
      <c r="AF26" s="523"/>
      <c r="AG26" s="524"/>
      <c r="AH26" s="444">
        <v>16</v>
      </c>
      <c r="AI26" s="445"/>
      <c r="AJ26" s="445"/>
      <c r="AK26" s="445"/>
      <c r="AL26" s="446"/>
      <c r="AM26" s="444">
        <v>49392</v>
      </c>
      <c r="AN26" s="445"/>
      <c r="AO26" s="445"/>
      <c r="AP26" s="445"/>
      <c r="AQ26" s="445"/>
      <c r="AR26" s="446"/>
      <c r="AS26" s="444">
        <v>3087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198"/>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4"/>
      <c r="B27" s="500"/>
      <c r="C27" s="501"/>
      <c r="D27" s="502"/>
      <c r="E27" s="441" t="s">
        <v>178</v>
      </c>
      <c r="F27" s="442"/>
      <c r="G27" s="442"/>
      <c r="H27" s="442"/>
      <c r="I27" s="442"/>
      <c r="J27" s="442"/>
      <c r="K27" s="443"/>
      <c r="L27" s="444">
        <v>1</v>
      </c>
      <c r="M27" s="445"/>
      <c r="N27" s="445"/>
      <c r="O27" s="445"/>
      <c r="P27" s="446"/>
      <c r="Q27" s="444">
        <v>3150</v>
      </c>
      <c r="R27" s="445"/>
      <c r="S27" s="445"/>
      <c r="T27" s="445"/>
      <c r="U27" s="445"/>
      <c r="V27" s="446"/>
      <c r="W27" s="510"/>
      <c r="X27" s="501"/>
      <c r="Y27" s="502"/>
      <c r="Z27" s="441" t="s">
        <v>179</v>
      </c>
      <c r="AA27" s="442"/>
      <c r="AB27" s="442"/>
      <c r="AC27" s="442"/>
      <c r="AD27" s="442"/>
      <c r="AE27" s="442"/>
      <c r="AF27" s="442"/>
      <c r="AG27" s="443"/>
      <c r="AH27" s="444">
        <v>15</v>
      </c>
      <c r="AI27" s="445"/>
      <c r="AJ27" s="445"/>
      <c r="AK27" s="445"/>
      <c r="AL27" s="446"/>
      <c r="AM27" s="444">
        <v>48951</v>
      </c>
      <c r="AN27" s="445"/>
      <c r="AO27" s="445"/>
      <c r="AP27" s="445"/>
      <c r="AQ27" s="445"/>
      <c r="AR27" s="446"/>
      <c r="AS27" s="444">
        <v>3263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129</v>
      </c>
      <c r="BW27" s="472"/>
      <c r="BX27" s="472"/>
      <c r="BY27" s="472"/>
      <c r="BZ27" s="472"/>
      <c r="CA27" s="472"/>
      <c r="CB27" s="472"/>
      <c r="CC27" s="473"/>
      <c r="CD27" s="200"/>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3"/>
      <c r="DK27" s="183"/>
      <c r="DL27" s="183"/>
      <c r="DM27" s="183"/>
      <c r="DN27" s="183"/>
      <c r="DO27" s="183"/>
    </row>
    <row r="28" spans="1:119" ht="18.75" customHeight="1" x14ac:dyDescent="0.2">
      <c r="A28" s="184"/>
      <c r="B28" s="500"/>
      <c r="C28" s="501"/>
      <c r="D28" s="502"/>
      <c r="E28" s="441" t="s">
        <v>181</v>
      </c>
      <c r="F28" s="442"/>
      <c r="G28" s="442"/>
      <c r="H28" s="442"/>
      <c r="I28" s="442"/>
      <c r="J28" s="442"/>
      <c r="K28" s="443"/>
      <c r="L28" s="444">
        <v>1</v>
      </c>
      <c r="M28" s="445"/>
      <c r="N28" s="445"/>
      <c r="O28" s="445"/>
      <c r="P28" s="446"/>
      <c r="Q28" s="444">
        <v>2550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129</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8077628</v>
      </c>
      <c r="BO28" s="464"/>
      <c r="BP28" s="464"/>
      <c r="BQ28" s="464"/>
      <c r="BR28" s="464"/>
      <c r="BS28" s="464"/>
      <c r="BT28" s="464"/>
      <c r="BU28" s="465"/>
      <c r="BV28" s="463">
        <v>7595079</v>
      </c>
      <c r="BW28" s="464"/>
      <c r="BX28" s="464"/>
      <c r="BY28" s="464"/>
      <c r="BZ28" s="464"/>
      <c r="CA28" s="464"/>
      <c r="CB28" s="464"/>
      <c r="CC28" s="465"/>
      <c r="CD28" s="198"/>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3"/>
      <c r="DK28" s="183"/>
      <c r="DL28" s="183"/>
      <c r="DM28" s="183"/>
      <c r="DN28" s="183"/>
      <c r="DO28" s="183"/>
    </row>
    <row r="29" spans="1:119" ht="18.75" customHeight="1" x14ac:dyDescent="0.2">
      <c r="A29" s="184"/>
      <c r="B29" s="500"/>
      <c r="C29" s="501"/>
      <c r="D29" s="502"/>
      <c r="E29" s="441" t="s">
        <v>184</v>
      </c>
      <c r="F29" s="442"/>
      <c r="G29" s="442"/>
      <c r="H29" s="442"/>
      <c r="I29" s="442"/>
      <c r="J29" s="442"/>
      <c r="K29" s="443"/>
      <c r="L29" s="444">
        <v>16</v>
      </c>
      <c r="M29" s="445"/>
      <c r="N29" s="445"/>
      <c r="O29" s="445"/>
      <c r="P29" s="446"/>
      <c r="Q29" s="444">
        <v>2350</v>
      </c>
      <c r="R29" s="445"/>
      <c r="S29" s="445"/>
      <c r="T29" s="445"/>
      <c r="U29" s="445"/>
      <c r="V29" s="446"/>
      <c r="W29" s="511"/>
      <c r="X29" s="512"/>
      <c r="Y29" s="513"/>
      <c r="Z29" s="441" t="s">
        <v>185</v>
      </c>
      <c r="AA29" s="442"/>
      <c r="AB29" s="442"/>
      <c r="AC29" s="442"/>
      <c r="AD29" s="442"/>
      <c r="AE29" s="442"/>
      <c r="AF29" s="442"/>
      <c r="AG29" s="443"/>
      <c r="AH29" s="444">
        <v>180</v>
      </c>
      <c r="AI29" s="445"/>
      <c r="AJ29" s="445"/>
      <c r="AK29" s="445"/>
      <c r="AL29" s="446"/>
      <c r="AM29" s="444">
        <v>570021</v>
      </c>
      <c r="AN29" s="445"/>
      <c r="AO29" s="445"/>
      <c r="AP29" s="445"/>
      <c r="AQ29" s="445"/>
      <c r="AR29" s="446"/>
      <c r="AS29" s="444">
        <v>3167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657490</v>
      </c>
      <c r="BO29" s="469"/>
      <c r="BP29" s="469"/>
      <c r="BQ29" s="469"/>
      <c r="BR29" s="469"/>
      <c r="BS29" s="469"/>
      <c r="BT29" s="469"/>
      <c r="BU29" s="470"/>
      <c r="BV29" s="468">
        <v>657359</v>
      </c>
      <c r="BW29" s="469"/>
      <c r="BX29" s="469"/>
      <c r="BY29" s="469"/>
      <c r="BZ29" s="469"/>
      <c r="CA29" s="469"/>
      <c r="CB29" s="469"/>
      <c r="CC29" s="470"/>
      <c r="CD29" s="200"/>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3"/>
      <c r="DK29" s="183"/>
      <c r="DL29" s="183"/>
      <c r="DM29" s="183"/>
      <c r="DN29" s="183"/>
      <c r="DO29" s="183"/>
    </row>
    <row r="30" spans="1:119" ht="18.75" customHeight="1" thickBot="1" x14ac:dyDescent="0.25">
      <c r="A30" s="184"/>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1410352</v>
      </c>
      <c r="BO30" s="472"/>
      <c r="BP30" s="472"/>
      <c r="BQ30" s="472"/>
      <c r="BR30" s="472"/>
      <c r="BS30" s="472"/>
      <c r="BT30" s="472"/>
      <c r="BU30" s="473"/>
      <c r="BV30" s="471">
        <v>1956956</v>
      </c>
      <c r="BW30" s="472"/>
      <c r="BX30" s="472"/>
      <c r="BY30" s="472"/>
      <c r="BZ30" s="472"/>
      <c r="CA30" s="472"/>
      <c r="CB30" s="472"/>
      <c r="CC30" s="473"/>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188</v>
      </c>
      <c r="D32" s="211"/>
      <c r="E32" s="211"/>
      <c r="F32" s="208"/>
      <c r="G32" s="208"/>
      <c r="H32" s="208"/>
      <c r="I32" s="208"/>
      <c r="J32" s="208"/>
      <c r="K32" s="208"/>
      <c r="L32" s="208"/>
      <c r="M32" s="208"/>
      <c r="N32" s="208"/>
      <c r="O32" s="208"/>
      <c r="P32" s="208"/>
      <c r="Q32" s="208"/>
      <c r="R32" s="208"/>
      <c r="S32" s="208"/>
      <c r="T32" s="208"/>
      <c r="U32" s="208" t="s">
        <v>189</v>
      </c>
      <c r="V32" s="208"/>
      <c r="W32" s="208"/>
      <c r="X32" s="208"/>
      <c r="Y32" s="208"/>
      <c r="Z32" s="208"/>
      <c r="AA32" s="208"/>
      <c r="AB32" s="208"/>
      <c r="AC32" s="208"/>
      <c r="AD32" s="208"/>
      <c r="AE32" s="208"/>
      <c r="AF32" s="208"/>
      <c r="AG32" s="208"/>
      <c r="AH32" s="208"/>
      <c r="AI32" s="208"/>
      <c r="AJ32" s="208"/>
      <c r="AK32" s="208"/>
      <c r="AL32" s="208"/>
      <c r="AM32" s="212" t="s">
        <v>190</v>
      </c>
      <c r="AN32" s="208"/>
      <c r="AO32" s="208"/>
      <c r="AP32" s="208"/>
      <c r="AQ32" s="208"/>
      <c r="AR32" s="208"/>
      <c r="AS32" s="212"/>
      <c r="AT32" s="212"/>
      <c r="AU32" s="212"/>
      <c r="AV32" s="212"/>
      <c r="AW32" s="212"/>
      <c r="AX32" s="212"/>
      <c r="AY32" s="212"/>
      <c r="AZ32" s="212"/>
      <c r="BA32" s="212"/>
      <c r="BB32" s="208"/>
      <c r="BC32" s="212"/>
      <c r="BD32" s="208"/>
      <c r="BE32" s="212" t="s">
        <v>191</v>
      </c>
      <c r="BF32" s="208"/>
      <c r="BG32" s="208"/>
      <c r="BH32" s="208"/>
      <c r="BI32" s="208"/>
      <c r="BJ32" s="212"/>
      <c r="BK32" s="212"/>
      <c r="BL32" s="212"/>
      <c r="BM32" s="212"/>
      <c r="BN32" s="212"/>
      <c r="BO32" s="212"/>
      <c r="BP32" s="212"/>
      <c r="BQ32" s="212"/>
      <c r="BR32" s="208"/>
      <c r="BS32" s="208"/>
      <c r="BT32" s="208"/>
      <c r="BU32" s="208"/>
      <c r="BV32" s="208"/>
      <c r="BW32" s="208" t="s">
        <v>192</v>
      </c>
      <c r="BX32" s="208"/>
      <c r="BY32" s="208"/>
      <c r="BZ32" s="208"/>
      <c r="CA32" s="208"/>
      <c r="CB32" s="212"/>
      <c r="CC32" s="212"/>
      <c r="CD32" s="212"/>
      <c r="CE32" s="212"/>
      <c r="CF32" s="212"/>
      <c r="CG32" s="212"/>
      <c r="CH32" s="212"/>
      <c r="CI32" s="212"/>
      <c r="CJ32" s="212"/>
      <c r="CK32" s="212"/>
      <c r="CL32" s="212"/>
      <c r="CM32" s="212"/>
      <c r="CN32" s="212"/>
      <c r="CO32" s="212" t="s">
        <v>193</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31" t="s">
        <v>194</v>
      </c>
      <c r="D33" s="431"/>
      <c r="E33" s="430" t="s">
        <v>195</v>
      </c>
      <c r="F33" s="430"/>
      <c r="G33" s="430"/>
      <c r="H33" s="430"/>
      <c r="I33" s="430"/>
      <c r="J33" s="430"/>
      <c r="K33" s="430"/>
      <c r="L33" s="430"/>
      <c r="M33" s="430"/>
      <c r="N33" s="430"/>
      <c r="O33" s="430"/>
      <c r="P33" s="430"/>
      <c r="Q33" s="430"/>
      <c r="R33" s="430"/>
      <c r="S33" s="430"/>
      <c r="T33" s="213"/>
      <c r="U33" s="431" t="s">
        <v>194</v>
      </c>
      <c r="V33" s="431"/>
      <c r="W33" s="430" t="s">
        <v>195</v>
      </c>
      <c r="X33" s="430"/>
      <c r="Y33" s="430"/>
      <c r="Z33" s="430"/>
      <c r="AA33" s="430"/>
      <c r="AB33" s="430"/>
      <c r="AC33" s="430"/>
      <c r="AD33" s="430"/>
      <c r="AE33" s="430"/>
      <c r="AF33" s="430"/>
      <c r="AG33" s="430"/>
      <c r="AH33" s="430"/>
      <c r="AI33" s="430"/>
      <c r="AJ33" s="430"/>
      <c r="AK33" s="430"/>
      <c r="AL33" s="213"/>
      <c r="AM33" s="431" t="s">
        <v>194</v>
      </c>
      <c r="AN33" s="431"/>
      <c r="AO33" s="430" t="s">
        <v>195</v>
      </c>
      <c r="AP33" s="430"/>
      <c r="AQ33" s="430"/>
      <c r="AR33" s="430"/>
      <c r="AS33" s="430"/>
      <c r="AT33" s="430"/>
      <c r="AU33" s="430"/>
      <c r="AV33" s="430"/>
      <c r="AW33" s="430"/>
      <c r="AX33" s="430"/>
      <c r="AY33" s="430"/>
      <c r="AZ33" s="430"/>
      <c r="BA33" s="430"/>
      <c r="BB33" s="430"/>
      <c r="BC33" s="430"/>
      <c r="BD33" s="214"/>
      <c r="BE33" s="430" t="s">
        <v>196</v>
      </c>
      <c r="BF33" s="430"/>
      <c r="BG33" s="430" t="s">
        <v>197</v>
      </c>
      <c r="BH33" s="430"/>
      <c r="BI33" s="430"/>
      <c r="BJ33" s="430"/>
      <c r="BK33" s="430"/>
      <c r="BL33" s="430"/>
      <c r="BM33" s="430"/>
      <c r="BN33" s="430"/>
      <c r="BO33" s="430"/>
      <c r="BP33" s="430"/>
      <c r="BQ33" s="430"/>
      <c r="BR33" s="430"/>
      <c r="BS33" s="430"/>
      <c r="BT33" s="430"/>
      <c r="BU33" s="430"/>
      <c r="BV33" s="214"/>
      <c r="BW33" s="431" t="s">
        <v>196</v>
      </c>
      <c r="BX33" s="431"/>
      <c r="BY33" s="430" t="s">
        <v>198</v>
      </c>
      <c r="BZ33" s="430"/>
      <c r="CA33" s="430"/>
      <c r="CB33" s="430"/>
      <c r="CC33" s="430"/>
      <c r="CD33" s="430"/>
      <c r="CE33" s="430"/>
      <c r="CF33" s="430"/>
      <c r="CG33" s="430"/>
      <c r="CH33" s="430"/>
      <c r="CI33" s="430"/>
      <c r="CJ33" s="430"/>
      <c r="CK33" s="430"/>
      <c r="CL33" s="430"/>
      <c r="CM33" s="430"/>
      <c r="CN33" s="213"/>
      <c r="CO33" s="431" t="s">
        <v>194</v>
      </c>
      <c r="CP33" s="431"/>
      <c r="CQ33" s="430" t="s">
        <v>199</v>
      </c>
      <c r="CR33" s="430"/>
      <c r="CS33" s="430"/>
      <c r="CT33" s="430"/>
      <c r="CU33" s="430"/>
      <c r="CV33" s="430"/>
      <c r="CW33" s="430"/>
      <c r="CX33" s="430"/>
      <c r="CY33" s="430"/>
      <c r="CZ33" s="430"/>
      <c r="DA33" s="430"/>
      <c r="DB33" s="430"/>
      <c r="DC33" s="430"/>
      <c r="DD33" s="430"/>
      <c r="DE33" s="430"/>
      <c r="DF33" s="213"/>
      <c r="DG33" s="429" t="s">
        <v>200</v>
      </c>
      <c r="DH33" s="429"/>
      <c r="DI33" s="215"/>
      <c r="DJ33" s="183"/>
      <c r="DK33" s="183"/>
      <c r="DL33" s="183"/>
      <c r="DM33" s="183"/>
      <c r="DN33" s="183"/>
      <c r="DO33" s="183"/>
    </row>
    <row r="34" spans="1:119" ht="32.25" customHeight="1" x14ac:dyDescent="0.2">
      <c r="A34" s="184"/>
      <c r="B34" s="210"/>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1"/>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1"/>
      <c r="AM34" s="427">
        <f>IF(AO34="","",MAX(C34:D43,U34:V43)+1)</f>
        <v>7</v>
      </c>
      <c r="AN34" s="427"/>
      <c r="AO34" s="426" t="str">
        <f>IF('各会計、関係団体の財政状況及び健全化判断比率'!B32="","",'各会計、関係団体の財政状況及び健全化判断比率'!B32)</f>
        <v>自動車教習所事業会計</v>
      </c>
      <c r="AP34" s="426"/>
      <c r="AQ34" s="426"/>
      <c r="AR34" s="426"/>
      <c r="AS34" s="426"/>
      <c r="AT34" s="426"/>
      <c r="AU34" s="426"/>
      <c r="AV34" s="426"/>
      <c r="AW34" s="426"/>
      <c r="AX34" s="426"/>
      <c r="AY34" s="426"/>
      <c r="AZ34" s="426"/>
      <c r="BA34" s="426"/>
      <c r="BB34" s="426"/>
      <c r="BC34" s="426"/>
      <c r="BD34" s="211"/>
      <c r="BE34" s="427">
        <f>IF(BG34="","",MAX(C34:D43,U34:V43,AM34:AN43)+1)</f>
        <v>10</v>
      </c>
      <c r="BF34" s="427"/>
      <c r="BG34" s="426" t="str">
        <f>IF('各会計、関係団体の財政状況及び健全化判断比率'!B35="","",'各会計、関係団体の財政状況及び健全化判断比率'!B35)</f>
        <v>下水道事業特別会計</v>
      </c>
      <c r="BH34" s="426"/>
      <c r="BI34" s="426"/>
      <c r="BJ34" s="426"/>
      <c r="BK34" s="426"/>
      <c r="BL34" s="426"/>
      <c r="BM34" s="426"/>
      <c r="BN34" s="426"/>
      <c r="BO34" s="426"/>
      <c r="BP34" s="426"/>
      <c r="BQ34" s="426"/>
      <c r="BR34" s="426"/>
      <c r="BS34" s="426"/>
      <c r="BT34" s="426"/>
      <c r="BU34" s="426"/>
      <c r="BV34" s="211"/>
      <c r="BW34" s="427">
        <f>IF(BY34="","",MAX(C34:D43,U34:V43,AM34:AN43,BE34:BF43)+1)</f>
        <v>14</v>
      </c>
      <c r="BX34" s="427"/>
      <c r="BY34" s="426" t="str">
        <f>IF('各会計、関係団体の財政状況及び健全化判断比率'!B68="","",'各会計、関係団体の財政状況及び健全化判断比率'!B68)</f>
        <v>吾妻東部衛生施設組合</v>
      </c>
      <c r="BZ34" s="426"/>
      <c r="CA34" s="426"/>
      <c r="CB34" s="426"/>
      <c r="CC34" s="426"/>
      <c r="CD34" s="426"/>
      <c r="CE34" s="426"/>
      <c r="CF34" s="426"/>
      <c r="CG34" s="426"/>
      <c r="CH34" s="426"/>
      <c r="CI34" s="426"/>
      <c r="CJ34" s="426"/>
      <c r="CK34" s="426"/>
      <c r="CL34" s="426"/>
      <c r="CM34" s="426"/>
      <c r="CN34" s="211"/>
      <c r="CO34" s="427">
        <f>IF(CQ34="","",MAX(C34:D43,U34:V43,AM34:AN43,BE34:BF43,BW34:BX43)+1)</f>
        <v>23</v>
      </c>
      <c r="CP34" s="427"/>
      <c r="CQ34" s="426" t="str">
        <f>IF('各会計、関係団体の財政状況及び健全化判断比率'!BS7="","",'各会計、関係団体の財政状況及び健全化判断比率'!BS7)</f>
        <v>中之条町土地開発公社</v>
      </c>
      <c r="CR34" s="426"/>
      <c r="CS34" s="426"/>
      <c r="CT34" s="426"/>
      <c r="CU34" s="426"/>
      <c r="CV34" s="426"/>
      <c r="CW34" s="426"/>
      <c r="CX34" s="426"/>
      <c r="CY34" s="426"/>
      <c r="CZ34" s="426"/>
      <c r="DA34" s="426"/>
      <c r="DB34" s="426"/>
      <c r="DC34" s="426"/>
      <c r="DD34" s="426"/>
      <c r="DE34" s="426"/>
      <c r="DF34" s="208"/>
      <c r="DG34" s="428" t="str">
        <f>IF('各会計、関係団体の財政状況及び健全化判断比率'!BR7="","",'各会計、関係団体の財政状況及び健全化判断比率'!BR7)</f>
        <v>○</v>
      </c>
      <c r="DH34" s="428"/>
      <c r="DI34" s="215"/>
      <c r="DJ34" s="183"/>
      <c r="DK34" s="183"/>
      <c r="DL34" s="183"/>
      <c r="DM34" s="183"/>
      <c r="DN34" s="183"/>
      <c r="DO34" s="183"/>
    </row>
    <row r="35" spans="1:119" ht="32.25" customHeight="1" x14ac:dyDescent="0.2">
      <c r="A35" s="184"/>
      <c r="B35" s="210"/>
      <c r="C35" s="427">
        <f>IF(E35="","",C34+1)</f>
        <v>2</v>
      </c>
      <c r="D35" s="427"/>
      <c r="E35" s="426" t="str">
        <f>IF('各会計、関係団体の財政状況及び健全化判断比率'!B8="","",'各会計、関係団体の財政状況及び健全化判断比率'!B8)</f>
        <v>四万へき地診療所事業特別会計</v>
      </c>
      <c r="F35" s="426"/>
      <c r="G35" s="426"/>
      <c r="H35" s="426"/>
      <c r="I35" s="426"/>
      <c r="J35" s="426"/>
      <c r="K35" s="426"/>
      <c r="L35" s="426"/>
      <c r="M35" s="426"/>
      <c r="N35" s="426"/>
      <c r="O35" s="426"/>
      <c r="P35" s="426"/>
      <c r="Q35" s="426"/>
      <c r="R35" s="426"/>
      <c r="S35" s="426"/>
      <c r="T35" s="211"/>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1"/>
      <c r="AM35" s="427">
        <f t="shared" ref="AM35:AM43" si="0">IF(AO35="","",AM34+1)</f>
        <v>8</v>
      </c>
      <c r="AN35" s="427"/>
      <c r="AO35" s="426" t="str">
        <f>IF('各会計、関係団体の財政状況及び健全化判断比率'!B33="","",'各会計、関係団体の財政状況及び健全化判断比率'!B33)</f>
        <v>上水道事業会計</v>
      </c>
      <c r="AP35" s="426"/>
      <c r="AQ35" s="426"/>
      <c r="AR35" s="426"/>
      <c r="AS35" s="426"/>
      <c r="AT35" s="426"/>
      <c r="AU35" s="426"/>
      <c r="AV35" s="426"/>
      <c r="AW35" s="426"/>
      <c r="AX35" s="426"/>
      <c r="AY35" s="426"/>
      <c r="AZ35" s="426"/>
      <c r="BA35" s="426"/>
      <c r="BB35" s="426"/>
      <c r="BC35" s="426"/>
      <c r="BD35" s="211"/>
      <c r="BE35" s="427">
        <f t="shared" ref="BE35:BE43" si="1">IF(BG35="","",BE34+1)</f>
        <v>11</v>
      </c>
      <c r="BF35" s="427"/>
      <c r="BG35" s="426" t="str">
        <f>IF('各会計、関係団体の財政状況及び健全化判断比率'!B36="","",'各会計、関係団体の財政状況及び健全化判断比率'!B36)</f>
        <v>農業集落排水事業特別会計</v>
      </c>
      <c r="BH35" s="426"/>
      <c r="BI35" s="426"/>
      <c r="BJ35" s="426"/>
      <c r="BK35" s="426"/>
      <c r="BL35" s="426"/>
      <c r="BM35" s="426"/>
      <c r="BN35" s="426"/>
      <c r="BO35" s="426"/>
      <c r="BP35" s="426"/>
      <c r="BQ35" s="426"/>
      <c r="BR35" s="426"/>
      <c r="BS35" s="426"/>
      <c r="BT35" s="426"/>
      <c r="BU35" s="426"/>
      <c r="BV35" s="211"/>
      <c r="BW35" s="427">
        <f t="shared" ref="BW35:BW43" si="2">IF(BY35="","",BW34+1)</f>
        <v>15</v>
      </c>
      <c r="BX35" s="427"/>
      <c r="BY35" s="426" t="str">
        <f>IF('各会計、関係団体の財政状況及び健全化判断比率'!B69="","",'各会計、関係団体の財政状況及び健全化判断比率'!B69)</f>
        <v>吾妻広域町村圏振興整備組合（一般会計）</v>
      </c>
      <c r="BZ35" s="426"/>
      <c r="CA35" s="426"/>
      <c r="CB35" s="426"/>
      <c r="CC35" s="426"/>
      <c r="CD35" s="426"/>
      <c r="CE35" s="426"/>
      <c r="CF35" s="426"/>
      <c r="CG35" s="426"/>
      <c r="CH35" s="426"/>
      <c r="CI35" s="426"/>
      <c r="CJ35" s="426"/>
      <c r="CK35" s="426"/>
      <c r="CL35" s="426"/>
      <c r="CM35" s="426"/>
      <c r="CN35" s="211"/>
      <c r="CO35" s="427">
        <f t="shared" ref="CO35:CO43" si="3">IF(CQ35="","",CO34+1)</f>
        <v>24</v>
      </c>
      <c r="CP35" s="427"/>
      <c r="CQ35" s="426" t="str">
        <f>IF('各会計、関係団体の財政状況及び健全化判断比率'!BS8="","",'各会計、関係団体の財政状況及び健全化判断比率'!BS8)</f>
        <v>中之条電力</v>
      </c>
      <c r="CR35" s="426"/>
      <c r="CS35" s="426"/>
      <c r="CT35" s="426"/>
      <c r="CU35" s="426"/>
      <c r="CV35" s="426"/>
      <c r="CW35" s="426"/>
      <c r="CX35" s="426"/>
      <c r="CY35" s="426"/>
      <c r="CZ35" s="426"/>
      <c r="DA35" s="426"/>
      <c r="DB35" s="426"/>
      <c r="DC35" s="426"/>
      <c r="DD35" s="426"/>
      <c r="DE35" s="426"/>
      <c r="DF35" s="208"/>
      <c r="DG35" s="428" t="str">
        <f>IF('各会計、関係団体の財政状況及び健全化判断比率'!BR8="","",'各会計、関係団体の財政状況及び健全化判断比率'!BR8)</f>
        <v/>
      </c>
      <c r="DH35" s="428"/>
      <c r="DI35" s="215"/>
      <c r="DJ35" s="183"/>
      <c r="DK35" s="183"/>
      <c r="DL35" s="183"/>
      <c r="DM35" s="183"/>
      <c r="DN35" s="183"/>
      <c r="DO35" s="183"/>
    </row>
    <row r="36" spans="1:119" ht="32.25" customHeight="1" x14ac:dyDescent="0.2">
      <c r="A36" s="184"/>
      <c r="B36" s="210"/>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1"/>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1"/>
      <c r="AM36" s="427">
        <f t="shared" si="0"/>
        <v>9</v>
      </c>
      <c r="AN36" s="427"/>
      <c r="AO36" s="426" t="str">
        <f>IF('各会計、関係団体の財政状況及び健全化判断比率'!B34="","",'各会計、関係団体の財政状況及び健全化判断比率'!B34)</f>
        <v>簡易水道事業会計</v>
      </c>
      <c r="AP36" s="426"/>
      <c r="AQ36" s="426"/>
      <c r="AR36" s="426"/>
      <c r="AS36" s="426"/>
      <c r="AT36" s="426"/>
      <c r="AU36" s="426"/>
      <c r="AV36" s="426"/>
      <c r="AW36" s="426"/>
      <c r="AX36" s="426"/>
      <c r="AY36" s="426"/>
      <c r="AZ36" s="426"/>
      <c r="BA36" s="426"/>
      <c r="BB36" s="426"/>
      <c r="BC36" s="426"/>
      <c r="BD36" s="211"/>
      <c r="BE36" s="427">
        <f t="shared" si="1"/>
        <v>12</v>
      </c>
      <c r="BF36" s="427"/>
      <c r="BG36" s="426" t="str">
        <f>IF('各会計、関係団体の財政状況及び健全化判断比率'!B37="","",'各会計、関係団体の財政状況及び健全化判断比率'!B37)</f>
        <v>簡易水道事業特別会計</v>
      </c>
      <c r="BH36" s="426"/>
      <c r="BI36" s="426"/>
      <c r="BJ36" s="426"/>
      <c r="BK36" s="426"/>
      <c r="BL36" s="426"/>
      <c r="BM36" s="426"/>
      <c r="BN36" s="426"/>
      <c r="BO36" s="426"/>
      <c r="BP36" s="426"/>
      <c r="BQ36" s="426"/>
      <c r="BR36" s="426"/>
      <c r="BS36" s="426"/>
      <c r="BT36" s="426"/>
      <c r="BU36" s="426"/>
      <c r="BV36" s="211"/>
      <c r="BW36" s="427">
        <f t="shared" si="2"/>
        <v>16</v>
      </c>
      <c r="BX36" s="427"/>
      <c r="BY36" s="426" t="str">
        <f>IF('各会計、関係団体の財政状況及び健全化判断比率'!B70="","",'各会計、関係団体の財政状況及び健全化判断比率'!B70)</f>
        <v>吾妻広域町村圏振興整備組合（病院事業）</v>
      </c>
      <c r="BZ36" s="426"/>
      <c r="CA36" s="426"/>
      <c r="CB36" s="426"/>
      <c r="CC36" s="426"/>
      <c r="CD36" s="426"/>
      <c r="CE36" s="426"/>
      <c r="CF36" s="426"/>
      <c r="CG36" s="426"/>
      <c r="CH36" s="426"/>
      <c r="CI36" s="426"/>
      <c r="CJ36" s="426"/>
      <c r="CK36" s="426"/>
      <c r="CL36" s="426"/>
      <c r="CM36" s="426"/>
      <c r="CN36" s="211"/>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8"/>
      <c r="DG36" s="428" t="str">
        <f>IF('各会計、関係団体の財政状況及び健全化判断比率'!BR9="","",'各会計、関係団体の財政状況及び健全化判断比率'!BR9)</f>
        <v/>
      </c>
      <c r="DH36" s="428"/>
      <c r="DI36" s="215"/>
      <c r="DJ36" s="183"/>
      <c r="DK36" s="183"/>
      <c r="DL36" s="183"/>
      <c r="DM36" s="183"/>
      <c r="DN36" s="183"/>
      <c r="DO36" s="183"/>
    </row>
    <row r="37" spans="1:119" ht="32.25" customHeight="1" x14ac:dyDescent="0.2">
      <c r="A37" s="184"/>
      <c r="B37" s="210"/>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1"/>
      <c r="U37" s="427">
        <f t="shared" si="4"/>
        <v>6</v>
      </c>
      <c r="V37" s="427"/>
      <c r="W37" s="426" t="str">
        <f>IF('各会計、関係団体の財政状況及び健全化判断比率'!B31="","",'各会計、関係団体の財政状況及び健全化判断比率'!B31)</f>
        <v>介護老人保健施設ゆうあい荘事業特別会計</v>
      </c>
      <c r="X37" s="426"/>
      <c r="Y37" s="426"/>
      <c r="Z37" s="426"/>
      <c r="AA37" s="426"/>
      <c r="AB37" s="426"/>
      <c r="AC37" s="426"/>
      <c r="AD37" s="426"/>
      <c r="AE37" s="426"/>
      <c r="AF37" s="426"/>
      <c r="AG37" s="426"/>
      <c r="AH37" s="426"/>
      <c r="AI37" s="426"/>
      <c r="AJ37" s="426"/>
      <c r="AK37" s="426"/>
      <c r="AL37" s="211"/>
      <c r="AM37" s="427" t="str">
        <f t="shared" si="0"/>
        <v/>
      </c>
      <c r="AN37" s="427"/>
      <c r="AO37" s="426"/>
      <c r="AP37" s="426"/>
      <c r="AQ37" s="426"/>
      <c r="AR37" s="426"/>
      <c r="AS37" s="426"/>
      <c r="AT37" s="426"/>
      <c r="AU37" s="426"/>
      <c r="AV37" s="426"/>
      <c r="AW37" s="426"/>
      <c r="AX37" s="426"/>
      <c r="AY37" s="426"/>
      <c r="AZ37" s="426"/>
      <c r="BA37" s="426"/>
      <c r="BB37" s="426"/>
      <c r="BC37" s="426"/>
      <c r="BD37" s="211"/>
      <c r="BE37" s="427">
        <f t="shared" si="1"/>
        <v>13</v>
      </c>
      <c r="BF37" s="427"/>
      <c r="BG37" s="426" t="str">
        <f>IF('各会計、関係団体の財政状況及び健全化判断比率'!B38="","",'各会計、関係団体の財政状況及び健全化判断比率'!B38)</f>
        <v>発電事業特別会計</v>
      </c>
      <c r="BH37" s="426"/>
      <c r="BI37" s="426"/>
      <c r="BJ37" s="426"/>
      <c r="BK37" s="426"/>
      <c r="BL37" s="426"/>
      <c r="BM37" s="426"/>
      <c r="BN37" s="426"/>
      <c r="BO37" s="426"/>
      <c r="BP37" s="426"/>
      <c r="BQ37" s="426"/>
      <c r="BR37" s="426"/>
      <c r="BS37" s="426"/>
      <c r="BT37" s="426"/>
      <c r="BU37" s="426"/>
      <c r="BV37" s="211"/>
      <c r="BW37" s="427">
        <f t="shared" si="2"/>
        <v>17</v>
      </c>
      <c r="BX37" s="427"/>
      <c r="BY37" s="426" t="str">
        <f>IF('各会計、関係団体の財政状況及び健全化判断比率'!B71="","",'各会計、関係団体の財政状況及び健全化判断比率'!B71)</f>
        <v>群馬県後期高齢者医療広域連合（一般会計）</v>
      </c>
      <c r="BZ37" s="426"/>
      <c r="CA37" s="426"/>
      <c r="CB37" s="426"/>
      <c r="CC37" s="426"/>
      <c r="CD37" s="426"/>
      <c r="CE37" s="426"/>
      <c r="CF37" s="426"/>
      <c r="CG37" s="426"/>
      <c r="CH37" s="426"/>
      <c r="CI37" s="426"/>
      <c r="CJ37" s="426"/>
      <c r="CK37" s="426"/>
      <c r="CL37" s="426"/>
      <c r="CM37" s="426"/>
      <c r="CN37" s="211"/>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8"/>
      <c r="DG37" s="428" t="str">
        <f>IF('各会計、関係団体の財政状況及び健全化判断比率'!BR10="","",'各会計、関係団体の財政状況及び健全化判断比率'!BR10)</f>
        <v/>
      </c>
      <c r="DH37" s="428"/>
      <c r="DI37" s="215"/>
      <c r="DJ37" s="183"/>
      <c r="DK37" s="183"/>
      <c r="DL37" s="183"/>
      <c r="DM37" s="183"/>
      <c r="DN37" s="183"/>
      <c r="DO37" s="183"/>
    </row>
    <row r="38" spans="1:119" ht="32.25" customHeight="1" x14ac:dyDescent="0.2">
      <c r="A38" s="184"/>
      <c r="B38" s="210"/>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1"/>
      <c r="U38" s="427" t="str">
        <f t="shared" si="4"/>
        <v/>
      </c>
      <c r="V38" s="427"/>
      <c r="W38" s="426"/>
      <c r="X38" s="426"/>
      <c r="Y38" s="426"/>
      <c r="Z38" s="426"/>
      <c r="AA38" s="426"/>
      <c r="AB38" s="426"/>
      <c r="AC38" s="426"/>
      <c r="AD38" s="426"/>
      <c r="AE38" s="426"/>
      <c r="AF38" s="426"/>
      <c r="AG38" s="426"/>
      <c r="AH38" s="426"/>
      <c r="AI38" s="426"/>
      <c r="AJ38" s="426"/>
      <c r="AK38" s="426"/>
      <c r="AL38" s="211"/>
      <c r="AM38" s="427" t="str">
        <f t="shared" si="0"/>
        <v/>
      </c>
      <c r="AN38" s="427"/>
      <c r="AO38" s="426"/>
      <c r="AP38" s="426"/>
      <c r="AQ38" s="426"/>
      <c r="AR38" s="426"/>
      <c r="AS38" s="426"/>
      <c r="AT38" s="426"/>
      <c r="AU38" s="426"/>
      <c r="AV38" s="426"/>
      <c r="AW38" s="426"/>
      <c r="AX38" s="426"/>
      <c r="AY38" s="426"/>
      <c r="AZ38" s="426"/>
      <c r="BA38" s="426"/>
      <c r="BB38" s="426"/>
      <c r="BC38" s="426"/>
      <c r="BD38" s="211"/>
      <c r="BE38" s="427" t="str">
        <f t="shared" si="1"/>
        <v/>
      </c>
      <c r="BF38" s="427"/>
      <c r="BG38" s="426"/>
      <c r="BH38" s="426"/>
      <c r="BI38" s="426"/>
      <c r="BJ38" s="426"/>
      <c r="BK38" s="426"/>
      <c r="BL38" s="426"/>
      <c r="BM38" s="426"/>
      <c r="BN38" s="426"/>
      <c r="BO38" s="426"/>
      <c r="BP38" s="426"/>
      <c r="BQ38" s="426"/>
      <c r="BR38" s="426"/>
      <c r="BS38" s="426"/>
      <c r="BT38" s="426"/>
      <c r="BU38" s="426"/>
      <c r="BV38" s="211"/>
      <c r="BW38" s="427">
        <f t="shared" si="2"/>
        <v>18</v>
      </c>
      <c r="BX38" s="427"/>
      <c r="BY38" s="426" t="str">
        <f>IF('各会計、関係団体の財政状況及び健全化判断比率'!B72="","",'各会計、関係団体の財政状況及び健全化判断比率'!B72)</f>
        <v>群馬県後期高齢者医療広域連合（事業会計）</v>
      </c>
      <c r="BZ38" s="426"/>
      <c r="CA38" s="426"/>
      <c r="CB38" s="426"/>
      <c r="CC38" s="426"/>
      <c r="CD38" s="426"/>
      <c r="CE38" s="426"/>
      <c r="CF38" s="426"/>
      <c r="CG38" s="426"/>
      <c r="CH38" s="426"/>
      <c r="CI38" s="426"/>
      <c r="CJ38" s="426"/>
      <c r="CK38" s="426"/>
      <c r="CL38" s="426"/>
      <c r="CM38" s="426"/>
      <c r="CN38" s="211"/>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8"/>
      <c r="DG38" s="428" t="str">
        <f>IF('各会計、関係団体の財政状況及び健全化判断比率'!BR11="","",'各会計、関係団体の財政状況及び健全化判断比率'!BR11)</f>
        <v/>
      </c>
      <c r="DH38" s="428"/>
      <c r="DI38" s="215"/>
      <c r="DJ38" s="183"/>
      <c r="DK38" s="183"/>
      <c r="DL38" s="183"/>
      <c r="DM38" s="183"/>
      <c r="DN38" s="183"/>
      <c r="DO38" s="183"/>
    </row>
    <row r="39" spans="1:119" ht="32.25" customHeight="1" x14ac:dyDescent="0.2">
      <c r="A39" s="184"/>
      <c r="B39" s="210"/>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1"/>
      <c r="U39" s="427" t="str">
        <f t="shared" si="4"/>
        <v/>
      </c>
      <c r="V39" s="427"/>
      <c r="W39" s="426"/>
      <c r="X39" s="426"/>
      <c r="Y39" s="426"/>
      <c r="Z39" s="426"/>
      <c r="AA39" s="426"/>
      <c r="AB39" s="426"/>
      <c r="AC39" s="426"/>
      <c r="AD39" s="426"/>
      <c r="AE39" s="426"/>
      <c r="AF39" s="426"/>
      <c r="AG39" s="426"/>
      <c r="AH39" s="426"/>
      <c r="AI39" s="426"/>
      <c r="AJ39" s="426"/>
      <c r="AK39" s="426"/>
      <c r="AL39" s="211"/>
      <c r="AM39" s="427" t="str">
        <f t="shared" si="0"/>
        <v/>
      </c>
      <c r="AN39" s="427"/>
      <c r="AO39" s="426"/>
      <c r="AP39" s="426"/>
      <c r="AQ39" s="426"/>
      <c r="AR39" s="426"/>
      <c r="AS39" s="426"/>
      <c r="AT39" s="426"/>
      <c r="AU39" s="426"/>
      <c r="AV39" s="426"/>
      <c r="AW39" s="426"/>
      <c r="AX39" s="426"/>
      <c r="AY39" s="426"/>
      <c r="AZ39" s="426"/>
      <c r="BA39" s="426"/>
      <c r="BB39" s="426"/>
      <c r="BC39" s="426"/>
      <c r="BD39" s="211"/>
      <c r="BE39" s="427" t="str">
        <f t="shared" si="1"/>
        <v/>
      </c>
      <c r="BF39" s="427"/>
      <c r="BG39" s="426"/>
      <c r="BH39" s="426"/>
      <c r="BI39" s="426"/>
      <c r="BJ39" s="426"/>
      <c r="BK39" s="426"/>
      <c r="BL39" s="426"/>
      <c r="BM39" s="426"/>
      <c r="BN39" s="426"/>
      <c r="BO39" s="426"/>
      <c r="BP39" s="426"/>
      <c r="BQ39" s="426"/>
      <c r="BR39" s="426"/>
      <c r="BS39" s="426"/>
      <c r="BT39" s="426"/>
      <c r="BU39" s="426"/>
      <c r="BV39" s="211"/>
      <c r="BW39" s="427">
        <f t="shared" si="2"/>
        <v>19</v>
      </c>
      <c r="BX39" s="427"/>
      <c r="BY39" s="426" t="str">
        <f>IF('各会計、関係団体の財政状況及び健全化判断比率'!B73="","",'各会計、関係団体の財政状況及び健全化判断比率'!B73)</f>
        <v>群馬県市町村総合事務組合</v>
      </c>
      <c r="BZ39" s="426"/>
      <c r="CA39" s="426"/>
      <c r="CB39" s="426"/>
      <c r="CC39" s="426"/>
      <c r="CD39" s="426"/>
      <c r="CE39" s="426"/>
      <c r="CF39" s="426"/>
      <c r="CG39" s="426"/>
      <c r="CH39" s="426"/>
      <c r="CI39" s="426"/>
      <c r="CJ39" s="426"/>
      <c r="CK39" s="426"/>
      <c r="CL39" s="426"/>
      <c r="CM39" s="426"/>
      <c r="CN39" s="211"/>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8"/>
      <c r="DG39" s="428" t="str">
        <f>IF('各会計、関係団体の財政状況及び健全化判断比率'!BR12="","",'各会計、関係団体の財政状況及び健全化判断比率'!BR12)</f>
        <v/>
      </c>
      <c r="DH39" s="428"/>
      <c r="DI39" s="215"/>
      <c r="DJ39" s="183"/>
      <c r="DK39" s="183"/>
      <c r="DL39" s="183"/>
      <c r="DM39" s="183"/>
      <c r="DN39" s="183"/>
      <c r="DO39" s="183"/>
    </row>
    <row r="40" spans="1:119" ht="32.25" customHeight="1" x14ac:dyDescent="0.2">
      <c r="A40" s="184"/>
      <c r="B40" s="210"/>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1"/>
      <c r="U40" s="427" t="str">
        <f t="shared" si="4"/>
        <v/>
      </c>
      <c r="V40" s="427"/>
      <c r="W40" s="426"/>
      <c r="X40" s="426"/>
      <c r="Y40" s="426"/>
      <c r="Z40" s="426"/>
      <c r="AA40" s="426"/>
      <c r="AB40" s="426"/>
      <c r="AC40" s="426"/>
      <c r="AD40" s="426"/>
      <c r="AE40" s="426"/>
      <c r="AF40" s="426"/>
      <c r="AG40" s="426"/>
      <c r="AH40" s="426"/>
      <c r="AI40" s="426"/>
      <c r="AJ40" s="426"/>
      <c r="AK40" s="426"/>
      <c r="AL40" s="211"/>
      <c r="AM40" s="427" t="str">
        <f t="shared" si="0"/>
        <v/>
      </c>
      <c r="AN40" s="427"/>
      <c r="AO40" s="426"/>
      <c r="AP40" s="426"/>
      <c r="AQ40" s="426"/>
      <c r="AR40" s="426"/>
      <c r="AS40" s="426"/>
      <c r="AT40" s="426"/>
      <c r="AU40" s="426"/>
      <c r="AV40" s="426"/>
      <c r="AW40" s="426"/>
      <c r="AX40" s="426"/>
      <c r="AY40" s="426"/>
      <c r="AZ40" s="426"/>
      <c r="BA40" s="426"/>
      <c r="BB40" s="426"/>
      <c r="BC40" s="426"/>
      <c r="BD40" s="211"/>
      <c r="BE40" s="427" t="str">
        <f t="shared" si="1"/>
        <v/>
      </c>
      <c r="BF40" s="427"/>
      <c r="BG40" s="426"/>
      <c r="BH40" s="426"/>
      <c r="BI40" s="426"/>
      <c r="BJ40" s="426"/>
      <c r="BK40" s="426"/>
      <c r="BL40" s="426"/>
      <c r="BM40" s="426"/>
      <c r="BN40" s="426"/>
      <c r="BO40" s="426"/>
      <c r="BP40" s="426"/>
      <c r="BQ40" s="426"/>
      <c r="BR40" s="426"/>
      <c r="BS40" s="426"/>
      <c r="BT40" s="426"/>
      <c r="BU40" s="426"/>
      <c r="BV40" s="211"/>
      <c r="BW40" s="427">
        <f t="shared" si="2"/>
        <v>20</v>
      </c>
      <c r="BX40" s="427"/>
      <c r="BY40" s="426" t="str">
        <f>IF('各会計、関係団体の財政状況及び健全化判断比率'!B74="","",'各会計、関係団体の財政状況及び健全化判断比率'!B74)</f>
        <v>群馬県市町村会館管理組合</v>
      </c>
      <c r="BZ40" s="426"/>
      <c r="CA40" s="426"/>
      <c r="CB40" s="426"/>
      <c r="CC40" s="426"/>
      <c r="CD40" s="426"/>
      <c r="CE40" s="426"/>
      <c r="CF40" s="426"/>
      <c r="CG40" s="426"/>
      <c r="CH40" s="426"/>
      <c r="CI40" s="426"/>
      <c r="CJ40" s="426"/>
      <c r="CK40" s="426"/>
      <c r="CL40" s="426"/>
      <c r="CM40" s="426"/>
      <c r="CN40" s="211"/>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8"/>
      <c r="DG40" s="428" t="str">
        <f>IF('各会計、関係団体の財政状況及び健全化判断比率'!BR13="","",'各会計、関係団体の財政状況及び健全化判断比率'!BR13)</f>
        <v/>
      </c>
      <c r="DH40" s="428"/>
      <c r="DI40" s="215"/>
      <c r="DJ40" s="183"/>
      <c r="DK40" s="183"/>
      <c r="DL40" s="183"/>
      <c r="DM40" s="183"/>
      <c r="DN40" s="183"/>
      <c r="DO40" s="183"/>
    </row>
    <row r="41" spans="1:119" ht="32.25" customHeight="1" x14ac:dyDescent="0.2">
      <c r="A41" s="184"/>
      <c r="B41" s="210"/>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1"/>
      <c r="U41" s="427" t="str">
        <f t="shared" si="4"/>
        <v/>
      </c>
      <c r="V41" s="427"/>
      <c r="W41" s="426"/>
      <c r="X41" s="426"/>
      <c r="Y41" s="426"/>
      <c r="Z41" s="426"/>
      <c r="AA41" s="426"/>
      <c r="AB41" s="426"/>
      <c r="AC41" s="426"/>
      <c r="AD41" s="426"/>
      <c r="AE41" s="426"/>
      <c r="AF41" s="426"/>
      <c r="AG41" s="426"/>
      <c r="AH41" s="426"/>
      <c r="AI41" s="426"/>
      <c r="AJ41" s="426"/>
      <c r="AK41" s="426"/>
      <c r="AL41" s="211"/>
      <c r="AM41" s="427" t="str">
        <f t="shared" si="0"/>
        <v/>
      </c>
      <c r="AN41" s="427"/>
      <c r="AO41" s="426"/>
      <c r="AP41" s="426"/>
      <c r="AQ41" s="426"/>
      <c r="AR41" s="426"/>
      <c r="AS41" s="426"/>
      <c r="AT41" s="426"/>
      <c r="AU41" s="426"/>
      <c r="AV41" s="426"/>
      <c r="AW41" s="426"/>
      <c r="AX41" s="426"/>
      <c r="AY41" s="426"/>
      <c r="AZ41" s="426"/>
      <c r="BA41" s="426"/>
      <c r="BB41" s="426"/>
      <c r="BC41" s="426"/>
      <c r="BD41" s="211"/>
      <c r="BE41" s="427" t="str">
        <f t="shared" si="1"/>
        <v/>
      </c>
      <c r="BF41" s="427"/>
      <c r="BG41" s="426"/>
      <c r="BH41" s="426"/>
      <c r="BI41" s="426"/>
      <c r="BJ41" s="426"/>
      <c r="BK41" s="426"/>
      <c r="BL41" s="426"/>
      <c r="BM41" s="426"/>
      <c r="BN41" s="426"/>
      <c r="BO41" s="426"/>
      <c r="BP41" s="426"/>
      <c r="BQ41" s="426"/>
      <c r="BR41" s="426"/>
      <c r="BS41" s="426"/>
      <c r="BT41" s="426"/>
      <c r="BU41" s="426"/>
      <c r="BV41" s="211"/>
      <c r="BW41" s="427">
        <f t="shared" si="2"/>
        <v>21</v>
      </c>
      <c r="BX41" s="427"/>
      <c r="BY41" s="426" t="str">
        <f>IF('各会計、関係団体の財政状況及び健全化判断比率'!B75="","",'各会計、関係団体の財政状況及び健全化判断比率'!B75)</f>
        <v>烏帽子山植林組合</v>
      </c>
      <c r="BZ41" s="426"/>
      <c r="CA41" s="426"/>
      <c r="CB41" s="426"/>
      <c r="CC41" s="426"/>
      <c r="CD41" s="426"/>
      <c r="CE41" s="426"/>
      <c r="CF41" s="426"/>
      <c r="CG41" s="426"/>
      <c r="CH41" s="426"/>
      <c r="CI41" s="426"/>
      <c r="CJ41" s="426"/>
      <c r="CK41" s="426"/>
      <c r="CL41" s="426"/>
      <c r="CM41" s="426"/>
      <c r="CN41" s="211"/>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8"/>
      <c r="DG41" s="428" t="str">
        <f>IF('各会計、関係団体の財政状況及び健全化判断比率'!BR14="","",'各会計、関係団体の財政状況及び健全化判断比率'!BR14)</f>
        <v/>
      </c>
      <c r="DH41" s="428"/>
      <c r="DI41" s="215"/>
      <c r="DJ41" s="183"/>
      <c r="DK41" s="183"/>
      <c r="DL41" s="183"/>
      <c r="DM41" s="183"/>
      <c r="DN41" s="183"/>
      <c r="DO41" s="183"/>
    </row>
    <row r="42" spans="1:119" ht="32.25" customHeight="1" x14ac:dyDescent="0.2">
      <c r="A42" s="183"/>
      <c r="B42" s="210"/>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1"/>
      <c r="U42" s="427" t="str">
        <f t="shared" si="4"/>
        <v/>
      </c>
      <c r="V42" s="427"/>
      <c r="W42" s="426"/>
      <c r="X42" s="426"/>
      <c r="Y42" s="426"/>
      <c r="Z42" s="426"/>
      <c r="AA42" s="426"/>
      <c r="AB42" s="426"/>
      <c r="AC42" s="426"/>
      <c r="AD42" s="426"/>
      <c r="AE42" s="426"/>
      <c r="AF42" s="426"/>
      <c r="AG42" s="426"/>
      <c r="AH42" s="426"/>
      <c r="AI42" s="426"/>
      <c r="AJ42" s="426"/>
      <c r="AK42" s="426"/>
      <c r="AL42" s="211"/>
      <c r="AM42" s="427" t="str">
        <f t="shared" si="0"/>
        <v/>
      </c>
      <c r="AN42" s="427"/>
      <c r="AO42" s="426"/>
      <c r="AP42" s="426"/>
      <c r="AQ42" s="426"/>
      <c r="AR42" s="426"/>
      <c r="AS42" s="426"/>
      <c r="AT42" s="426"/>
      <c r="AU42" s="426"/>
      <c r="AV42" s="426"/>
      <c r="AW42" s="426"/>
      <c r="AX42" s="426"/>
      <c r="AY42" s="426"/>
      <c r="AZ42" s="426"/>
      <c r="BA42" s="426"/>
      <c r="BB42" s="426"/>
      <c r="BC42" s="426"/>
      <c r="BD42" s="211"/>
      <c r="BE42" s="427" t="str">
        <f t="shared" si="1"/>
        <v/>
      </c>
      <c r="BF42" s="427"/>
      <c r="BG42" s="426"/>
      <c r="BH42" s="426"/>
      <c r="BI42" s="426"/>
      <c r="BJ42" s="426"/>
      <c r="BK42" s="426"/>
      <c r="BL42" s="426"/>
      <c r="BM42" s="426"/>
      <c r="BN42" s="426"/>
      <c r="BO42" s="426"/>
      <c r="BP42" s="426"/>
      <c r="BQ42" s="426"/>
      <c r="BR42" s="426"/>
      <c r="BS42" s="426"/>
      <c r="BT42" s="426"/>
      <c r="BU42" s="426"/>
      <c r="BV42" s="211"/>
      <c r="BW42" s="427">
        <f t="shared" si="2"/>
        <v>22</v>
      </c>
      <c r="BX42" s="427"/>
      <c r="BY42" s="426" t="str">
        <f>IF('各会計、関係団体の財政状況及び健全化判断比率'!B76="","",'各会計、関係団体の財政状況及び健全化判断比率'!B76)</f>
        <v>西吾妻福祉病院組合</v>
      </c>
      <c r="BZ42" s="426"/>
      <c r="CA42" s="426"/>
      <c r="CB42" s="426"/>
      <c r="CC42" s="426"/>
      <c r="CD42" s="426"/>
      <c r="CE42" s="426"/>
      <c r="CF42" s="426"/>
      <c r="CG42" s="426"/>
      <c r="CH42" s="426"/>
      <c r="CI42" s="426"/>
      <c r="CJ42" s="426"/>
      <c r="CK42" s="426"/>
      <c r="CL42" s="426"/>
      <c r="CM42" s="426"/>
      <c r="CN42" s="211"/>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8"/>
      <c r="DG42" s="428" t="str">
        <f>IF('各会計、関係団体の財政状況及び健全化判断比率'!BR15="","",'各会計、関係団体の財政状況及び健全化判断比率'!BR15)</f>
        <v/>
      </c>
      <c r="DH42" s="428"/>
      <c r="DI42" s="215"/>
      <c r="DJ42" s="183"/>
      <c r="DK42" s="183"/>
      <c r="DL42" s="183"/>
      <c r="DM42" s="183"/>
      <c r="DN42" s="183"/>
      <c r="DO42" s="183"/>
    </row>
    <row r="43" spans="1:119" ht="32.25" customHeight="1" x14ac:dyDescent="0.2">
      <c r="A43" s="183"/>
      <c r="B43" s="210"/>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1"/>
      <c r="U43" s="427" t="str">
        <f t="shared" si="4"/>
        <v/>
      </c>
      <c r="V43" s="427"/>
      <c r="W43" s="426"/>
      <c r="X43" s="426"/>
      <c r="Y43" s="426"/>
      <c r="Z43" s="426"/>
      <c r="AA43" s="426"/>
      <c r="AB43" s="426"/>
      <c r="AC43" s="426"/>
      <c r="AD43" s="426"/>
      <c r="AE43" s="426"/>
      <c r="AF43" s="426"/>
      <c r="AG43" s="426"/>
      <c r="AH43" s="426"/>
      <c r="AI43" s="426"/>
      <c r="AJ43" s="426"/>
      <c r="AK43" s="426"/>
      <c r="AL43" s="211"/>
      <c r="AM43" s="427" t="str">
        <f t="shared" si="0"/>
        <v/>
      </c>
      <c r="AN43" s="427"/>
      <c r="AO43" s="426"/>
      <c r="AP43" s="426"/>
      <c r="AQ43" s="426"/>
      <c r="AR43" s="426"/>
      <c r="AS43" s="426"/>
      <c r="AT43" s="426"/>
      <c r="AU43" s="426"/>
      <c r="AV43" s="426"/>
      <c r="AW43" s="426"/>
      <c r="AX43" s="426"/>
      <c r="AY43" s="426"/>
      <c r="AZ43" s="426"/>
      <c r="BA43" s="426"/>
      <c r="BB43" s="426"/>
      <c r="BC43" s="426"/>
      <c r="BD43" s="211"/>
      <c r="BE43" s="427" t="str">
        <f t="shared" si="1"/>
        <v/>
      </c>
      <c r="BF43" s="427"/>
      <c r="BG43" s="426"/>
      <c r="BH43" s="426"/>
      <c r="BI43" s="426"/>
      <c r="BJ43" s="426"/>
      <c r="BK43" s="426"/>
      <c r="BL43" s="426"/>
      <c r="BM43" s="426"/>
      <c r="BN43" s="426"/>
      <c r="BO43" s="426"/>
      <c r="BP43" s="426"/>
      <c r="BQ43" s="426"/>
      <c r="BR43" s="426"/>
      <c r="BS43" s="426"/>
      <c r="BT43" s="426"/>
      <c r="BU43" s="426"/>
      <c r="BV43" s="211"/>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1"/>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8"/>
      <c r="DG43" s="428" t="str">
        <f>IF('各会計、関係団体の財政状況及び健全化判断比率'!BR16="","",'各会計、関係団体の財政状況及び健全化判断比率'!BR16)</f>
        <v/>
      </c>
      <c r="DH43" s="428"/>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201</v>
      </c>
      <c r="C46" s="183"/>
      <c r="D46" s="183"/>
      <c r="E46" s="183" t="s">
        <v>202</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203</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204</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205</v>
      </c>
    </row>
    <row r="50" spans="5:5" x14ac:dyDescent="0.2">
      <c r="E50" s="185" t="s">
        <v>206</v>
      </c>
    </row>
    <row r="51" spans="5:5" x14ac:dyDescent="0.2">
      <c r="E51" s="185" t="s">
        <v>207</v>
      </c>
    </row>
    <row r="52" spans="5:5" x14ac:dyDescent="0.2">
      <c r="E52" s="185"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Of5eEsxInXCdHWOCUzyD4qxsWaR+oPLSlhPITVf9X4toHOF2HErZ4euhVgkXTNuz+ASe+uza9fEQQkfsSRzzdQ==" saltValue="CknpGGdNFW5dxvIcqVAN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564</v>
      </c>
      <c r="D34" s="1244"/>
      <c r="E34" s="1245"/>
      <c r="F34" s="32">
        <v>7.86</v>
      </c>
      <c r="G34" s="33">
        <v>7.81</v>
      </c>
      <c r="H34" s="33">
        <v>8.11</v>
      </c>
      <c r="I34" s="33">
        <v>9.26</v>
      </c>
      <c r="J34" s="34">
        <v>11.83</v>
      </c>
      <c r="K34" s="22"/>
      <c r="L34" s="22"/>
      <c r="M34" s="22"/>
      <c r="N34" s="22"/>
      <c r="O34" s="22"/>
      <c r="P34" s="22"/>
    </row>
    <row r="35" spans="1:16" ht="39" customHeight="1" x14ac:dyDescent="0.2">
      <c r="A35" s="22"/>
      <c r="B35" s="35"/>
      <c r="C35" s="1238" t="s">
        <v>565</v>
      </c>
      <c r="D35" s="1239"/>
      <c r="E35" s="1240"/>
      <c r="F35" s="36">
        <v>6.63</v>
      </c>
      <c r="G35" s="37">
        <v>5.38</v>
      </c>
      <c r="H35" s="37">
        <v>4.59</v>
      </c>
      <c r="I35" s="37">
        <v>5.0999999999999996</v>
      </c>
      <c r="J35" s="38">
        <v>5.69</v>
      </c>
      <c r="K35" s="22"/>
      <c r="L35" s="22"/>
      <c r="M35" s="22"/>
      <c r="N35" s="22"/>
      <c r="O35" s="22"/>
      <c r="P35" s="22"/>
    </row>
    <row r="36" spans="1:16" ht="39" customHeight="1" x14ac:dyDescent="0.2">
      <c r="A36" s="22"/>
      <c r="B36" s="35"/>
      <c r="C36" s="1238" t="s">
        <v>566</v>
      </c>
      <c r="D36" s="1239"/>
      <c r="E36" s="1240"/>
      <c r="F36" s="36">
        <v>8.5399999999999991</v>
      </c>
      <c r="G36" s="37">
        <v>7.06</v>
      </c>
      <c r="H36" s="37">
        <v>5.58</v>
      </c>
      <c r="I36" s="37">
        <v>5.5</v>
      </c>
      <c r="J36" s="38">
        <v>5.51</v>
      </c>
      <c r="K36" s="22"/>
      <c r="L36" s="22"/>
      <c r="M36" s="22"/>
      <c r="N36" s="22"/>
      <c r="O36" s="22"/>
      <c r="P36" s="22"/>
    </row>
    <row r="37" spans="1:16" ht="39" customHeight="1" x14ac:dyDescent="0.2">
      <c r="A37" s="22"/>
      <c r="B37" s="35"/>
      <c r="C37" s="1238" t="s">
        <v>567</v>
      </c>
      <c r="D37" s="1239"/>
      <c r="E37" s="1240"/>
      <c r="F37" s="36">
        <v>2.73</v>
      </c>
      <c r="G37" s="37">
        <v>2.65</v>
      </c>
      <c r="H37" s="37">
        <v>2.4700000000000002</v>
      </c>
      <c r="I37" s="37">
        <v>1.98</v>
      </c>
      <c r="J37" s="38">
        <v>1.8</v>
      </c>
      <c r="K37" s="22"/>
      <c r="L37" s="22"/>
      <c r="M37" s="22"/>
      <c r="N37" s="22"/>
      <c r="O37" s="22"/>
      <c r="P37" s="22"/>
    </row>
    <row r="38" spans="1:16" ht="39" customHeight="1" x14ac:dyDescent="0.2">
      <c r="A38" s="22"/>
      <c r="B38" s="35"/>
      <c r="C38" s="1238" t="s">
        <v>568</v>
      </c>
      <c r="D38" s="1239"/>
      <c r="E38" s="1240"/>
      <c r="F38" s="36">
        <v>0.66</v>
      </c>
      <c r="G38" s="37">
        <v>1.52</v>
      </c>
      <c r="H38" s="37">
        <v>1.95</v>
      </c>
      <c r="I38" s="37">
        <v>1.06</v>
      </c>
      <c r="J38" s="38">
        <v>1.32</v>
      </c>
      <c r="K38" s="22"/>
      <c r="L38" s="22"/>
      <c r="M38" s="22"/>
      <c r="N38" s="22"/>
      <c r="O38" s="22"/>
      <c r="P38" s="22"/>
    </row>
    <row r="39" spans="1:16" ht="39" customHeight="1" x14ac:dyDescent="0.2">
      <c r="A39" s="22"/>
      <c r="B39" s="35"/>
      <c r="C39" s="1238" t="s">
        <v>569</v>
      </c>
      <c r="D39" s="1239"/>
      <c r="E39" s="1240"/>
      <c r="F39" s="36">
        <v>0.45</v>
      </c>
      <c r="G39" s="37">
        <v>0.4</v>
      </c>
      <c r="H39" s="37">
        <v>0.52</v>
      </c>
      <c r="I39" s="37">
        <v>0.88</v>
      </c>
      <c r="J39" s="38">
        <v>0.84</v>
      </c>
      <c r="K39" s="22"/>
      <c r="L39" s="22"/>
      <c r="M39" s="22"/>
      <c r="N39" s="22"/>
      <c r="O39" s="22"/>
      <c r="P39" s="22"/>
    </row>
    <row r="40" spans="1:16" ht="39" customHeight="1" x14ac:dyDescent="0.2">
      <c r="A40" s="22"/>
      <c r="B40" s="35"/>
      <c r="C40" s="1238" t="s">
        <v>570</v>
      </c>
      <c r="D40" s="1239"/>
      <c r="E40" s="1240"/>
      <c r="F40" s="36">
        <v>0.55000000000000004</v>
      </c>
      <c r="G40" s="37">
        <v>0.28999999999999998</v>
      </c>
      <c r="H40" s="37">
        <v>0.28000000000000003</v>
      </c>
      <c r="I40" s="37">
        <v>0.62</v>
      </c>
      <c r="J40" s="38">
        <v>0.82</v>
      </c>
      <c r="K40" s="22"/>
      <c r="L40" s="22"/>
      <c r="M40" s="22"/>
      <c r="N40" s="22"/>
      <c r="O40" s="22"/>
      <c r="P40" s="22"/>
    </row>
    <row r="41" spans="1:16" ht="39" customHeight="1" x14ac:dyDescent="0.2">
      <c r="A41" s="22"/>
      <c r="B41" s="35"/>
      <c r="C41" s="1238" t="s">
        <v>571</v>
      </c>
      <c r="D41" s="1239"/>
      <c r="E41" s="1240"/>
      <c r="F41" s="36">
        <v>0.37</v>
      </c>
      <c r="G41" s="37">
        <v>0.42</v>
      </c>
      <c r="H41" s="37">
        <v>0.6</v>
      </c>
      <c r="I41" s="37">
        <v>0.67</v>
      </c>
      <c r="J41" s="38">
        <v>0.32</v>
      </c>
      <c r="K41" s="22"/>
      <c r="L41" s="22"/>
      <c r="M41" s="22"/>
      <c r="N41" s="22"/>
      <c r="O41" s="22"/>
      <c r="P41" s="22"/>
    </row>
    <row r="42" spans="1:16" ht="39" customHeight="1" x14ac:dyDescent="0.2">
      <c r="A42" s="22"/>
      <c r="B42" s="39"/>
      <c r="C42" s="1238" t="s">
        <v>572</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573</v>
      </c>
      <c r="D43" s="1242"/>
      <c r="E43" s="1243"/>
      <c r="F43" s="41">
        <v>2.97</v>
      </c>
      <c r="G43" s="42">
        <v>1.37</v>
      </c>
      <c r="H43" s="42">
        <v>1.1200000000000001</v>
      </c>
      <c r="I43" s="42">
        <v>1.1100000000000001</v>
      </c>
      <c r="J43" s="43">
        <v>0.82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Lnhv0X3GhF/b9vglp4YUx/y69iN0DbyYbL81iNUX4643hhbCui90pBp2R9KB4kjsTGfnh9xiEubkVsUcZmmrA==" saltValue="HRJFHIcwO/lTlqrBC8mX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897</v>
      </c>
      <c r="L45" s="60">
        <v>746</v>
      </c>
      <c r="M45" s="60">
        <v>673</v>
      </c>
      <c r="N45" s="60">
        <v>817</v>
      </c>
      <c r="O45" s="61">
        <v>846</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438</v>
      </c>
      <c r="L48" s="64">
        <v>441</v>
      </c>
      <c r="M48" s="64">
        <v>429</v>
      </c>
      <c r="N48" s="64">
        <v>459</v>
      </c>
      <c r="O48" s="65">
        <v>456</v>
      </c>
      <c r="P48" s="48"/>
      <c r="Q48" s="48"/>
      <c r="R48" s="48"/>
      <c r="S48" s="48"/>
      <c r="T48" s="48"/>
      <c r="U48" s="48"/>
    </row>
    <row r="49" spans="1:21" ht="30.75" customHeight="1" x14ac:dyDescent="0.2">
      <c r="A49" s="48"/>
      <c r="B49" s="1266"/>
      <c r="C49" s="1267"/>
      <c r="D49" s="62"/>
      <c r="E49" s="1248" t="s">
        <v>16</v>
      </c>
      <c r="F49" s="1248"/>
      <c r="G49" s="1248"/>
      <c r="H49" s="1248"/>
      <c r="I49" s="1248"/>
      <c r="J49" s="1249"/>
      <c r="K49" s="63">
        <v>105</v>
      </c>
      <c r="L49" s="64">
        <v>113</v>
      </c>
      <c r="M49" s="64">
        <v>98</v>
      </c>
      <c r="N49" s="64">
        <v>102</v>
      </c>
      <c r="O49" s="65">
        <v>100</v>
      </c>
      <c r="P49" s="48"/>
      <c r="Q49" s="48"/>
      <c r="R49" s="48"/>
      <c r="S49" s="48"/>
      <c r="T49" s="48"/>
      <c r="U49" s="48"/>
    </row>
    <row r="50" spans="1:21" ht="30.75" customHeight="1" x14ac:dyDescent="0.2">
      <c r="A50" s="48"/>
      <c r="B50" s="1266"/>
      <c r="C50" s="1267"/>
      <c r="D50" s="62"/>
      <c r="E50" s="1248" t="s">
        <v>17</v>
      </c>
      <c r="F50" s="1248"/>
      <c r="G50" s="1248"/>
      <c r="H50" s="1248"/>
      <c r="I50" s="1248"/>
      <c r="J50" s="1249"/>
      <c r="K50" s="63">
        <v>33</v>
      </c>
      <c r="L50" s="64">
        <v>33</v>
      </c>
      <c r="M50" s="64">
        <v>33</v>
      </c>
      <c r="N50" s="64">
        <v>33</v>
      </c>
      <c r="O50" s="65">
        <v>33</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1036</v>
      </c>
      <c r="L52" s="64">
        <v>958</v>
      </c>
      <c r="M52" s="64">
        <v>928</v>
      </c>
      <c r="N52" s="64">
        <v>961</v>
      </c>
      <c r="O52" s="65">
        <v>958</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437</v>
      </c>
      <c r="L53" s="69">
        <v>375</v>
      </c>
      <c r="M53" s="69">
        <v>305</v>
      </c>
      <c r="N53" s="69">
        <v>450</v>
      </c>
      <c r="O53" s="70">
        <v>477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588</v>
      </c>
      <c r="L57" s="83" t="s">
        <v>588</v>
      </c>
      <c r="M57" s="83" t="s">
        <v>588</v>
      </c>
      <c r="N57" s="83" t="s">
        <v>588</v>
      </c>
      <c r="O57" s="84" t="s">
        <v>588</v>
      </c>
    </row>
    <row r="58" spans="1:21" ht="31.5" customHeight="1" thickBot="1" x14ac:dyDescent="0.25">
      <c r="B58" s="1256"/>
      <c r="C58" s="1257"/>
      <c r="D58" s="1261" t="s">
        <v>27</v>
      </c>
      <c r="E58" s="1262"/>
      <c r="F58" s="1262"/>
      <c r="G58" s="1262"/>
      <c r="H58" s="1262"/>
      <c r="I58" s="1262"/>
      <c r="J58" s="1263"/>
      <c r="K58" s="85" t="s">
        <v>588</v>
      </c>
      <c r="L58" s="86" t="s">
        <v>588</v>
      </c>
      <c r="M58" s="86" t="s">
        <v>588</v>
      </c>
      <c r="N58" s="86" t="s">
        <v>588</v>
      </c>
      <c r="O58" s="87" t="s">
        <v>588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RuE/SHlEIH4OyGl+kJrgp7eMu5g0UJxHm+qhX0kwGeaS6eY9mUPd2LifJruJBqRbe7LWhpHko1sPV4bGxUow==" saltValue="bNFZd3RzwReER8t7+9FC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84" t="s">
        <v>30</v>
      </c>
      <c r="C41" s="1285"/>
      <c r="D41" s="101"/>
      <c r="E41" s="1286" t="s">
        <v>31</v>
      </c>
      <c r="F41" s="1286"/>
      <c r="G41" s="1286"/>
      <c r="H41" s="1287"/>
      <c r="I41" s="102">
        <v>6762</v>
      </c>
      <c r="J41" s="103">
        <v>6784</v>
      </c>
      <c r="K41" s="103">
        <v>7041</v>
      </c>
      <c r="L41" s="103">
        <v>6994</v>
      </c>
      <c r="M41" s="104">
        <v>7568</v>
      </c>
    </row>
    <row r="42" spans="2:13" ht="27.75" customHeight="1" x14ac:dyDescent="0.2">
      <c r="B42" s="1274"/>
      <c r="C42" s="1275"/>
      <c r="D42" s="105"/>
      <c r="E42" s="1278" t="s">
        <v>32</v>
      </c>
      <c r="F42" s="1278"/>
      <c r="G42" s="1278"/>
      <c r="H42" s="1279"/>
      <c r="I42" s="106">
        <v>173</v>
      </c>
      <c r="J42" s="107">
        <v>141</v>
      </c>
      <c r="K42" s="107">
        <v>107</v>
      </c>
      <c r="L42" s="107">
        <v>73</v>
      </c>
      <c r="M42" s="108">
        <v>33</v>
      </c>
    </row>
    <row r="43" spans="2:13" ht="27.75" customHeight="1" x14ac:dyDescent="0.2">
      <c r="B43" s="1274"/>
      <c r="C43" s="1275"/>
      <c r="D43" s="105"/>
      <c r="E43" s="1278" t="s">
        <v>33</v>
      </c>
      <c r="F43" s="1278"/>
      <c r="G43" s="1278"/>
      <c r="H43" s="1279"/>
      <c r="I43" s="106">
        <v>5856</v>
      </c>
      <c r="J43" s="107">
        <v>6433</v>
      </c>
      <c r="K43" s="107">
        <v>6392</v>
      </c>
      <c r="L43" s="107">
        <v>6213</v>
      </c>
      <c r="M43" s="108">
        <v>5911</v>
      </c>
    </row>
    <row r="44" spans="2:13" ht="27.75" customHeight="1" x14ac:dyDescent="0.2">
      <c r="B44" s="1274"/>
      <c r="C44" s="1275"/>
      <c r="D44" s="105"/>
      <c r="E44" s="1278" t="s">
        <v>34</v>
      </c>
      <c r="F44" s="1278"/>
      <c r="G44" s="1278"/>
      <c r="H44" s="1279"/>
      <c r="I44" s="106">
        <v>836</v>
      </c>
      <c r="J44" s="107">
        <v>752</v>
      </c>
      <c r="K44" s="107">
        <v>700</v>
      </c>
      <c r="L44" s="107">
        <v>623</v>
      </c>
      <c r="M44" s="108">
        <v>544</v>
      </c>
    </row>
    <row r="45" spans="2:13" ht="27.75" customHeight="1" x14ac:dyDescent="0.2">
      <c r="B45" s="1274"/>
      <c r="C45" s="1275"/>
      <c r="D45" s="105"/>
      <c r="E45" s="1278" t="s">
        <v>35</v>
      </c>
      <c r="F45" s="1278"/>
      <c r="G45" s="1278"/>
      <c r="H45" s="1279"/>
      <c r="I45" s="106">
        <v>2655</v>
      </c>
      <c r="J45" s="107">
        <v>2621</v>
      </c>
      <c r="K45" s="107">
        <v>2611</v>
      </c>
      <c r="L45" s="107">
        <v>2582</v>
      </c>
      <c r="M45" s="108">
        <v>2467</v>
      </c>
    </row>
    <row r="46" spans="2:13" ht="27.75" customHeight="1" x14ac:dyDescent="0.2">
      <c r="B46" s="1274"/>
      <c r="C46" s="1275"/>
      <c r="D46" s="109"/>
      <c r="E46" s="1278" t="s">
        <v>36</v>
      </c>
      <c r="F46" s="1278"/>
      <c r="G46" s="1278"/>
      <c r="H46" s="1279"/>
      <c r="I46" s="106" t="s">
        <v>518</v>
      </c>
      <c r="J46" s="107" t="s">
        <v>518</v>
      </c>
      <c r="K46" s="107">
        <v>6</v>
      </c>
      <c r="L46" s="107">
        <v>4</v>
      </c>
      <c r="M46" s="108">
        <v>1</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8468</v>
      </c>
      <c r="J50" s="107">
        <v>9561</v>
      </c>
      <c r="K50" s="107">
        <v>10170</v>
      </c>
      <c r="L50" s="107">
        <v>10626</v>
      </c>
      <c r="M50" s="108">
        <v>10627</v>
      </c>
    </row>
    <row r="51" spans="2:13" ht="27.75" customHeight="1" x14ac:dyDescent="0.2">
      <c r="B51" s="1274"/>
      <c r="C51" s="1275"/>
      <c r="D51" s="105"/>
      <c r="E51" s="1278" t="s">
        <v>42</v>
      </c>
      <c r="F51" s="1278"/>
      <c r="G51" s="1278"/>
      <c r="H51" s="1279"/>
      <c r="I51" s="106">
        <v>563</v>
      </c>
      <c r="J51" s="107">
        <v>509</v>
      </c>
      <c r="K51" s="107">
        <v>483</v>
      </c>
      <c r="L51" s="107">
        <v>432</v>
      </c>
      <c r="M51" s="108">
        <v>396</v>
      </c>
    </row>
    <row r="52" spans="2:13" ht="27.75" customHeight="1" x14ac:dyDescent="0.2">
      <c r="B52" s="1276"/>
      <c r="C52" s="1277"/>
      <c r="D52" s="105"/>
      <c r="E52" s="1278" t="s">
        <v>43</v>
      </c>
      <c r="F52" s="1278"/>
      <c r="G52" s="1278"/>
      <c r="H52" s="1279"/>
      <c r="I52" s="106">
        <v>10681</v>
      </c>
      <c r="J52" s="107">
        <v>10487</v>
      </c>
      <c r="K52" s="107">
        <v>10282</v>
      </c>
      <c r="L52" s="107">
        <v>10262</v>
      </c>
      <c r="M52" s="108">
        <v>9888</v>
      </c>
    </row>
    <row r="53" spans="2:13" ht="27.75" customHeight="1" thickBot="1" x14ac:dyDescent="0.25">
      <c r="B53" s="1280" t="s">
        <v>44</v>
      </c>
      <c r="C53" s="1281"/>
      <c r="D53" s="112"/>
      <c r="E53" s="1282" t="s">
        <v>45</v>
      </c>
      <c r="F53" s="1282"/>
      <c r="G53" s="1282"/>
      <c r="H53" s="1283"/>
      <c r="I53" s="113">
        <v>-3430</v>
      </c>
      <c r="J53" s="114">
        <v>-3825</v>
      </c>
      <c r="K53" s="114">
        <v>-4078</v>
      </c>
      <c r="L53" s="114">
        <v>-4830</v>
      </c>
      <c r="M53" s="115">
        <v>-4386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iJpmX+Sk6TJyH0iQVGJOlI1P8gGe/82ctONTaurKOJbuUZS+sd1n5yyZwaLeh9EU1pRJ4lljrRBtQ1LemRfwA==" saltValue="Sc4WIpfovAXzsoWqNrS3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3" t="s">
        <v>48</v>
      </c>
      <c r="D55" s="1293"/>
      <c r="E55" s="1294"/>
      <c r="F55" s="127">
        <v>7195</v>
      </c>
      <c r="G55" s="127">
        <v>7595</v>
      </c>
      <c r="H55" s="128">
        <v>8078</v>
      </c>
    </row>
    <row r="56" spans="2:8" ht="52.5" customHeight="1" x14ac:dyDescent="0.2">
      <c r="B56" s="129"/>
      <c r="C56" s="1295" t="s">
        <v>49</v>
      </c>
      <c r="D56" s="1295"/>
      <c r="E56" s="1296"/>
      <c r="F56" s="130">
        <v>657</v>
      </c>
      <c r="G56" s="130">
        <v>657</v>
      </c>
      <c r="H56" s="131">
        <v>657</v>
      </c>
    </row>
    <row r="57" spans="2:8" ht="53.25" customHeight="1" x14ac:dyDescent="0.2">
      <c r="B57" s="129"/>
      <c r="C57" s="1297" t="s">
        <v>50</v>
      </c>
      <c r="D57" s="1297"/>
      <c r="E57" s="1298"/>
      <c r="F57" s="132">
        <v>2069</v>
      </c>
      <c r="G57" s="132">
        <v>1957</v>
      </c>
      <c r="H57" s="133">
        <v>1410</v>
      </c>
    </row>
    <row r="58" spans="2:8" ht="45.75" customHeight="1" x14ac:dyDescent="0.2">
      <c r="B58" s="134"/>
      <c r="C58" s="1299" t="s">
        <v>584</v>
      </c>
      <c r="D58" s="1300"/>
      <c r="E58" s="1301"/>
      <c r="F58" s="384">
        <v>484</v>
      </c>
      <c r="G58" s="384">
        <v>481</v>
      </c>
      <c r="H58" s="135">
        <v>480</v>
      </c>
    </row>
    <row r="59" spans="2:8" ht="45.75" customHeight="1" x14ac:dyDescent="0.2">
      <c r="B59" s="134"/>
      <c r="C59" s="1299" t="s">
        <v>585</v>
      </c>
      <c r="D59" s="1300"/>
      <c r="E59" s="1301"/>
      <c r="F59" s="386">
        <v>407</v>
      </c>
      <c r="G59" s="386">
        <v>407</v>
      </c>
      <c r="H59" s="135">
        <v>407</v>
      </c>
    </row>
    <row r="60" spans="2:8" ht="45.75" customHeight="1" x14ac:dyDescent="0.2">
      <c r="B60" s="134"/>
      <c r="C60" s="1299" t="s">
        <v>583</v>
      </c>
      <c r="D60" s="1300"/>
      <c r="E60" s="1301"/>
      <c r="F60" s="386">
        <v>950</v>
      </c>
      <c r="G60" s="386">
        <v>841</v>
      </c>
      <c r="H60" s="387">
        <v>302</v>
      </c>
    </row>
    <row r="61" spans="2:8" ht="45.75" customHeight="1" x14ac:dyDescent="0.2">
      <c r="B61" s="134"/>
      <c r="C61" s="1299" t="s">
        <v>586</v>
      </c>
      <c r="D61" s="1300"/>
      <c r="E61" s="1301"/>
      <c r="F61" s="384">
        <v>71</v>
      </c>
      <c r="G61" s="384">
        <v>70</v>
      </c>
      <c r="H61" s="135">
        <v>66</v>
      </c>
    </row>
    <row r="62" spans="2:8" ht="45.75" customHeight="1" thickBot="1" x14ac:dyDescent="0.25">
      <c r="B62" s="136"/>
      <c r="C62" s="1302" t="s">
        <v>587</v>
      </c>
      <c r="D62" s="1303"/>
      <c r="E62" s="1304"/>
      <c r="F62" s="385">
        <v>47</v>
      </c>
      <c r="G62" s="385">
        <v>47</v>
      </c>
      <c r="H62" s="137">
        <v>47</v>
      </c>
    </row>
    <row r="63" spans="2:8" ht="52.5" customHeight="1" thickBot="1" x14ac:dyDescent="0.25">
      <c r="B63" s="138"/>
      <c r="C63" s="1291" t="s">
        <v>51</v>
      </c>
      <c r="D63" s="1291"/>
      <c r="E63" s="1292"/>
      <c r="F63" s="139">
        <v>9921</v>
      </c>
      <c r="G63" s="139">
        <v>10209</v>
      </c>
      <c r="H63" s="140">
        <v>10145</v>
      </c>
    </row>
    <row r="64" spans="2:8" ht="15" customHeight="1" x14ac:dyDescent="0.2"/>
    <row r="65" ht="0" hidden="1" customHeight="1" x14ac:dyDescent="0.2"/>
    <row r="66" ht="0" hidden="1" customHeight="1" x14ac:dyDescent="0.2"/>
  </sheetData>
  <sheetProtection algorithmName="SHA-512" hashValue="ZWCskd8VPaSZgrg4fD3syrdldx+/0qcF6QHIBX0W2oGWH1vsFi3Y2QZE2K1Qt+uakmLy85QJKOIa6dxrKQR4ww==" saltValue="U07qSr1Ne3+2ZMPhLdN0cQ==" spinCount="100000" sheet="1" objects="1" scenarios="1"/>
  <mergeCells count="9">
    <mergeCell ref="C63:E63"/>
    <mergeCell ref="C55:E55"/>
    <mergeCell ref="C56:E56"/>
    <mergeCell ref="C57:E57"/>
    <mergeCell ref="C60:E60"/>
    <mergeCell ref="C61:E61"/>
    <mergeCell ref="C62:E62"/>
    <mergeCell ref="C58:E58"/>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70" zoomScaleNormal="7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87"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88"/>
      <c r="DG4" s="288"/>
      <c r="DH4" s="288"/>
      <c r="DI4" s="288"/>
      <c r="DJ4" s="288"/>
      <c r="DK4" s="288"/>
      <c r="DL4" s="288"/>
      <c r="DM4" s="288"/>
      <c r="DN4" s="288"/>
      <c r="DO4" s="288"/>
      <c r="DP4" s="288"/>
      <c r="DQ4" s="288"/>
      <c r="DR4" s="288"/>
      <c r="DS4" s="288"/>
      <c r="DT4" s="288"/>
      <c r="DU4" s="288"/>
      <c r="DV4" s="288"/>
      <c r="DW4" s="288"/>
    </row>
    <row r="5" spans="1:143" s="287"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88"/>
      <c r="DG5" s="288"/>
      <c r="DH5" s="288"/>
      <c r="DI5" s="288"/>
      <c r="DJ5" s="288"/>
      <c r="DK5" s="288"/>
      <c r="DL5" s="288"/>
      <c r="DM5" s="288"/>
      <c r="DN5" s="288"/>
      <c r="DO5" s="288"/>
      <c r="DP5" s="288"/>
      <c r="DQ5" s="288"/>
      <c r="DR5" s="288"/>
      <c r="DS5" s="288"/>
      <c r="DT5" s="288"/>
      <c r="DU5" s="288"/>
      <c r="DV5" s="288"/>
      <c r="DW5" s="288"/>
    </row>
    <row r="6" spans="1:143" s="287"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88"/>
      <c r="DG6" s="288"/>
      <c r="DH6" s="288"/>
      <c r="DI6" s="288"/>
      <c r="DJ6" s="288"/>
      <c r="DK6" s="288"/>
      <c r="DL6" s="288"/>
      <c r="DM6" s="288"/>
      <c r="DN6" s="288"/>
      <c r="DO6" s="288"/>
      <c r="DP6" s="288"/>
      <c r="DQ6" s="288"/>
      <c r="DR6" s="288"/>
      <c r="DS6" s="288"/>
      <c r="DT6" s="288"/>
      <c r="DU6" s="288"/>
      <c r="DV6" s="288"/>
      <c r="DW6" s="288"/>
    </row>
    <row r="7" spans="1:143" s="287"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88"/>
      <c r="DG7" s="288"/>
      <c r="DH7" s="288"/>
      <c r="DI7" s="288"/>
      <c r="DJ7" s="288"/>
      <c r="DK7" s="288"/>
      <c r="DL7" s="288"/>
      <c r="DM7" s="288"/>
      <c r="DN7" s="288"/>
      <c r="DO7" s="288"/>
      <c r="DP7" s="288"/>
      <c r="DQ7" s="288"/>
      <c r="DR7" s="288"/>
      <c r="DS7" s="288"/>
      <c r="DT7" s="288"/>
      <c r="DU7" s="288"/>
      <c r="DV7" s="288"/>
      <c r="DW7" s="288"/>
    </row>
    <row r="8" spans="1:143" s="287"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88"/>
      <c r="DG8" s="288"/>
      <c r="DH8" s="288"/>
      <c r="DI8" s="288"/>
      <c r="DJ8" s="288"/>
      <c r="DK8" s="288"/>
      <c r="DL8" s="288"/>
      <c r="DM8" s="288"/>
      <c r="DN8" s="288"/>
      <c r="DO8" s="288"/>
      <c r="DP8" s="288"/>
      <c r="DQ8" s="288"/>
      <c r="DR8" s="288"/>
      <c r="DS8" s="288"/>
      <c r="DT8" s="288"/>
      <c r="DU8" s="288"/>
      <c r="DV8" s="288"/>
      <c r="DW8" s="288"/>
    </row>
    <row r="9" spans="1:143" s="287"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88"/>
      <c r="DG9" s="288"/>
      <c r="DH9" s="288"/>
      <c r="DI9" s="288"/>
      <c r="DJ9" s="288"/>
      <c r="DK9" s="288"/>
      <c r="DL9" s="288"/>
      <c r="DM9" s="288"/>
      <c r="DN9" s="288"/>
      <c r="DO9" s="288"/>
      <c r="DP9" s="288"/>
      <c r="DQ9" s="288"/>
      <c r="DR9" s="288"/>
      <c r="DS9" s="288"/>
      <c r="DT9" s="288"/>
      <c r="DU9" s="288"/>
      <c r="DV9" s="288"/>
      <c r="DW9" s="288"/>
    </row>
    <row r="10" spans="1:143" s="287"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88"/>
      <c r="DG10" s="288"/>
      <c r="DH10" s="288"/>
      <c r="DI10" s="288"/>
      <c r="DJ10" s="288"/>
      <c r="DK10" s="288"/>
      <c r="DL10" s="288"/>
      <c r="DM10" s="288"/>
      <c r="DN10" s="288"/>
      <c r="DO10" s="288"/>
      <c r="DP10" s="288"/>
      <c r="DQ10" s="288"/>
      <c r="DR10" s="288"/>
      <c r="DS10" s="288"/>
      <c r="DT10" s="288"/>
      <c r="DU10" s="288"/>
      <c r="DV10" s="288"/>
      <c r="DW10" s="288"/>
      <c r="EM10" s="287" t="s">
        <v>610</v>
      </c>
    </row>
    <row r="11" spans="1:143" s="287"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88"/>
      <c r="DG12" s="288"/>
      <c r="DH12" s="288"/>
      <c r="DI12" s="288"/>
      <c r="DJ12" s="288"/>
      <c r="DK12" s="288"/>
      <c r="DL12" s="288"/>
      <c r="DM12" s="288"/>
      <c r="DN12" s="288"/>
      <c r="DO12" s="288"/>
      <c r="DP12" s="288"/>
      <c r="DQ12" s="288"/>
      <c r="DR12" s="288"/>
      <c r="DS12" s="288"/>
      <c r="DT12" s="288"/>
      <c r="DU12" s="288"/>
      <c r="DV12" s="288"/>
      <c r="DW12" s="288"/>
      <c r="EM12" s="287" t="s">
        <v>610</v>
      </c>
    </row>
    <row r="13" spans="1:143" s="287"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88"/>
      <c r="DG18" s="288"/>
      <c r="DH18" s="288"/>
      <c r="DI18" s="288"/>
      <c r="DJ18" s="288"/>
      <c r="DK18" s="288"/>
      <c r="DL18" s="288"/>
      <c r="DM18" s="288"/>
      <c r="DN18" s="288"/>
      <c r="DO18" s="288"/>
      <c r="DP18" s="288"/>
      <c r="DQ18" s="288"/>
      <c r="DR18" s="288"/>
      <c r="DS18" s="288"/>
      <c r="DT18" s="288"/>
      <c r="DU18" s="288"/>
      <c r="DV18" s="288"/>
      <c r="DW18" s="288"/>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609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06" t="s">
        <v>608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89"/>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89"/>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89"/>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89"/>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603</v>
      </c>
    </row>
    <row r="50" spans="1:109" ht="13.2" x14ac:dyDescent="0.2">
      <c r="B50" s="389"/>
      <c r="G50" s="1315"/>
      <c r="H50" s="1315"/>
      <c r="I50" s="1315"/>
      <c r="J50" s="1315"/>
      <c r="K50" s="398"/>
      <c r="L50" s="398"/>
      <c r="M50" s="397"/>
      <c r="N50" s="39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559</v>
      </c>
      <c r="BQ50" s="1319"/>
      <c r="BR50" s="1319"/>
      <c r="BS50" s="1319"/>
      <c r="BT50" s="1319"/>
      <c r="BU50" s="1319"/>
      <c r="BV50" s="1319"/>
      <c r="BW50" s="1319"/>
      <c r="BX50" s="1319" t="s">
        <v>560</v>
      </c>
      <c r="BY50" s="1319"/>
      <c r="BZ50" s="1319"/>
      <c r="CA50" s="1319"/>
      <c r="CB50" s="1319"/>
      <c r="CC50" s="1319"/>
      <c r="CD50" s="1319"/>
      <c r="CE50" s="1319"/>
      <c r="CF50" s="1319" t="s">
        <v>561</v>
      </c>
      <c r="CG50" s="1319"/>
      <c r="CH50" s="1319"/>
      <c r="CI50" s="1319"/>
      <c r="CJ50" s="1319"/>
      <c r="CK50" s="1319"/>
      <c r="CL50" s="1319"/>
      <c r="CM50" s="1319"/>
      <c r="CN50" s="1319" t="s">
        <v>562</v>
      </c>
      <c r="CO50" s="1319"/>
      <c r="CP50" s="1319"/>
      <c r="CQ50" s="1319"/>
      <c r="CR50" s="1319"/>
      <c r="CS50" s="1319"/>
      <c r="CT50" s="1319"/>
      <c r="CU50" s="1319"/>
      <c r="CV50" s="1319" t="s">
        <v>563</v>
      </c>
      <c r="CW50" s="1319"/>
      <c r="CX50" s="1319"/>
      <c r="CY50" s="1319"/>
      <c r="CZ50" s="1319"/>
      <c r="DA50" s="1319"/>
      <c r="DB50" s="1319"/>
      <c r="DC50" s="1319"/>
    </row>
    <row r="51" spans="1:109" ht="13.5" customHeight="1" x14ac:dyDescent="0.2">
      <c r="B51" s="389"/>
      <c r="G51" s="1325"/>
      <c r="H51" s="1325"/>
      <c r="I51" s="1323"/>
      <c r="J51" s="1323"/>
      <c r="K51" s="1322"/>
      <c r="L51" s="1322"/>
      <c r="M51" s="1322"/>
      <c r="N51" s="1322"/>
      <c r="AM51" s="396"/>
      <c r="AN51" s="1321" t="s">
        <v>602</v>
      </c>
      <c r="AO51" s="1321"/>
      <c r="AP51" s="1321"/>
      <c r="AQ51" s="1321"/>
      <c r="AR51" s="1321"/>
      <c r="AS51" s="1321"/>
      <c r="AT51" s="1321"/>
      <c r="AU51" s="1321"/>
      <c r="AV51" s="1321"/>
      <c r="AW51" s="1321"/>
      <c r="AX51" s="1321"/>
      <c r="AY51" s="1321"/>
      <c r="AZ51" s="1321"/>
      <c r="BA51" s="1321"/>
      <c r="BB51" s="1321" t="s">
        <v>600</v>
      </c>
      <c r="BC51" s="1321"/>
      <c r="BD51" s="1321"/>
      <c r="BE51" s="1321"/>
      <c r="BF51" s="1321"/>
      <c r="BG51" s="1321"/>
      <c r="BH51" s="1321"/>
      <c r="BI51" s="1321"/>
      <c r="BJ51" s="1321"/>
      <c r="BK51" s="1321"/>
      <c r="BL51" s="1321"/>
      <c r="BM51" s="1321"/>
      <c r="BN51" s="1321"/>
      <c r="BO51" s="1321"/>
      <c r="BP51" s="1320"/>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89"/>
      <c r="G52" s="1325"/>
      <c r="H52" s="1325"/>
      <c r="I52" s="1323"/>
      <c r="J52" s="1323"/>
      <c r="K52" s="1322"/>
      <c r="L52" s="1322"/>
      <c r="M52" s="1322"/>
      <c r="N52" s="1322"/>
      <c r="AM52" s="39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4"/>
      <c r="B53" s="389"/>
      <c r="G53" s="1325"/>
      <c r="H53" s="1325"/>
      <c r="I53" s="1315"/>
      <c r="J53" s="1315"/>
      <c r="K53" s="1322"/>
      <c r="L53" s="1322"/>
      <c r="M53" s="1322"/>
      <c r="N53" s="1322"/>
      <c r="AM53" s="396"/>
      <c r="AN53" s="1321"/>
      <c r="AO53" s="1321"/>
      <c r="AP53" s="1321"/>
      <c r="AQ53" s="1321"/>
      <c r="AR53" s="1321"/>
      <c r="AS53" s="1321"/>
      <c r="AT53" s="1321"/>
      <c r="AU53" s="1321"/>
      <c r="AV53" s="1321"/>
      <c r="AW53" s="1321"/>
      <c r="AX53" s="1321"/>
      <c r="AY53" s="1321"/>
      <c r="AZ53" s="1321"/>
      <c r="BA53" s="1321"/>
      <c r="BB53" s="1321" t="s">
        <v>607</v>
      </c>
      <c r="BC53" s="1321"/>
      <c r="BD53" s="1321"/>
      <c r="BE53" s="1321"/>
      <c r="BF53" s="1321"/>
      <c r="BG53" s="1321"/>
      <c r="BH53" s="1321"/>
      <c r="BI53" s="1321"/>
      <c r="BJ53" s="1321"/>
      <c r="BK53" s="1321"/>
      <c r="BL53" s="1321"/>
      <c r="BM53" s="1321"/>
      <c r="BN53" s="1321"/>
      <c r="BO53" s="1321"/>
      <c r="BP53" s="1320"/>
      <c r="BQ53" s="1305"/>
      <c r="BR53" s="1305"/>
      <c r="BS53" s="1305"/>
      <c r="BT53" s="1305"/>
      <c r="BU53" s="1305"/>
      <c r="BV53" s="1305"/>
      <c r="BW53" s="1305"/>
      <c r="BX53" s="1305">
        <v>52.1</v>
      </c>
      <c r="BY53" s="1305"/>
      <c r="BZ53" s="1305"/>
      <c r="CA53" s="1305"/>
      <c r="CB53" s="1305"/>
      <c r="CC53" s="1305"/>
      <c r="CD53" s="1305"/>
      <c r="CE53" s="1305"/>
      <c r="CF53" s="1305">
        <v>64.400000000000006</v>
      </c>
      <c r="CG53" s="1305"/>
      <c r="CH53" s="1305"/>
      <c r="CI53" s="1305"/>
      <c r="CJ53" s="1305"/>
      <c r="CK53" s="1305"/>
      <c r="CL53" s="1305"/>
      <c r="CM53" s="1305"/>
      <c r="CN53" s="1305">
        <v>65.2</v>
      </c>
      <c r="CO53" s="1305"/>
      <c r="CP53" s="1305"/>
      <c r="CQ53" s="1305"/>
      <c r="CR53" s="1305"/>
      <c r="CS53" s="1305"/>
      <c r="CT53" s="1305"/>
      <c r="CU53" s="1305"/>
      <c r="CV53" s="1305">
        <v>66.400000000000006</v>
      </c>
      <c r="CW53" s="1305"/>
      <c r="CX53" s="1305"/>
      <c r="CY53" s="1305"/>
      <c r="CZ53" s="1305"/>
      <c r="DA53" s="1305"/>
      <c r="DB53" s="1305"/>
      <c r="DC53" s="1305"/>
    </row>
    <row r="54" spans="1:109" ht="13.2" x14ac:dyDescent="0.2">
      <c r="A54" s="404"/>
      <c r="B54" s="389"/>
      <c r="G54" s="1325"/>
      <c r="H54" s="1325"/>
      <c r="I54" s="1315"/>
      <c r="J54" s="1315"/>
      <c r="K54" s="1322"/>
      <c r="L54" s="1322"/>
      <c r="M54" s="1322"/>
      <c r="N54" s="1322"/>
      <c r="AM54" s="39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4"/>
      <c r="B55" s="389"/>
      <c r="G55" s="1315"/>
      <c r="H55" s="1315"/>
      <c r="I55" s="1315"/>
      <c r="J55" s="1315"/>
      <c r="K55" s="1322"/>
      <c r="L55" s="1322"/>
      <c r="M55" s="1322"/>
      <c r="N55" s="1322"/>
      <c r="AN55" s="1319" t="s">
        <v>601</v>
      </c>
      <c r="AO55" s="1319"/>
      <c r="AP55" s="1319"/>
      <c r="AQ55" s="1319"/>
      <c r="AR55" s="1319"/>
      <c r="AS55" s="1319"/>
      <c r="AT55" s="1319"/>
      <c r="AU55" s="1319"/>
      <c r="AV55" s="1319"/>
      <c r="AW55" s="1319"/>
      <c r="AX55" s="1319"/>
      <c r="AY55" s="1319"/>
      <c r="AZ55" s="1319"/>
      <c r="BA55" s="1319"/>
      <c r="BB55" s="1321" t="s">
        <v>600</v>
      </c>
      <c r="BC55" s="1321"/>
      <c r="BD55" s="1321"/>
      <c r="BE55" s="1321"/>
      <c r="BF55" s="1321"/>
      <c r="BG55" s="1321"/>
      <c r="BH55" s="1321"/>
      <c r="BI55" s="1321"/>
      <c r="BJ55" s="1321"/>
      <c r="BK55" s="1321"/>
      <c r="BL55" s="1321"/>
      <c r="BM55" s="1321"/>
      <c r="BN55" s="1321"/>
      <c r="BO55" s="1321"/>
      <c r="BP55" s="1320"/>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ht="13.2" x14ac:dyDescent="0.2">
      <c r="A56" s="404"/>
      <c r="B56" s="389"/>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4" customFormat="1" ht="13.2" x14ac:dyDescent="0.2">
      <c r="B57" s="410"/>
      <c r="G57" s="1315"/>
      <c r="H57" s="1315"/>
      <c r="I57" s="1324"/>
      <c r="J57" s="1324"/>
      <c r="K57" s="1322"/>
      <c r="L57" s="1322"/>
      <c r="M57" s="1322"/>
      <c r="N57" s="1322"/>
      <c r="AM57" s="388"/>
      <c r="AN57" s="1319"/>
      <c r="AO57" s="1319"/>
      <c r="AP57" s="1319"/>
      <c r="AQ57" s="1319"/>
      <c r="AR57" s="1319"/>
      <c r="AS57" s="1319"/>
      <c r="AT57" s="1319"/>
      <c r="AU57" s="1319"/>
      <c r="AV57" s="1319"/>
      <c r="AW57" s="1319"/>
      <c r="AX57" s="1319"/>
      <c r="AY57" s="1319"/>
      <c r="AZ57" s="1319"/>
      <c r="BA57" s="1319"/>
      <c r="BB57" s="1321" t="s">
        <v>607</v>
      </c>
      <c r="BC57" s="1321"/>
      <c r="BD57" s="1321"/>
      <c r="BE57" s="1321"/>
      <c r="BF57" s="1321"/>
      <c r="BG57" s="1321"/>
      <c r="BH57" s="1321"/>
      <c r="BI57" s="1321"/>
      <c r="BJ57" s="1321"/>
      <c r="BK57" s="1321"/>
      <c r="BL57" s="1321"/>
      <c r="BM57" s="1321"/>
      <c r="BN57" s="1321"/>
      <c r="BO57" s="1321"/>
      <c r="BP57" s="1320"/>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15"/>
      <c r="DE57" s="410"/>
    </row>
    <row r="58" spans="1:109" s="404" customFormat="1" ht="13.2" x14ac:dyDescent="0.2">
      <c r="A58" s="388"/>
      <c r="B58" s="410"/>
      <c r="G58" s="1315"/>
      <c r="H58" s="1315"/>
      <c r="I58" s="1324"/>
      <c r="J58" s="1324"/>
      <c r="K58" s="1322"/>
      <c r="L58" s="1322"/>
      <c r="M58" s="1322"/>
      <c r="N58" s="1322"/>
      <c r="AM58" s="388"/>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606</v>
      </c>
    </row>
    <row r="64" spans="1:109" ht="13.2" x14ac:dyDescent="0.2">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06" t="s">
        <v>604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89"/>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89"/>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89"/>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89"/>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603</v>
      </c>
    </row>
    <row r="72" spans="2:107" ht="13.2" x14ac:dyDescent="0.2">
      <c r="B72" s="389"/>
      <c r="G72" s="1315"/>
      <c r="H72" s="1315"/>
      <c r="I72" s="1315"/>
      <c r="J72" s="1315"/>
      <c r="K72" s="398"/>
      <c r="L72" s="398"/>
      <c r="M72" s="397"/>
      <c r="N72" s="39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559</v>
      </c>
      <c r="BQ72" s="1319"/>
      <c r="BR72" s="1319"/>
      <c r="BS72" s="1319"/>
      <c r="BT72" s="1319"/>
      <c r="BU72" s="1319"/>
      <c r="BV72" s="1319"/>
      <c r="BW72" s="1319"/>
      <c r="BX72" s="1319" t="s">
        <v>560</v>
      </c>
      <c r="BY72" s="1319"/>
      <c r="BZ72" s="1319"/>
      <c r="CA72" s="1319"/>
      <c r="CB72" s="1319"/>
      <c r="CC72" s="1319"/>
      <c r="CD72" s="1319"/>
      <c r="CE72" s="1319"/>
      <c r="CF72" s="1319" t="s">
        <v>561</v>
      </c>
      <c r="CG72" s="1319"/>
      <c r="CH72" s="1319"/>
      <c r="CI72" s="1319"/>
      <c r="CJ72" s="1319"/>
      <c r="CK72" s="1319"/>
      <c r="CL72" s="1319"/>
      <c r="CM72" s="1319"/>
      <c r="CN72" s="1319" t="s">
        <v>562</v>
      </c>
      <c r="CO72" s="1319"/>
      <c r="CP72" s="1319"/>
      <c r="CQ72" s="1319"/>
      <c r="CR72" s="1319"/>
      <c r="CS72" s="1319"/>
      <c r="CT72" s="1319"/>
      <c r="CU72" s="1319"/>
      <c r="CV72" s="1319" t="s">
        <v>563</v>
      </c>
      <c r="CW72" s="1319"/>
      <c r="CX72" s="1319"/>
      <c r="CY72" s="1319"/>
      <c r="CZ72" s="1319"/>
      <c r="DA72" s="1319"/>
      <c r="DB72" s="1319"/>
      <c r="DC72" s="1319"/>
    </row>
    <row r="73" spans="2:107" ht="13.2" x14ac:dyDescent="0.2">
      <c r="B73" s="389"/>
      <c r="G73" s="1325"/>
      <c r="H73" s="1325"/>
      <c r="I73" s="1325"/>
      <c r="J73" s="1325"/>
      <c r="K73" s="1326"/>
      <c r="L73" s="1326"/>
      <c r="M73" s="1326"/>
      <c r="N73" s="1326"/>
      <c r="AM73" s="396"/>
      <c r="AN73" s="1321" t="s">
        <v>602</v>
      </c>
      <c r="AO73" s="1321"/>
      <c r="AP73" s="1321"/>
      <c r="AQ73" s="1321"/>
      <c r="AR73" s="1321"/>
      <c r="AS73" s="1321"/>
      <c r="AT73" s="1321"/>
      <c r="AU73" s="1321"/>
      <c r="AV73" s="1321"/>
      <c r="AW73" s="1321"/>
      <c r="AX73" s="1321"/>
      <c r="AY73" s="1321"/>
      <c r="AZ73" s="1321"/>
      <c r="BA73" s="1321"/>
      <c r="BB73" s="1321" t="s">
        <v>600</v>
      </c>
      <c r="BC73" s="1321"/>
      <c r="BD73" s="1321"/>
      <c r="BE73" s="1321"/>
      <c r="BF73" s="1321"/>
      <c r="BG73" s="1321"/>
      <c r="BH73" s="1321"/>
      <c r="BI73" s="1321"/>
      <c r="BJ73" s="1321"/>
      <c r="BK73" s="1321"/>
      <c r="BL73" s="1321"/>
      <c r="BM73" s="1321"/>
      <c r="BN73" s="1321"/>
      <c r="BO73" s="1321"/>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89"/>
      <c r="G74" s="1325"/>
      <c r="H74" s="1325"/>
      <c r="I74" s="1325"/>
      <c r="J74" s="1325"/>
      <c r="K74" s="1326"/>
      <c r="L74" s="1326"/>
      <c r="M74" s="1326"/>
      <c r="N74" s="1326"/>
      <c r="AM74" s="39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9"/>
      <c r="G75" s="1325"/>
      <c r="H75" s="1325"/>
      <c r="I75" s="1315"/>
      <c r="J75" s="1315"/>
      <c r="K75" s="1322"/>
      <c r="L75" s="1322"/>
      <c r="M75" s="1322"/>
      <c r="N75" s="1322"/>
      <c r="AM75" s="396"/>
      <c r="AN75" s="1321"/>
      <c r="AO75" s="1321"/>
      <c r="AP75" s="1321"/>
      <c r="AQ75" s="1321"/>
      <c r="AR75" s="1321"/>
      <c r="AS75" s="1321"/>
      <c r="AT75" s="1321"/>
      <c r="AU75" s="1321"/>
      <c r="AV75" s="1321"/>
      <c r="AW75" s="1321"/>
      <c r="AX75" s="1321"/>
      <c r="AY75" s="1321"/>
      <c r="AZ75" s="1321"/>
      <c r="BA75" s="1321"/>
      <c r="BB75" s="1321" t="s">
        <v>599</v>
      </c>
      <c r="BC75" s="1321"/>
      <c r="BD75" s="1321"/>
      <c r="BE75" s="1321"/>
      <c r="BF75" s="1321"/>
      <c r="BG75" s="1321"/>
      <c r="BH75" s="1321"/>
      <c r="BI75" s="1321"/>
      <c r="BJ75" s="1321"/>
      <c r="BK75" s="1321"/>
      <c r="BL75" s="1321"/>
      <c r="BM75" s="1321"/>
      <c r="BN75" s="1321"/>
      <c r="BO75" s="1321"/>
      <c r="BP75" s="1305">
        <v>8.4</v>
      </c>
      <c r="BQ75" s="1305"/>
      <c r="BR75" s="1305"/>
      <c r="BS75" s="1305"/>
      <c r="BT75" s="1305"/>
      <c r="BU75" s="1305"/>
      <c r="BV75" s="1305"/>
      <c r="BW75" s="1305"/>
      <c r="BX75" s="1305">
        <v>7.6</v>
      </c>
      <c r="BY75" s="1305"/>
      <c r="BZ75" s="1305"/>
      <c r="CA75" s="1305"/>
      <c r="CB75" s="1305"/>
      <c r="CC75" s="1305"/>
      <c r="CD75" s="1305"/>
      <c r="CE75" s="1305"/>
      <c r="CF75" s="1305">
        <v>6.8</v>
      </c>
      <c r="CG75" s="1305"/>
      <c r="CH75" s="1305"/>
      <c r="CI75" s="1305"/>
      <c r="CJ75" s="1305"/>
      <c r="CK75" s="1305"/>
      <c r="CL75" s="1305"/>
      <c r="CM75" s="1305"/>
      <c r="CN75" s="1305">
        <v>7</v>
      </c>
      <c r="CO75" s="1305"/>
      <c r="CP75" s="1305"/>
      <c r="CQ75" s="1305"/>
      <c r="CR75" s="1305"/>
      <c r="CS75" s="1305"/>
      <c r="CT75" s="1305"/>
      <c r="CU75" s="1305"/>
      <c r="CV75" s="1305">
        <v>7.8</v>
      </c>
      <c r="CW75" s="1305"/>
      <c r="CX75" s="1305"/>
      <c r="CY75" s="1305"/>
      <c r="CZ75" s="1305"/>
      <c r="DA75" s="1305"/>
      <c r="DB75" s="1305"/>
      <c r="DC75" s="1305"/>
    </row>
    <row r="76" spans="2:107" ht="13.2" x14ac:dyDescent="0.2">
      <c r="B76" s="389"/>
      <c r="G76" s="1325"/>
      <c r="H76" s="1325"/>
      <c r="I76" s="1315"/>
      <c r="J76" s="1315"/>
      <c r="K76" s="1322"/>
      <c r="L76" s="1322"/>
      <c r="M76" s="1322"/>
      <c r="N76" s="1322"/>
      <c r="AM76" s="39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9"/>
      <c r="G77" s="1315"/>
      <c r="H77" s="1315"/>
      <c r="I77" s="1315"/>
      <c r="J77" s="1315"/>
      <c r="K77" s="1326"/>
      <c r="L77" s="1326"/>
      <c r="M77" s="1326"/>
      <c r="N77" s="1326"/>
      <c r="AN77" s="1319" t="s">
        <v>601</v>
      </c>
      <c r="AO77" s="1319"/>
      <c r="AP77" s="1319"/>
      <c r="AQ77" s="1319"/>
      <c r="AR77" s="1319"/>
      <c r="AS77" s="1319"/>
      <c r="AT77" s="1319"/>
      <c r="AU77" s="1319"/>
      <c r="AV77" s="1319"/>
      <c r="AW77" s="1319"/>
      <c r="AX77" s="1319"/>
      <c r="AY77" s="1319"/>
      <c r="AZ77" s="1319"/>
      <c r="BA77" s="1319"/>
      <c r="BB77" s="1321" t="s">
        <v>600</v>
      </c>
      <c r="BC77" s="1321"/>
      <c r="BD77" s="1321"/>
      <c r="BE77" s="1321"/>
      <c r="BF77" s="1321"/>
      <c r="BG77" s="1321"/>
      <c r="BH77" s="1321"/>
      <c r="BI77" s="1321"/>
      <c r="BJ77" s="1321"/>
      <c r="BK77" s="1321"/>
      <c r="BL77" s="1321"/>
      <c r="BM77" s="1321"/>
      <c r="BN77" s="1321"/>
      <c r="BO77" s="1321"/>
      <c r="BP77" s="1305">
        <v>48.7</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ht="13.2" x14ac:dyDescent="0.2">
      <c r="B78" s="389"/>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9"/>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1" t="s">
        <v>599</v>
      </c>
      <c r="BC79" s="1321"/>
      <c r="BD79" s="1321"/>
      <c r="BE79" s="1321"/>
      <c r="BF79" s="1321"/>
      <c r="BG79" s="1321"/>
      <c r="BH79" s="1321"/>
      <c r="BI79" s="1321"/>
      <c r="BJ79" s="1321"/>
      <c r="BK79" s="1321"/>
      <c r="BL79" s="1321"/>
      <c r="BM79" s="1321"/>
      <c r="BN79" s="1321"/>
      <c r="BO79" s="1321"/>
      <c r="BP79" s="1305">
        <v>10.4</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ht="13.2" x14ac:dyDescent="0.2">
      <c r="B80" s="389"/>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pans="108:109" ht="13.5" hidden="1" customHeight="1" x14ac:dyDescent="0.2">
      <c r="DD97" s="388"/>
      <c r="DE97" s="388"/>
    </row>
    <row r="98" spans="108:109" ht="13.5" hidden="1" customHeight="1" x14ac:dyDescent="0.2">
      <c r="DD98" s="388"/>
      <c r="DE98" s="388"/>
    </row>
    <row r="99" spans="108:109" ht="13.5" hidden="1" customHeight="1" x14ac:dyDescent="0.2">
      <c r="DD99" s="388"/>
      <c r="DE99" s="388"/>
    </row>
    <row r="100" spans="108:109" ht="13.5" hidden="1" customHeight="1" x14ac:dyDescent="0.2">
      <c r="DD100" s="388"/>
      <c r="DE100" s="388"/>
    </row>
    <row r="101" spans="108:109" ht="13.5" hidden="1" customHeight="1" x14ac:dyDescent="0.2">
      <c r="DD101" s="388"/>
      <c r="DE101" s="388"/>
    </row>
    <row r="102" spans="108:109" ht="13.5" hidden="1" customHeight="1" x14ac:dyDescent="0.2">
      <c r="DD102" s="388"/>
      <c r="DE102" s="388"/>
    </row>
    <row r="103" spans="108:109" ht="13.5" hidden="1" customHeight="1" x14ac:dyDescent="0.2">
      <c r="DD103" s="388"/>
      <c r="DE103" s="388"/>
    </row>
    <row r="104" spans="108:109" ht="13.5" hidden="1" customHeight="1" x14ac:dyDescent="0.2">
      <c r="DD104" s="388"/>
      <c r="DE104" s="388"/>
    </row>
    <row r="105" spans="108:109" ht="13.5" hidden="1" customHeight="1" x14ac:dyDescent="0.2">
      <c r="DD105" s="388"/>
      <c r="DE105" s="388"/>
    </row>
    <row r="106" spans="108:109" ht="13.5" hidden="1" customHeight="1" x14ac:dyDescent="0.2">
      <c r="DD106" s="388"/>
      <c r="DE106" s="388"/>
    </row>
    <row r="107" spans="108:109" ht="13.5" hidden="1" customHeight="1" x14ac:dyDescent="0.2">
      <c r="DD107" s="388"/>
      <c r="DE107" s="388"/>
    </row>
    <row r="108" spans="108:109" ht="13.5" hidden="1" customHeight="1" x14ac:dyDescent="0.2">
      <c r="DD108" s="388"/>
      <c r="DE108" s="388"/>
    </row>
    <row r="109" spans="108:109" ht="13.5" hidden="1" customHeight="1" x14ac:dyDescent="0.2">
      <c r="DD109" s="388"/>
      <c r="DE109" s="388"/>
    </row>
    <row r="110" spans="108:109" ht="13.5" hidden="1" customHeight="1" x14ac:dyDescent="0.2">
      <c r="DD110" s="388"/>
      <c r="DE110" s="388"/>
    </row>
    <row r="111" spans="108:109" ht="13.5" hidden="1" customHeight="1" x14ac:dyDescent="0.2">
      <c r="DD111" s="388"/>
      <c r="DE111" s="388"/>
    </row>
    <row r="112" spans="108:109" ht="13.5" hidden="1" customHeight="1" x14ac:dyDescent="0.2">
      <c r="DD112" s="388"/>
      <c r="DE112" s="388"/>
    </row>
    <row r="113" spans="108:109" ht="13.5" hidden="1" customHeight="1" x14ac:dyDescent="0.2">
      <c r="DD113" s="388"/>
      <c r="DE113" s="388"/>
    </row>
    <row r="114" spans="108:109" ht="13.5" hidden="1" customHeight="1" x14ac:dyDescent="0.2">
      <c r="DD114" s="388"/>
      <c r="DE114" s="388"/>
    </row>
    <row r="115" spans="108:109" ht="13.5" hidden="1" customHeight="1" x14ac:dyDescent="0.2">
      <c r="DD115" s="388"/>
      <c r="DE115" s="388"/>
    </row>
    <row r="116" spans="108:109" ht="13.5" hidden="1" customHeight="1" x14ac:dyDescent="0.2">
      <c r="DD116" s="388"/>
      <c r="DE116" s="388"/>
    </row>
    <row r="117" spans="108:109" ht="13.5" hidden="1" customHeight="1" x14ac:dyDescent="0.2">
      <c r="DD117" s="388"/>
      <c r="DE117" s="388"/>
    </row>
    <row r="118" spans="108:109" ht="13.5" hidden="1" customHeight="1" x14ac:dyDescent="0.2">
      <c r="DD118" s="388"/>
      <c r="DE118" s="388"/>
    </row>
    <row r="119" spans="108:109" ht="13.5" hidden="1" customHeight="1" x14ac:dyDescent="0.2">
      <c r="DD119" s="388"/>
      <c r="DE119" s="388"/>
    </row>
    <row r="120" spans="108:109" ht="13.5" hidden="1" customHeight="1" x14ac:dyDescent="0.2">
      <c r="DD120" s="388"/>
      <c r="DE120" s="388"/>
    </row>
    <row r="121" spans="108:109" ht="13.5" hidden="1" customHeight="1" x14ac:dyDescent="0.2">
      <c r="DD121" s="388"/>
      <c r="DE121" s="388"/>
    </row>
    <row r="122" spans="108:109" ht="13.5" hidden="1" customHeight="1" x14ac:dyDescent="0.2">
      <c r="DD122" s="388"/>
      <c r="DE122" s="388"/>
    </row>
    <row r="123" spans="108:109" ht="13.5" hidden="1" customHeight="1" x14ac:dyDescent="0.2">
      <c r="DD123" s="388"/>
      <c r="DE123" s="388"/>
    </row>
    <row r="124" spans="108:109" ht="13.5" hidden="1" customHeight="1" x14ac:dyDescent="0.2">
      <c r="DD124" s="388"/>
      <c r="DE124" s="388"/>
    </row>
    <row r="125" spans="108:109" ht="13.5" hidden="1" customHeight="1" x14ac:dyDescent="0.2">
      <c r="DD125" s="388"/>
      <c r="DE125" s="388"/>
    </row>
    <row r="126" spans="108:109" ht="13.5" hidden="1" customHeight="1" x14ac:dyDescent="0.2">
      <c r="DD126" s="388"/>
      <c r="DE126" s="388"/>
    </row>
    <row r="127" spans="108:109" ht="13.5" hidden="1" customHeight="1" x14ac:dyDescent="0.2">
      <c r="DD127" s="388"/>
      <c r="DE127" s="388"/>
    </row>
    <row r="128" spans="108:109" ht="13.5" hidden="1" customHeight="1" x14ac:dyDescent="0.2">
      <c r="DD128" s="388"/>
      <c r="DE128" s="388"/>
    </row>
    <row r="129" spans="108:109" ht="13.5" hidden="1" customHeight="1" x14ac:dyDescent="0.2">
      <c r="DD129" s="388"/>
      <c r="DE129" s="388"/>
    </row>
    <row r="130" spans="108:109" ht="13.5" hidden="1" customHeight="1" x14ac:dyDescent="0.2">
      <c r="DD130" s="388"/>
      <c r="DE130" s="388"/>
    </row>
    <row r="131" spans="108:109" ht="13.5" hidden="1" customHeight="1" x14ac:dyDescent="0.2">
      <c r="DD131" s="388"/>
      <c r="DE131" s="388"/>
    </row>
    <row r="132" spans="108:109" ht="13.5" hidden="1" customHeight="1" x14ac:dyDescent="0.2">
      <c r="DD132" s="388"/>
      <c r="DE132" s="388"/>
    </row>
    <row r="133" spans="108:109" ht="13.5" hidden="1" customHeight="1" x14ac:dyDescent="0.2">
      <c r="DD133" s="388"/>
      <c r="DE133" s="388"/>
    </row>
    <row r="134" spans="108:109" ht="13.5" hidden="1" customHeight="1" x14ac:dyDescent="0.2">
      <c r="DD134" s="388"/>
      <c r="DE134" s="388"/>
    </row>
    <row r="135" spans="108:109" ht="13.5" hidden="1" customHeight="1" x14ac:dyDescent="0.2">
      <c r="DD135" s="388"/>
      <c r="DE135" s="388"/>
    </row>
    <row r="136" spans="108:109" ht="13.5" hidden="1" customHeight="1" x14ac:dyDescent="0.2">
      <c r="DD136" s="388"/>
      <c r="DE136" s="388"/>
    </row>
    <row r="137" spans="108:109" ht="13.5" hidden="1" customHeight="1" x14ac:dyDescent="0.2">
      <c r="DD137" s="388"/>
      <c r="DE137" s="388"/>
    </row>
    <row r="138" spans="108:109" ht="13.5" hidden="1" customHeight="1" x14ac:dyDescent="0.2">
      <c r="DD138" s="388"/>
      <c r="DE138" s="388"/>
    </row>
    <row r="139" spans="108:109" ht="13.5" hidden="1" customHeight="1" x14ac:dyDescent="0.2">
      <c r="DD139" s="388"/>
      <c r="DE139" s="388"/>
    </row>
    <row r="140" spans="108:109" ht="13.5" hidden="1" customHeight="1" x14ac:dyDescent="0.2">
      <c r="DD140" s="388"/>
      <c r="DE140" s="388"/>
    </row>
    <row r="141" spans="108:109" ht="13.5" hidden="1" customHeight="1" x14ac:dyDescent="0.2">
      <c r="DD141" s="388"/>
      <c r="DE141" s="388"/>
    </row>
    <row r="142" spans="108:109" ht="13.5" hidden="1" customHeight="1" x14ac:dyDescent="0.2">
      <c r="DD142" s="388"/>
      <c r="DE142" s="388"/>
    </row>
    <row r="143" spans="108:109" ht="13.5" hidden="1" customHeight="1" x14ac:dyDescent="0.2">
      <c r="DD143" s="388"/>
      <c r="DE143" s="388"/>
    </row>
    <row r="144" spans="108:109" ht="13.5" hidden="1" customHeight="1" x14ac:dyDescent="0.2">
      <c r="DD144" s="388"/>
      <c r="DE144" s="388"/>
    </row>
    <row r="145" spans="108:109" ht="13.5" hidden="1" customHeight="1" x14ac:dyDescent="0.2">
      <c r="DD145" s="388"/>
      <c r="DE145" s="388"/>
    </row>
    <row r="146" spans="108:109" ht="13.5" hidden="1" customHeight="1" x14ac:dyDescent="0.2">
      <c r="DD146" s="388"/>
      <c r="DE146" s="388"/>
    </row>
    <row r="147" spans="108:109" ht="13.5" hidden="1" customHeight="1" x14ac:dyDescent="0.2">
      <c r="DD147" s="388"/>
      <c r="DE147" s="388"/>
    </row>
    <row r="148" spans="108:109" ht="13.5" hidden="1" customHeight="1" x14ac:dyDescent="0.2">
      <c r="DD148" s="388"/>
      <c r="DE148" s="388"/>
    </row>
    <row r="149" spans="108:109" ht="13.5" hidden="1" customHeight="1" x14ac:dyDescent="0.2">
      <c r="DD149" s="388"/>
      <c r="DE149" s="388"/>
    </row>
    <row r="150" spans="108:109" ht="13.5" hidden="1" customHeight="1" x14ac:dyDescent="0.2">
      <c r="DD150" s="388"/>
      <c r="DE150" s="388"/>
    </row>
    <row r="151" spans="108:109" ht="13.5" hidden="1" customHeight="1" x14ac:dyDescent="0.2">
      <c r="DD151" s="388"/>
      <c r="DE151" s="388"/>
    </row>
    <row r="152" spans="108:109" ht="13.5" hidden="1" customHeight="1" x14ac:dyDescent="0.2">
      <c r="DD152" s="388"/>
      <c r="DE152" s="388"/>
    </row>
    <row r="153" spans="108:109" ht="13.5" hidden="1" customHeight="1" x14ac:dyDescent="0.2">
      <c r="DD153" s="388"/>
      <c r="DE153" s="388"/>
    </row>
    <row r="154" spans="108:109" ht="13.5" hidden="1" customHeight="1" x14ac:dyDescent="0.2">
      <c r="DD154" s="388"/>
      <c r="DE154" s="388"/>
    </row>
    <row r="155" spans="108:109" ht="13.5" hidden="1" customHeight="1" x14ac:dyDescent="0.2">
      <c r="DD155" s="388"/>
      <c r="DE155" s="388"/>
    </row>
    <row r="156" spans="108:109" ht="13.5" hidden="1" customHeight="1" x14ac:dyDescent="0.2">
      <c r="DD156" s="388"/>
      <c r="DE156" s="388"/>
    </row>
    <row r="157" spans="108:109" ht="13.5" hidden="1" customHeight="1" x14ac:dyDescent="0.2">
      <c r="DD157" s="388"/>
      <c r="DE157" s="388"/>
    </row>
    <row r="158" spans="108:109" ht="13.5" hidden="1" customHeight="1" x14ac:dyDescent="0.2">
      <c r="DD158" s="388"/>
      <c r="DE158" s="388"/>
    </row>
    <row r="159" spans="108:109" ht="13.5" hidden="1" customHeight="1" x14ac:dyDescent="0.2">
      <c r="DD159" s="388"/>
      <c r="DE159" s="388"/>
    </row>
    <row r="160" spans="108:109" ht="13.5" hidden="1" customHeight="1" x14ac:dyDescent="0.2">
      <c r="DD160" s="388"/>
      <c r="DE160" s="38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Ucyr7+Odp1I643vk4mAlg1ar/8SclRF6LCs/H/4MquRtmp2bsqhaySLUjqdr/BXakbX5eCTmbOPiEgQ9/k78g==" saltValue="XVutMpHd1CgYybV/9gZVo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K8f2cPbdNj8WskMD5IM2Hrqz73yVPmPDGIiDBjrIp5/wCYJkpFg0VyPvEmOjsIuD+VcqOAnysffKiErXRoCqQ==" saltValue="vhj/Hx/yTcZg36c0Tph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10" zoomScale="70" zoomScaleNormal="70" zoomScaleSheetLayoutView="55"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c r="AG59" s="287"/>
      <c r="AH59" s="287"/>
    </row>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QeshGyfPqp3TG8NDNduqmztQfew2zfqzfhuvIuitb+/FPklxQtV4R3uUzLRSp17QRF068dLfhKbGoftUbLFAw==" saltValue="c0uLuEWnkRqqv3y7OJpd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52</v>
      </c>
      <c r="E2" s="152"/>
      <c r="F2" s="153" t="s">
        <v>556</v>
      </c>
      <c r="G2" s="154"/>
      <c r="H2" s="155"/>
    </row>
    <row r="3" spans="1:8" x14ac:dyDescent="0.2">
      <c r="A3" s="151" t="s">
        <v>549</v>
      </c>
      <c r="B3" s="156"/>
      <c r="C3" s="157"/>
      <c r="D3" s="158">
        <v>97651</v>
      </c>
      <c r="E3" s="159"/>
      <c r="F3" s="160">
        <v>85205</v>
      </c>
      <c r="G3" s="161"/>
      <c r="H3" s="162"/>
    </row>
    <row r="4" spans="1:8" x14ac:dyDescent="0.2">
      <c r="A4" s="163"/>
      <c r="B4" s="164"/>
      <c r="C4" s="165"/>
      <c r="D4" s="166">
        <v>53882</v>
      </c>
      <c r="E4" s="167"/>
      <c r="F4" s="168">
        <v>38847</v>
      </c>
      <c r="G4" s="169"/>
      <c r="H4" s="170"/>
    </row>
    <row r="5" spans="1:8" x14ac:dyDescent="0.2">
      <c r="A5" s="151" t="s">
        <v>551</v>
      </c>
      <c r="B5" s="156"/>
      <c r="C5" s="157"/>
      <c r="D5" s="158">
        <v>62618</v>
      </c>
      <c r="E5" s="159"/>
      <c r="F5" s="160">
        <v>69469</v>
      </c>
      <c r="G5" s="161"/>
      <c r="H5" s="162"/>
    </row>
    <row r="6" spans="1:8" x14ac:dyDescent="0.2">
      <c r="A6" s="163"/>
      <c r="B6" s="164"/>
      <c r="C6" s="165"/>
      <c r="D6" s="166">
        <v>38242</v>
      </c>
      <c r="E6" s="167"/>
      <c r="F6" s="168">
        <v>38215</v>
      </c>
      <c r="G6" s="169"/>
      <c r="H6" s="170"/>
    </row>
    <row r="7" spans="1:8" x14ac:dyDescent="0.2">
      <c r="A7" s="151" t="s">
        <v>552</v>
      </c>
      <c r="B7" s="156"/>
      <c r="C7" s="157"/>
      <c r="D7" s="158">
        <v>71290</v>
      </c>
      <c r="E7" s="159"/>
      <c r="F7" s="160">
        <v>67293</v>
      </c>
      <c r="G7" s="161"/>
      <c r="H7" s="162"/>
    </row>
    <row r="8" spans="1:8" x14ac:dyDescent="0.2">
      <c r="A8" s="163"/>
      <c r="B8" s="164"/>
      <c r="C8" s="165"/>
      <c r="D8" s="166">
        <v>50578</v>
      </c>
      <c r="E8" s="167"/>
      <c r="F8" s="168">
        <v>35076</v>
      </c>
      <c r="G8" s="169"/>
      <c r="H8" s="170"/>
    </row>
    <row r="9" spans="1:8" x14ac:dyDescent="0.2">
      <c r="A9" s="151" t="s">
        <v>553</v>
      </c>
      <c r="B9" s="156"/>
      <c r="C9" s="157"/>
      <c r="D9" s="158">
        <v>69365</v>
      </c>
      <c r="E9" s="159"/>
      <c r="F9" s="160">
        <v>67343</v>
      </c>
      <c r="G9" s="161"/>
      <c r="H9" s="162"/>
    </row>
    <row r="10" spans="1:8" x14ac:dyDescent="0.2">
      <c r="A10" s="163"/>
      <c r="B10" s="164"/>
      <c r="C10" s="165"/>
      <c r="D10" s="166">
        <v>39009</v>
      </c>
      <c r="E10" s="167"/>
      <c r="F10" s="168">
        <v>32865</v>
      </c>
      <c r="G10" s="169"/>
      <c r="H10" s="170"/>
    </row>
    <row r="11" spans="1:8" x14ac:dyDescent="0.2">
      <c r="A11" s="151" t="s">
        <v>554</v>
      </c>
      <c r="B11" s="156"/>
      <c r="C11" s="157"/>
      <c r="D11" s="158">
        <v>116085</v>
      </c>
      <c r="E11" s="159"/>
      <c r="F11" s="160">
        <v>73475</v>
      </c>
      <c r="G11" s="161"/>
      <c r="H11" s="162"/>
    </row>
    <row r="12" spans="1:8" x14ac:dyDescent="0.2">
      <c r="A12" s="163"/>
      <c r="B12" s="164"/>
      <c r="C12" s="171"/>
      <c r="D12" s="166">
        <v>97052</v>
      </c>
      <c r="E12" s="167"/>
      <c r="F12" s="168">
        <v>43072</v>
      </c>
      <c r="G12" s="169"/>
      <c r="H12" s="170"/>
    </row>
    <row r="13" spans="1:8" x14ac:dyDescent="0.2">
      <c r="A13" s="151"/>
      <c r="B13" s="156"/>
      <c r="C13" s="172"/>
      <c r="D13" s="173">
        <v>83402</v>
      </c>
      <c r="E13" s="174"/>
      <c r="F13" s="175">
        <v>72557</v>
      </c>
      <c r="G13" s="176"/>
      <c r="H13" s="162"/>
    </row>
    <row r="14" spans="1:8" x14ac:dyDescent="0.2">
      <c r="A14" s="163"/>
      <c r="B14" s="164"/>
      <c r="C14" s="165"/>
      <c r="D14" s="166">
        <v>55753</v>
      </c>
      <c r="E14" s="167"/>
      <c r="F14" s="168">
        <v>37615</v>
      </c>
      <c r="G14" s="169"/>
      <c r="H14" s="170"/>
    </row>
    <row r="17" spans="1:11" x14ac:dyDescent="0.2">
      <c r="A17" s="147" t="s">
        <v>53</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54</v>
      </c>
      <c r="B19" s="177">
        <f>ROUND(VALUE(SUBSTITUTE(実質収支比率等に係る経年分析!F$48,"▲","-")),2)</f>
        <v>8.18</v>
      </c>
      <c r="C19" s="177">
        <f>ROUND(VALUE(SUBSTITUTE(実質収支比率等に係る経年分析!G$48,"▲","-")),2)</f>
        <v>8.15</v>
      </c>
      <c r="D19" s="177">
        <f>ROUND(VALUE(SUBSTITUTE(実質収支比率等に係る経年分析!H$48,"▲","-")),2)</f>
        <v>8.5399999999999991</v>
      </c>
      <c r="E19" s="177">
        <f>ROUND(VALUE(SUBSTITUTE(実質収支比率等に係る経年分析!I$48,"▲","-")),2)</f>
        <v>9.66</v>
      </c>
      <c r="F19" s="177">
        <f>ROUND(VALUE(SUBSTITUTE(実質収支比率等に係る経年分析!J$48,"▲","-")),2)</f>
        <v>12</v>
      </c>
    </row>
    <row r="20" spans="1:11" x14ac:dyDescent="0.2">
      <c r="A20" s="177" t="s">
        <v>55</v>
      </c>
      <c r="B20" s="177">
        <f>ROUND(VALUE(SUBSTITUTE(実質収支比率等に係る経年分析!F$47,"▲","-")),2)</f>
        <v>96.78</v>
      </c>
      <c r="C20" s="177">
        <f>ROUND(VALUE(SUBSTITUTE(実質収支比率等に係る経年分析!G$47,"▲","-")),2)</f>
        <v>107.08</v>
      </c>
      <c r="D20" s="177">
        <f>ROUND(VALUE(SUBSTITUTE(実質収支比率等に係る経年分析!H$47,"▲","-")),2)</f>
        <v>115.51</v>
      </c>
      <c r="E20" s="177">
        <f>ROUND(VALUE(SUBSTITUTE(実質収支比率等に係る経年分析!I$47,"▲","-")),2)</f>
        <v>123.23</v>
      </c>
      <c r="F20" s="177">
        <f>ROUND(VALUE(SUBSTITUTE(実質収支比率等に係る経年分析!J$47,"▲","-")),2)</f>
        <v>131.69999999999999</v>
      </c>
    </row>
    <row r="21" spans="1:11" x14ac:dyDescent="0.2">
      <c r="A21" s="177" t="s">
        <v>56</v>
      </c>
      <c r="B21" s="177">
        <f>IF(ISNUMBER(VALUE(SUBSTITUTE(実質収支比率等に係る経年分析!F$49,"▲","-"))),ROUND(VALUE(SUBSTITUTE(実質収支比率等に係る経年分析!F$49,"▲","-")),2),NA())</f>
        <v>3</v>
      </c>
      <c r="C21" s="177">
        <f>IF(ISNUMBER(VALUE(SUBSTITUTE(実質収支比率等に係る経年分析!G$49,"▲","-"))),ROUND(VALUE(SUBSTITUTE(実質収支比率等に係る経年分析!G$49,"▲","-")),2),NA())</f>
        <v>10.87</v>
      </c>
      <c r="D21" s="177">
        <f>IF(ISNUMBER(VALUE(SUBSTITUTE(実質収支比率等に係る経年分析!H$49,"▲","-"))),ROUND(VALUE(SUBSTITUTE(実質収支比率等に係る経年分析!H$49,"▲","-")),2),NA())</f>
        <v>5.45</v>
      </c>
      <c r="E21" s="177">
        <f>IF(ISNUMBER(VALUE(SUBSTITUTE(実質収支比率等に係る経年分析!I$49,"▲","-"))),ROUND(VALUE(SUBSTITUTE(実質収支比率等に係る経年分析!I$49,"▲","-")),2),NA())</f>
        <v>7.53</v>
      </c>
      <c r="F21" s="177">
        <f>IF(ISNUMBER(VALUE(SUBSTITUTE(実質収支比率等に係る経年分析!J$49,"▲","-"))),ROUND(VALUE(SUBSTITUTE(実質収支比率等に係る経年分析!J$49,"▲","-")),2),NA())</f>
        <v>10.16</v>
      </c>
    </row>
    <row r="24" spans="1:11" x14ac:dyDescent="0.2">
      <c r="A24" s="147" t="s">
        <v>57</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58</v>
      </c>
      <c r="C26" s="178" t="s">
        <v>59</v>
      </c>
      <c r="D26" s="178" t="s">
        <v>58</v>
      </c>
      <c r="E26" s="178" t="s">
        <v>59</v>
      </c>
      <c r="F26" s="178" t="s">
        <v>58</v>
      </c>
      <c r="G26" s="178" t="s">
        <v>59</v>
      </c>
      <c r="H26" s="178" t="s">
        <v>58</v>
      </c>
      <c r="I26" s="178" t="s">
        <v>59</v>
      </c>
      <c r="J26" s="178" t="s">
        <v>58</v>
      </c>
      <c r="K26" s="178" t="s">
        <v>59</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2.97</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1.37</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1.1200000000000001</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1.1100000000000001</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0.82</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介護老人保健施設ゆうあい荘事業特別会計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0.37</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0.42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0.6</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0.67</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0.32</v>
      </c>
    </row>
    <row r="30" spans="1:11" x14ac:dyDescent="0.2">
      <c r="A30" s="178" t="str">
        <f>IF(連結実質赤字比率に係る赤字・黒字の構成分析!C$40="",NA(),連結実質赤字比率に係る赤字・黒字の構成分析!C$40)</f>
        <v>発電事業特別会計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0.55000000000000004</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0.28999999999999998</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0.28000000000000003</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0.62</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0.82</v>
      </c>
    </row>
    <row r="31" spans="1:11" x14ac:dyDescent="0.2">
      <c r="A31" s="178" t="str">
        <f>IF(連結実質赤字比率に係る赤字・黒字の構成分析!C$39="",NA(),連結実質赤字比率に係る赤字・黒字の構成分析!C$39)</f>
        <v>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0.45</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0.4</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0.52</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0.88</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0.84</v>
      </c>
    </row>
    <row r="32" spans="1:11" x14ac:dyDescent="0.2">
      <c r="A32" s="178" t="str">
        <f>IF(連結実質赤字比率に係る赤字・黒字の構成分析!C$38="",NA(),連結実質赤字比率に係る赤字・黒字の構成分析!C$38)</f>
        <v>介護保険特別会計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0.66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1.52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1.95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1.06</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1.32</v>
      </c>
    </row>
    <row r="33" spans="1:16" x14ac:dyDescent="0.2">
      <c r="A33" s="178" t="str">
        <f>IF(連結実質赤字比率に係る赤字・黒字の構成分析!C$37="",NA(),連結実質赤字比率に係る赤字・黒字の構成分析!C$37)</f>
        <v>自動車教習所事業会計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2.73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2.65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2.4700000000000002</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1.98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1.8</v>
      </c>
    </row>
    <row r="34" spans="1:16" x14ac:dyDescent="0.2">
      <c r="A34" s="178" t="str">
        <f>IF(連結実質赤字比率に係る赤字・黒字の構成分析!C$36="",NA(),連結実質赤字比率に係る赤字・黒字の構成分析!C$36)</f>
        <v>簡易水道事業会計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8.5399999999999991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7.06</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5.58</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5.5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5.51</v>
      </c>
    </row>
    <row r="35" spans="1:16" x14ac:dyDescent="0.2">
      <c r="A35" s="178" t="str">
        <f>IF(連結実質赤字比率に係る赤字・黒字の構成分析!C$35="",NA(),連結実質赤字比率に係る赤字・黒字の構成分析!C$35)</f>
        <v>上水道事業会計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6.63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5.38</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4.59</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5.0999999999999996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5.69</v>
      </c>
    </row>
    <row r="36" spans="1:16" x14ac:dyDescent="0.2">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7.86</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7.81</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8.11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9.26</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11.83</v>
      </c>
    </row>
    <row r="39" spans="1:16" x14ac:dyDescent="0.2">
      <c r="A39" s="147" t="s">
        <v>60</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2">
      <c r="A42" s="179" t="s">
        <v>63</v>
      </c>
      <c r="B42" s="179"/>
      <c r="C42" s="179"/>
      <c r="D42" s="179">
        <f>'実質公債費比率（分子）の構造'!K$52</f>
        <v>1036</v>
      </c>
      <c r="E42" s="179"/>
      <c r="F42" s="179"/>
      <c r="G42" s="179">
        <f>'実質公債費比率（分子）の構造'!L$52</f>
        <v>958</v>
      </c>
      <c r="H42" s="179"/>
      <c r="I42" s="179"/>
      <c r="J42" s="179">
        <f>'実質公債費比率（分子）の構造'!M$52</f>
        <v>928</v>
      </c>
      <c r="K42" s="179"/>
      <c r="L42" s="179"/>
      <c r="M42" s="179">
        <f>'実質公債費比率（分子）の構造'!N$52</f>
        <v>961</v>
      </c>
      <c r="N42" s="179"/>
      <c r="O42" s="179"/>
      <c r="P42" s="179">
        <f>'実質公債費比率（分子）の構造'!O$52</f>
        <v>958</v>
      </c>
    </row>
    <row r="43" spans="1:16" x14ac:dyDescent="0.2">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2">
      <c r="A44" s="179" t="s">
        <v>65</v>
      </c>
      <c r="B44" s="179">
        <f>'実質公債費比率（分子）の構造'!K$50</f>
        <v>33</v>
      </c>
      <c r="C44" s="179"/>
      <c r="D44" s="179"/>
      <c r="E44" s="179">
        <f>'実質公債費比率（分子）の構造'!L$50</f>
        <v>33</v>
      </c>
      <c r="F44" s="179"/>
      <c r="G44" s="179"/>
      <c r="H44" s="179">
        <f>'実質公債費比率（分子）の構造'!M$50</f>
        <v>33</v>
      </c>
      <c r="I44" s="179"/>
      <c r="J44" s="179"/>
      <c r="K44" s="179">
        <f>'実質公債費比率（分子）の構造'!N$50</f>
        <v>33</v>
      </c>
      <c r="L44" s="179"/>
      <c r="M44" s="179"/>
      <c r="N44" s="179">
        <f>'実質公債費比率（分子）の構造'!O$50</f>
        <v>33</v>
      </c>
      <c r="O44" s="179"/>
      <c r="P44" s="179"/>
    </row>
    <row r="45" spans="1:16" x14ac:dyDescent="0.2">
      <c r="A45" s="179" t="s">
        <v>66</v>
      </c>
      <c r="B45" s="179">
        <f>'実質公債費比率（分子）の構造'!K$49</f>
        <v>105</v>
      </c>
      <c r="C45" s="179"/>
      <c r="D45" s="179"/>
      <c r="E45" s="179">
        <f>'実質公債費比率（分子）の構造'!L$49</f>
        <v>113</v>
      </c>
      <c r="F45" s="179"/>
      <c r="G45" s="179"/>
      <c r="H45" s="179">
        <f>'実質公債費比率（分子）の構造'!M$49</f>
        <v>98</v>
      </c>
      <c r="I45" s="179"/>
      <c r="J45" s="179"/>
      <c r="K45" s="179">
        <f>'実質公債費比率（分子）の構造'!N$49</f>
        <v>102</v>
      </c>
      <c r="L45" s="179"/>
      <c r="M45" s="179"/>
      <c r="N45" s="179">
        <f>'実質公債費比率（分子）の構造'!O$49</f>
        <v>100</v>
      </c>
      <c r="O45" s="179"/>
      <c r="P45" s="179"/>
    </row>
    <row r="46" spans="1:16" x14ac:dyDescent="0.2">
      <c r="A46" s="179" t="s">
        <v>67</v>
      </c>
      <c r="B46" s="179">
        <f>'実質公債費比率（分子）の構造'!K$48</f>
        <v>438</v>
      </c>
      <c r="C46" s="179"/>
      <c r="D46" s="179"/>
      <c r="E46" s="179">
        <f>'実質公債費比率（分子）の構造'!L$48</f>
        <v>441</v>
      </c>
      <c r="F46" s="179"/>
      <c r="G46" s="179"/>
      <c r="H46" s="179">
        <f>'実質公債費比率（分子）の構造'!M$48</f>
        <v>429</v>
      </c>
      <c r="I46" s="179"/>
      <c r="J46" s="179"/>
      <c r="K46" s="179">
        <f>'実質公債費比率（分子）の構造'!N$48</f>
        <v>459</v>
      </c>
      <c r="L46" s="179"/>
      <c r="M46" s="179"/>
      <c r="N46" s="179">
        <f>'実質公債費比率（分子）の構造'!O$48</f>
        <v>456</v>
      </c>
      <c r="O46" s="179"/>
      <c r="P46" s="179"/>
    </row>
    <row r="47" spans="1:16" x14ac:dyDescent="0.2">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70</v>
      </c>
      <c r="B49" s="179">
        <f>'実質公債費比率（分子）の構造'!K$45</f>
        <v>897</v>
      </c>
      <c r="C49" s="179"/>
      <c r="D49" s="179"/>
      <c r="E49" s="179">
        <f>'実質公債費比率（分子）の構造'!L$45</f>
        <v>746</v>
      </c>
      <c r="F49" s="179"/>
      <c r="G49" s="179"/>
      <c r="H49" s="179">
        <f>'実質公債費比率（分子）の構造'!M$45</f>
        <v>673</v>
      </c>
      <c r="I49" s="179"/>
      <c r="J49" s="179"/>
      <c r="K49" s="179">
        <f>'実質公債費比率（分子）の構造'!N$45</f>
        <v>817</v>
      </c>
      <c r="L49" s="179"/>
      <c r="M49" s="179"/>
      <c r="N49" s="179">
        <f>'実質公債費比率（分子）の構造'!O$45</f>
        <v>846</v>
      </c>
      <c r="O49" s="179"/>
      <c r="P49" s="179"/>
    </row>
    <row r="50" spans="1:16" x14ac:dyDescent="0.2">
      <c r="A50" s="179" t="s">
        <v>71</v>
      </c>
      <c r="B50" s="179" t="e">
        <f>NA()</f>
        <v>#N/A</v>
      </c>
      <c r="C50" s="179">
        <f>IF(ISNUMBER('実質公債費比率（分子）の構造'!K$53),'実質公債費比率（分子）の構造'!K$53,NA())</f>
        <v>437</v>
      </c>
      <c r="D50" s="179" t="e">
        <f>NA()</f>
        <v>#N/A</v>
      </c>
      <c r="E50" s="179" t="e">
        <f>NA()</f>
        <v>#N/A</v>
      </c>
      <c r="F50" s="179">
        <f>IF(ISNUMBER('実質公債費比率（分子）の構造'!L$53),'実質公債費比率（分子）の構造'!L$53,NA())</f>
        <v>375</v>
      </c>
      <c r="G50" s="179" t="e">
        <f>NA()</f>
        <v>#N/A</v>
      </c>
      <c r="H50" s="179" t="e">
        <f>NA()</f>
        <v>#N/A</v>
      </c>
      <c r="I50" s="179">
        <f>IF(ISNUMBER('実質公債費比率（分子）の構造'!M$53),'実質公債費比率（分子）の構造'!M$53,NA())</f>
        <v>305</v>
      </c>
      <c r="J50" s="179" t="e">
        <f>NA()</f>
        <v>#N/A</v>
      </c>
      <c r="K50" s="179" t="e">
        <f>NA()</f>
        <v>#N/A</v>
      </c>
      <c r="L50" s="179">
        <f>IF(ISNUMBER('実質公債費比率（分子）の構造'!N$53),'実質公債費比率（分子）の構造'!N$53,NA())</f>
        <v>450</v>
      </c>
      <c r="M50" s="179" t="e">
        <f>NA()</f>
        <v>#N/A</v>
      </c>
      <c r="N50" s="179" t="e">
        <f>NA()</f>
        <v>#N/A</v>
      </c>
      <c r="O50" s="179">
        <f>IF(ISNUMBER('実質公債費比率（分子）の構造'!O$53),'実質公債費比率（分子）の構造'!O$53,NA())</f>
        <v>477</v>
      </c>
      <c r="P50" s="179" t="e">
        <f>NA()</f>
        <v>#N/A</v>
      </c>
    </row>
    <row r="53" spans="1:16" x14ac:dyDescent="0.2">
      <c r="A53" s="147" t="s">
        <v>72</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2">
      <c r="A56" s="178" t="s">
        <v>43</v>
      </c>
      <c r="B56" s="178"/>
      <c r="C56" s="178"/>
      <c r="D56" s="178">
        <f>'将来負担比率（分子）の構造'!I$52</f>
        <v>10681</v>
      </c>
      <c r="E56" s="178"/>
      <c r="F56" s="178"/>
      <c r="G56" s="178">
        <f>'将来負担比率（分子）の構造'!J$52</f>
        <v>10487</v>
      </c>
      <c r="H56" s="178"/>
      <c r="I56" s="178"/>
      <c r="J56" s="178">
        <f>'将来負担比率（分子）の構造'!K$52</f>
        <v>10282</v>
      </c>
      <c r="K56" s="178"/>
      <c r="L56" s="178"/>
      <c r="M56" s="178">
        <f>'将来負担比率（分子）の構造'!L$52</f>
        <v>10262</v>
      </c>
      <c r="N56" s="178"/>
      <c r="O56" s="178"/>
      <c r="P56" s="178">
        <f>'将来負担比率（分子）の構造'!M$52</f>
        <v>9888</v>
      </c>
    </row>
    <row r="57" spans="1:16" x14ac:dyDescent="0.2">
      <c r="A57" s="178" t="s">
        <v>42</v>
      </c>
      <c r="B57" s="178"/>
      <c r="C57" s="178"/>
      <c r="D57" s="178">
        <f>'将来負担比率（分子）の構造'!I$51</f>
        <v>563</v>
      </c>
      <c r="E57" s="178"/>
      <c r="F57" s="178"/>
      <c r="G57" s="178">
        <f>'将来負担比率（分子）の構造'!J$51</f>
        <v>509</v>
      </c>
      <c r="H57" s="178"/>
      <c r="I57" s="178"/>
      <c r="J57" s="178">
        <f>'将来負担比率（分子）の構造'!K$51</f>
        <v>483</v>
      </c>
      <c r="K57" s="178"/>
      <c r="L57" s="178"/>
      <c r="M57" s="178">
        <f>'将来負担比率（分子）の構造'!L$51</f>
        <v>432</v>
      </c>
      <c r="N57" s="178"/>
      <c r="O57" s="178"/>
      <c r="P57" s="178">
        <f>'将来負担比率（分子）の構造'!M$51</f>
        <v>396</v>
      </c>
    </row>
    <row r="58" spans="1:16" x14ac:dyDescent="0.2">
      <c r="A58" s="178" t="s">
        <v>41</v>
      </c>
      <c r="B58" s="178"/>
      <c r="C58" s="178"/>
      <c r="D58" s="178">
        <f>'将来負担比率（分子）の構造'!I$50</f>
        <v>8468</v>
      </c>
      <c r="E58" s="178"/>
      <c r="F58" s="178"/>
      <c r="G58" s="178">
        <f>'将来負担比率（分子）の構造'!J$50</f>
        <v>9561</v>
      </c>
      <c r="H58" s="178"/>
      <c r="I58" s="178"/>
      <c r="J58" s="178">
        <f>'将来負担比率（分子）の構造'!K$50</f>
        <v>10170</v>
      </c>
      <c r="K58" s="178"/>
      <c r="L58" s="178"/>
      <c r="M58" s="178">
        <f>'将来負担比率（分子）の構造'!L$50</f>
        <v>10626</v>
      </c>
      <c r="N58" s="178"/>
      <c r="O58" s="178"/>
      <c r="P58" s="178">
        <f>'将来負担比率（分子）の構造'!M$50</f>
        <v>10627</v>
      </c>
    </row>
    <row r="59" spans="1:16" x14ac:dyDescent="0.2">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36</v>
      </c>
      <c r="B61" s="178" t="str">
        <f>'将来負担比率（分子）の構造'!I$46</f>
        <v>-</v>
      </c>
      <c r="C61" s="178"/>
      <c r="D61" s="178"/>
      <c r="E61" s="178" t="str">
        <f>'将来負担比率（分子）の構造'!J$46</f>
        <v>-</v>
      </c>
      <c r="F61" s="178"/>
      <c r="G61" s="178"/>
      <c r="H61" s="178">
        <f>'将来負担比率（分子）の構造'!K$46</f>
        <v>6</v>
      </c>
      <c r="I61" s="178"/>
      <c r="J61" s="178"/>
      <c r="K61" s="178">
        <f>'将来負担比率（分子）の構造'!L$46</f>
        <v>4</v>
      </c>
      <c r="L61" s="178"/>
      <c r="M61" s="178"/>
      <c r="N61" s="178">
        <f>'将来負担比率（分子）の構造'!M$46</f>
        <v>1</v>
      </c>
      <c r="O61" s="178"/>
      <c r="P61" s="178"/>
    </row>
    <row r="62" spans="1:16" x14ac:dyDescent="0.2">
      <c r="A62" s="178" t="s">
        <v>35</v>
      </c>
      <c r="B62" s="178">
        <f>'将来負担比率（分子）の構造'!I$45</f>
        <v>2655</v>
      </c>
      <c r="C62" s="178"/>
      <c r="D62" s="178"/>
      <c r="E62" s="178">
        <f>'将来負担比率（分子）の構造'!J$45</f>
        <v>2621</v>
      </c>
      <c r="F62" s="178"/>
      <c r="G62" s="178"/>
      <c r="H62" s="178">
        <f>'将来負担比率（分子）の構造'!K$45</f>
        <v>2611</v>
      </c>
      <c r="I62" s="178"/>
      <c r="J62" s="178"/>
      <c r="K62" s="178">
        <f>'将来負担比率（分子）の構造'!L$45</f>
        <v>2582</v>
      </c>
      <c r="L62" s="178"/>
      <c r="M62" s="178"/>
      <c r="N62" s="178">
        <f>'将来負担比率（分子）の構造'!M$45</f>
        <v>2467</v>
      </c>
      <c r="O62" s="178"/>
      <c r="P62" s="178"/>
    </row>
    <row r="63" spans="1:16" x14ac:dyDescent="0.2">
      <c r="A63" s="178" t="s">
        <v>34</v>
      </c>
      <c r="B63" s="178">
        <f>'将来負担比率（分子）の構造'!I$44</f>
        <v>836</v>
      </c>
      <c r="C63" s="178"/>
      <c r="D63" s="178"/>
      <c r="E63" s="178">
        <f>'将来負担比率（分子）の構造'!J$44</f>
        <v>752</v>
      </c>
      <c r="F63" s="178"/>
      <c r="G63" s="178"/>
      <c r="H63" s="178">
        <f>'将来負担比率（分子）の構造'!K$44</f>
        <v>700</v>
      </c>
      <c r="I63" s="178"/>
      <c r="J63" s="178"/>
      <c r="K63" s="178">
        <f>'将来負担比率（分子）の構造'!L$44</f>
        <v>623</v>
      </c>
      <c r="L63" s="178"/>
      <c r="M63" s="178"/>
      <c r="N63" s="178">
        <f>'将来負担比率（分子）の構造'!M$44</f>
        <v>544</v>
      </c>
      <c r="O63" s="178"/>
      <c r="P63" s="178"/>
    </row>
    <row r="64" spans="1:16" x14ac:dyDescent="0.2">
      <c r="A64" s="178" t="s">
        <v>33</v>
      </c>
      <c r="B64" s="178">
        <f>'将来負担比率（分子）の構造'!I$43</f>
        <v>5856</v>
      </c>
      <c r="C64" s="178"/>
      <c r="D64" s="178"/>
      <c r="E64" s="178">
        <f>'将来負担比率（分子）の構造'!J$43</f>
        <v>6433</v>
      </c>
      <c r="F64" s="178"/>
      <c r="G64" s="178"/>
      <c r="H64" s="178">
        <f>'将来負担比率（分子）の構造'!K$43</f>
        <v>6392</v>
      </c>
      <c r="I64" s="178"/>
      <c r="J64" s="178"/>
      <c r="K64" s="178">
        <f>'将来負担比率（分子）の構造'!L$43</f>
        <v>6213</v>
      </c>
      <c r="L64" s="178"/>
      <c r="M64" s="178"/>
      <c r="N64" s="178">
        <f>'将来負担比率（分子）の構造'!M$43</f>
        <v>5911</v>
      </c>
      <c r="O64" s="178"/>
      <c r="P64" s="178"/>
    </row>
    <row r="65" spans="1:16" x14ac:dyDescent="0.2">
      <c r="A65" s="178" t="s">
        <v>32</v>
      </c>
      <c r="B65" s="178">
        <f>'将来負担比率（分子）の構造'!I$42</f>
        <v>173</v>
      </c>
      <c r="C65" s="178"/>
      <c r="D65" s="178"/>
      <c r="E65" s="178">
        <f>'将来負担比率（分子）の構造'!J$42</f>
        <v>141</v>
      </c>
      <c r="F65" s="178"/>
      <c r="G65" s="178"/>
      <c r="H65" s="178">
        <f>'将来負担比率（分子）の構造'!K$42</f>
        <v>107</v>
      </c>
      <c r="I65" s="178"/>
      <c r="J65" s="178"/>
      <c r="K65" s="178">
        <f>'将来負担比率（分子）の構造'!L$42</f>
        <v>73</v>
      </c>
      <c r="L65" s="178"/>
      <c r="M65" s="178"/>
      <c r="N65" s="178">
        <f>'将来負担比率（分子）の構造'!M$42</f>
        <v>33</v>
      </c>
      <c r="O65" s="178"/>
      <c r="P65" s="178"/>
    </row>
    <row r="66" spans="1:16" x14ac:dyDescent="0.2">
      <c r="A66" s="178" t="s">
        <v>31</v>
      </c>
      <c r="B66" s="178">
        <f>'将来負担比率（分子）の構造'!I$41</f>
        <v>6762</v>
      </c>
      <c r="C66" s="178"/>
      <c r="D66" s="178"/>
      <c r="E66" s="178">
        <f>'将来負担比率（分子）の構造'!J$41</f>
        <v>6784</v>
      </c>
      <c r="F66" s="178"/>
      <c r="G66" s="178"/>
      <c r="H66" s="178">
        <f>'将来負担比率（分子）の構造'!K$41</f>
        <v>7041</v>
      </c>
      <c r="I66" s="178"/>
      <c r="J66" s="178"/>
      <c r="K66" s="178">
        <f>'将来負担比率（分子）の構造'!L$41</f>
        <v>6994</v>
      </c>
      <c r="L66" s="178"/>
      <c r="M66" s="178"/>
      <c r="N66" s="178">
        <f>'将来負担比率（分子）の構造'!M$41</f>
        <v>7568</v>
      </c>
      <c r="O66" s="178"/>
      <c r="P66" s="178"/>
    </row>
    <row r="67" spans="1:16" x14ac:dyDescent="0.2">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2">
      <c r="A70" s="180" t="s">
        <v>76</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77</v>
      </c>
      <c r="B72" s="182">
        <f>基金残高に係る経年分析!F55</f>
        <v>7195</v>
      </c>
      <c r="C72" s="182">
        <f>基金残高に係る経年分析!G55</f>
        <v>7595</v>
      </c>
      <c r="D72" s="182">
        <f>基金残高に係る経年分析!H55</f>
        <v>8078</v>
      </c>
    </row>
    <row r="73" spans="1:16" x14ac:dyDescent="0.2">
      <c r="A73" s="181" t="s">
        <v>78</v>
      </c>
      <c r="B73" s="182">
        <f>基金残高に係る経年分析!F56</f>
        <v>657</v>
      </c>
      <c r="C73" s="182">
        <f>基金残高に係る経年分析!G56</f>
        <v>657</v>
      </c>
      <c r="D73" s="182">
        <f>基金残高に係る経年分析!H56</f>
        <v>657</v>
      </c>
    </row>
    <row r="74" spans="1:16" x14ac:dyDescent="0.2">
      <c r="A74" s="181" t="s">
        <v>79</v>
      </c>
      <c r="B74" s="182">
        <f>基金残高に係る経年分析!F57</f>
        <v>2069</v>
      </c>
      <c r="C74" s="182">
        <f>基金残高に係る経年分析!G57</f>
        <v>1957</v>
      </c>
      <c r="D74" s="182">
        <f>基金残高に係る経年分析!H57</f>
        <v>1410</v>
      </c>
    </row>
  </sheetData>
  <sheetProtection algorithmName="SHA-512" hashValue="tcHH6Puj0oNaXYRBYSIWSwqYOrqArGH4zY6J3vNWIWCiBnzhPEAjNcyoaS4fRYP24H3RWHgcgiyYIF/CBSfe1g==" saltValue="sFSkTgLNZOe/joBJL2tn/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6" t="s">
        <v>209</v>
      </c>
      <c r="DI1" s="797"/>
      <c r="DJ1" s="797"/>
      <c r="DK1" s="797"/>
      <c r="DL1" s="797"/>
      <c r="DM1" s="797"/>
      <c r="DN1" s="798"/>
      <c r="DO1" s="223"/>
      <c r="DP1" s="796" t="s">
        <v>210</v>
      </c>
      <c r="DQ1" s="797"/>
      <c r="DR1" s="797"/>
      <c r="DS1" s="797"/>
      <c r="DT1" s="797"/>
      <c r="DU1" s="797"/>
      <c r="DV1" s="797"/>
      <c r="DW1" s="797"/>
      <c r="DX1" s="797"/>
      <c r="DY1" s="797"/>
      <c r="DZ1" s="797"/>
      <c r="EA1" s="797"/>
      <c r="EB1" s="797"/>
      <c r="EC1" s="798"/>
      <c r="ED1" s="221"/>
      <c r="EE1" s="221"/>
      <c r="EF1" s="221"/>
      <c r="EG1" s="221"/>
      <c r="EH1" s="221"/>
      <c r="EI1" s="221"/>
      <c r="EJ1" s="221"/>
      <c r="EK1" s="221"/>
      <c r="EL1" s="221"/>
      <c r="EM1" s="221"/>
    </row>
    <row r="2" spans="2:143" ht="22.5" customHeight="1" x14ac:dyDescent="0.2">
      <c r="B2" s="224" t="s">
        <v>211</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738" t="s">
        <v>212</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213</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214</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2">
      <c r="B4" s="738" t="s">
        <v>1</v>
      </c>
      <c r="C4" s="739"/>
      <c r="D4" s="739"/>
      <c r="E4" s="739"/>
      <c r="F4" s="739"/>
      <c r="G4" s="739"/>
      <c r="H4" s="739"/>
      <c r="I4" s="739"/>
      <c r="J4" s="739"/>
      <c r="K4" s="739"/>
      <c r="L4" s="739"/>
      <c r="M4" s="739"/>
      <c r="N4" s="739"/>
      <c r="O4" s="739"/>
      <c r="P4" s="739"/>
      <c r="Q4" s="740"/>
      <c r="R4" s="738" t="s">
        <v>215</v>
      </c>
      <c r="S4" s="739"/>
      <c r="T4" s="739"/>
      <c r="U4" s="739"/>
      <c r="V4" s="739"/>
      <c r="W4" s="739"/>
      <c r="X4" s="739"/>
      <c r="Y4" s="740"/>
      <c r="Z4" s="738" t="s">
        <v>216</v>
      </c>
      <c r="AA4" s="739"/>
      <c r="AB4" s="739"/>
      <c r="AC4" s="740"/>
      <c r="AD4" s="738" t="s">
        <v>217</v>
      </c>
      <c r="AE4" s="739"/>
      <c r="AF4" s="739"/>
      <c r="AG4" s="739"/>
      <c r="AH4" s="739"/>
      <c r="AI4" s="739"/>
      <c r="AJ4" s="739"/>
      <c r="AK4" s="740"/>
      <c r="AL4" s="738" t="s">
        <v>216</v>
      </c>
      <c r="AM4" s="739"/>
      <c r="AN4" s="739"/>
      <c r="AO4" s="740"/>
      <c r="AP4" s="799" t="s">
        <v>218</v>
      </c>
      <c r="AQ4" s="799"/>
      <c r="AR4" s="799"/>
      <c r="AS4" s="799"/>
      <c r="AT4" s="799"/>
      <c r="AU4" s="799"/>
      <c r="AV4" s="799"/>
      <c r="AW4" s="799"/>
      <c r="AX4" s="799"/>
      <c r="AY4" s="799"/>
      <c r="AZ4" s="799"/>
      <c r="BA4" s="799"/>
      <c r="BB4" s="799"/>
      <c r="BC4" s="799"/>
      <c r="BD4" s="799"/>
      <c r="BE4" s="799"/>
      <c r="BF4" s="799"/>
      <c r="BG4" s="799" t="s">
        <v>219</v>
      </c>
      <c r="BH4" s="799"/>
      <c r="BI4" s="799"/>
      <c r="BJ4" s="799"/>
      <c r="BK4" s="799"/>
      <c r="BL4" s="799"/>
      <c r="BM4" s="799"/>
      <c r="BN4" s="799"/>
      <c r="BO4" s="799" t="s">
        <v>216</v>
      </c>
      <c r="BP4" s="799"/>
      <c r="BQ4" s="799"/>
      <c r="BR4" s="799"/>
      <c r="BS4" s="799" t="s">
        <v>220</v>
      </c>
      <c r="BT4" s="799"/>
      <c r="BU4" s="799"/>
      <c r="BV4" s="799"/>
      <c r="BW4" s="799"/>
      <c r="BX4" s="799"/>
      <c r="BY4" s="799"/>
      <c r="BZ4" s="799"/>
      <c r="CA4" s="799"/>
      <c r="CB4" s="799"/>
      <c r="CD4" s="781" t="s">
        <v>221</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7" customFormat="1" ht="11.25" customHeight="1" x14ac:dyDescent="0.2">
      <c r="B5" s="763" t="s">
        <v>222</v>
      </c>
      <c r="C5" s="764"/>
      <c r="D5" s="764"/>
      <c r="E5" s="764"/>
      <c r="F5" s="764"/>
      <c r="G5" s="764"/>
      <c r="H5" s="764"/>
      <c r="I5" s="764"/>
      <c r="J5" s="764"/>
      <c r="K5" s="764"/>
      <c r="L5" s="764"/>
      <c r="M5" s="764"/>
      <c r="N5" s="764"/>
      <c r="O5" s="764"/>
      <c r="P5" s="764"/>
      <c r="Q5" s="765"/>
      <c r="R5" s="729">
        <v>2204536</v>
      </c>
      <c r="S5" s="730"/>
      <c r="T5" s="730"/>
      <c r="U5" s="730"/>
      <c r="V5" s="730"/>
      <c r="W5" s="730"/>
      <c r="X5" s="730"/>
      <c r="Y5" s="776"/>
      <c r="Z5" s="794">
        <v>19.600000000000001</v>
      </c>
      <c r="AA5" s="794"/>
      <c r="AB5" s="794"/>
      <c r="AC5" s="794"/>
      <c r="AD5" s="795">
        <v>2177550</v>
      </c>
      <c r="AE5" s="795"/>
      <c r="AF5" s="795"/>
      <c r="AG5" s="795"/>
      <c r="AH5" s="795"/>
      <c r="AI5" s="795"/>
      <c r="AJ5" s="795"/>
      <c r="AK5" s="795"/>
      <c r="AL5" s="777">
        <v>36.6</v>
      </c>
      <c r="AM5" s="746"/>
      <c r="AN5" s="746"/>
      <c r="AO5" s="778"/>
      <c r="AP5" s="763" t="s">
        <v>223</v>
      </c>
      <c r="AQ5" s="764"/>
      <c r="AR5" s="764"/>
      <c r="AS5" s="764"/>
      <c r="AT5" s="764"/>
      <c r="AU5" s="764"/>
      <c r="AV5" s="764"/>
      <c r="AW5" s="764"/>
      <c r="AX5" s="764"/>
      <c r="AY5" s="764"/>
      <c r="AZ5" s="764"/>
      <c r="BA5" s="764"/>
      <c r="BB5" s="764"/>
      <c r="BC5" s="764"/>
      <c r="BD5" s="764"/>
      <c r="BE5" s="764"/>
      <c r="BF5" s="765"/>
      <c r="BG5" s="664">
        <v>2139330</v>
      </c>
      <c r="BH5" s="667"/>
      <c r="BI5" s="667"/>
      <c r="BJ5" s="667"/>
      <c r="BK5" s="667"/>
      <c r="BL5" s="667"/>
      <c r="BM5" s="667"/>
      <c r="BN5" s="668"/>
      <c r="BO5" s="726">
        <v>97</v>
      </c>
      <c r="BP5" s="726"/>
      <c r="BQ5" s="726"/>
      <c r="BR5" s="726"/>
      <c r="BS5" s="727">
        <v>10579</v>
      </c>
      <c r="BT5" s="727"/>
      <c r="BU5" s="727"/>
      <c r="BV5" s="727"/>
      <c r="BW5" s="727"/>
      <c r="BX5" s="727"/>
      <c r="BY5" s="727"/>
      <c r="BZ5" s="727"/>
      <c r="CA5" s="727"/>
      <c r="CB5" s="768"/>
      <c r="CD5" s="781" t="s">
        <v>218</v>
      </c>
      <c r="CE5" s="782"/>
      <c r="CF5" s="782"/>
      <c r="CG5" s="782"/>
      <c r="CH5" s="782"/>
      <c r="CI5" s="782"/>
      <c r="CJ5" s="782"/>
      <c r="CK5" s="782"/>
      <c r="CL5" s="782"/>
      <c r="CM5" s="782"/>
      <c r="CN5" s="782"/>
      <c r="CO5" s="782"/>
      <c r="CP5" s="782"/>
      <c r="CQ5" s="783"/>
      <c r="CR5" s="781" t="s">
        <v>224</v>
      </c>
      <c r="CS5" s="782"/>
      <c r="CT5" s="782"/>
      <c r="CU5" s="782"/>
      <c r="CV5" s="782"/>
      <c r="CW5" s="782"/>
      <c r="CX5" s="782"/>
      <c r="CY5" s="783"/>
      <c r="CZ5" s="781" t="s">
        <v>216</v>
      </c>
      <c r="DA5" s="782"/>
      <c r="DB5" s="782"/>
      <c r="DC5" s="783"/>
      <c r="DD5" s="781" t="s">
        <v>225</v>
      </c>
      <c r="DE5" s="782"/>
      <c r="DF5" s="782"/>
      <c r="DG5" s="782"/>
      <c r="DH5" s="782"/>
      <c r="DI5" s="782"/>
      <c r="DJ5" s="782"/>
      <c r="DK5" s="782"/>
      <c r="DL5" s="782"/>
      <c r="DM5" s="782"/>
      <c r="DN5" s="782"/>
      <c r="DO5" s="782"/>
      <c r="DP5" s="783"/>
      <c r="DQ5" s="781" t="s">
        <v>226</v>
      </c>
      <c r="DR5" s="782"/>
      <c r="DS5" s="782"/>
      <c r="DT5" s="782"/>
      <c r="DU5" s="782"/>
      <c r="DV5" s="782"/>
      <c r="DW5" s="782"/>
      <c r="DX5" s="782"/>
      <c r="DY5" s="782"/>
      <c r="DZ5" s="782"/>
      <c r="EA5" s="782"/>
      <c r="EB5" s="782"/>
      <c r="EC5" s="783"/>
    </row>
    <row r="6" spans="2:143" ht="11.25" customHeight="1" x14ac:dyDescent="0.2">
      <c r="B6" s="661" t="s">
        <v>227</v>
      </c>
      <c r="C6" s="662"/>
      <c r="D6" s="662"/>
      <c r="E6" s="662"/>
      <c r="F6" s="662"/>
      <c r="G6" s="662"/>
      <c r="H6" s="662"/>
      <c r="I6" s="662"/>
      <c r="J6" s="662"/>
      <c r="K6" s="662"/>
      <c r="L6" s="662"/>
      <c r="M6" s="662"/>
      <c r="N6" s="662"/>
      <c r="O6" s="662"/>
      <c r="P6" s="662"/>
      <c r="Q6" s="663"/>
      <c r="R6" s="664">
        <v>125344</v>
      </c>
      <c r="S6" s="667"/>
      <c r="T6" s="667"/>
      <c r="U6" s="667"/>
      <c r="V6" s="667"/>
      <c r="W6" s="667"/>
      <c r="X6" s="667"/>
      <c r="Y6" s="668"/>
      <c r="Z6" s="726">
        <v>1.1000000000000001</v>
      </c>
      <c r="AA6" s="726"/>
      <c r="AB6" s="726"/>
      <c r="AC6" s="726"/>
      <c r="AD6" s="727">
        <v>125344</v>
      </c>
      <c r="AE6" s="727"/>
      <c r="AF6" s="727"/>
      <c r="AG6" s="727"/>
      <c r="AH6" s="727"/>
      <c r="AI6" s="727"/>
      <c r="AJ6" s="727"/>
      <c r="AK6" s="727"/>
      <c r="AL6" s="669">
        <v>2.1</v>
      </c>
      <c r="AM6" s="670"/>
      <c r="AN6" s="670"/>
      <c r="AO6" s="728"/>
      <c r="AP6" s="661" t="s">
        <v>228</v>
      </c>
      <c r="AQ6" s="662"/>
      <c r="AR6" s="662"/>
      <c r="AS6" s="662"/>
      <c r="AT6" s="662"/>
      <c r="AU6" s="662"/>
      <c r="AV6" s="662"/>
      <c r="AW6" s="662"/>
      <c r="AX6" s="662"/>
      <c r="AY6" s="662"/>
      <c r="AZ6" s="662"/>
      <c r="BA6" s="662"/>
      <c r="BB6" s="662"/>
      <c r="BC6" s="662"/>
      <c r="BD6" s="662"/>
      <c r="BE6" s="662"/>
      <c r="BF6" s="663"/>
      <c r="BG6" s="664">
        <v>2139330</v>
      </c>
      <c r="BH6" s="667"/>
      <c r="BI6" s="667"/>
      <c r="BJ6" s="667"/>
      <c r="BK6" s="667"/>
      <c r="BL6" s="667"/>
      <c r="BM6" s="667"/>
      <c r="BN6" s="668"/>
      <c r="BO6" s="726">
        <v>97</v>
      </c>
      <c r="BP6" s="726"/>
      <c r="BQ6" s="726"/>
      <c r="BR6" s="726"/>
      <c r="BS6" s="727">
        <v>10579</v>
      </c>
      <c r="BT6" s="727"/>
      <c r="BU6" s="727"/>
      <c r="BV6" s="727"/>
      <c r="BW6" s="727"/>
      <c r="BX6" s="727"/>
      <c r="BY6" s="727"/>
      <c r="BZ6" s="727"/>
      <c r="CA6" s="727"/>
      <c r="CB6" s="768"/>
      <c r="CD6" s="735" t="s">
        <v>229</v>
      </c>
      <c r="CE6" s="736"/>
      <c r="CF6" s="736"/>
      <c r="CG6" s="736"/>
      <c r="CH6" s="736"/>
      <c r="CI6" s="736"/>
      <c r="CJ6" s="736"/>
      <c r="CK6" s="736"/>
      <c r="CL6" s="736"/>
      <c r="CM6" s="736"/>
      <c r="CN6" s="736"/>
      <c r="CO6" s="736"/>
      <c r="CP6" s="736"/>
      <c r="CQ6" s="737"/>
      <c r="CR6" s="664">
        <v>123130</v>
      </c>
      <c r="CS6" s="667"/>
      <c r="CT6" s="667"/>
      <c r="CU6" s="667"/>
      <c r="CV6" s="667"/>
      <c r="CW6" s="667"/>
      <c r="CX6" s="667"/>
      <c r="CY6" s="668"/>
      <c r="CZ6" s="777">
        <v>1.2</v>
      </c>
      <c r="DA6" s="746"/>
      <c r="DB6" s="746"/>
      <c r="DC6" s="780"/>
      <c r="DD6" s="672" t="s">
        <v>230</v>
      </c>
      <c r="DE6" s="667"/>
      <c r="DF6" s="667"/>
      <c r="DG6" s="667"/>
      <c r="DH6" s="667"/>
      <c r="DI6" s="667"/>
      <c r="DJ6" s="667"/>
      <c r="DK6" s="667"/>
      <c r="DL6" s="667"/>
      <c r="DM6" s="667"/>
      <c r="DN6" s="667"/>
      <c r="DO6" s="667"/>
      <c r="DP6" s="668"/>
      <c r="DQ6" s="672">
        <v>123130</v>
      </c>
      <c r="DR6" s="667"/>
      <c r="DS6" s="667"/>
      <c r="DT6" s="667"/>
      <c r="DU6" s="667"/>
      <c r="DV6" s="667"/>
      <c r="DW6" s="667"/>
      <c r="DX6" s="667"/>
      <c r="DY6" s="667"/>
      <c r="DZ6" s="667"/>
      <c r="EA6" s="667"/>
      <c r="EB6" s="667"/>
      <c r="EC6" s="707"/>
    </row>
    <row r="7" spans="2:143" ht="11.25" customHeight="1" x14ac:dyDescent="0.2">
      <c r="B7" s="661" t="s">
        <v>231</v>
      </c>
      <c r="C7" s="662"/>
      <c r="D7" s="662"/>
      <c r="E7" s="662"/>
      <c r="F7" s="662"/>
      <c r="G7" s="662"/>
      <c r="H7" s="662"/>
      <c r="I7" s="662"/>
      <c r="J7" s="662"/>
      <c r="K7" s="662"/>
      <c r="L7" s="662"/>
      <c r="M7" s="662"/>
      <c r="N7" s="662"/>
      <c r="O7" s="662"/>
      <c r="P7" s="662"/>
      <c r="Q7" s="663"/>
      <c r="R7" s="664">
        <v>2843</v>
      </c>
      <c r="S7" s="667"/>
      <c r="T7" s="667"/>
      <c r="U7" s="667"/>
      <c r="V7" s="667"/>
      <c r="W7" s="667"/>
      <c r="X7" s="667"/>
      <c r="Y7" s="668"/>
      <c r="Z7" s="726">
        <v>0</v>
      </c>
      <c r="AA7" s="726"/>
      <c r="AB7" s="726"/>
      <c r="AC7" s="726"/>
      <c r="AD7" s="727">
        <v>2843</v>
      </c>
      <c r="AE7" s="727"/>
      <c r="AF7" s="727"/>
      <c r="AG7" s="727"/>
      <c r="AH7" s="727"/>
      <c r="AI7" s="727"/>
      <c r="AJ7" s="727"/>
      <c r="AK7" s="727"/>
      <c r="AL7" s="669">
        <v>0</v>
      </c>
      <c r="AM7" s="670"/>
      <c r="AN7" s="670"/>
      <c r="AO7" s="728"/>
      <c r="AP7" s="661" t="s">
        <v>232</v>
      </c>
      <c r="AQ7" s="662"/>
      <c r="AR7" s="662"/>
      <c r="AS7" s="662"/>
      <c r="AT7" s="662"/>
      <c r="AU7" s="662"/>
      <c r="AV7" s="662"/>
      <c r="AW7" s="662"/>
      <c r="AX7" s="662"/>
      <c r="AY7" s="662"/>
      <c r="AZ7" s="662"/>
      <c r="BA7" s="662"/>
      <c r="BB7" s="662"/>
      <c r="BC7" s="662"/>
      <c r="BD7" s="662"/>
      <c r="BE7" s="662"/>
      <c r="BF7" s="663"/>
      <c r="BG7" s="664">
        <v>764966</v>
      </c>
      <c r="BH7" s="667"/>
      <c r="BI7" s="667"/>
      <c r="BJ7" s="667"/>
      <c r="BK7" s="667"/>
      <c r="BL7" s="667"/>
      <c r="BM7" s="667"/>
      <c r="BN7" s="668"/>
      <c r="BO7" s="726">
        <v>34.700000000000003</v>
      </c>
      <c r="BP7" s="726"/>
      <c r="BQ7" s="726"/>
      <c r="BR7" s="726"/>
      <c r="BS7" s="727">
        <v>10579</v>
      </c>
      <c r="BT7" s="727"/>
      <c r="BU7" s="727"/>
      <c r="BV7" s="727"/>
      <c r="BW7" s="727"/>
      <c r="BX7" s="727"/>
      <c r="BY7" s="727"/>
      <c r="BZ7" s="727"/>
      <c r="CA7" s="727"/>
      <c r="CB7" s="768"/>
      <c r="CD7" s="708" t="s">
        <v>233</v>
      </c>
      <c r="CE7" s="705"/>
      <c r="CF7" s="705"/>
      <c r="CG7" s="705"/>
      <c r="CH7" s="705"/>
      <c r="CI7" s="705"/>
      <c r="CJ7" s="705"/>
      <c r="CK7" s="705"/>
      <c r="CL7" s="705"/>
      <c r="CM7" s="705"/>
      <c r="CN7" s="705"/>
      <c r="CO7" s="705"/>
      <c r="CP7" s="705"/>
      <c r="CQ7" s="706"/>
      <c r="CR7" s="664">
        <v>2280784</v>
      </c>
      <c r="CS7" s="667"/>
      <c r="CT7" s="667"/>
      <c r="CU7" s="667"/>
      <c r="CV7" s="667"/>
      <c r="CW7" s="667"/>
      <c r="CX7" s="667"/>
      <c r="CY7" s="668"/>
      <c r="CZ7" s="726">
        <v>22</v>
      </c>
      <c r="DA7" s="726"/>
      <c r="DB7" s="726"/>
      <c r="DC7" s="726"/>
      <c r="DD7" s="672">
        <v>413532</v>
      </c>
      <c r="DE7" s="667"/>
      <c r="DF7" s="667"/>
      <c r="DG7" s="667"/>
      <c r="DH7" s="667"/>
      <c r="DI7" s="667"/>
      <c r="DJ7" s="667"/>
      <c r="DK7" s="667"/>
      <c r="DL7" s="667"/>
      <c r="DM7" s="667"/>
      <c r="DN7" s="667"/>
      <c r="DO7" s="667"/>
      <c r="DP7" s="668"/>
      <c r="DQ7" s="672">
        <v>1626072</v>
      </c>
      <c r="DR7" s="667"/>
      <c r="DS7" s="667"/>
      <c r="DT7" s="667"/>
      <c r="DU7" s="667"/>
      <c r="DV7" s="667"/>
      <c r="DW7" s="667"/>
      <c r="DX7" s="667"/>
      <c r="DY7" s="667"/>
      <c r="DZ7" s="667"/>
      <c r="EA7" s="667"/>
      <c r="EB7" s="667"/>
      <c r="EC7" s="707"/>
    </row>
    <row r="8" spans="2:143" ht="11.25" customHeight="1" x14ac:dyDescent="0.2">
      <c r="B8" s="661" t="s">
        <v>234</v>
      </c>
      <c r="C8" s="662"/>
      <c r="D8" s="662"/>
      <c r="E8" s="662"/>
      <c r="F8" s="662"/>
      <c r="G8" s="662"/>
      <c r="H8" s="662"/>
      <c r="I8" s="662"/>
      <c r="J8" s="662"/>
      <c r="K8" s="662"/>
      <c r="L8" s="662"/>
      <c r="M8" s="662"/>
      <c r="N8" s="662"/>
      <c r="O8" s="662"/>
      <c r="P8" s="662"/>
      <c r="Q8" s="663"/>
      <c r="R8" s="664">
        <v>6149</v>
      </c>
      <c r="S8" s="667"/>
      <c r="T8" s="667"/>
      <c r="U8" s="667"/>
      <c r="V8" s="667"/>
      <c r="W8" s="667"/>
      <c r="X8" s="667"/>
      <c r="Y8" s="668"/>
      <c r="Z8" s="726">
        <v>0.1</v>
      </c>
      <c r="AA8" s="726"/>
      <c r="AB8" s="726"/>
      <c r="AC8" s="726"/>
      <c r="AD8" s="727">
        <v>6149</v>
      </c>
      <c r="AE8" s="727"/>
      <c r="AF8" s="727"/>
      <c r="AG8" s="727"/>
      <c r="AH8" s="727"/>
      <c r="AI8" s="727"/>
      <c r="AJ8" s="727"/>
      <c r="AK8" s="727"/>
      <c r="AL8" s="669">
        <v>0.1</v>
      </c>
      <c r="AM8" s="670"/>
      <c r="AN8" s="670"/>
      <c r="AO8" s="728"/>
      <c r="AP8" s="661" t="s">
        <v>235</v>
      </c>
      <c r="AQ8" s="662"/>
      <c r="AR8" s="662"/>
      <c r="AS8" s="662"/>
      <c r="AT8" s="662"/>
      <c r="AU8" s="662"/>
      <c r="AV8" s="662"/>
      <c r="AW8" s="662"/>
      <c r="AX8" s="662"/>
      <c r="AY8" s="662"/>
      <c r="AZ8" s="662"/>
      <c r="BA8" s="662"/>
      <c r="BB8" s="662"/>
      <c r="BC8" s="662"/>
      <c r="BD8" s="662"/>
      <c r="BE8" s="662"/>
      <c r="BF8" s="663"/>
      <c r="BG8" s="664">
        <v>29102</v>
      </c>
      <c r="BH8" s="667"/>
      <c r="BI8" s="667"/>
      <c r="BJ8" s="667"/>
      <c r="BK8" s="667"/>
      <c r="BL8" s="667"/>
      <c r="BM8" s="667"/>
      <c r="BN8" s="668"/>
      <c r="BO8" s="726">
        <v>1.3</v>
      </c>
      <c r="BP8" s="726"/>
      <c r="BQ8" s="726"/>
      <c r="BR8" s="726"/>
      <c r="BS8" s="672" t="s">
        <v>137</v>
      </c>
      <c r="BT8" s="667"/>
      <c r="BU8" s="667"/>
      <c r="BV8" s="667"/>
      <c r="BW8" s="667"/>
      <c r="BX8" s="667"/>
      <c r="BY8" s="667"/>
      <c r="BZ8" s="667"/>
      <c r="CA8" s="667"/>
      <c r="CB8" s="707"/>
      <c r="CD8" s="708" t="s">
        <v>236</v>
      </c>
      <c r="CE8" s="705"/>
      <c r="CF8" s="705"/>
      <c r="CG8" s="705"/>
      <c r="CH8" s="705"/>
      <c r="CI8" s="705"/>
      <c r="CJ8" s="705"/>
      <c r="CK8" s="705"/>
      <c r="CL8" s="705"/>
      <c r="CM8" s="705"/>
      <c r="CN8" s="705"/>
      <c r="CO8" s="705"/>
      <c r="CP8" s="705"/>
      <c r="CQ8" s="706"/>
      <c r="CR8" s="664">
        <v>2150395</v>
      </c>
      <c r="CS8" s="667"/>
      <c r="CT8" s="667"/>
      <c r="CU8" s="667"/>
      <c r="CV8" s="667"/>
      <c r="CW8" s="667"/>
      <c r="CX8" s="667"/>
      <c r="CY8" s="668"/>
      <c r="CZ8" s="726">
        <v>20.8</v>
      </c>
      <c r="DA8" s="726"/>
      <c r="DB8" s="726"/>
      <c r="DC8" s="726"/>
      <c r="DD8" s="672">
        <v>284</v>
      </c>
      <c r="DE8" s="667"/>
      <c r="DF8" s="667"/>
      <c r="DG8" s="667"/>
      <c r="DH8" s="667"/>
      <c r="DI8" s="667"/>
      <c r="DJ8" s="667"/>
      <c r="DK8" s="667"/>
      <c r="DL8" s="667"/>
      <c r="DM8" s="667"/>
      <c r="DN8" s="667"/>
      <c r="DO8" s="667"/>
      <c r="DP8" s="668"/>
      <c r="DQ8" s="672">
        <v>1274275</v>
      </c>
      <c r="DR8" s="667"/>
      <c r="DS8" s="667"/>
      <c r="DT8" s="667"/>
      <c r="DU8" s="667"/>
      <c r="DV8" s="667"/>
      <c r="DW8" s="667"/>
      <c r="DX8" s="667"/>
      <c r="DY8" s="667"/>
      <c r="DZ8" s="667"/>
      <c r="EA8" s="667"/>
      <c r="EB8" s="667"/>
      <c r="EC8" s="707"/>
    </row>
    <row r="9" spans="2:143" ht="11.25" customHeight="1" x14ac:dyDescent="0.2">
      <c r="B9" s="661" t="s">
        <v>237</v>
      </c>
      <c r="C9" s="662"/>
      <c r="D9" s="662"/>
      <c r="E9" s="662"/>
      <c r="F9" s="662"/>
      <c r="G9" s="662"/>
      <c r="H9" s="662"/>
      <c r="I9" s="662"/>
      <c r="J9" s="662"/>
      <c r="K9" s="662"/>
      <c r="L9" s="662"/>
      <c r="M9" s="662"/>
      <c r="N9" s="662"/>
      <c r="O9" s="662"/>
      <c r="P9" s="662"/>
      <c r="Q9" s="663"/>
      <c r="R9" s="664">
        <v>5091</v>
      </c>
      <c r="S9" s="667"/>
      <c r="T9" s="667"/>
      <c r="U9" s="667"/>
      <c r="V9" s="667"/>
      <c r="W9" s="667"/>
      <c r="X9" s="667"/>
      <c r="Y9" s="668"/>
      <c r="Z9" s="726">
        <v>0</v>
      </c>
      <c r="AA9" s="726"/>
      <c r="AB9" s="726"/>
      <c r="AC9" s="726"/>
      <c r="AD9" s="727">
        <v>5091</v>
      </c>
      <c r="AE9" s="727"/>
      <c r="AF9" s="727"/>
      <c r="AG9" s="727"/>
      <c r="AH9" s="727"/>
      <c r="AI9" s="727"/>
      <c r="AJ9" s="727"/>
      <c r="AK9" s="727"/>
      <c r="AL9" s="669">
        <v>0.1</v>
      </c>
      <c r="AM9" s="670"/>
      <c r="AN9" s="670"/>
      <c r="AO9" s="728"/>
      <c r="AP9" s="661" t="s">
        <v>238</v>
      </c>
      <c r="AQ9" s="662"/>
      <c r="AR9" s="662"/>
      <c r="AS9" s="662"/>
      <c r="AT9" s="662"/>
      <c r="AU9" s="662"/>
      <c r="AV9" s="662"/>
      <c r="AW9" s="662"/>
      <c r="AX9" s="662"/>
      <c r="AY9" s="662"/>
      <c r="AZ9" s="662"/>
      <c r="BA9" s="662"/>
      <c r="BB9" s="662"/>
      <c r="BC9" s="662"/>
      <c r="BD9" s="662"/>
      <c r="BE9" s="662"/>
      <c r="BF9" s="663"/>
      <c r="BG9" s="664">
        <v>637623</v>
      </c>
      <c r="BH9" s="667"/>
      <c r="BI9" s="667"/>
      <c r="BJ9" s="667"/>
      <c r="BK9" s="667"/>
      <c r="BL9" s="667"/>
      <c r="BM9" s="667"/>
      <c r="BN9" s="668"/>
      <c r="BO9" s="726">
        <v>28.9</v>
      </c>
      <c r="BP9" s="726"/>
      <c r="BQ9" s="726"/>
      <c r="BR9" s="726"/>
      <c r="BS9" s="672" t="s">
        <v>137</v>
      </c>
      <c r="BT9" s="667"/>
      <c r="BU9" s="667"/>
      <c r="BV9" s="667"/>
      <c r="BW9" s="667"/>
      <c r="BX9" s="667"/>
      <c r="BY9" s="667"/>
      <c r="BZ9" s="667"/>
      <c r="CA9" s="667"/>
      <c r="CB9" s="707"/>
      <c r="CD9" s="708" t="s">
        <v>239</v>
      </c>
      <c r="CE9" s="705"/>
      <c r="CF9" s="705"/>
      <c r="CG9" s="705"/>
      <c r="CH9" s="705"/>
      <c r="CI9" s="705"/>
      <c r="CJ9" s="705"/>
      <c r="CK9" s="705"/>
      <c r="CL9" s="705"/>
      <c r="CM9" s="705"/>
      <c r="CN9" s="705"/>
      <c r="CO9" s="705"/>
      <c r="CP9" s="705"/>
      <c r="CQ9" s="706"/>
      <c r="CR9" s="664">
        <v>838208</v>
      </c>
      <c r="CS9" s="667"/>
      <c r="CT9" s="667"/>
      <c r="CU9" s="667"/>
      <c r="CV9" s="667"/>
      <c r="CW9" s="667"/>
      <c r="CX9" s="667"/>
      <c r="CY9" s="668"/>
      <c r="CZ9" s="726">
        <v>8.1</v>
      </c>
      <c r="DA9" s="726"/>
      <c r="DB9" s="726"/>
      <c r="DC9" s="726"/>
      <c r="DD9" s="672">
        <v>114834</v>
      </c>
      <c r="DE9" s="667"/>
      <c r="DF9" s="667"/>
      <c r="DG9" s="667"/>
      <c r="DH9" s="667"/>
      <c r="DI9" s="667"/>
      <c r="DJ9" s="667"/>
      <c r="DK9" s="667"/>
      <c r="DL9" s="667"/>
      <c r="DM9" s="667"/>
      <c r="DN9" s="667"/>
      <c r="DO9" s="667"/>
      <c r="DP9" s="668"/>
      <c r="DQ9" s="672">
        <v>432874</v>
      </c>
      <c r="DR9" s="667"/>
      <c r="DS9" s="667"/>
      <c r="DT9" s="667"/>
      <c r="DU9" s="667"/>
      <c r="DV9" s="667"/>
      <c r="DW9" s="667"/>
      <c r="DX9" s="667"/>
      <c r="DY9" s="667"/>
      <c r="DZ9" s="667"/>
      <c r="EA9" s="667"/>
      <c r="EB9" s="667"/>
      <c r="EC9" s="707"/>
    </row>
    <row r="10" spans="2:143" ht="11.25" customHeight="1" x14ac:dyDescent="0.2">
      <c r="B10" s="661" t="s">
        <v>240</v>
      </c>
      <c r="C10" s="662"/>
      <c r="D10" s="662"/>
      <c r="E10" s="662"/>
      <c r="F10" s="662"/>
      <c r="G10" s="662"/>
      <c r="H10" s="662"/>
      <c r="I10" s="662"/>
      <c r="J10" s="662"/>
      <c r="K10" s="662"/>
      <c r="L10" s="662"/>
      <c r="M10" s="662"/>
      <c r="N10" s="662"/>
      <c r="O10" s="662"/>
      <c r="P10" s="662"/>
      <c r="Q10" s="663"/>
      <c r="R10" s="664" t="s">
        <v>230</v>
      </c>
      <c r="S10" s="667"/>
      <c r="T10" s="667"/>
      <c r="U10" s="667"/>
      <c r="V10" s="667"/>
      <c r="W10" s="667"/>
      <c r="X10" s="667"/>
      <c r="Y10" s="668"/>
      <c r="Z10" s="726" t="s">
        <v>137</v>
      </c>
      <c r="AA10" s="726"/>
      <c r="AB10" s="726"/>
      <c r="AC10" s="726"/>
      <c r="AD10" s="727" t="s">
        <v>137</v>
      </c>
      <c r="AE10" s="727"/>
      <c r="AF10" s="727"/>
      <c r="AG10" s="727"/>
      <c r="AH10" s="727"/>
      <c r="AI10" s="727"/>
      <c r="AJ10" s="727"/>
      <c r="AK10" s="727"/>
      <c r="AL10" s="669" t="s">
        <v>230</v>
      </c>
      <c r="AM10" s="670"/>
      <c r="AN10" s="670"/>
      <c r="AO10" s="728"/>
      <c r="AP10" s="661" t="s">
        <v>241</v>
      </c>
      <c r="AQ10" s="662"/>
      <c r="AR10" s="662"/>
      <c r="AS10" s="662"/>
      <c r="AT10" s="662"/>
      <c r="AU10" s="662"/>
      <c r="AV10" s="662"/>
      <c r="AW10" s="662"/>
      <c r="AX10" s="662"/>
      <c r="AY10" s="662"/>
      <c r="AZ10" s="662"/>
      <c r="BA10" s="662"/>
      <c r="BB10" s="662"/>
      <c r="BC10" s="662"/>
      <c r="BD10" s="662"/>
      <c r="BE10" s="662"/>
      <c r="BF10" s="663"/>
      <c r="BG10" s="664">
        <v>44907</v>
      </c>
      <c r="BH10" s="667"/>
      <c r="BI10" s="667"/>
      <c r="BJ10" s="667"/>
      <c r="BK10" s="667"/>
      <c r="BL10" s="667"/>
      <c r="BM10" s="667"/>
      <c r="BN10" s="668"/>
      <c r="BO10" s="726">
        <v>2</v>
      </c>
      <c r="BP10" s="726"/>
      <c r="BQ10" s="726"/>
      <c r="BR10" s="726"/>
      <c r="BS10" s="672" t="s">
        <v>137</v>
      </c>
      <c r="BT10" s="667"/>
      <c r="BU10" s="667"/>
      <c r="BV10" s="667"/>
      <c r="BW10" s="667"/>
      <c r="BX10" s="667"/>
      <c r="BY10" s="667"/>
      <c r="BZ10" s="667"/>
      <c r="CA10" s="667"/>
      <c r="CB10" s="707"/>
      <c r="CD10" s="708" t="s">
        <v>242</v>
      </c>
      <c r="CE10" s="705"/>
      <c r="CF10" s="705"/>
      <c r="CG10" s="705"/>
      <c r="CH10" s="705"/>
      <c r="CI10" s="705"/>
      <c r="CJ10" s="705"/>
      <c r="CK10" s="705"/>
      <c r="CL10" s="705"/>
      <c r="CM10" s="705"/>
      <c r="CN10" s="705"/>
      <c r="CO10" s="705"/>
      <c r="CP10" s="705"/>
      <c r="CQ10" s="706"/>
      <c r="CR10" s="664">
        <v>7676</v>
      </c>
      <c r="CS10" s="667"/>
      <c r="CT10" s="667"/>
      <c r="CU10" s="667"/>
      <c r="CV10" s="667"/>
      <c r="CW10" s="667"/>
      <c r="CX10" s="667"/>
      <c r="CY10" s="668"/>
      <c r="CZ10" s="726">
        <v>0.1</v>
      </c>
      <c r="DA10" s="726"/>
      <c r="DB10" s="726"/>
      <c r="DC10" s="726"/>
      <c r="DD10" s="672" t="s">
        <v>243</v>
      </c>
      <c r="DE10" s="667"/>
      <c r="DF10" s="667"/>
      <c r="DG10" s="667"/>
      <c r="DH10" s="667"/>
      <c r="DI10" s="667"/>
      <c r="DJ10" s="667"/>
      <c r="DK10" s="667"/>
      <c r="DL10" s="667"/>
      <c r="DM10" s="667"/>
      <c r="DN10" s="667"/>
      <c r="DO10" s="667"/>
      <c r="DP10" s="668"/>
      <c r="DQ10" s="672">
        <v>3676</v>
      </c>
      <c r="DR10" s="667"/>
      <c r="DS10" s="667"/>
      <c r="DT10" s="667"/>
      <c r="DU10" s="667"/>
      <c r="DV10" s="667"/>
      <c r="DW10" s="667"/>
      <c r="DX10" s="667"/>
      <c r="DY10" s="667"/>
      <c r="DZ10" s="667"/>
      <c r="EA10" s="667"/>
      <c r="EB10" s="667"/>
      <c r="EC10" s="707"/>
    </row>
    <row r="11" spans="2:143" ht="11.25" customHeight="1" x14ac:dyDescent="0.2">
      <c r="B11" s="661" t="s">
        <v>244</v>
      </c>
      <c r="C11" s="662"/>
      <c r="D11" s="662"/>
      <c r="E11" s="662"/>
      <c r="F11" s="662"/>
      <c r="G11" s="662"/>
      <c r="H11" s="662"/>
      <c r="I11" s="662"/>
      <c r="J11" s="662"/>
      <c r="K11" s="662"/>
      <c r="L11" s="662"/>
      <c r="M11" s="662"/>
      <c r="N11" s="662"/>
      <c r="O11" s="662"/>
      <c r="P11" s="662"/>
      <c r="Q11" s="663"/>
      <c r="R11" s="664" t="s">
        <v>137</v>
      </c>
      <c r="S11" s="667"/>
      <c r="T11" s="667"/>
      <c r="U11" s="667"/>
      <c r="V11" s="667"/>
      <c r="W11" s="667"/>
      <c r="X11" s="667"/>
      <c r="Y11" s="668"/>
      <c r="Z11" s="726" t="s">
        <v>137</v>
      </c>
      <c r="AA11" s="726"/>
      <c r="AB11" s="726"/>
      <c r="AC11" s="726"/>
      <c r="AD11" s="727" t="s">
        <v>230</v>
      </c>
      <c r="AE11" s="727"/>
      <c r="AF11" s="727"/>
      <c r="AG11" s="727"/>
      <c r="AH11" s="727"/>
      <c r="AI11" s="727"/>
      <c r="AJ11" s="727"/>
      <c r="AK11" s="727"/>
      <c r="AL11" s="669" t="s">
        <v>137</v>
      </c>
      <c r="AM11" s="670"/>
      <c r="AN11" s="670"/>
      <c r="AO11" s="728"/>
      <c r="AP11" s="661" t="s">
        <v>245</v>
      </c>
      <c r="AQ11" s="662"/>
      <c r="AR11" s="662"/>
      <c r="AS11" s="662"/>
      <c r="AT11" s="662"/>
      <c r="AU11" s="662"/>
      <c r="AV11" s="662"/>
      <c r="AW11" s="662"/>
      <c r="AX11" s="662"/>
      <c r="AY11" s="662"/>
      <c r="AZ11" s="662"/>
      <c r="BA11" s="662"/>
      <c r="BB11" s="662"/>
      <c r="BC11" s="662"/>
      <c r="BD11" s="662"/>
      <c r="BE11" s="662"/>
      <c r="BF11" s="663"/>
      <c r="BG11" s="664">
        <v>53334</v>
      </c>
      <c r="BH11" s="667"/>
      <c r="BI11" s="667"/>
      <c r="BJ11" s="667"/>
      <c r="BK11" s="667"/>
      <c r="BL11" s="667"/>
      <c r="BM11" s="667"/>
      <c r="BN11" s="668"/>
      <c r="BO11" s="726">
        <v>2.4</v>
      </c>
      <c r="BP11" s="726"/>
      <c r="BQ11" s="726"/>
      <c r="BR11" s="726"/>
      <c r="BS11" s="672">
        <v>10579</v>
      </c>
      <c r="BT11" s="667"/>
      <c r="BU11" s="667"/>
      <c r="BV11" s="667"/>
      <c r="BW11" s="667"/>
      <c r="BX11" s="667"/>
      <c r="BY11" s="667"/>
      <c r="BZ11" s="667"/>
      <c r="CA11" s="667"/>
      <c r="CB11" s="707"/>
      <c r="CD11" s="708" t="s">
        <v>246</v>
      </c>
      <c r="CE11" s="705"/>
      <c r="CF11" s="705"/>
      <c r="CG11" s="705"/>
      <c r="CH11" s="705"/>
      <c r="CI11" s="705"/>
      <c r="CJ11" s="705"/>
      <c r="CK11" s="705"/>
      <c r="CL11" s="705"/>
      <c r="CM11" s="705"/>
      <c r="CN11" s="705"/>
      <c r="CO11" s="705"/>
      <c r="CP11" s="705"/>
      <c r="CQ11" s="706"/>
      <c r="CR11" s="664">
        <v>1105586</v>
      </c>
      <c r="CS11" s="667"/>
      <c r="CT11" s="667"/>
      <c r="CU11" s="667"/>
      <c r="CV11" s="667"/>
      <c r="CW11" s="667"/>
      <c r="CX11" s="667"/>
      <c r="CY11" s="668"/>
      <c r="CZ11" s="726">
        <v>10.7</v>
      </c>
      <c r="DA11" s="726"/>
      <c r="DB11" s="726"/>
      <c r="DC11" s="726"/>
      <c r="DD11" s="672">
        <v>401541</v>
      </c>
      <c r="DE11" s="667"/>
      <c r="DF11" s="667"/>
      <c r="DG11" s="667"/>
      <c r="DH11" s="667"/>
      <c r="DI11" s="667"/>
      <c r="DJ11" s="667"/>
      <c r="DK11" s="667"/>
      <c r="DL11" s="667"/>
      <c r="DM11" s="667"/>
      <c r="DN11" s="667"/>
      <c r="DO11" s="667"/>
      <c r="DP11" s="668"/>
      <c r="DQ11" s="672">
        <v>523856</v>
      </c>
      <c r="DR11" s="667"/>
      <c r="DS11" s="667"/>
      <c r="DT11" s="667"/>
      <c r="DU11" s="667"/>
      <c r="DV11" s="667"/>
      <c r="DW11" s="667"/>
      <c r="DX11" s="667"/>
      <c r="DY11" s="667"/>
      <c r="DZ11" s="667"/>
      <c r="EA11" s="667"/>
      <c r="EB11" s="667"/>
      <c r="EC11" s="707"/>
    </row>
    <row r="12" spans="2:143" ht="11.25" customHeight="1" x14ac:dyDescent="0.2">
      <c r="B12" s="661" t="s">
        <v>247</v>
      </c>
      <c r="C12" s="662"/>
      <c r="D12" s="662"/>
      <c r="E12" s="662"/>
      <c r="F12" s="662"/>
      <c r="G12" s="662"/>
      <c r="H12" s="662"/>
      <c r="I12" s="662"/>
      <c r="J12" s="662"/>
      <c r="K12" s="662"/>
      <c r="L12" s="662"/>
      <c r="M12" s="662"/>
      <c r="N12" s="662"/>
      <c r="O12" s="662"/>
      <c r="P12" s="662"/>
      <c r="Q12" s="663"/>
      <c r="R12" s="664">
        <v>321284</v>
      </c>
      <c r="S12" s="667"/>
      <c r="T12" s="667"/>
      <c r="U12" s="667"/>
      <c r="V12" s="667"/>
      <c r="W12" s="667"/>
      <c r="X12" s="667"/>
      <c r="Y12" s="668"/>
      <c r="Z12" s="726">
        <v>2.9</v>
      </c>
      <c r="AA12" s="726"/>
      <c r="AB12" s="726"/>
      <c r="AC12" s="726"/>
      <c r="AD12" s="727">
        <v>321284</v>
      </c>
      <c r="AE12" s="727"/>
      <c r="AF12" s="727"/>
      <c r="AG12" s="727"/>
      <c r="AH12" s="727"/>
      <c r="AI12" s="727"/>
      <c r="AJ12" s="727"/>
      <c r="AK12" s="727"/>
      <c r="AL12" s="669">
        <v>5.4</v>
      </c>
      <c r="AM12" s="670"/>
      <c r="AN12" s="670"/>
      <c r="AO12" s="728"/>
      <c r="AP12" s="661" t="s">
        <v>248</v>
      </c>
      <c r="AQ12" s="662"/>
      <c r="AR12" s="662"/>
      <c r="AS12" s="662"/>
      <c r="AT12" s="662"/>
      <c r="AU12" s="662"/>
      <c r="AV12" s="662"/>
      <c r="AW12" s="662"/>
      <c r="AX12" s="662"/>
      <c r="AY12" s="662"/>
      <c r="AZ12" s="662"/>
      <c r="BA12" s="662"/>
      <c r="BB12" s="662"/>
      <c r="BC12" s="662"/>
      <c r="BD12" s="662"/>
      <c r="BE12" s="662"/>
      <c r="BF12" s="663"/>
      <c r="BG12" s="664">
        <v>1210391</v>
      </c>
      <c r="BH12" s="667"/>
      <c r="BI12" s="667"/>
      <c r="BJ12" s="667"/>
      <c r="BK12" s="667"/>
      <c r="BL12" s="667"/>
      <c r="BM12" s="667"/>
      <c r="BN12" s="668"/>
      <c r="BO12" s="726">
        <v>54.9</v>
      </c>
      <c r="BP12" s="726"/>
      <c r="BQ12" s="726"/>
      <c r="BR12" s="726"/>
      <c r="BS12" s="672" t="s">
        <v>137</v>
      </c>
      <c r="BT12" s="667"/>
      <c r="BU12" s="667"/>
      <c r="BV12" s="667"/>
      <c r="BW12" s="667"/>
      <c r="BX12" s="667"/>
      <c r="BY12" s="667"/>
      <c r="BZ12" s="667"/>
      <c r="CA12" s="667"/>
      <c r="CB12" s="707"/>
      <c r="CD12" s="708" t="s">
        <v>249</v>
      </c>
      <c r="CE12" s="705"/>
      <c r="CF12" s="705"/>
      <c r="CG12" s="705"/>
      <c r="CH12" s="705"/>
      <c r="CI12" s="705"/>
      <c r="CJ12" s="705"/>
      <c r="CK12" s="705"/>
      <c r="CL12" s="705"/>
      <c r="CM12" s="705"/>
      <c r="CN12" s="705"/>
      <c r="CO12" s="705"/>
      <c r="CP12" s="705"/>
      <c r="CQ12" s="706"/>
      <c r="CR12" s="664">
        <v>387932</v>
      </c>
      <c r="CS12" s="667"/>
      <c r="CT12" s="667"/>
      <c r="CU12" s="667"/>
      <c r="CV12" s="667"/>
      <c r="CW12" s="667"/>
      <c r="CX12" s="667"/>
      <c r="CY12" s="668"/>
      <c r="CZ12" s="726">
        <v>3.7</v>
      </c>
      <c r="DA12" s="726"/>
      <c r="DB12" s="726"/>
      <c r="DC12" s="726"/>
      <c r="DD12" s="672">
        <v>38473</v>
      </c>
      <c r="DE12" s="667"/>
      <c r="DF12" s="667"/>
      <c r="DG12" s="667"/>
      <c r="DH12" s="667"/>
      <c r="DI12" s="667"/>
      <c r="DJ12" s="667"/>
      <c r="DK12" s="667"/>
      <c r="DL12" s="667"/>
      <c r="DM12" s="667"/>
      <c r="DN12" s="667"/>
      <c r="DO12" s="667"/>
      <c r="DP12" s="668"/>
      <c r="DQ12" s="672">
        <v>193870</v>
      </c>
      <c r="DR12" s="667"/>
      <c r="DS12" s="667"/>
      <c r="DT12" s="667"/>
      <c r="DU12" s="667"/>
      <c r="DV12" s="667"/>
      <c r="DW12" s="667"/>
      <c r="DX12" s="667"/>
      <c r="DY12" s="667"/>
      <c r="DZ12" s="667"/>
      <c r="EA12" s="667"/>
      <c r="EB12" s="667"/>
      <c r="EC12" s="707"/>
    </row>
    <row r="13" spans="2:143" ht="11.25" customHeight="1" x14ac:dyDescent="0.2">
      <c r="B13" s="661" t="s">
        <v>250</v>
      </c>
      <c r="C13" s="662"/>
      <c r="D13" s="662"/>
      <c r="E13" s="662"/>
      <c r="F13" s="662"/>
      <c r="G13" s="662"/>
      <c r="H13" s="662"/>
      <c r="I13" s="662"/>
      <c r="J13" s="662"/>
      <c r="K13" s="662"/>
      <c r="L13" s="662"/>
      <c r="M13" s="662"/>
      <c r="N13" s="662"/>
      <c r="O13" s="662"/>
      <c r="P13" s="662"/>
      <c r="Q13" s="663"/>
      <c r="R13" s="664">
        <v>3891</v>
      </c>
      <c r="S13" s="667"/>
      <c r="T13" s="667"/>
      <c r="U13" s="667"/>
      <c r="V13" s="667"/>
      <c r="W13" s="667"/>
      <c r="X13" s="667"/>
      <c r="Y13" s="668"/>
      <c r="Z13" s="726">
        <v>0</v>
      </c>
      <c r="AA13" s="726"/>
      <c r="AB13" s="726"/>
      <c r="AC13" s="726"/>
      <c r="AD13" s="727">
        <v>3891</v>
      </c>
      <c r="AE13" s="727"/>
      <c r="AF13" s="727"/>
      <c r="AG13" s="727"/>
      <c r="AH13" s="727"/>
      <c r="AI13" s="727"/>
      <c r="AJ13" s="727"/>
      <c r="AK13" s="727"/>
      <c r="AL13" s="669">
        <v>0.1</v>
      </c>
      <c r="AM13" s="670"/>
      <c r="AN13" s="670"/>
      <c r="AO13" s="728"/>
      <c r="AP13" s="661" t="s">
        <v>251</v>
      </c>
      <c r="AQ13" s="662"/>
      <c r="AR13" s="662"/>
      <c r="AS13" s="662"/>
      <c r="AT13" s="662"/>
      <c r="AU13" s="662"/>
      <c r="AV13" s="662"/>
      <c r="AW13" s="662"/>
      <c r="AX13" s="662"/>
      <c r="AY13" s="662"/>
      <c r="AZ13" s="662"/>
      <c r="BA13" s="662"/>
      <c r="BB13" s="662"/>
      <c r="BC13" s="662"/>
      <c r="BD13" s="662"/>
      <c r="BE13" s="662"/>
      <c r="BF13" s="663"/>
      <c r="BG13" s="664">
        <v>1054505</v>
      </c>
      <c r="BH13" s="667"/>
      <c r="BI13" s="667"/>
      <c r="BJ13" s="667"/>
      <c r="BK13" s="667"/>
      <c r="BL13" s="667"/>
      <c r="BM13" s="667"/>
      <c r="BN13" s="668"/>
      <c r="BO13" s="726">
        <v>47.8</v>
      </c>
      <c r="BP13" s="726"/>
      <c r="BQ13" s="726"/>
      <c r="BR13" s="726"/>
      <c r="BS13" s="672" t="s">
        <v>137</v>
      </c>
      <c r="BT13" s="667"/>
      <c r="BU13" s="667"/>
      <c r="BV13" s="667"/>
      <c r="BW13" s="667"/>
      <c r="BX13" s="667"/>
      <c r="BY13" s="667"/>
      <c r="BZ13" s="667"/>
      <c r="CA13" s="667"/>
      <c r="CB13" s="707"/>
      <c r="CD13" s="708" t="s">
        <v>252</v>
      </c>
      <c r="CE13" s="705"/>
      <c r="CF13" s="705"/>
      <c r="CG13" s="705"/>
      <c r="CH13" s="705"/>
      <c r="CI13" s="705"/>
      <c r="CJ13" s="705"/>
      <c r="CK13" s="705"/>
      <c r="CL13" s="705"/>
      <c r="CM13" s="705"/>
      <c r="CN13" s="705"/>
      <c r="CO13" s="705"/>
      <c r="CP13" s="705"/>
      <c r="CQ13" s="706"/>
      <c r="CR13" s="664">
        <v>703910</v>
      </c>
      <c r="CS13" s="667"/>
      <c r="CT13" s="667"/>
      <c r="CU13" s="667"/>
      <c r="CV13" s="667"/>
      <c r="CW13" s="667"/>
      <c r="CX13" s="667"/>
      <c r="CY13" s="668"/>
      <c r="CZ13" s="726">
        <v>6.8</v>
      </c>
      <c r="DA13" s="726"/>
      <c r="DB13" s="726"/>
      <c r="DC13" s="726"/>
      <c r="DD13" s="672">
        <v>290803</v>
      </c>
      <c r="DE13" s="667"/>
      <c r="DF13" s="667"/>
      <c r="DG13" s="667"/>
      <c r="DH13" s="667"/>
      <c r="DI13" s="667"/>
      <c r="DJ13" s="667"/>
      <c r="DK13" s="667"/>
      <c r="DL13" s="667"/>
      <c r="DM13" s="667"/>
      <c r="DN13" s="667"/>
      <c r="DO13" s="667"/>
      <c r="DP13" s="668"/>
      <c r="DQ13" s="672">
        <v>491290</v>
      </c>
      <c r="DR13" s="667"/>
      <c r="DS13" s="667"/>
      <c r="DT13" s="667"/>
      <c r="DU13" s="667"/>
      <c r="DV13" s="667"/>
      <c r="DW13" s="667"/>
      <c r="DX13" s="667"/>
      <c r="DY13" s="667"/>
      <c r="DZ13" s="667"/>
      <c r="EA13" s="667"/>
      <c r="EB13" s="667"/>
      <c r="EC13" s="707"/>
    </row>
    <row r="14" spans="2:143" ht="11.25" customHeight="1" x14ac:dyDescent="0.2">
      <c r="B14" s="661" t="s">
        <v>253</v>
      </c>
      <c r="C14" s="662"/>
      <c r="D14" s="662"/>
      <c r="E14" s="662"/>
      <c r="F14" s="662"/>
      <c r="G14" s="662"/>
      <c r="H14" s="662"/>
      <c r="I14" s="662"/>
      <c r="J14" s="662"/>
      <c r="K14" s="662"/>
      <c r="L14" s="662"/>
      <c r="M14" s="662"/>
      <c r="N14" s="662"/>
      <c r="O14" s="662"/>
      <c r="P14" s="662"/>
      <c r="Q14" s="663"/>
      <c r="R14" s="664" t="s">
        <v>137</v>
      </c>
      <c r="S14" s="667"/>
      <c r="T14" s="667"/>
      <c r="U14" s="667"/>
      <c r="V14" s="667"/>
      <c r="W14" s="667"/>
      <c r="X14" s="667"/>
      <c r="Y14" s="668"/>
      <c r="Z14" s="726" t="s">
        <v>243</v>
      </c>
      <c r="AA14" s="726"/>
      <c r="AB14" s="726"/>
      <c r="AC14" s="726"/>
      <c r="AD14" s="727" t="s">
        <v>230</v>
      </c>
      <c r="AE14" s="727"/>
      <c r="AF14" s="727"/>
      <c r="AG14" s="727"/>
      <c r="AH14" s="727"/>
      <c r="AI14" s="727"/>
      <c r="AJ14" s="727"/>
      <c r="AK14" s="727"/>
      <c r="AL14" s="669" t="s">
        <v>230</v>
      </c>
      <c r="AM14" s="670"/>
      <c r="AN14" s="670"/>
      <c r="AO14" s="728"/>
      <c r="AP14" s="661" t="s">
        <v>254</v>
      </c>
      <c r="AQ14" s="662"/>
      <c r="AR14" s="662"/>
      <c r="AS14" s="662"/>
      <c r="AT14" s="662"/>
      <c r="AU14" s="662"/>
      <c r="AV14" s="662"/>
      <c r="AW14" s="662"/>
      <c r="AX14" s="662"/>
      <c r="AY14" s="662"/>
      <c r="AZ14" s="662"/>
      <c r="BA14" s="662"/>
      <c r="BB14" s="662"/>
      <c r="BC14" s="662"/>
      <c r="BD14" s="662"/>
      <c r="BE14" s="662"/>
      <c r="BF14" s="663"/>
      <c r="BG14" s="664">
        <v>65081</v>
      </c>
      <c r="BH14" s="667"/>
      <c r="BI14" s="667"/>
      <c r="BJ14" s="667"/>
      <c r="BK14" s="667"/>
      <c r="BL14" s="667"/>
      <c r="BM14" s="667"/>
      <c r="BN14" s="668"/>
      <c r="BO14" s="726">
        <v>3</v>
      </c>
      <c r="BP14" s="726"/>
      <c r="BQ14" s="726"/>
      <c r="BR14" s="726"/>
      <c r="BS14" s="672" t="s">
        <v>230</v>
      </c>
      <c r="BT14" s="667"/>
      <c r="BU14" s="667"/>
      <c r="BV14" s="667"/>
      <c r="BW14" s="667"/>
      <c r="BX14" s="667"/>
      <c r="BY14" s="667"/>
      <c r="BZ14" s="667"/>
      <c r="CA14" s="667"/>
      <c r="CB14" s="707"/>
      <c r="CD14" s="708" t="s">
        <v>255</v>
      </c>
      <c r="CE14" s="705"/>
      <c r="CF14" s="705"/>
      <c r="CG14" s="705"/>
      <c r="CH14" s="705"/>
      <c r="CI14" s="705"/>
      <c r="CJ14" s="705"/>
      <c r="CK14" s="705"/>
      <c r="CL14" s="705"/>
      <c r="CM14" s="705"/>
      <c r="CN14" s="705"/>
      <c r="CO14" s="705"/>
      <c r="CP14" s="705"/>
      <c r="CQ14" s="706"/>
      <c r="CR14" s="664">
        <v>667479</v>
      </c>
      <c r="CS14" s="667"/>
      <c r="CT14" s="667"/>
      <c r="CU14" s="667"/>
      <c r="CV14" s="667"/>
      <c r="CW14" s="667"/>
      <c r="CX14" s="667"/>
      <c r="CY14" s="668"/>
      <c r="CZ14" s="726">
        <v>6.4</v>
      </c>
      <c r="DA14" s="726"/>
      <c r="DB14" s="726"/>
      <c r="DC14" s="726"/>
      <c r="DD14" s="672">
        <v>297784</v>
      </c>
      <c r="DE14" s="667"/>
      <c r="DF14" s="667"/>
      <c r="DG14" s="667"/>
      <c r="DH14" s="667"/>
      <c r="DI14" s="667"/>
      <c r="DJ14" s="667"/>
      <c r="DK14" s="667"/>
      <c r="DL14" s="667"/>
      <c r="DM14" s="667"/>
      <c r="DN14" s="667"/>
      <c r="DO14" s="667"/>
      <c r="DP14" s="668"/>
      <c r="DQ14" s="672">
        <v>299138</v>
      </c>
      <c r="DR14" s="667"/>
      <c r="DS14" s="667"/>
      <c r="DT14" s="667"/>
      <c r="DU14" s="667"/>
      <c r="DV14" s="667"/>
      <c r="DW14" s="667"/>
      <c r="DX14" s="667"/>
      <c r="DY14" s="667"/>
      <c r="DZ14" s="667"/>
      <c r="EA14" s="667"/>
      <c r="EB14" s="667"/>
      <c r="EC14" s="707"/>
    </row>
    <row r="15" spans="2:143" ht="11.25" customHeight="1" x14ac:dyDescent="0.2">
      <c r="B15" s="661" t="s">
        <v>256</v>
      </c>
      <c r="C15" s="662"/>
      <c r="D15" s="662"/>
      <c r="E15" s="662"/>
      <c r="F15" s="662"/>
      <c r="G15" s="662"/>
      <c r="H15" s="662"/>
      <c r="I15" s="662"/>
      <c r="J15" s="662"/>
      <c r="K15" s="662"/>
      <c r="L15" s="662"/>
      <c r="M15" s="662"/>
      <c r="N15" s="662"/>
      <c r="O15" s="662"/>
      <c r="P15" s="662"/>
      <c r="Q15" s="663"/>
      <c r="R15" s="664">
        <v>39763</v>
      </c>
      <c r="S15" s="667"/>
      <c r="T15" s="667"/>
      <c r="U15" s="667"/>
      <c r="V15" s="667"/>
      <c r="W15" s="667"/>
      <c r="X15" s="667"/>
      <c r="Y15" s="668"/>
      <c r="Z15" s="726">
        <v>0.4</v>
      </c>
      <c r="AA15" s="726"/>
      <c r="AB15" s="726"/>
      <c r="AC15" s="726"/>
      <c r="AD15" s="727">
        <v>39763</v>
      </c>
      <c r="AE15" s="727"/>
      <c r="AF15" s="727"/>
      <c r="AG15" s="727"/>
      <c r="AH15" s="727"/>
      <c r="AI15" s="727"/>
      <c r="AJ15" s="727"/>
      <c r="AK15" s="727"/>
      <c r="AL15" s="669">
        <v>0.7</v>
      </c>
      <c r="AM15" s="670"/>
      <c r="AN15" s="670"/>
      <c r="AO15" s="728"/>
      <c r="AP15" s="661" t="s">
        <v>257</v>
      </c>
      <c r="AQ15" s="662"/>
      <c r="AR15" s="662"/>
      <c r="AS15" s="662"/>
      <c r="AT15" s="662"/>
      <c r="AU15" s="662"/>
      <c r="AV15" s="662"/>
      <c r="AW15" s="662"/>
      <c r="AX15" s="662"/>
      <c r="AY15" s="662"/>
      <c r="AZ15" s="662"/>
      <c r="BA15" s="662"/>
      <c r="BB15" s="662"/>
      <c r="BC15" s="662"/>
      <c r="BD15" s="662"/>
      <c r="BE15" s="662"/>
      <c r="BF15" s="663"/>
      <c r="BG15" s="664">
        <v>98892</v>
      </c>
      <c r="BH15" s="667"/>
      <c r="BI15" s="667"/>
      <c r="BJ15" s="667"/>
      <c r="BK15" s="667"/>
      <c r="BL15" s="667"/>
      <c r="BM15" s="667"/>
      <c r="BN15" s="668"/>
      <c r="BO15" s="726">
        <v>4.5</v>
      </c>
      <c r="BP15" s="726"/>
      <c r="BQ15" s="726"/>
      <c r="BR15" s="726"/>
      <c r="BS15" s="672" t="s">
        <v>230</v>
      </c>
      <c r="BT15" s="667"/>
      <c r="BU15" s="667"/>
      <c r="BV15" s="667"/>
      <c r="BW15" s="667"/>
      <c r="BX15" s="667"/>
      <c r="BY15" s="667"/>
      <c r="BZ15" s="667"/>
      <c r="CA15" s="667"/>
      <c r="CB15" s="707"/>
      <c r="CD15" s="708" t="s">
        <v>258</v>
      </c>
      <c r="CE15" s="705"/>
      <c r="CF15" s="705"/>
      <c r="CG15" s="705"/>
      <c r="CH15" s="705"/>
      <c r="CI15" s="705"/>
      <c r="CJ15" s="705"/>
      <c r="CK15" s="705"/>
      <c r="CL15" s="705"/>
      <c r="CM15" s="705"/>
      <c r="CN15" s="705"/>
      <c r="CO15" s="705"/>
      <c r="CP15" s="705"/>
      <c r="CQ15" s="706"/>
      <c r="CR15" s="664">
        <v>1252292</v>
      </c>
      <c r="CS15" s="667"/>
      <c r="CT15" s="667"/>
      <c r="CU15" s="667"/>
      <c r="CV15" s="667"/>
      <c r="CW15" s="667"/>
      <c r="CX15" s="667"/>
      <c r="CY15" s="668"/>
      <c r="CZ15" s="726">
        <v>12.1</v>
      </c>
      <c r="DA15" s="726"/>
      <c r="DB15" s="726"/>
      <c r="DC15" s="726"/>
      <c r="DD15" s="672">
        <v>318921</v>
      </c>
      <c r="DE15" s="667"/>
      <c r="DF15" s="667"/>
      <c r="DG15" s="667"/>
      <c r="DH15" s="667"/>
      <c r="DI15" s="667"/>
      <c r="DJ15" s="667"/>
      <c r="DK15" s="667"/>
      <c r="DL15" s="667"/>
      <c r="DM15" s="667"/>
      <c r="DN15" s="667"/>
      <c r="DO15" s="667"/>
      <c r="DP15" s="668"/>
      <c r="DQ15" s="672">
        <v>798921</v>
      </c>
      <c r="DR15" s="667"/>
      <c r="DS15" s="667"/>
      <c r="DT15" s="667"/>
      <c r="DU15" s="667"/>
      <c r="DV15" s="667"/>
      <c r="DW15" s="667"/>
      <c r="DX15" s="667"/>
      <c r="DY15" s="667"/>
      <c r="DZ15" s="667"/>
      <c r="EA15" s="667"/>
      <c r="EB15" s="667"/>
      <c r="EC15" s="707"/>
    </row>
    <row r="16" spans="2:143" ht="11.25" customHeight="1" x14ac:dyDescent="0.2">
      <c r="B16" s="661" t="s">
        <v>259</v>
      </c>
      <c r="C16" s="662"/>
      <c r="D16" s="662"/>
      <c r="E16" s="662"/>
      <c r="F16" s="662"/>
      <c r="G16" s="662"/>
      <c r="H16" s="662"/>
      <c r="I16" s="662"/>
      <c r="J16" s="662"/>
      <c r="K16" s="662"/>
      <c r="L16" s="662"/>
      <c r="M16" s="662"/>
      <c r="N16" s="662"/>
      <c r="O16" s="662"/>
      <c r="P16" s="662"/>
      <c r="Q16" s="663"/>
      <c r="R16" s="664" t="s">
        <v>137</v>
      </c>
      <c r="S16" s="667"/>
      <c r="T16" s="667"/>
      <c r="U16" s="667"/>
      <c r="V16" s="667"/>
      <c r="W16" s="667"/>
      <c r="X16" s="667"/>
      <c r="Y16" s="668"/>
      <c r="Z16" s="726" t="s">
        <v>137</v>
      </c>
      <c r="AA16" s="726"/>
      <c r="AB16" s="726"/>
      <c r="AC16" s="726"/>
      <c r="AD16" s="727" t="s">
        <v>137</v>
      </c>
      <c r="AE16" s="727"/>
      <c r="AF16" s="727"/>
      <c r="AG16" s="727"/>
      <c r="AH16" s="727"/>
      <c r="AI16" s="727"/>
      <c r="AJ16" s="727"/>
      <c r="AK16" s="727"/>
      <c r="AL16" s="669" t="s">
        <v>230</v>
      </c>
      <c r="AM16" s="670"/>
      <c r="AN16" s="670"/>
      <c r="AO16" s="728"/>
      <c r="AP16" s="661" t="s">
        <v>260</v>
      </c>
      <c r="AQ16" s="662"/>
      <c r="AR16" s="662"/>
      <c r="AS16" s="662"/>
      <c r="AT16" s="662"/>
      <c r="AU16" s="662"/>
      <c r="AV16" s="662"/>
      <c r="AW16" s="662"/>
      <c r="AX16" s="662"/>
      <c r="AY16" s="662"/>
      <c r="AZ16" s="662"/>
      <c r="BA16" s="662"/>
      <c r="BB16" s="662"/>
      <c r="BC16" s="662"/>
      <c r="BD16" s="662"/>
      <c r="BE16" s="662"/>
      <c r="BF16" s="663"/>
      <c r="BG16" s="664" t="s">
        <v>137</v>
      </c>
      <c r="BH16" s="667"/>
      <c r="BI16" s="667"/>
      <c r="BJ16" s="667"/>
      <c r="BK16" s="667"/>
      <c r="BL16" s="667"/>
      <c r="BM16" s="667"/>
      <c r="BN16" s="668"/>
      <c r="BO16" s="726" t="s">
        <v>230</v>
      </c>
      <c r="BP16" s="726"/>
      <c r="BQ16" s="726"/>
      <c r="BR16" s="726"/>
      <c r="BS16" s="672" t="s">
        <v>230</v>
      </c>
      <c r="BT16" s="667"/>
      <c r="BU16" s="667"/>
      <c r="BV16" s="667"/>
      <c r="BW16" s="667"/>
      <c r="BX16" s="667"/>
      <c r="BY16" s="667"/>
      <c r="BZ16" s="667"/>
      <c r="CA16" s="667"/>
      <c r="CB16" s="707"/>
      <c r="CD16" s="708" t="s">
        <v>261</v>
      </c>
      <c r="CE16" s="705"/>
      <c r="CF16" s="705"/>
      <c r="CG16" s="705"/>
      <c r="CH16" s="705"/>
      <c r="CI16" s="705"/>
      <c r="CJ16" s="705"/>
      <c r="CK16" s="705"/>
      <c r="CL16" s="705"/>
      <c r="CM16" s="705"/>
      <c r="CN16" s="705"/>
      <c r="CO16" s="705"/>
      <c r="CP16" s="705"/>
      <c r="CQ16" s="706"/>
      <c r="CR16" s="664" t="s">
        <v>137</v>
      </c>
      <c r="CS16" s="667"/>
      <c r="CT16" s="667"/>
      <c r="CU16" s="667"/>
      <c r="CV16" s="667"/>
      <c r="CW16" s="667"/>
      <c r="CX16" s="667"/>
      <c r="CY16" s="668"/>
      <c r="CZ16" s="726" t="s">
        <v>230</v>
      </c>
      <c r="DA16" s="726"/>
      <c r="DB16" s="726"/>
      <c r="DC16" s="726"/>
      <c r="DD16" s="672" t="s">
        <v>230</v>
      </c>
      <c r="DE16" s="667"/>
      <c r="DF16" s="667"/>
      <c r="DG16" s="667"/>
      <c r="DH16" s="667"/>
      <c r="DI16" s="667"/>
      <c r="DJ16" s="667"/>
      <c r="DK16" s="667"/>
      <c r="DL16" s="667"/>
      <c r="DM16" s="667"/>
      <c r="DN16" s="667"/>
      <c r="DO16" s="667"/>
      <c r="DP16" s="668"/>
      <c r="DQ16" s="672" t="s">
        <v>230</v>
      </c>
      <c r="DR16" s="667"/>
      <c r="DS16" s="667"/>
      <c r="DT16" s="667"/>
      <c r="DU16" s="667"/>
      <c r="DV16" s="667"/>
      <c r="DW16" s="667"/>
      <c r="DX16" s="667"/>
      <c r="DY16" s="667"/>
      <c r="DZ16" s="667"/>
      <c r="EA16" s="667"/>
      <c r="EB16" s="667"/>
      <c r="EC16" s="707"/>
    </row>
    <row r="17" spans="2:133" ht="11.25" customHeight="1" x14ac:dyDescent="0.2">
      <c r="B17" s="661" t="s">
        <v>262</v>
      </c>
      <c r="C17" s="662"/>
      <c r="D17" s="662"/>
      <c r="E17" s="662"/>
      <c r="F17" s="662"/>
      <c r="G17" s="662"/>
      <c r="H17" s="662"/>
      <c r="I17" s="662"/>
      <c r="J17" s="662"/>
      <c r="K17" s="662"/>
      <c r="L17" s="662"/>
      <c r="M17" s="662"/>
      <c r="N17" s="662"/>
      <c r="O17" s="662"/>
      <c r="P17" s="662"/>
      <c r="Q17" s="663"/>
      <c r="R17" s="664">
        <v>7103</v>
      </c>
      <c r="S17" s="667"/>
      <c r="T17" s="667"/>
      <c r="U17" s="667"/>
      <c r="V17" s="667"/>
      <c r="W17" s="667"/>
      <c r="X17" s="667"/>
      <c r="Y17" s="668"/>
      <c r="Z17" s="726">
        <v>0.1</v>
      </c>
      <c r="AA17" s="726"/>
      <c r="AB17" s="726"/>
      <c r="AC17" s="726"/>
      <c r="AD17" s="727">
        <v>7103</v>
      </c>
      <c r="AE17" s="727"/>
      <c r="AF17" s="727"/>
      <c r="AG17" s="727"/>
      <c r="AH17" s="727"/>
      <c r="AI17" s="727"/>
      <c r="AJ17" s="727"/>
      <c r="AK17" s="727"/>
      <c r="AL17" s="669">
        <v>0.1</v>
      </c>
      <c r="AM17" s="670"/>
      <c r="AN17" s="670"/>
      <c r="AO17" s="728"/>
      <c r="AP17" s="661" t="s">
        <v>263</v>
      </c>
      <c r="AQ17" s="662"/>
      <c r="AR17" s="662"/>
      <c r="AS17" s="662"/>
      <c r="AT17" s="662"/>
      <c r="AU17" s="662"/>
      <c r="AV17" s="662"/>
      <c r="AW17" s="662"/>
      <c r="AX17" s="662"/>
      <c r="AY17" s="662"/>
      <c r="AZ17" s="662"/>
      <c r="BA17" s="662"/>
      <c r="BB17" s="662"/>
      <c r="BC17" s="662"/>
      <c r="BD17" s="662"/>
      <c r="BE17" s="662"/>
      <c r="BF17" s="663"/>
      <c r="BG17" s="664" t="s">
        <v>137</v>
      </c>
      <c r="BH17" s="667"/>
      <c r="BI17" s="667"/>
      <c r="BJ17" s="667"/>
      <c r="BK17" s="667"/>
      <c r="BL17" s="667"/>
      <c r="BM17" s="667"/>
      <c r="BN17" s="668"/>
      <c r="BO17" s="726" t="s">
        <v>230</v>
      </c>
      <c r="BP17" s="726"/>
      <c r="BQ17" s="726"/>
      <c r="BR17" s="726"/>
      <c r="BS17" s="672" t="s">
        <v>137</v>
      </c>
      <c r="BT17" s="667"/>
      <c r="BU17" s="667"/>
      <c r="BV17" s="667"/>
      <c r="BW17" s="667"/>
      <c r="BX17" s="667"/>
      <c r="BY17" s="667"/>
      <c r="BZ17" s="667"/>
      <c r="CA17" s="667"/>
      <c r="CB17" s="707"/>
      <c r="CD17" s="708" t="s">
        <v>264</v>
      </c>
      <c r="CE17" s="705"/>
      <c r="CF17" s="705"/>
      <c r="CG17" s="705"/>
      <c r="CH17" s="705"/>
      <c r="CI17" s="705"/>
      <c r="CJ17" s="705"/>
      <c r="CK17" s="705"/>
      <c r="CL17" s="705"/>
      <c r="CM17" s="705"/>
      <c r="CN17" s="705"/>
      <c r="CO17" s="705"/>
      <c r="CP17" s="705"/>
      <c r="CQ17" s="706"/>
      <c r="CR17" s="664">
        <v>845591</v>
      </c>
      <c r="CS17" s="667"/>
      <c r="CT17" s="667"/>
      <c r="CU17" s="667"/>
      <c r="CV17" s="667"/>
      <c r="CW17" s="667"/>
      <c r="CX17" s="667"/>
      <c r="CY17" s="668"/>
      <c r="CZ17" s="726">
        <v>8.1999999999999993</v>
      </c>
      <c r="DA17" s="726"/>
      <c r="DB17" s="726"/>
      <c r="DC17" s="726"/>
      <c r="DD17" s="672" t="s">
        <v>137</v>
      </c>
      <c r="DE17" s="667"/>
      <c r="DF17" s="667"/>
      <c r="DG17" s="667"/>
      <c r="DH17" s="667"/>
      <c r="DI17" s="667"/>
      <c r="DJ17" s="667"/>
      <c r="DK17" s="667"/>
      <c r="DL17" s="667"/>
      <c r="DM17" s="667"/>
      <c r="DN17" s="667"/>
      <c r="DO17" s="667"/>
      <c r="DP17" s="668"/>
      <c r="DQ17" s="672">
        <v>833814</v>
      </c>
      <c r="DR17" s="667"/>
      <c r="DS17" s="667"/>
      <c r="DT17" s="667"/>
      <c r="DU17" s="667"/>
      <c r="DV17" s="667"/>
      <c r="DW17" s="667"/>
      <c r="DX17" s="667"/>
      <c r="DY17" s="667"/>
      <c r="DZ17" s="667"/>
      <c r="EA17" s="667"/>
      <c r="EB17" s="667"/>
      <c r="EC17" s="707"/>
    </row>
    <row r="18" spans="2:133" ht="11.25" customHeight="1" x14ac:dyDescent="0.2">
      <c r="B18" s="661" t="s">
        <v>265</v>
      </c>
      <c r="C18" s="662"/>
      <c r="D18" s="662"/>
      <c r="E18" s="662"/>
      <c r="F18" s="662"/>
      <c r="G18" s="662"/>
      <c r="H18" s="662"/>
      <c r="I18" s="662"/>
      <c r="J18" s="662"/>
      <c r="K18" s="662"/>
      <c r="L18" s="662"/>
      <c r="M18" s="662"/>
      <c r="N18" s="662"/>
      <c r="O18" s="662"/>
      <c r="P18" s="662"/>
      <c r="Q18" s="663"/>
      <c r="R18" s="664">
        <v>3469876</v>
      </c>
      <c r="S18" s="667"/>
      <c r="T18" s="667"/>
      <c r="U18" s="667"/>
      <c r="V18" s="667"/>
      <c r="W18" s="667"/>
      <c r="X18" s="667"/>
      <c r="Y18" s="668"/>
      <c r="Z18" s="726">
        <v>30.8</v>
      </c>
      <c r="AA18" s="726"/>
      <c r="AB18" s="726"/>
      <c r="AC18" s="726"/>
      <c r="AD18" s="727">
        <v>3211040</v>
      </c>
      <c r="AE18" s="727"/>
      <c r="AF18" s="727"/>
      <c r="AG18" s="727"/>
      <c r="AH18" s="727"/>
      <c r="AI18" s="727"/>
      <c r="AJ18" s="727"/>
      <c r="AK18" s="727"/>
      <c r="AL18" s="669">
        <v>54</v>
      </c>
      <c r="AM18" s="670"/>
      <c r="AN18" s="670"/>
      <c r="AO18" s="728"/>
      <c r="AP18" s="661" t="s">
        <v>266</v>
      </c>
      <c r="AQ18" s="662"/>
      <c r="AR18" s="662"/>
      <c r="AS18" s="662"/>
      <c r="AT18" s="662"/>
      <c r="AU18" s="662"/>
      <c r="AV18" s="662"/>
      <c r="AW18" s="662"/>
      <c r="AX18" s="662"/>
      <c r="AY18" s="662"/>
      <c r="AZ18" s="662"/>
      <c r="BA18" s="662"/>
      <c r="BB18" s="662"/>
      <c r="BC18" s="662"/>
      <c r="BD18" s="662"/>
      <c r="BE18" s="662"/>
      <c r="BF18" s="663"/>
      <c r="BG18" s="664" t="s">
        <v>137</v>
      </c>
      <c r="BH18" s="667"/>
      <c r="BI18" s="667"/>
      <c r="BJ18" s="667"/>
      <c r="BK18" s="667"/>
      <c r="BL18" s="667"/>
      <c r="BM18" s="667"/>
      <c r="BN18" s="668"/>
      <c r="BO18" s="726" t="s">
        <v>230</v>
      </c>
      <c r="BP18" s="726"/>
      <c r="BQ18" s="726"/>
      <c r="BR18" s="726"/>
      <c r="BS18" s="672" t="s">
        <v>137</v>
      </c>
      <c r="BT18" s="667"/>
      <c r="BU18" s="667"/>
      <c r="BV18" s="667"/>
      <c r="BW18" s="667"/>
      <c r="BX18" s="667"/>
      <c r="BY18" s="667"/>
      <c r="BZ18" s="667"/>
      <c r="CA18" s="667"/>
      <c r="CB18" s="707"/>
      <c r="CD18" s="708" t="s">
        <v>267</v>
      </c>
      <c r="CE18" s="705"/>
      <c r="CF18" s="705"/>
      <c r="CG18" s="705"/>
      <c r="CH18" s="705"/>
      <c r="CI18" s="705"/>
      <c r="CJ18" s="705"/>
      <c r="CK18" s="705"/>
      <c r="CL18" s="705"/>
      <c r="CM18" s="705"/>
      <c r="CN18" s="705"/>
      <c r="CO18" s="705"/>
      <c r="CP18" s="705"/>
      <c r="CQ18" s="706"/>
      <c r="CR18" s="664" t="s">
        <v>137</v>
      </c>
      <c r="CS18" s="667"/>
      <c r="CT18" s="667"/>
      <c r="CU18" s="667"/>
      <c r="CV18" s="667"/>
      <c r="CW18" s="667"/>
      <c r="CX18" s="667"/>
      <c r="CY18" s="668"/>
      <c r="CZ18" s="726" t="s">
        <v>230</v>
      </c>
      <c r="DA18" s="726"/>
      <c r="DB18" s="726"/>
      <c r="DC18" s="726"/>
      <c r="DD18" s="672" t="s">
        <v>137</v>
      </c>
      <c r="DE18" s="667"/>
      <c r="DF18" s="667"/>
      <c r="DG18" s="667"/>
      <c r="DH18" s="667"/>
      <c r="DI18" s="667"/>
      <c r="DJ18" s="667"/>
      <c r="DK18" s="667"/>
      <c r="DL18" s="667"/>
      <c r="DM18" s="667"/>
      <c r="DN18" s="667"/>
      <c r="DO18" s="667"/>
      <c r="DP18" s="668"/>
      <c r="DQ18" s="672" t="s">
        <v>137</v>
      </c>
      <c r="DR18" s="667"/>
      <c r="DS18" s="667"/>
      <c r="DT18" s="667"/>
      <c r="DU18" s="667"/>
      <c r="DV18" s="667"/>
      <c r="DW18" s="667"/>
      <c r="DX18" s="667"/>
      <c r="DY18" s="667"/>
      <c r="DZ18" s="667"/>
      <c r="EA18" s="667"/>
      <c r="EB18" s="667"/>
      <c r="EC18" s="707"/>
    </row>
    <row r="19" spans="2:133" ht="11.25" customHeight="1" x14ac:dyDescent="0.2">
      <c r="B19" s="661" t="s">
        <v>268</v>
      </c>
      <c r="C19" s="662"/>
      <c r="D19" s="662"/>
      <c r="E19" s="662"/>
      <c r="F19" s="662"/>
      <c r="G19" s="662"/>
      <c r="H19" s="662"/>
      <c r="I19" s="662"/>
      <c r="J19" s="662"/>
      <c r="K19" s="662"/>
      <c r="L19" s="662"/>
      <c r="M19" s="662"/>
      <c r="N19" s="662"/>
      <c r="O19" s="662"/>
      <c r="P19" s="662"/>
      <c r="Q19" s="663"/>
      <c r="R19" s="664">
        <v>3211040</v>
      </c>
      <c r="S19" s="667"/>
      <c r="T19" s="667"/>
      <c r="U19" s="667"/>
      <c r="V19" s="667"/>
      <c r="W19" s="667"/>
      <c r="X19" s="667"/>
      <c r="Y19" s="668"/>
      <c r="Z19" s="726">
        <v>28.5</v>
      </c>
      <c r="AA19" s="726"/>
      <c r="AB19" s="726"/>
      <c r="AC19" s="726"/>
      <c r="AD19" s="727">
        <v>3211040</v>
      </c>
      <c r="AE19" s="727"/>
      <c r="AF19" s="727"/>
      <c r="AG19" s="727"/>
      <c r="AH19" s="727"/>
      <c r="AI19" s="727"/>
      <c r="AJ19" s="727"/>
      <c r="AK19" s="727"/>
      <c r="AL19" s="669">
        <v>54</v>
      </c>
      <c r="AM19" s="670"/>
      <c r="AN19" s="670"/>
      <c r="AO19" s="728"/>
      <c r="AP19" s="661" t="s">
        <v>269</v>
      </c>
      <c r="AQ19" s="662"/>
      <c r="AR19" s="662"/>
      <c r="AS19" s="662"/>
      <c r="AT19" s="662"/>
      <c r="AU19" s="662"/>
      <c r="AV19" s="662"/>
      <c r="AW19" s="662"/>
      <c r="AX19" s="662"/>
      <c r="AY19" s="662"/>
      <c r="AZ19" s="662"/>
      <c r="BA19" s="662"/>
      <c r="BB19" s="662"/>
      <c r="BC19" s="662"/>
      <c r="BD19" s="662"/>
      <c r="BE19" s="662"/>
      <c r="BF19" s="663"/>
      <c r="BG19" s="664">
        <v>65206</v>
      </c>
      <c r="BH19" s="667"/>
      <c r="BI19" s="667"/>
      <c r="BJ19" s="667"/>
      <c r="BK19" s="667"/>
      <c r="BL19" s="667"/>
      <c r="BM19" s="667"/>
      <c r="BN19" s="668"/>
      <c r="BO19" s="726">
        <v>3</v>
      </c>
      <c r="BP19" s="726"/>
      <c r="BQ19" s="726"/>
      <c r="BR19" s="726"/>
      <c r="BS19" s="672" t="s">
        <v>137</v>
      </c>
      <c r="BT19" s="667"/>
      <c r="BU19" s="667"/>
      <c r="BV19" s="667"/>
      <c r="BW19" s="667"/>
      <c r="BX19" s="667"/>
      <c r="BY19" s="667"/>
      <c r="BZ19" s="667"/>
      <c r="CA19" s="667"/>
      <c r="CB19" s="707"/>
      <c r="CD19" s="708" t="s">
        <v>270</v>
      </c>
      <c r="CE19" s="705"/>
      <c r="CF19" s="705"/>
      <c r="CG19" s="705"/>
      <c r="CH19" s="705"/>
      <c r="CI19" s="705"/>
      <c r="CJ19" s="705"/>
      <c r="CK19" s="705"/>
      <c r="CL19" s="705"/>
      <c r="CM19" s="705"/>
      <c r="CN19" s="705"/>
      <c r="CO19" s="705"/>
      <c r="CP19" s="705"/>
      <c r="CQ19" s="706"/>
      <c r="CR19" s="664" t="s">
        <v>230</v>
      </c>
      <c r="CS19" s="667"/>
      <c r="CT19" s="667"/>
      <c r="CU19" s="667"/>
      <c r="CV19" s="667"/>
      <c r="CW19" s="667"/>
      <c r="CX19" s="667"/>
      <c r="CY19" s="668"/>
      <c r="CZ19" s="726" t="s">
        <v>230</v>
      </c>
      <c r="DA19" s="726"/>
      <c r="DB19" s="726"/>
      <c r="DC19" s="726"/>
      <c r="DD19" s="672" t="s">
        <v>230</v>
      </c>
      <c r="DE19" s="667"/>
      <c r="DF19" s="667"/>
      <c r="DG19" s="667"/>
      <c r="DH19" s="667"/>
      <c r="DI19" s="667"/>
      <c r="DJ19" s="667"/>
      <c r="DK19" s="667"/>
      <c r="DL19" s="667"/>
      <c r="DM19" s="667"/>
      <c r="DN19" s="667"/>
      <c r="DO19" s="667"/>
      <c r="DP19" s="668"/>
      <c r="DQ19" s="672" t="s">
        <v>230</v>
      </c>
      <c r="DR19" s="667"/>
      <c r="DS19" s="667"/>
      <c r="DT19" s="667"/>
      <c r="DU19" s="667"/>
      <c r="DV19" s="667"/>
      <c r="DW19" s="667"/>
      <c r="DX19" s="667"/>
      <c r="DY19" s="667"/>
      <c r="DZ19" s="667"/>
      <c r="EA19" s="667"/>
      <c r="EB19" s="667"/>
      <c r="EC19" s="707"/>
    </row>
    <row r="20" spans="2:133" ht="11.25" customHeight="1" x14ac:dyDescent="0.2">
      <c r="B20" s="661" t="s">
        <v>271</v>
      </c>
      <c r="C20" s="662"/>
      <c r="D20" s="662"/>
      <c r="E20" s="662"/>
      <c r="F20" s="662"/>
      <c r="G20" s="662"/>
      <c r="H20" s="662"/>
      <c r="I20" s="662"/>
      <c r="J20" s="662"/>
      <c r="K20" s="662"/>
      <c r="L20" s="662"/>
      <c r="M20" s="662"/>
      <c r="N20" s="662"/>
      <c r="O20" s="662"/>
      <c r="P20" s="662"/>
      <c r="Q20" s="663"/>
      <c r="R20" s="664">
        <v>258836</v>
      </c>
      <c r="S20" s="667"/>
      <c r="T20" s="667"/>
      <c r="U20" s="667"/>
      <c r="V20" s="667"/>
      <c r="W20" s="667"/>
      <c r="X20" s="667"/>
      <c r="Y20" s="668"/>
      <c r="Z20" s="726">
        <v>2.2999999999999998</v>
      </c>
      <c r="AA20" s="726"/>
      <c r="AB20" s="726"/>
      <c r="AC20" s="726"/>
      <c r="AD20" s="727" t="s">
        <v>230</v>
      </c>
      <c r="AE20" s="727"/>
      <c r="AF20" s="727"/>
      <c r="AG20" s="727"/>
      <c r="AH20" s="727"/>
      <c r="AI20" s="727"/>
      <c r="AJ20" s="727"/>
      <c r="AK20" s="727"/>
      <c r="AL20" s="669" t="s">
        <v>230</v>
      </c>
      <c r="AM20" s="670"/>
      <c r="AN20" s="670"/>
      <c r="AO20" s="728"/>
      <c r="AP20" s="661" t="s">
        <v>272</v>
      </c>
      <c r="AQ20" s="662"/>
      <c r="AR20" s="662"/>
      <c r="AS20" s="662"/>
      <c r="AT20" s="662"/>
      <c r="AU20" s="662"/>
      <c r="AV20" s="662"/>
      <c r="AW20" s="662"/>
      <c r="AX20" s="662"/>
      <c r="AY20" s="662"/>
      <c r="AZ20" s="662"/>
      <c r="BA20" s="662"/>
      <c r="BB20" s="662"/>
      <c r="BC20" s="662"/>
      <c r="BD20" s="662"/>
      <c r="BE20" s="662"/>
      <c r="BF20" s="663"/>
      <c r="BG20" s="664">
        <v>65206</v>
      </c>
      <c r="BH20" s="667"/>
      <c r="BI20" s="667"/>
      <c r="BJ20" s="667"/>
      <c r="BK20" s="667"/>
      <c r="BL20" s="667"/>
      <c r="BM20" s="667"/>
      <c r="BN20" s="668"/>
      <c r="BO20" s="726">
        <v>3</v>
      </c>
      <c r="BP20" s="726"/>
      <c r="BQ20" s="726"/>
      <c r="BR20" s="726"/>
      <c r="BS20" s="672" t="s">
        <v>230</v>
      </c>
      <c r="BT20" s="667"/>
      <c r="BU20" s="667"/>
      <c r="BV20" s="667"/>
      <c r="BW20" s="667"/>
      <c r="BX20" s="667"/>
      <c r="BY20" s="667"/>
      <c r="BZ20" s="667"/>
      <c r="CA20" s="667"/>
      <c r="CB20" s="707"/>
      <c r="CD20" s="708" t="s">
        <v>273</v>
      </c>
      <c r="CE20" s="705"/>
      <c r="CF20" s="705"/>
      <c r="CG20" s="705"/>
      <c r="CH20" s="705"/>
      <c r="CI20" s="705"/>
      <c r="CJ20" s="705"/>
      <c r="CK20" s="705"/>
      <c r="CL20" s="705"/>
      <c r="CM20" s="705"/>
      <c r="CN20" s="705"/>
      <c r="CO20" s="705"/>
      <c r="CP20" s="705"/>
      <c r="CQ20" s="706"/>
      <c r="CR20" s="664">
        <v>10362983</v>
      </c>
      <c r="CS20" s="667"/>
      <c r="CT20" s="667"/>
      <c r="CU20" s="667"/>
      <c r="CV20" s="667"/>
      <c r="CW20" s="667"/>
      <c r="CX20" s="667"/>
      <c r="CY20" s="668"/>
      <c r="CZ20" s="726">
        <v>100</v>
      </c>
      <c r="DA20" s="726"/>
      <c r="DB20" s="726"/>
      <c r="DC20" s="726"/>
      <c r="DD20" s="672">
        <v>1876172</v>
      </c>
      <c r="DE20" s="667"/>
      <c r="DF20" s="667"/>
      <c r="DG20" s="667"/>
      <c r="DH20" s="667"/>
      <c r="DI20" s="667"/>
      <c r="DJ20" s="667"/>
      <c r="DK20" s="667"/>
      <c r="DL20" s="667"/>
      <c r="DM20" s="667"/>
      <c r="DN20" s="667"/>
      <c r="DO20" s="667"/>
      <c r="DP20" s="668"/>
      <c r="DQ20" s="672">
        <v>6600916</v>
      </c>
      <c r="DR20" s="667"/>
      <c r="DS20" s="667"/>
      <c r="DT20" s="667"/>
      <c r="DU20" s="667"/>
      <c r="DV20" s="667"/>
      <c r="DW20" s="667"/>
      <c r="DX20" s="667"/>
      <c r="DY20" s="667"/>
      <c r="DZ20" s="667"/>
      <c r="EA20" s="667"/>
      <c r="EB20" s="667"/>
      <c r="EC20" s="707"/>
    </row>
    <row r="21" spans="2:133" ht="11.25" customHeight="1" x14ac:dyDescent="0.2">
      <c r="B21" s="661" t="s">
        <v>274</v>
      </c>
      <c r="C21" s="662"/>
      <c r="D21" s="662"/>
      <c r="E21" s="662"/>
      <c r="F21" s="662"/>
      <c r="G21" s="662"/>
      <c r="H21" s="662"/>
      <c r="I21" s="662"/>
      <c r="J21" s="662"/>
      <c r="K21" s="662"/>
      <c r="L21" s="662"/>
      <c r="M21" s="662"/>
      <c r="N21" s="662"/>
      <c r="O21" s="662"/>
      <c r="P21" s="662"/>
      <c r="Q21" s="663"/>
      <c r="R21" s="664" t="s">
        <v>243</v>
      </c>
      <c r="S21" s="667"/>
      <c r="T21" s="667"/>
      <c r="U21" s="667"/>
      <c r="V21" s="667"/>
      <c r="W21" s="667"/>
      <c r="X21" s="667"/>
      <c r="Y21" s="668"/>
      <c r="Z21" s="726" t="s">
        <v>137</v>
      </c>
      <c r="AA21" s="726"/>
      <c r="AB21" s="726"/>
      <c r="AC21" s="726"/>
      <c r="AD21" s="727" t="s">
        <v>230</v>
      </c>
      <c r="AE21" s="727"/>
      <c r="AF21" s="727"/>
      <c r="AG21" s="727"/>
      <c r="AH21" s="727"/>
      <c r="AI21" s="727"/>
      <c r="AJ21" s="727"/>
      <c r="AK21" s="727"/>
      <c r="AL21" s="669" t="s">
        <v>230</v>
      </c>
      <c r="AM21" s="670"/>
      <c r="AN21" s="670"/>
      <c r="AO21" s="728"/>
      <c r="AP21" s="772" t="s">
        <v>275</v>
      </c>
      <c r="AQ21" s="779"/>
      <c r="AR21" s="779"/>
      <c r="AS21" s="779"/>
      <c r="AT21" s="779"/>
      <c r="AU21" s="779"/>
      <c r="AV21" s="779"/>
      <c r="AW21" s="779"/>
      <c r="AX21" s="779"/>
      <c r="AY21" s="779"/>
      <c r="AZ21" s="779"/>
      <c r="BA21" s="779"/>
      <c r="BB21" s="779"/>
      <c r="BC21" s="779"/>
      <c r="BD21" s="779"/>
      <c r="BE21" s="779"/>
      <c r="BF21" s="774"/>
      <c r="BG21" s="664">
        <v>38220</v>
      </c>
      <c r="BH21" s="667"/>
      <c r="BI21" s="667"/>
      <c r="BJ21" s="667"/>
      <c r="BK21" s="667"/>
      <c r="BL21" s="667"/>
      <c r="BM21" s="667"/>
      <c r="BN21" s="668"/>
      <c r="BO21" s="726">
        <v>1.7</v>
      </c>
      <c r="BP21" s="726"/>
      <c r="BQ21" s="726"/>
      <c r="BR21" s="726"/>
      <c r="BS21" s="672" t="s">
        <v>230</v>
      </c>
      <c r="BT21" s="667"/>
      <c r="BU21" s="667"/>
      <c r="BV21" s="667"/>
      <c r="BW21" s="667"/>
      <c r="BX21" s="667"/>
      <c r="BY21" s="667"/>
      <c r="BZ21" s="667"/>
      <c r="CA21" s="667"/>
      <c r="CB21" s="707"/>
      <c r="CD21" s="784"/>
      <c r="CE21" s="718"/>
      <c r="CF21" s="718"/>
      <c r="CG21" s="718"/>
      <c r="CH21" s="718"/>
      <c r="CI21" s="718"/>
      <c r="CJ21" s="718"/>
      <c r="CK21" s="718"/>
      <c r="CL21" s="718"/>
      <c r="CM21" s="718"/>
      <c r="CN21" s="718"/>
      <c r="CO21" s="718"/>
      <c r="CP21" s="718"/>
      <c r="CQ21" s="719"/>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2">
      <c r="B22" s="661" t="s">
        <v>276</v>
      </c>
      <c r="C22" s="662"/>
      <c r="D22" s="662"/>
      <c r="E22" s="662"/>
      <c r="F22" s="662"/>
      <c r="G22" s="662"/>
      <c r="H22" s="662"/>
      <c r="I22" s="662"/>
      <c r="J22" s="662"/>
      <c r="K22" s="662"/>
      <c r="L22" s="662"/>
      <c r="M22" s="662"/>
      <c r="N22" s="662"/>
      <c r="O22" s="662"/>
      <c r="P22" s="662"/>
      <c r="Q22" s="663"/>
      <c r="R22" s="664">
        <v>6185880</v>
      </c>
      <c r="S22" s="667"/>
      <c r="T22" s="667"/>
      <c r="U22" s="667"/>
      <c r="V22" s="667"/>
      <c r="W22" s="667"/>
      <c r="X22" s="667"/>
      <c r="Y22" s="668"/>
      <c r="Z22" s="726">
        <v>55</v>
      </c>
      <c r="AA22" s="726"/>
      <c r="AB22" s="726"/>
      <c r="AC22" s="726"/>
      <c r="AD22" s="727">
        <v>5900058</v>
      </c>
      <c r="AE22" s="727"/>
      <c r="AF22" s="727"/>
      <c r="AG22" s="727"/>
      <c r="AH22" s="727"/>
      <c r="AI22" s="727"/>
      <c r="AJ22" s="727"/>
      <c r="AK22" s="727"/>
      <c r="AL22" s="669">
        <v>99.2</v>
      </c>
      <c r="AM22" s="670"/>
      <c r="AN22" s="670"/>
      <c r="AO22" s="728"/>
      <c r="AP22" s="772" t="s">
        <v>277</v>
      </c>
      <c r="AQ22" s="779"/>
      <c r="AR22" s="779"/>
      <c r="AS22" s="779"/>
      <c r="AT22" s="779"/>
      <c r="AU22" s="779"/>
      <c r="AV22" s="779"/>
      <c r="AW22" s="779"/>
      <c r="AX22" s="779"/>
      <c r="AY22" s="779"/>
      <c r="AZ22" s="779"/>
      <c r="BA22" s="779"/>
      <c r="BB22" s="779"/>
      <c r="BC22" s="779"/>
      <c r="BD22" s="779"/>
      <c r="BE22" s="779"/>
      <c r="BF22" s="774"/>
      <c r="BG22" s="664" t="s">
        <v>137</v>
      </c>
      <c r="BH22" s="667"/>
      <c r="BI22" s="667"/>
      <c r="BJ22" s="667"/>
      <c r="BK22" s="667"/>
      <c r="BL22" s="667"/>
      <c r="BM22" s="667"/>
      <c r="BN22" s="668"/>
      <c r="BO22" s="726" t="s">
        <v>137</v>
      </c>
      <c r="BP22" s="726"/>
      <c r="BQ22" s="726"/>
      <c r="BR22" s="726"/>
      <c r="BS22" s="672" t="s">
        <v>243</v>
      </c>
      <c r="BT22" s="667"/>
      <c r="BU22" s="667"/>
      <c r="BV22" s="667"/>
      <c r="BW22" s="667"/>
      <c r="BX22" s="667"/>
      <c r="BY22" s="667"/>
      <c r="BZ22" s="667"/>
      <c r="CA22" s="667"/>
      <c r="CB22" s="707"/>
      <c r="CD22" s="781" t="s">
        <v>278</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2">
      <c r="B23" s="661" t="s">
        <v>279</v>
      </c>
      <c r="C23" s="662"/>
      <c r="D23" s="662"/>
      <c r="E23" s="662"/>
      <c r="F23" s="662"/>
      <c r="G23" s="662"/>
      <c r="H23" s="662"/>
      <c r="I23" s="662"/>
      <c r="J23" s="662"/>
      <c r="K23" s="662"/>
      <c r="L23" s="662"/>
      <c r="M23" s="662"/>
      <c r="N23" s="662"/>
      <c r="O23" s="662"/>
      <c r="P23" s="662"/>
      <c r="Q23" s="663"/>
      <c r="R23" s="664">
        <v>2253</v>
      </c>
      <c r="S23" s="667"/>
      <c r="T23" s="667"/>
      <c r="U23" s="667"/>
      <c r="V23" s="667"/>
      <c r="W23" s="667"/>
      <c r="X23" s="667"/>
      <c r="Y23" s="668"/>
      <c r="Z23" s="726">
        <v>0</v>
      </c>
      <c r="AA23" s="726"/>
      <c r="AB23" s="726"/>
      <c r="AC23" s="726"/>
      <c r="AD23" s="727">
        <v>2253</v>
      </c>
      <c r="AE23" s="727"/>
      <c r="AF23" s="727"/>
      <c r="AG23" s="727"/>
      <c r="AH23" s="727"/>
      <c r="AI23" s="727"/>
      <c r="AJ23" s="727"/>
      <c r="AK23" s="727"/>
      <c r="AL23" s="669">
        <v>0</v>
      </c>
      <c r="AM23" s="670"/>
      <c r="AN23" s="670"/>
      <c r="AO23" s="728"/>
      <c r="AP23" s="772" t="s">
        <v>280</v>
      </c>
      <c r="AQ23" s="779"/>
      <c r="AR23" s="779"/>
      <c r="AS23" s="779"/>
      <c r="AT23" s="779"/>
      <c r="AU23" s="779"/>
      <c r="AV23" s="779"/>
      <c r="AW23" s="779"/>
      <c r="AX23" s="779"/>
      <c r="AY23" s="779"/>
      <c r="AZ23" s="779"/>
      <c r="BA23" s="779"/>
      <c r="BB23" s="779"/>
      <c r="BC23" s="779"/>
      <c r="BD23" s="779"/>
      <c r="BE23" s="779"/>
      <c r="BF23" s="774"/>
      <c r="BG23" s="664">
        <v>26986</v>
      </c>
      <c r="BH23" s="667"/>
      <c r="BI23" s="667"/>
      <c r="BJ23" s="667"/>
      <c r="BK23" s="667"/>
      <c r="BL23" s="667"/>
      <c r="BM23" s="667"/>
      <c r="BN23" s="668"/>
      <c r="BO23" s="726">
        <v>1.2</v>
      </c>
      <c r="BP23" s="726"/>
      <c r="BQ23" s="726"/>
      <c r="BR23" s="726"/>
      <c r="BS23" s="672" t="s">
        <v>137</v>
      </c>
      <c r="BT23" s="667"/>
      <c r="BU23" s="667"/>
      <c r="BV23" s="667"/>
      <c r="BW23" s="667"/>
      <c r="BX23" s="667"/>
      <c r="BY23" s="667"/>
      <c r="BZ23" s="667"/>
      <c r="CA23" s="667"/>
      <c r="CB23" s="707"/>
      <c r="CD23" s="781" t="s">
        <v>218</v>
      </c>
      <c r="CE23" s="782"/>
      <c r="CF23" s="782"/>
      <c r="CG23" s="782"/>
      <c r="CH23" s="782"/>
      <c r="CI23" s="782"/>
      <c r="CJ23" s="782"/>
      <c r="CK23" s="782"/>
      <c r="CL23" s="782"/>
      <c r="CM23" s="782"/>
      <c r="CN23" s="782"/>
      <c r="CO23" s="782"/>
      <c r="CP23" s="782"/>
      <c r="CQ23" s="783"/>
      <c r="CR23" s="781" t="s">
        <v>281</v>
      </c>
      <c r="CS23" s="782"/>
      <c r="CT23" s="782"/>
      <c r="CU23" s="782"/>
      <c r="CV23" s="782"/>
      <c r="CW23" s="782"/>
      <c r="CX23" s="782"/>
      <c r="CY23" s="783"/>
      <c r="CZ23" s="781" t="s">
        <v>282</v>
      </c>
      <c r="DA23" s="782"/>
      <c r="DB23" s="782"/>
      <c r="DC23" s="783"/>
      <c r="DD23" s="781" t="s">
        <v>283</v>
      </c>
      <c r="DE23" s="782"/>
      <c r="DF23" s="782"/>
      <c r="DG23" s="782"/>
      <c r="DH23" s="782"/>
      <c r="DI23" s="782"/>
      <c r="DJ23" s="782"/>
      <c r="DK23" s="783"/>
      <c r="DL23" s="790" t="s">
        <v>284</v>
      </c>
      <c r="DM23" s="791"/>
      <c r="DN23" s="791"/>
      <c r="DO23" s="791"/>
      <c r="DP23" s="791"/>
      <c r="DQ23" s="791"/>
      <c r="DR23" s="791"/>
      <c r="DS23" s="791"/>
      <c r="DT23" s="791"/>
      <c r="DU23" s="791"/>
      <c r="DV23" s="792"/>
      <c r="DW23" s="781" t="s">
        <v>285</v>
      </c>
      <c r="DX23" s="782"/>
      <c r="DY23" s="782"/>
      <c r="DZ23" s="782"/>
      <c r="EA23" s="782"/>
      <c r="EB23" s="782"/>
      <c r="EC23" s="783"/>
    </row>
    <row r="24" spans="2:133" ht="11.25" customHeight="1" x14ac:dyDescent="0.2">
      <c r="B24" s="661" t="s">
        <v>286</v>
      </c>
      <c r="C24" s="662"/>
      <c r="D24" s="662"/>
      <c r="E24" s="662"/>
      <c r="F24" s="662"/>
      <c r="G24" s="662"/>
      <c r="H24" s="662"/>
      <c r="I24" s="662"/>
      <c r="J24" s="662"/>
      <c r="K24" s="662"/>
      <c r="L24" s="662"/>
      <c r="M24" s="662"/>
      <c r="N24" s="662"/>
      <c r="O24" s="662"/>
      <c r="P24" s="662"/>
      <c r="Q24" s="663"/>
      <c r="R24" s="664">
        <v>26260</v>
      </c>
      <c r="S24" s="667"/>
      <c r="T24" s="667"/>
      <c r="U24" s="667"/>
      <c r="V24" s="667"/>
      <c r="W24" s="667"/>
      <c r="X24" s="667"/>
      <c r="Y24" s="668"/>
      <c r="Z24" s="726">
        <v>0.2</v>
      </c>
      <c r="AA24" s="726"/>
      <c r="AB24" s="726"/>
      <c r="AC24" s="726"/>
      <c r="AD24" s="727" t="s">
        <v>230</v>
      </c>
      <c r="AE24" s="727"/>
      <c r="AF24" s="727"/>
      <c r="AG24" s="727"/>
      <c r="AH24" s="727"/>
      <c r="AI24" s="727"/>
      <c r="AJ24" s="727"/>
      <c r="AK24" s="727"/>
      <c r="AL24" s="669" t="s">
        <v>137</v>
      </c>
      <c r="AM24" s="670"/>
      <c r="AN24" s="670"/>
      <c r="AO24" s="728"/>
      <c r="AP24" s="772" t="s">
        <v>287</v>
      </c>
      <c r="AQ24" s="779"/>
      <c r="AR24" s="779"/>
      <c r="AS24" s="779"/>
      <c r="AT24" s="779"/>
      <c r="AU24" s="779"/>
      <c r="AV24" s="779"/>
      <c r="AW24" s="779"/>
      <c r="AX24" s="779"/>
      <c r="AY24" s="779"/>
      <c r="AZ24" s="779"/>
      <c r="BA24" s="779"/>
      <c r="BB24" s="779"/>
      <c r="BC24" s="779"/>
      <c r="BD24" s="779"/>
      <c r="BE24" s="779"/>
      <c r="BF24" s="774"/>
      <c r="BG24" s="664" t="s">
        <v>137</v>
      </c>
      <c r="BH24" s="667"/>
      <c r="BI24" s="667"/>
      <c r="BJ24" s="667"/>
      <c r="BK24" s="667"/>
      <c r="BL24" s="667"/>
      <c r="BM24" s="667"/>
      <c r="BN24" s="668"/>
      <c r="BO24" s="726" t="s">
        <v>137</v>
      </c>
      <c r="BP24" s="726"/>
      <c r="BQ24" s="726"/>
      <c r="BR24" s="726"/>
      <c r="BS24" s="672" t="s">
        <v>137</v>
      </c>
      <c r="BT24" s="667"/>
      <c r="BU24" s="667"/>
      <c r="BV24" s="667"/>
      <c r="BW24" s="667"/>
      <c r="BX24" s="667"/>
      <c r="BY24" s="667"/>
      <c r="BZ24" s="667"/>
      <c r="CA24" s="667"/>
      <c r="CB24" s="707"/>
      <c r="CD24" s="735" t="s">
        <v>288</v>
      </c>
      <c r="CE24" s="736"/>
      <c r="CF24" s="736"/>
      <c r="CG24" s="736"/>
      <c r="CH24" s="736"/>
      <c r="CI24" s="736"/>
      <c r="CJ24" s="736"/>
      <c r="CK24" s="736"/>
      <c r="CL24" s="736"/>
      <c r="CM24" s="736"/>
      <c r="CN24" s="736"/>
      <c r="CO24" s="736"/>
      <c r="CP24" s="736"/>
      <c r="CQ24" s="737"/>
      <c r="CR24" s="729">
        <v>3347737</v>
      </c>
      <c r="CS24" s="730"/>
      <c r="CT24" s="730"/>
      <c r="CU24" s="730"/>
      <c r="CV24" s="730"/>
      <c r="CW24" s="730"/>
      <c r="CX24" s="730"/>
      <c r="CY24" s="776"/>
      <c r="CZ24" s="777">
        <v>32.299999999999997</v>
      </c>
      <c r="DA24" s="746"/>
      <c r="DB24" s="746"/>
      <c r="DC24" s="780"/>
      <c r="DD24" s="775">
        <v>2569010</v>
      </c>
      <c r="DE24" s="730"/>
      <c r="DF24" s="730"/>
      <c r="DG24" s="730"/>
      <c r="DH24" s="730"/>
      <c r="DI24" s="730"/>
      <c r="DJ24" s="730"/>
      <c r="DK24" s="776"/>
      <c r="DL24" s="775">
        <v>2534795</v>
      </c>
      <c r="DM24" s="730"/>
      <c r="DN24" s="730"/>
      <c r="DO24" s="730"/>
      <c r="DP24" s="730"/>
      <c r="DQ24" s="730"/>
      <c r="DR24" s="730"/>
      <c r="DS24" s="730"/>
      <c r="DT24" s="730"/>
      <c r="DU24" s="730"/>
      <c r="DV24" s="776"/>
      <c r="DW24" s="777">
        <v>40.5</v>
      </c>
      <c r="DX24" s="746"/>
      <c r="DY24" s="746"/>
      <c r="DZ24" s="746"/>
      <c r="EA24" s="746"/>
      <c r="EB24" s="746"/>
      <c r="EC24" s="778"/>
    </row>
    <row r="25" spans="2:133" ht="11.25" customHeight="1" x14ac:dyDescent="0.2">
      <c r="B25" s="661" t="s">
        <v>289</v>
      </c>
      <c r="C25" s="662"/>
      <c r="D25" s="662"/>
      <c r="E25" s="662"/>
      <c r="F25" s="662"/>
      <c r="G25" s="662"/>
      <c r="H25" s="662"/>
      <c r="I25" s="662"/>
      <c r="J25" s="662"/>
      <c r="K25" s="662"/>
      <c r="L25" s="662"/>
      <c r="M25" s="662"/>
      <c r="N25" s="662"/>
      <c r="O25" s="662"/>
      <c r="P25" s="662"/>
      <c r="Q25" s="663"/>
      <c r="R25" s="664">
        <v>180686</v>
      </c>
      <c r="S25" s="667"/>
      <c r="T25" s="667"/>
      <c r="U25" s="667"/>
      <c r="V25" s="667"/>
      <c r="W25" s="667"/>
      <c r="X25" s="667"/>
      <c r="Y25" s="668"/>
      <c r="Z25" s="726">
        <v>1.6</v>
      </c>
      <c r="AA25" s="726"/>
      <c r="AB25" s="726"/>
      <c r="AC25" s="726"/>
      <c r="AD25" s="727">
        <v>8685</v>
      </c>
      <c r="AE25" s="727"/>
      <c r="AF25" s="727"/>
      <c r="AG25" s="727"/>
      <c r="AH25" s="727"/>
      <c r="AI25" s="727"/>
      <c r="AJ25" s="727"/>
      <c r="AK25" s="727"/>
      <c r="AL25" s="669">
        <v>0.1</v>
      </c>
      <c r="AM25" s="670"/>
      <c r="AN25" s="670"/>
      <c r="AO25" s="728"/>
      <c r="AP25" s="772" t="s">
        <v>290</v>
      </c>
      <c r="AQ25" s="779"/>
      <c r="AR25" s="779"/>
      <c r="AS25" s="779"/>
      <c r="AT25" s="779"/>
      <c r="AU25" s="779"/>
      <c r="AV25" s="779"/>
      <c r="AW25" s="779"/>
      <c r="AX25" s="779"/>
      <c r="AY25" s="779"/>
      <c r="AZ25" s="779"/>
      <c r="BA25" s="779"/>
      <c r="BB25" s="779"/>
      <c r="BC25" s="779"/>
      <c r="BD25" s="779"/>
      <c r="BE25" s="779"/>
      <c r="BF25" s="774"/>
      <c r="BG25" s="664" t="s">
        <v>137</v>
      </c>
      <c r="BH25" s="667"/>
      <c r="BI25" s="667"/>
      <c r="BJ25" s="667"/>
      <c r="BK25" s="667"/>
      <c r="BL25" s="667"/>
      <c r="BM25" s="667"/>
      <c r="BN25" s="668"/>
      <c r="BO25" s="726" t="s">
        <v>137</v>
      </c>
      <c r="BP25" s="726"/>
      <c r="BQ25" s="726"/>
      <c r="BR25" s="726"/>
      <c r="BS25" s="672" t="s">
        <v>137</v>
      </c>
      <c r="BT25" s="667"/>
      <c r="BU25" s="667"/>
      <c r="BV25" s="667"/>
      <c r="BW25" s="667"/>
      <c r="BX25" s="667"/>
      <c r="BY25" s="667"/>
      <c r="BZ25" s="667"/>
      <c r="CA25" s="667"/>
      <c r="CB25" s="707"/>
      <c r="CD25" s="708" t="s">
        <v>291</v>
      </c>
      <c r="CE25" s="705"/>
      <c r="CF25" s="705"/>
      <c r="CG25" s="705"/>
      <c r="CH25" s="705"/>
      <c r="CI25" s="705"/>
      <c r="CJ25" s="705"/>
      <c r="CK25" s="705"/>
      <c r="CL25" s="705"/>
      <c r="CM25" s="705"/>
      <c r="CN25" s="705"/>
      <c r="CO25" s="705"/>
      <c r="CP25" s="705"/>
      <c r="CQ25" s="706"/>
      <c r="CR25" s="664">
        <v>1605993</v>
      </c>
      <c r="CS25" s="665"/>
      <c r="CT25" s="665"/>
      <c r="CU25" s="665"/>
      <c r="CV25" s="665"/>
      <c r="CW25" s="665"/>
      <c r="CX25" s="665"/>
      <c r="CY25" s="666"/>
      <c r="CZ25" s="669">
        <v>15.5</v>
      </c>
      <c r="DA25" s="698"/>
      <c r="DB25" s="698"/>
      <c r="DC25" s="699"/>
      <c r="DD25" s="672">
        <v>1536550</v>
      </c>
      <c r="DE25" s="665"/>
      <c r="DF25" s="665"/>
      <c r="DG25" s="665"/>
      <c r="DH25" s="665"/>
      <c r="DI25" s="665"/>
      <c r="DJ25" s="665"/>
      <c r="DK25" s="666"/>
      <c r="DL25" s="672">
        <v>1507610</v>
      </c>
      <c r="DM25" s="665"/>
      <c r="DN25" s="665"/>
      <c r="DO25" s="665"/>
      <c r="DP25" s="665"/>
      <c r="DQ25" s="665"/>
      <c r="DR25" s="665"/>
      <c r="DS25" s="665"/>
      <c r="DT25" s="665"/>
      <c r="DU25" s="665"/>
      <c r="DV25" s="666"/>
      <c r="DW25" s="669">
        <v>24.1</v>
      </c>
      <c r="DX25" s="698"/>
      <c r="DY25" s="698"/>
      <c r="DZ25" s="698"/>
      <c r="EA25" s="698"/>
      <c r="EB25" s="698"/>
      <c r="EC25" s="700"/>
    </row>
    <row r="26" spans="2:133" ht="11.25" customHeight="1" x14ac:dyDescent="0.2">
      <c r="B26" s="661" t="s">
        <v>292</v>
      </c>
      <c r="C26" s="662"/>
      <c r="D26" s="662"/>
      <c r="E26" s="662"/>
      <c r="F26" s="662"/>
      <c r="G26" s="662"/>
      <c r="H26" s="662"/>
      <c r="I26" s="662"/>
      <c r="J26" s="662"/>
      <c r="K26" s="662"/>
      <c r="L26" s="662"/>
      <c r="M26" s="662"/>
      <c r="N26" s="662"/>
      <c r="O26" s="662"/>
      <c r="P26" s="662"/>
      <c r="Q26" s="663"/>
      <c r="R26" s="664">
        <v>11712</v>
      </c>
      <c r="S26" s="667"/>
      <c r="T26" s="667"/>
      <c r="U26" s="667"/>
      <c r="V26" s="667"/>
      <c r="W26" s="667"/>
      <c r="X26" s="667"/>
      <c r="Y26" s="668"/>
      <c r="Z26" s="726">
        <v>0.1</v>
      </c>
      <c r="AA26" s="726"/>
      <c r="AB26" s="726"/>
      <c r="AC26" s="726"/>
      <c r="AD26" s="727" t="s">
        <v>137</v>
      </c>
      <c r="AE26" s="727"/>
      <c r="AF26" s="727"/>
      <c r="AG26" s="727"/>
      <c r="AH26" s="727"/>
      <c r="AI26" s="727"/>
      <c r="AJ26" s="727"/>
      <c r="AK26" s="727"/>
      <c r="AL26" s="669" t="s">
        <v>137</v>
      </c>
      <c r="AM26" s="670"/>
      <c r="AN26" s="670"/>
      <c r="AO26" s="728"/>
      <c r="AP26" s="772" t="s">
        <v>293</v>
      </c>
      <c r="AQ26" s="773"/>
      <c r="AR26" s="773"/>
      <c r="AS26" s="773"/>
      <c r="AT26" s="773"/>
      <c r="AU26" s="773"/>
      <c r="AV26" s="773"/>
      <c r="AW26" s="773"/>
      <c r="AX26" s="773"/>
      <c r="AY26" s="773"/>
      <c r="AZ26" s="773"/>
      <c r="BA26" s="773"/>
      <c r="BB26" s="773"/>
      <c r="BC26" s="773"/>
      <c r="BD26" s="773"/>
      <c r="BE26" s="773"/>
      <c r="BF26" s="774"/>
      <c r="BG26" s="664" t="s">
        <v>230</v>
      </c>
      <c r="BH26" s="667"/>
      <c r="BI26" s="667"/>
      <c r="BJ26" s="667"/>
      <c r="BK26" s="667"/>
      <c r="BL26" s="667"/>
      <c r="BM26" s="667"/>
      <c r="BN26" s="668"/>
      <c r="BO26" s="726" t="s">
        <v>137</v>
      </c>
      <c r="BP26" s="726"/>
      <c r="BQ26" s="726"/>
      <c r="BR26" s="726"/>
      <c r="BS26" s="672" t="s">
        <v>137</v>
      </c>
      <c r="BT26" s="667"/>
      <c r="BU26" s="667"/>
      <c r="BV26" s="667"/>
      <c r="BW26" s="667"/>
      <c r="BX26" s="667"/>
      <c r="BY26" s="667"/>
      <c r="BZ26" s="667"/>
      <c r="CA26" s="667"/>
      <c r="CB26" s="707"/>
      <c r="CD26" s="708" t="s">
        <v>294</v>
      </c>
      <c r="CE26" s="705"/>
      <c r="CF26" s="705"/>
      <c r="CG26" s="705"/>
      <c r="CH26" s="705"/>
      <c r="CI26" s="705"/>
      <c r="CJ26" s="705"/>
      <c r="CK26" s="705"/>
      <c r="CL26" s="705"/>
      <c r="CM26" s="705"/>
      <c r="CN26" s="705"/>
      <c r="CO26" s="705"/>
      <c r="CP26" s="705"/>
      <c r="CQ26" s="706"/>
      <c r="CR26" s="664">
        <v>1028567</v>
      </c>
      <c r="CS26" s="667"/>
      <c r="CT26" s="667"/>
      <c r="CU26" s="667"/>
      <c r="CV26" s="667"/>
      <c r="CW26" s="667"/>
      <c r="CX26" s="667"/>
      <c r="CY26" s="668"/>
      <c r="CZ26" s="669">
        <v>9.9</v>
      </c>
      <c r="DA26" s="698"/>
      <c r="DB26" s="698"/>
      <c r="DC26" s="699"/>
      <c r="DD26" s="672">
        <v>962774</v>
      </c>
      <c r="DE26" s="667"/>
      <c r="DF26" s="667"/>
      <c r="DG26" s="667"/>
      <c r="DH26" s="667"/>
      <c r="DI26" s="667"/>
      <c r="DJ26" s="667"/>
      <c r="DK26" s="668"/>
      <c r="DL26" s="672" t="s">
        <v>137</v>
      </c>
      <c r="DM26" s="667"/>
      <c r="DN26" s="667"/>
      <c r="DO26" s="667"/>
      <c r="DP26" s="667"/>
      <c r="DQ26" s="667"/>
      <c r="DR26" s="667"/>
      <c r="DS26" s="667"/>
      <c r="DT26" s="667"/>
      <c r="DU26" s="667"/>
      <c r="DV26" s="668"/>
      <c r="DW26" s="669" t="s">
        <v>230</v>
      </c>
      <c r="DX26" s="698"/>
      <c r="DY26" s="698"/>
      <c r="DZ26" s="698"/>
      <c r="EA26" s="698"/>
      <c r="EB26" s="698"/>
      <c r="EC26" s="700"/>
    </row>
    <row r="27" spans="2:133" ht="11.25" customHeight="1" x14ac:dyDescent="0.2">
      <c r="B27" s="661" t="s">
        <v>295</v>
      </c>
      <c r="C27" s="662"/>
      <c r="D27" s="662"/>
      <c r="E27" s="662"/>
      <c r="F27" s="662"/>
      <c r="G27" s="662"/>
      <c r="H27" s="662"/>
      <c r="I27" s="662"/>
      <c r="J27" s="662"/>
      <c r="K27" s="662"/>
      <c r="L27" s="662"/>
      <c r="M27" s="662"/>
      <c r="N27" s="662"/>
      <c r="O27" s="662"/>
      <c r="P27" s="662"/>
      <c r="Q27" s="663"/>
      <c r="R27" s="664">
        <v>434299</v>
      </c>
      <c r="S27" s="667"/>
      <c r="T27" s="667"/>
      <c r="U27" s="667"/>
      <c r="V27" s="667"/>
      <c r="W27" s="667"/>
      <c r="X27" s="667"/>
      <c r="Y27" s="668"/>
      <c r="Z27" s="726">
        <v>3.9</v>
      </c>
      <c r="AA27" s="726"/>
      <c r="AB27" s="726"/>
      <c r="AC27" s="726"/>
      <c r="AD27" s="727" t="s">
        <v>230</v>
      </c>
      <c r="AE27" s="727"/>
      <c r="AF27" s="727"/>
      <c r="AG27" s="727"/>
      <c r="AH27" s="727"/>
      <c r="AI27" s="727"/>
      <c r="AJ27" s="727"/>
      <c r="AK27" s="727"/>
      <c r="AL27" s="669" t="s">
        <v>230</v>
      </c>
      <c r="AM27" s="670"/>
      <c r="AN27" s="670"/>
      <c r="AO27" s="728"/>
      <c r="AP27" s="661" t="s">
        <v>296</v>
      </c>
      <c r="AQ27" s="662"/>
      <c r="AR27" s="662"/>
      <c r="AS27" s="662"/>
      <c r="AT27" s="662"/>
      <c r="AU27" s="662"/>
      <c r="AV27" s="662"/>
      <c r="AW27" s="662"/>
      <c r="AX27" s="662"/>
      <c r="AY27" s="662"/>
      <c r="AZ27" s="662"/>
      <c r="BA27" s="662"/>
      <c r="BB27" s="662"/>
      <c r="BC27" s="662"/>
      <c r="BD27" s="662"/>
      <c r="BE27" s="662"/>
      <c r="BF27" s="663"/>
      <c r="BG27" s="664">
        <v>2204536</v>
      </c>
      <c r="BH27" s="667"/>
      <c r="BI27" s="667"/>
      <c r="BJ27" s="667"/>
      <c r="BK27" s="667"/>
      <c r="BL27" s="667"/>
      <c r="BM27" s="667"/>
      <c r="BN27" s="668"/>
      <c r="BO27" s="726">
        <v>100</v>
      </c>
      <c r="BP27" s="726"/>
      <c r="BQ27" s="726"/>
      <c r="BR27" s="726"/>
      <c r="BS27" s="672">
        <v>10579</v>
      </c>
      <c r="BT27" s="667"/>
      <c r="BU27" s="667"/>
      <c r="BV27" s="667"/>
      <c r="BW27" s="667"/>
      <c r="BX27" s="667"/>
      <c r="BY27" s="667"/>
      <c r="BZ27" s="667"/>
      <c r="CA27" s="667"/>
      <c r="CB27" s="707"/>
      <c r="CD27" s="708" t="s">
        <v>297</v>
      </c>
      <c r="CE27" s="705"/>
      <c r="CF27" s="705"/>
      <c r="CG27" s="705"/>
      <c r="CH27" s="705"/>
      <c r="CI27" s="705"/>
      <c r="CJ27" s="705"/>
      <c r="CK27" s="705"/>
      <c r="CL27" s="705"/>
      <c r="CM27" s="705"/>
      <c r="CN27" s="705"/>
      <c r="CO27" s="705"/>
      <c r="CP27" s="705"/>
      <c r="CQ27" s="706"/>
      <c r="CR27" s="664">
        <v>896153</v>
      </c>
      <c r="CS27" s="665"/>
      <c r="CT27" s="665"/>
      <c r="CU27" s="665"/>
      <c r="CV27" s="665"/>
      <c r="CW27" s="665"/>
      <c r="CX27" s="665"/>
      <c r="CY27" s="666"/>
      <c r="CZ27" s="669">
        <v>8.6</v>
      </c>
      <c r="DA27" s="698"/>
      <c r="DB27" s="698"/>
      <c r="DC27" s="699"/>
      <c r="DD27" s="672">
        <v>198646</v>
      </c>
      <c r="DE27" s="665"/>
      <c r="DF27" s="665"/>
      <c r="DG27" s="665"/>
      <c r="DH27" s="665"/>
      <c r="DI27" s="665"/>
      <c r="DJ27" s="665"/>
      <c r="DK27" s="666"/>
      <c r="DL27" s="672">
        <v>193371</v>
      </c>
      <c r="DM27" s="665"/>
      <c r="DN27" s="665"/>
      <c r="DO27" s="665"/>
      <c r="DP27" s="665"/>
      <c r="DQ27" s="665"/>
      <c r="DR27" s="665"/>
      <c r="DS27" s="665"/>
      <c r="DT27" s="665"/>
      <c r="DU27" s="665"/>
      <c r="DV27" s="666"/>
      <c r="DW27" s="669">
        <v>3.1</v>
      </c>
      <c r="DX27" s="698"/>
      <c r="DY27" s="698"/>
      <c r="DZ27" s="698"/>
      <c r="EA27" s="698"/>
      <c r="EB27" s="698"/>
      <c r="EC27" s="700"/>
    </row>
    <row r="28" spans="2:133" ht="11.25" customHeight="1" x14ac:dyDescent="0.2">
      <c r="B28" s="769" t="s">
        <v>298</v>
      </c>
      <c r="C28" s="770"/>
      <c r="D28" s="770"/>
      <c r="E28" s="770"/>
      <c r="F28" s="770"/>
      <c r="G28" s="770"/>
      <c r="H28" s="770"/>
      <c r="I28" s="770"/>
      <c r="J28" s="770"/>
      <c r="K28" s="770"/>
      <c r="L28" s="770"/>
      <c r="M28" s="770"/>
      <c r="N28" s="770"/>
      <c r="O28" s="770"/>
      <c r="P28" s="770"/>
      <c r="Q28" s="771"/>
      <c r="R28" s="664" t="s">
        <v>137</v>
      </c>
      <c r="S28" s="667"/>
      <c r="T28" s="667"/>
      <c r="U28" s="667"/>
      <c r="V28" s="667"/>
      <c r="W28" s="667"/>
      <c r="X28" s="667"/>
      <c r="Y28" s="668"/>
      <c r="Z28" s="726" t="s">
        <v>137</v>
      </c>
      <c r="AA28" s="726"/>
      <c r="AB28" s="726"/>
      <c r="AC28" s="726"/>
      <c r="AD28" s="727" t="s">
        <v>137</v>
      </c>
      <c r="AE28" s="727"/>
      <c r="AF28" s="727"/>
      <c r="AG28" s="727"/>
      <c r="AH28" s="727"/>
      <c r="AI28" s="727"/>
      <c r="AJ28" s="727"/>
      <c r="AK28" s="727"/>
      <c r="AL28" s="669" t="s">
        <v>230</v>
      </c>
      <c r="AM28" s="670"/>
      <c r="AN28" s="670"/>
      <c r="AO28" s="728"/>
      <c r="AP28" s="676"/>
      <c r="AQ28" s="677"/>
      <c r="AR28" s="677"/>
      <c r="AS28" s="677"/>
      <c r="AT28" s="677"/>
      <c r="AU28" s="677"/>
      <c r="AV28" s="677"/>
      <c r="AW28" s="677"/>
      <c r="AX28" s="677"/>
      <c r="AY28" s="677"/>
      <c r="AZ28" s="677"/>
      <c r="BA28" s="677"/>
      <c r="BB28" s="677"/>
      <c r="BC28" s="677"/>
      <c r="BD28" s="677"/>
      <c r="BE28" s="677"/>
      <c r="BF28" s="678"/>
      <c r="BG28" s="664"/>
      <c r="BH28" s="667"/>
      <c r="BI28" s="667"/>
      <c r="BJ28" s="667"/>
      <c r="BK28" s="667"/>
      <c r="BL28" s="667"/>
      <c r="BM28" s="667"/>
      <c r="BN28" s="668"/>
      <c r="BO28" s="726"/>
      <c r="BP28" s="726"/>
      <c r="BQ28" s="726"/>
      <c r="BR28" s="726"/>
      <c r="BS28" s="727"/>
      <c r="BT28" s="727"/>
      <c r="BU28" s="727"/>
      <c r="BV28" s="727"/>
      <c r="BW28" s="727"/>
      <c r="BX28" s="727"/>
      <c r="BY28" s="727"/>
      <c r="BZ28" s="727"/>
      <c r="CA28" s="727"/>
      <c r="CB28" s="768"/>
      <c r="CD28" s="708" t="s">
        <v>299</v>
      </c>
      <c r="CE28" s="705"/>
      <c r="CF28" s="705"/>
      <c r="CG28" s="705"/>
      <c r="CH28" s="705"/>
      <c r="CI28" s="705"/>
      <c r="CJ28" s="705"/>
      <c r="CK28" s="705"/>
      <c r="CL28" s="705"/>
      <c r="CM28" s="705"/>
      <c r="CN28" s="705"/>
      <c r="CO28" s="705"/>
      <c r="CP28" s="705"/>
      <c r="CQ28" s="706"/>
      <c r="CR28" s="664">
        <v>845591</v>
      </c>
      <c r="CS28" s="667"/>
      <c r="CT28" s="667"/>
      <c r="CU28" s="667"/>
      <c r="CV28" s="667"/>
      <c r="CW28" s="667"/>
      <c r="CX28" s="667"/>
      <c r="CY28" s="668"/>
      <c r="CZ28" s="669">
        <v>8.1999999999999993</v>
      </c>
      <c r="DA28" s="698"/>
      <c r="DB28" s="698"/>
      <c r="DC28" s="699"/>
      <c r="DD28" s="672">
        <v>833814</v>
      </c>
      <c r="DE28" s="667"/>
      <c r="DF28" s="667"/>
      <c r="DG28" s="667"/>
      <c r="DH28" s="667"/>
      <c r="DI28" s="667"/>
      <c r="DJ28" s="667"/>
      <c r="DK28" s="668"/>
      <c r="DL28" s="672">
        <v>833814</v>
      </c>
      <c r="DM28" s="667"/>
      <c r="DN28" s="667"/>
      <c r="DO28" s="667"/>
      <c r="DP28" s="667"/>
      <c r="DQ28" s="667"/>
      <c r="DR28" s="667"/>
      <c r="DS28" s="667"/>
      <c r="DT28" s="667"/>
      <c r="DU28" s="667"/>
      <c r="DV28" s="668"/>
      <c r="DW28" s="669">
        <v>13.3</v>
      </c>
      <c r="DX28" s="698"/>
      <c r="DY28" s="698"/>
      <c r="DZ28" s="698"/>
      <c r="EA28" s="698"/>
      <c r="EB28" s="698"/>
      <c r="EC28" s="700"/>
    </row>
    <row r="29" spans="2:133" ht="11.25" customHeight="1" x14ac:dyDescent="0.2">
      <c r="B29" s="661" t="s">
        <v>300</v>
      </c>
      <c r="C29" s="662"/>
      <c r="D29" s="662"/>
      <c r="E29" s="662"/>
      <c r="F29" s="662"/>
      <c r="G29" s="662"/>
      <c r="H29" s="662"/>
      <c r="I29" s="662"/>
      <c r="J29" s="662"/>
      <c r="K29" s="662"/>
      <c r="L29" s="662"/>
      <c r="M29" s="662"/>
      <c r="N29" s="662"/>
      <c r="O29" s="662"/>
      <c r="P29" s="662"/>
      <c r="Q29" s="663"/>
      <c r="R29" s="664">
        <v>580368</v>
      </c>
      <c r="S29" s="667"/>
      <c r="T29" s="667"/>
      <c r="U29" s="667"/>
      <c r="V29" s="667"/>
      <c r="W29" s="667"/>
      <c r="X29" s="667"/>
      <c r="Y29" s="668"/>
      <c r="Z29" s="726">
        <v>5.2</v>
      </c>
      <c r="AA29" s="726"/>
      <c r="AB29" s="726"/>
      <c r="AC29" s="726"/>
      <c r="AD29" s="727" t="s">
        <v>137</v>
      </c>
      <c r="AE29" s="727"/>
      <c r="AF29" s="727"/>
      <c r="AG29" s="727"/>
      <c r="AH29" s="727"/>
      <c r="AI29" s="727"/>
      <c r="AJ29" s="727"/>
      <c r="AK29" s="727"/>
      <c r="AL29" s="669" t="s">
        <v>137</v>
      </c>
      <c r="AM29" s="670"/>
      <c r="AN29" s="670"/>
      <c r="AO29" s="728"/>
      <c r="AP29" s="738" t="s">
        <v>218</v>
      </c>
      <c r="AQ29" s="739"/>
      <c r="AR29" s="739"/>
      <c r="AS29" s="739"/>
      <c r="AT29" s="739"/>
      <c r="AU29" s="739"/>
      <c r="AV29" s="739"/>
      <c r="AW29" s="739"/>
      <c r="AX29" s="739"/>
      <c r="AY29" s="739"/>
      <c r="AZ29" s="739"/>
      <c r="BA29" s="739"/>
      <c r="BB29" s="739"/>
      <c r="BC29" s="739"/>
      <c r="BD29" s="739"/>
      <c r="BE29" s="739"/>
      <c r="BF29" s="740"/>
      <c r="BG29" s="738" t="s">
        <v>301</v>
      </c>
      <c r="BH29" s="766"/>
      <c r="BI29" s="766"/>
      <c r="BJ29" s="766"/>
      <c r="BK29" s="766"/>
      <c r="BL29" s="766"/>
      <c r="BM29" s="766"/>
      <c r="BN29" s="766"/>
      <c r="BO29" s="766"/>
      <c r="BP29" s="766"/>
      <c r="BQ29" s="767"/>
      <c r="BR29" s="738" t="s">
        <v>302</v>
      </c>
      <c r="BS29" s="766"/>
      <c r="BT29" s="766"/>
      <c r="BU29" s="766"/>
      <c r="BV29" s="766"/>
      <c r="BW29" s="766"/>
      <c r="BX29" s="766"/>
      <c r="BY29" s="766"/>
      <c r="BZ29" s="766"/>
      <c r="CA29" s="766"/>
      <c r="CB29" s="767"/>
      <c r="CD29" s="748" t="s">
        <v>303</v>
      </c>
      <c r="CE29" s="749"/>
      <c r="CF29" s="708" t="s">
        <v>70</v>
      </c>
      <c r="CG29" s="705"/>
      <c r="CH29" s="705"/>
      <c r="CI29" s="705"/>
      <c r="CJ29" s="705"/>
      <c r="CK29" s="705"/>
      <c r="CL29" s="705"/>
      <c r="CM29" s="705"/>
      <c r="CN29" s="705"/>
      <c r="CO29" s="705"/>
      <c r="CP29" s="705"/>
      <c r="CQ29" s="706"/>
      <c r="CR29" s="664">
        <v>845591</v>
      </c>
      <c r="CS29" s="665"/>
      <c r="CT29" s="665"/>
      <c r="CU29" s="665"/>
      <c r="CV29" s="665"/>
      <c r="CW29" s="665"/>
      <c r="CX29" s="665"/>
      <c r="CY29" s="666"/>
      <c r="CZ29" s="669">
        <v>8.1999999999999993</v>
      </c>
      <c r="DA29" s="698"/>
      <c r="DB29" s="698"/>
      <c r="DC29" s="699"/>
      <c r="DD29" s="672">
        <v>833814</v>
      </c>
      <c r="DE29" s="665"/>
      <c r="DF29" s="665"/>
      <c r="DG29" s="665"/>
      <c r="DH29" s="665"/>
      <c r="DI29" s="665"/>
      <c r="DJ29" s="665"/>
      <c r="DK29" s="666"/>
      <c r="DL29" s="672">
        <v>833814</v>
      </c>
      <c r="DM29" s="665"/>
      <c r="DN29" s="665"/>
      <c r="DO29" s="665"/>
      <c r="DP29" s="665"/>
      <c r="DQ29" s="665"/>
      <c r="DR29" s="665"/>
      <c r="DS29" s="665"/>
      <c r="DT29" s="665"/>
      <c r="DU29" s="665"/>
      <c r="DV29" s="666"/>
      <c r="DW29" s="669">
        <v>13.3</v>
      </c>
      <c r="DX29" s="698"/>
      <c r="DY29" s="698"/>
      <c r="DZ29" s="698"/>
      <c r="EA29" s="698"/>
      <c r="EB29" s="698"/>
      <c r="EC29" s="700"/>
    </row>
    <row r="30" spans="2:133" ht="11.25" customHeight="1" x14ac:dyDescent="0.2">
      <c r="B30" s="661" t="s">
        <v>304</v>
      </c>
      <c r="C30" s="662"/>
      <c r="D30" s="662"/>
      <c r="E30" s="662"/>
      <c r="F30" s="662"/>
      <c r="G30" s="662"/>
      <c r="H30" s="662"/>
      <c r="I30" s="662"/>
      <c r="J30" s="662"/>
      <c r="K30" s="662"/>
      <c r="L30" s="662"/>
      <c r="M30" s="662"/>
      <c r="N30" s="662"/>
      <c r="O30" s="662"/>
      <c r="P30" s="662"/>
      <c r="Q30" s="663"/>
      <c r="R30" s="664">
        <v>55969</v>
      </c>
      <c r="S30" s="667"/>
      <c r="T30" s="667"/>
      <c r="U30" s="667"/>
      <c r="V30" s="667"/>
      <c r="W30" s="667"/>
      <c r="X30" s="667"/>
      <c r="Y30" s="668"/>
      <c r="Z30" s="726">
        <v>0.5</v>
      </c>
      <c r="AA30" s="726"/>
      <c r="AB30" s="726"/>
      <c r="AC30" s="726"/>
      <c r="AD30" s="727">
        <v>32442</v>
      </c>
      <c r="AE30" s="727"/>
      <c r="AF30" s="727"/>
      <c r="AG30" s="727"/>
      <c r="AH30" s="727"/>
      <c r="AI30" s="727"/>
      <c r="AJ30" s="727"/>
      <c r="AK30" s="727"/>
      <c r="AL30" s="669">
        <v>0.5</v>
      </c>
      <c r="AM30" s="670"/>
      <c r="AN30" s="670"/>
      <c r="AO30" s="728"/>
      <c r="AP30" s="754" t="s">
        <v>305</v>
      </c>
      <c r="AQ30" s="755"/>
      <c r="AR30" s="755"/>
      <c r="AS30" s="755"/>
      <c r="AT30" s="760" t="s">
        <v>306</v>
      </c>
      <c r="AU30" s="228"/>
      <c r="AV30" s="228"/>
      <c r="AW30" s="228"/>
      <c r="AX30" s="763" t="s">
        <v>185</v>
      </c>
      <c r="AY30" s="764"/>
      <c r="AZ30" s="764"/>
      <c r="BA30" s="764"/>
      <c r="BB30" s="764"/>
      <c r="BC30" s="764"/>
      <c r="BD30" s="764"/>
      <c r="BE30" s="764"/>
      <c r="BF30" s="765"/>
      <c r="BG30" s="744">
        <v>99.4</v>
      </c>
      <c r="BH30" s="745"/>
      <c r="BI30" s="745"/>
      <c r="BJ30" s="745"/>
      <c r="BK30" s="745"/>
      <c r="BL30" s="745"/>
      <c r="BM30" s="746">
        <v>97.3</v>
      </c>
      <c r="BN30" s="745"/>
      <c r="BO30" s="745"/>
      <c r="BP30" s="745"/>
      <c r="BQ30" s="747"/>
      <c r="BR30" s="744">
        <v>99.1</v>
      </c>
      <c r="BS30" s="745"/>
      <c r="BT30" s="745"/>
      <c r="BU30" s="745"/>
      <c r="BV30" s="745"/>
      <c r="BW30" s="745"/>
      <c r="BX30" s="746">
        <v>96.4</v>
      </c>
      <c r="BY30" s="745"/>
      <c r="BZ30" s="745"/>
      <c r="CA30" s="745"/>
      <c r="CB30" s="747"/>
      <c r="CD30" s="750"/>
      <c r="CE30" s="751"/>
      <c r="CF30" s="708" t="s">
        <v>307</v>
      </c>
      <c r="CG30" s="705"/>
      <c r="CH30" s="705"/>
      <c r="CI30" s="705"/>
      <c r="CJ30" s="705"/>
      <c r="CK30" s="705"/>
      <c r="CL30" s="705"/>
      <c r="CM30" s="705"/>
      <c r="CN30" s="705"/>
      <c r="CO30" s="705"/>
      <c r="CP30" s="705"/>
      <c r="CQ30" s="706"/>
      <c r="CR30" s="664">
        <v>812946</v>
      </c>
      <c r="CS30" s="667"/>
      <c r="CT30" s="667"/>
      <c r="CU30" s="667"/>
      <c r="CV30" s="667"/>
      <c r="CW30" s="667"/>
      <c r="CX30" s="667"/>
      <c r="CY30" s="668"/>
      <c r="CZ30" s="669">
        <v>7.8</v>
      </c>
      <c r="DA30" s="698"/>
      <c r="DB30" s="698"/>
      <c r="DC30" s="699"/>
      <c r="DD30" s="672">
        <v>801928</v>
      </c>
      <c r="DE30" s="667"/>
      <c r="DF30" s="667"/>
      <c r="DG30" s="667"/>
      <c r="DH30" s="667"/>
      <c r="DI30" s="667"/>
      <c r="DJ30" s="667"/>
      <c r="DK30" s="668"/>
      <c r="DL30" s="672">
        <v>801928</v>
      </c>
      <c r="DM30" s="667"/>
      <c r="DN30" s="667"/>
      <c r="DO30" s="667"/>
      <c r="DP30" s="667"/>
      <c r="DQ30" s="667"/>
      <c r="DR30" s="667"/>
      <c r="DS30" s="667"/>
      <c r="DT30" s="667"/>
      <c r="DU30" s="667"/>
      <c r="DV30" s="668"/>
      <c r="DW30" s="669">
        <v>12.8</v>
      </c>
      <c r="DX30" s="698"/>
      <c r="DY30" s="698"/>
      <c r="DZ30" s="698"/>
      <c r="EA30" s="698"/>
      <c r="EB30" s="698"/>
      <c r="EC30" s="700"/>
    </row>
    <row r="31" spans="2:133" ht="11.25" customHeight="1" x14ac:dyDescent="0.2">
      <c r="B31" s="661" t="s">
        <v>308</v>
      </c>
      <c r="C31" s="662"/>
      <c r="D31" s="662"/>
      <c r="E31" s="662"/>
      <c r="F31" s="662"/>
      <c r="G31" s="662"/>
      <c r="H31" s="662"/>
      <c r="I31" s="662"/>
      <c r="J31" s="662"/>
      <c r="K31" s="662"/>
      <c r="L31" s="662"/>
      <c r="M31" s="662"/>
      <c r="N31" s="662"/>
      <c r="O31" s="662"/>
      <c r="P31" s="662"/>
      <c r="Q31" s="663"/>
      <c r="R31" s="664">
        <v>274841</v>
      </c>
      <c r="S31" s="667"/>
      <c r="T31" s="667"/>
      <c r="U31" s="667"/>
      <c r="V31" s="667"/>
      <c r="W31" s="667"/>
      <c r="X31" s="667"/>
      <c r="Y31" s="668"/>
      <c r="Z31" s="726">
        <v>2.4</v>
      </c>
      <c r="AA31" s="726"/>
      <c r="AB31" s="726"/>
      <c r="AC31" s="726"/>
      <c r="AD31" s="727" t="s">
        <v>137</v>
      </c>
      <c r="AE31" s="727"/>
      <c r="AF31" s="727"/>
      <c r="AG31" s="727"/>
      <c r="AH31" s="727"/>
      <c r="AI31" s="727"/>
      <c r="AJ31" s="727"/>
      <c r="AK31" s="727"/>
      <c r="AL31" s="669" t="s">
        <v>137</v>
      </c>
      <c r="AM31" s="670"/>
      <c r="AN31" s="670"/>
      <c r="AO31" s="728"/>
      <c r="AP31" s="756"/>
      <c r="AQ31" s="757"/>
      <c r="AR31" s="757"/>
      <c r="AS31" s="757"/>
      <c r="AT31" s="761"/>
      <c r="AU31" s="227" t="s">
        <v>309</v>
      </c>
      <c r="AV31" s="227"/>
      <c r="AW31" s="227"/>
      <c r="AX31" s="661" t="s">
        <v>310</v>
      </c>
      <c r="AY31" s="662"/>
      <c r="AZ31" s="662"/>
      <c r="BA31" s="662"/>
      <c r="BB31" s="662"/>
      <c r="BC31" s="662"/>
      <c r="BD31" s="662"/>
      <c r="BE31" s="662"/>
      <c r="BF31" s="663"/>
      <c r="BG31" s="742">
        <v>99.6</v>
      </c>
      <c r="BH31" s="665"/>
      <c r="BI31" s="665"/>
      <c r="BJ31" s="665"/>
      <c r="BK31" s="665"/>
      <c r="BL31" s="665"/>
      <c r="BM31" s="670">
        <v>98.5</v>
      </c>
      <c r="BN31" s="743"/>
      <c r="BO31" s="743"/>
      <c r="BP31" s="743"/>
      <c r="BQ31" s="704"/>
      <c r="BR31" s="742">
        <v>99.5</v>
      </c>
      <c r="BS31" s="665"/>
      <c r="BT31" s="665"/>
      <c r="BU31" s="665"/>
      <c r="BV31" s="665"/>
      <c r="BW31" s="665"/>
      <c r="BX31" s="670">
        <v>97.9</v>
      </c>
      <c r="BY31" s="743"/>
      <c r="BZ31" s="743"/>
      <c r="CA31" s="743"/>
      <c r="CB31" s="704"/>
      <c r="CD31" s="750"/>
      <c r="CE31" s="751"/>
      <c r="CF31" s="708" t="s">
        <v>311</v>
      </c>
      <c r="CG31" s="705"/>
      <c r="CH31" s="705"/>
      <c r="CI31" s="705"/>
      <c r="CJ31" s="705"/>
      <c r="CK31" s="705"/>
      <c r="CL31" s="705"/>
      <c r="CM31" s="705"/>
      <c r="CN31" s="705"/>
      <c r="CO31" s="705"/>
      <c r="CP31" s="705"/>
      <c r="CQ31" s="706"/>
      <c r="CR31" s="664">
        <v>32645</v>
      </c>
      <c r="CS31" s="665"/>
      <c r="CT31" s="665"/>
      <c r="CU31" s="665"/>
      <c r="CV31" s="665"/>
      <c r="CW31" s="665"/>
      <c r="CX31" s="665"/>
      <c r="CY31" s="666"/>
      <c r="CZ31" s="669">
        <v>0.3</v>
      </c>
      <c r="DA31" s="698"/>
      <c r="DB31" s="698"/>
      <c r="DC31" s="699"/>
      <c r="DD31" s="672">
        <v>31886</v>
      </c>
      <c r="DE31" s="665"/>
      <c r="DF31" s="665"/>
      <c r="DG31" s="665"/>
      <c r="DH31" s="665"/>
      <c r="DI31" s="665"/>
      <c r="DJ31" s="665"/>
      <c r="DK31" s="666"/>
      <c r="DL31" s="672">
        <v>31886</v>
      </c>
      <c r="DM31" s="665"/>
      <c r="DN31" s="665"/>
      <c r="DO31" s="665"/>
      <c r="DP31" s="665"/>
      <c r="DQ31" s="665"/>
      <c r="DR31" s="665"/>
      <c r="DS31" s="665"/>
      <c r="DT31" s="665"/>
      <c r="DU31" s="665"/>
      <c r="DV31" s="666"/>
      <c r="DW31" s="669">
        <v>0.5</v>
      </c>
      <c r="DX31" s="698"/>
      <c r="DY31" s="698"/>
      <c r="DZ31" s="698"/>
      <c r="EA31" s="698"/>
      <c r="EB31" s="698"/>
      <c r="EC31" s="700"/>
    </row>
    <row r="32" spans="2:133" ht="11.25" customHeight="1" x14ac:dyDescent="0.2">
      <c r="B32" s="661" t="s">
        <v>312</v>
      </c>
      <c r="C32" s="662"/>
      <c r="D32" s="662"/>
      <c r="E32" s="662"/>
      <c r="F32" s="662"/>
      <c r="G32" s="662"/>
      <c r="H32" s="662"/>
      <c r="I32" s="662"/>
      <c r="J32" s="662"/>
      <c r="K32" s="662"/>
      <c r="L32" s="662"/>
      <c r="M32" s="662"/>
      <c r="N32" s="662"/>
      <c r="O32" s="662"/>
      <c r="P32" s="662"/>
      <c r="Q32" s="663"/>
      <c r="R32" s="664">
        <v>828003</v>
      </c>
      <c r="S32" s="667"/>
      <c r="T32" s="667"/>
      <c r="U32" s="667"/>
      <c r="V32" s="667"/>
      <c r="W32" s="667"/>
      <c r="X32" s="667"/>
      <c r="Y32" s="668"/>
      <c r="Z32" s="726">
        <v>7.4</v>
      </c>
      <c r="AA32" s="726"/>
      <c r="AB32" s="726"/>
      <c r="AC32" s="726"/>
      <c r="AD32" s="727" t="s">
        <v>137</v>
      </c>
      <c r="AE32" s="727"/>
      <c r="AF32" s="727"/>
      <c r="AG32" s="727"/>
      <c r="AH32" s="727"/>
      <c r="AI32" s="727"/>
      <c r="AJ32" s="727"/>
      <c r="AK32" s="727"/>
      <c r="AL32" s="669" t="s">
        <v>137</v>
      </c>
      <c r="AM32" s="670"/>
      <c r="AN32" s="670"/>
      <c r="AO32" s="728"/>
      <c r="AP32" s="758"/>
      <c r="AQ32" s="759"/>
      <c r="AR32" s="759"/>
      <c r="AS32" s="759"/>
      <c r="AT32" s="762"/>
      <c r="AU32" s="229"/>
      <c r="AV32" s="229"/>
      <c r="AW32" s="229"/>
      <c r="AX32" s="676" t="s">
        <v>313</v>
      </c>
      <c r="AY32" s="677"/>
      <c r="AZ32" s="677"/>
      <c r="BA32" s="677"/>
      <c r="BB32" s="677"/>
      <c r="BC32" s="677"/>
      <c r="BD32" s="677"/>
      <c r="BE32" s="677"/>
      <c r="BF32" s="678"/>
      <c r="BG32" s="741">
        <v>99.1</v>
      </c>
      <c r="BH32" s="680"/>
      <c r="BI32" s="680"/>
      <c r="BJ32" s="680"/>
      <c r="BK32" s="680"/>
      <c r="BL32" s="680"/>
      <c r="BM32" s="724">
        <v>95.8</v>
      </c>
      <c r="BN32" s="680"/>
      <c r="BO32" s="680"/>
      <c r="BP32" s="680"/>
      <c r="BQ32" s="717"/>
      <c r="BR32" s="741">
        <v>98.6</v>
      </c>
      <c r="BS32" s="680"/>
      <c r="BT32" s="680"/>
      <c r="BU32" s="680"/>
      <c r="BV32" s="680"/>
      <c r="BW32" s="680"/>
      <c r="BX32" s="724">
        <v>94.5</v>
      </c>
      <c r="BY32" s="680"/>
      <c r="BZ32" s="680"/>
      <c r="CA32" s="680"/>
      <c r="CB32" s="717"/>
      <c r="CD32" s="752"/>
      <c r="CE32" s="753"/>
      <c r="CF32" s="708" t="s">
        <v>314</v>
      </c>
      <c r="CG32" s="705"/>
      <c r="CH32" s="705"/>
      <c r="CI32" s="705"/>
      <c r="CJ32" s="705"/>
      <c r="CK32" s="705"/>
      <c r="CL32" s="705"/>
      <c r="CM32" s="705"/>
      <c r="CN32" s="705"/>
      <c r="CO32" s="705"/>
      <c r="CP32" s="705"/>
      <c r="CQ32" s="706"/>
      <c r="CR32" s="664" t="s">
        <v>230</v>
      </c>
      <c r="CS32" s="667"/>
      <c r="CT32" s="667"/>
      <c r="CU32" s="667"/>
      <c r="CV32" s="667"/>
      <c r="CW32" s="667"/>
      <c r="CX32" s="667"/>
      <c r="CY32" s="668"/>
      <c r="CZ32" s="669" t="s">
        <v>230</v>
      </c>
      <c r="DA32" s="698"/>
      <c r="DB32" s="698"/>
      <c r="DC32" s="699"/>
      <c r="DD32" s="672" t="s">
        <v>137</v>
      </c>
      <c r="DE32" s="667"/>
      <c r="DF32" s="667"/>
      <c r="DG32" s="667"/>
      <c r="DH32" s="667"/>
      <c r="DI32" s="667"/>
      <c r="DJ32" s="667"/>
      <c r="DK32" s="668"/>
      <c r="DL32" s="672" t="s">
        <v>230</v>
      </c>
      <c r="DM32" s="667"/>
      <c r="DN32" s="667"/>
      <c r="DO32" s="667"/>
      <c r="DP32" s="667"/>
      <c r="DQ32" s="667"/>
      <c r="DR32" s="667"/>
      <c r="DS32" s="667"/>
      <c r="DT32" s="667"/>
      <c r="DU32" s="667"/>
      <c r="DV32" s="668"/>
      <c r="DW32" s="669" t="s">
        <v>230</v>
      </c>
      <c r="DX32" s="698"/>
      <c r="DY32" s="698"/>
      <c r="DZ32" s="698"/>
      <c r="EA32" s="698"/>
      <c r="EB32" s="698"/>
      <c r="EC32" s="700"/>
    </row>
    <row r="33" spans="2:133" ht="11.25" customHeight="1" x14ac:dyDescent="0.2">
      <c r="B33" s="661" t="s">
        <v>315</v>
      </c>
      <c r="C33" s="662"/>
      <c r="D33" s="662"/>
      <c r="E33" s="662"/>
      <c r="F33" s="662"/>
      <c r="G33" s="662"/>
      <c r="H33" s="662"/>
      <c r="I33" s="662"/>
      <c r="J33" s="662"/>
      <c r="K33" s="662"/>
      <c r="L33" s="662"/>
      <c r="M33" s="662"/>
      <c r="N33" s="662"/>
      <c r="O33" s="662"/>
      <c r="P33" s="662"/>
      <c r="Q33" s="663"/>
      <c r="R33" s="664">
        <v>902074</v>
      </c>
      <c r="S33" s="667"/>
      <c r="T33" s="667"/>
      <c r="U33" s="667"/>
      <c r="V33" s="667"/>
      <c r="W33" s="667"/>
      <c r="X33" s="667"/>
      <c r="Y33" s="668"/>
      <c r="Z33" s="726">
        <v>8</v>
      </c>
      <c r="AA33" s="726"/>
      <c r="AB33" s="726"/>
      <c r="AC33" s="726"/>
      <c r="AD33" s="727" t="s">
        <v>230</v>
      </c>
      <c r="AE33" s="727"/>
      <c r="AF33" s="727"/>
      <c r="AG33" s="727"/>
      <c r="AH33" s="727"/>
      <c r="AI33" s="727"/>
      <c r="AJ33" s="727"/>
      <c r="AK33" s="727"/>
      <c r="AL33" s="669" t="s">
        <v>137</v>
      </c>
      <c r="AM33" s="670"/>
      <c r="AN33" s="670"/>
      <c r="AO33" s="728"/>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8" t="s">
        <v>316</v>
      </c>
      <c r="CE33" s="705"/>
      <c r="CF33" s="705"/>
      <c r="CG33" s="705"/>
      <c r="CH33" s="705"/>
      <c r="CI33" s="705"/>
      <c r="CJ33" s="705"/>
      <c r="CK33" s="705"/>
      <c r="CL33" s="705"/>
      <c r="CM33" s="705"/>
      <c r="CN33" s="705"/>
      <c r="CO33" s="705"/>
      <c r="CP33" s="705"/>
      <c r="CQ33" s="706"/>
      <c r="CR33" s="664">
        <v>5139074</v>
      </c>
      <c r="CS33" s="665"/>
      <c r="CT33" s="665"/>
      <c r="CU33" s="665"/>
      <c r="CV33" s="665"/>
      <c r="CW33" s="665"/>
      <c r="CX33" s="665"/>
      <c r="CY33" s="666"/>
      <c r="CZ33" s="669">
        <v>49.6</v>
      </c>
      <c r="DA33" s="698"/>
      <c r="DB33" s="698"/>
      <c r="DC33" s="699"/>
      <c r="DD33" s="672">
        <v>3628478</v>
      </c>
      <c r="DE33" s="665"/>
      <c r="DF33" s="665"/>
      <c r="DG33" s="665"/>
      <c r="DH33" s="665"/>
      <c r="DI33" s="665"/>
      <c r="DJ33" s="665"/>
      <c r="DK33" s="666"/>
      <c r="DL33" s="672">
        <v>2683610</v>
      </c>
      <c r="DM33" s="665"/>
      <c r="DN33" s="665"/>
      <c r="DO33" s="665"/>
      <c r="DP33" s="665"/>
      <c r="DQ33" s="665"/>
      <c r="DR33" s="665"/>
      <c r="DS33" s="665"/>
      <c r="DT33" s="665"/>
      <c r="DU33" s="665"/>
      <c r="DV33" s="666"/>
      <c r="DW33" s="669">
        <v>42.9</v>
      </c>
      <c r="DX33" s="698"/>
      <c r="DY33" s="698"/>
      <c r="DZ33" s="698"/>
      <c r="EA33" s="698"/>
      <c r="EB33" s="698"/>
      <c r="EC33" s="700"/>
    </row>
    <row r="34" spans="2:133" ht="11.25" customHeight="1" x14ac:dyDescent="0.2">
      <c r="B34" s="661" t="s">
        <v>317</v>
      </c>
      <c r="C34" s="662"/>
      <c r="D34" s="662"/>
      <c r="E34" s="662"/>
      <c r="F34" s="662"/>
      <c r="G34" s="662"/>
      <c r="H34" s="662"/>
      <c r="I34" s="662"/>
      <c r="J34" s="662"/>
      <c r="K34" s="662"/>
      <c r="L34" s="662"/>
      <c r="M34" s="662"/>
      <c r="N34" s="662"/>
      <c r="O34" s="662"/>
      <c r="P34" s="662"/>
      <c r="Q34" s="663"/>
      <c r="R34" s="664">
        <v>379627</v>
      </c>
      <c r="S34" s="667"/>
      <c r="T34" s="667"/>
      <c r="U34" s="667"/>
      <c r="V34" s="667"/>
      <c r="W34" s="667"/>
      <c r="X34" s="667"/>
      <c r="Y34" s="668"/>
      <c r="Z34" s="726">
        <v>3.4</v>
      </c>
      <c r="AA34" s="726"/>
      <c r="AB34" s="726"/>
      <c r="AC34" s="726"/>
      <c r="AD34" s="727">
        <v>3982</v>
      </c>
      <c r="AE34" s="727"/>
      <c r="AF34" s="727"/>
      <c r="AG34" s="727"/>
      <c r="AH34" s="727"/>
      <c r="AI34" s="727"/>
      <c r="AJ34" s="727"/>
      <c r="AK34" s="727"/>
      <c r="AL34" s="669">
        <v>0.1</v>
      </c>
      <c r="AM34" s="670"/>
      <c r="AN34" s="670"/>
      <c r="AO34" s="728"/>
      <c r="AP34" s="232"/>
      <c r="AQ34" s="738" t="s">
        <v>318</v>
      </c>
      <c r="AR34" s="739"/>
      <c r="AS34" s="739"/>
      <c r="AT34" s="739"/>
      <c r="AU34" s="739"/>
      <c r="AV34" s="739"/>
      <c r="AW34" s="739"/>
      <c r="AX34" s="739"/>
      <c r="AY34" s="739"/>
      <c r="AZ34" s="739"/>
      <c r="BA34" s="739"/>
      <c r="BB34" s="739"/>
      <c r="BC34" s="739"/>
      <c r="BD34" s="739"/>
      <c r="BE34" s="739"/>
      <c r="BF34" s="740"/>
      <c r="BG34" s="738" t="s">
        <v>319</v>
      </c>
      <c r="BH34" s="739"/>
      <c r="BI34" s="739"/>
      <c r="BJ34" s="739"/>
      <c r="BK34" s="739"/>
      <c r="BL34" s="739"/>
      <c r="BM34" s="739"/>
      <c r="BN34" s="739"/>
      <c r="BO34" s="739"/>
      <c r="BP34" s="739"/>
      <c r="BQ34" s="739"/>
      <c r="BR34" s="739"/>
      <c r="BS34" s="739"/>
      <c r="BT34" s="739"/>
      <c r="BU34" s="739"/>
      <c r="BV34" s="739"/>
      <c r="BW34" s="739"/>
      <c r="BX34" s="739"/>
      <c r="BY34" s="739"/>
      <c r="BZ34" s="739"/>
      <c r="CA34" s="739"/>
      <c r="CB34" s="740"/>
      <c r="CD34" s="708" t="s">
        <v>320</v>
      </c>
      <c r="CE34" s="705"/>
      <c r="CF34" s="705"/>
      <c r="CG34" s="705"/>
      <c r="CH34" s="705"/>
      <c r="CI34" s="705"/>
      <c r="CJ34" s="705"/>
      <c r="CK34" s="705"/>
      <c r="CL34" s="705"/>
      <c r="CM34" s="705"/>
      <c r="CN34" s="705"/>
      <c r="CO34" s="705"/>
      <c r="CP34" s="705"/>
      <c r="CQ34" s="706"/>
      <c r="CR34" s="664">
        <v>1285686</v>
      </c>
      <c r="CS34" s="667"/>
      <c r="CT34" s="667"/>
      <c r="CU34" s="667"/>
      <c r="CV34" s="667"/>
      <c r="CW34" s="667"/>
      <c r="CX34" s="667"/>
      <c r="CY34" s="668"/>
      <c r="CZ34" s="669">
        <v>12.4</v>
      </c>
      <c r="DA34" s="698"/>
      <c r="DB34" s="698"/>
      <c r="DC34" s="699"/>
      <c r="DD34" s="672">
        <v>714486</v>
      </c>
      <c r="DE34" s="667"/>
      <c r="DF34" s="667"/>
      <c r="DG34" s="667"/>
      <c r="DH34" s="667"/>
      <c r="DI34" s="667"/>
      <c r="DJ34" s="667"/>
      <c r="DK34" s="668"/>
      <c r="DL34" s="672">
        <v>641231</v>
      </c>
      <c r="DM34" s="667"/>
      <c r="DN34" s="667"/>
      <c r="DO34" s="667"/>
      <c r="DP34" s="667"/>
      <c r="DQ34" s="667"/>
      <c r="DR34" s="667"/>
      <c r="DS34" s="667"/>
      <c r="DT34" s="667"/>
      <c r="DU34" s="667"/>
      <c r="DV34" s="668"/>
      <c r="DW34" s="669">
        <v>10.199999999999999</v>
      </c>
      <c r="DX34" s="698"/>
      <c r="DY34" s="698"/>
      <c r="DZ34" s="698"/>
      <c r="EA34" s="698"/>
      <c r="EB34" s="698"/>
      <c r="EC34" s="700"/>
    </row>
    <row r="35" spans="2:133" ht="11.25" customHeight="1" x14ac:dyDescent="0.2">
      <c r="B35" s="661" t="s">
        <v>321</v>
      </c>
      <c r="C35" s="662"/>
      <c r="D35" s="662"/>
      <c r="E35" s="662"/>
      <c r="F35" s="662"/>
      <c r="G35" s="662"/>
      <c r="H35" s="662"/>
      <c r="I35" s="662"/>
      <c r="J35" s="662"/>
      <c r="K35" s="662"/>
      <c r="L35" s="662"/>
      <c r="M35" s="662"/>
      <c r="N35" s="662"/>
      <c r="O35" s="662"/>
      <c r="P35" s="662"/>
      <c r="Q35" s="663"/>
      <c r="R35" s="664">
        <v>1386700</v>
      </c>
      <c r="S35" s="667"/>
      <c r="T35" s="667"/>
      <c r="U35" s="667"/>
      <c r="V35" s="667"/>
      <c r="W35" s="667"/>
      <c r="X35" s="667"/>
      <c r="Y35" s="668"/>
      <c r="Z35" s="726">
        <v>12.3</v>
      </c>
      <c r="AA35" s="726"/>
      <c r="AB35" s="726"/>
      <c r="AC35" s="726"/>
      <c r="AD35" s="727" t="s">
        <v>230</v>
      </c>
      <c r="AE35" s="727"/>
      <c r="AF35" s="727"/>
      <c r="AG35" s="727"/>
      <c r="AH35" s="727"/>
      <c r="AI35" s="727"/>
      <c r="AJ35" s="727"/>
      <c r="AK35" s="727"/>
      <c r="AL35" s="669" t="s">
        <v>137</v>
      </c>
      <c r="AM35" s="670"/>
      <c r="AN35" s="670"/>
      <c r="AO35" s="728"/>
      <c r="AP35" s="232"/>
      <c r="AQ35" s="732" t="s">
        <v>322</v>
      </c>
      <c r="AR35" s="733"/>
      <c r="AS35" s="733"/>
      <c r="AT35" s="733"/>
      <c r="AU35" s="733"/>
      <c r="AV35" s="733"/>
      <c r="AW35" s="733"/>
      <c r="AX35" s="733"/>
      <c r="AY35" s="734"/>
      <c r="AZ35" s="729">
        <v>1500242</v>
      </c>
      <c r="BA35" s="730"/>
      <c r="BB35" s="730"/>
      <c r="BC35" s="730"/>
      <c r="BD35" s="730"/>
      <c r="BE35" s="730"/>
      <c r="BF35" s="731"/>
      <c r="BG35" s="735" t="s">
        <v>323</v>
      </c>
      <c r="BH35" s="736"/>
      <c r="BI35" s="736"/>
      <c r="BJ35" s="736"/>
      <c r="BK35" s="736"/>
      <c r="BL35" s="736"/>
      <c r="BM35" s="736"/>
      <c r="BN35" s="736"/>
      <c r="BO35" s="736"/>
      <c r="BP35" s="736"/>
      <c r="BQ35" s="736"/>
      <c r="BR35" s="736"/>
      <c r="BS35" s="736"/>
      <c r="BT35" s="736"/>
      <c r="BU35" s="737"/>
      <c r="BV35" s="729">
        <v>57874</v>
      </c>
      <c r="BW35" s="730"/>
      <c r="BX35" s="730"/>
      <c r="BY35" s="730"/>
      <c r="BZ35" s="730"/>
      <c r="CA35" s="730"/>
      <c r="CB35" s="731"/>
      <c r="CD35" s="708" t="s">
        <v>324</v>
      </c>
      <c r="CE35" s="705"/>
      <c r="CF35" s="705"/>
      <c r="CG35" s="705"/>
      <c r="CH35" s="705"/>
      <c r="CI35" s="705"/>
      <c r="CJ35" s="705"/>
      <c r="CK35" s="705"/>
      <c r="CL35" s="705"/>
      <c r="CM35" s="705"/>
      <c r="CN35" s="705"/>
      <c r="CO35" s="705"/>
      <c r="CP35" s="705"/>
      <c r="CQ35" s="706"/>
      <c r="CR35" s="664">
        <v>136913</v>
      </c>
      <c r="CS35" s="665"/>
      <c r="CT35" s="665"/>
      <c r="CU35" s="665"/>
      <c r="CV35" s="665"/>
      <c r="CW35" s="665"/>
      <c r="CX35" s="665"/>
      <c r="CY35" s="666"/>
      <c r="CZ35" s="669">
        <v>1.3</v>
      </c>
      <c r="DA35" s="698"/>
      <c r="DB35" s="698"/>
      <c r="DC35" s="699"/>
      <c r="DD35" s="672">
        <v>65087</v>
      </c>
      <c r="DE35" s="665"/>
      <c r="DF35" s="665"/>
      <c r="DG35" s="665"/>
      <c r="DH35" s="665"/>
      <c r="DI35" s="665"/>
      <c r="DJ35" s="665"/>
      <c r="DK35" s="666"/>
      <c r="DL35" s="672">
        <v>64614</v>
      </c>
      <c r="DM35" s="665"/>
      <c r="DN35" s="665"/>
      <c r="DO35" s="665"/>
      <c r="DP35" s="665"/>
      <c r="DQ35" s="665"/>
      <c r="DR35" s="665"/>
      <c r="DS35" s="665"/>
      <c r="DT35" s="665"/>
      <c r="DU35" s="665"/>
      <c r="DV35" s="666"/>
      <c r="DW35" s="669">
        <v>1</v>
      </c>
      <c r="DX35" s="698"/>
      <c r="DY35" s="698"/>
      <c r="DZ35" s="698"/>
      <c r="EA35" s="698"/>
      <c r="EB35" s="698"/>
      <c r="EC35" s="700"/>
    </row>
    <row r="36" spans="2:133" ht="11.25" customHeight="1" x14ac:dyDescent="0.2">
      <c r="B36" s="661" t="s">
        <v>325</v>
      </c>
      <c r="C36" s="662"/>
      <c r="D36" s="662"/>
      <c r="E36" s="662"/>
      <c r="F36" s="662"/>
      <c r="G36" s="662"/>
      <c r="H36" s="662"/>
      <c r="I36" s="662"/>
      <c r="J36" s="662"/>
      <c r="K36" s="662"/>
      <c r="L36" s="662"/>
      <c r="M36" s="662"/>
      <c r="N36" s="662"/>
      <c r="O36" s="662"/>
      <c r="P36" s="662"/>
      <c r="Q36" s="663"/>
      <c r="R36" s="664" t="s">
        <v>230</v>
      </c>
      <c r="S36" s="667"/>
      <c r="T36" s="667"/>
      <c r="U36" s="667"/>
      <c r="V36" s="667"/>
      <c r="W36" s="667"/>
      <c r="X36" s="667"/>
      <c r="Y36" s="668"/>
      <c r="Z36" s="726" t="s">
        <v>230</v>
      </c>
      <c r="AA36" s="726"/>
      <c r="AB36" s="726"/>
      <c r="AC36" s="726"/>
      <c r="AD36" s="727" t="s">
        <v>230</v>
      </c>
      <c r="AE36" s="727"/>
      <c r="AF36" s="727"/>
      <c r="AG36" s="727"/>
      <c r="AH36" s="727"/>
      <c r="AI36" s="727"/>
      <c r="AJ36" s="727"/>
      <c r="AK36" s="727"/>
      <c r="AL36" s="669" t="s">
        <v>137</v>
      </c>
      <c r="AM36" s="670"/>
      <c r="AN36" s="670"/>
      <c r="AO36" s="728"/>
      <c r="AQ36" s="701" t="s">
        <v>326</v>
      </c>
      <c r="AR36" s="702"/>
      <c r="AS36" s="702"/>
      <c r="AT36" s="702"/>
      <c r="AU36" s="702"/>
      <c r="AV36" s="702"/>
      <c r="AW36" s="702"/>
      <c r="AX36" s="702"/>
      <c r="AY36" s="703"/>
      <c r="AZ36" s="664">
        <v>482235</v>
      </c>
      <c r="BA36" s="667"/>
      <c r="BB36" s="667"/>
      <c r="BC36" s="667"/>
      <c r="BD36" s="665"/>
      <c r="BE36" s="665"/>
      <c r="BF36" s="704"/>
      <c r="BG36" s="708" t="s">
        <v>327</v>
      </c>
      <c r="BH36" s="705"/>
      <c r="BI36" s="705"/>
      <c r="BJ36" s="705"/>
      <c r="BK36" s="705"/>
      <c r="BL36" s="705"/>
      <c r="BM36" s="705"/>
      <c r="BN36" s="705"/>
      <c r="BO36" s="705"/>
      <c r="BP36" s="705"/>
      <c r="BQ36" s="705"/>
      <c r="BR36" s="705"/>
      <c r="BS36" s="705"/>
      <c r="BT36" s="705"/>
      <c r="BU36" s="706"/>
      <c r="BV36" s="664">
        <v>33308</v>
      </c>
      <c r="BW36" s="667"/>
      <c r="BX36" s="667"/>
      <c r="BY36" s="667"/>
      <c r="BZ36" s="667"/>
      <c r="CA36" s="667"/>
      <c r="CB36" s="707"/>
      <c r="CD36" s="708" t="s">
        <v>328</v>
      </c>
      <c r="CE36" s="705"/>
      <c r="CF36" s="705"/>
      <c r="CG36" s="705"/>
      <c r="CH36" s="705"/>
      <c r="CI36" s="705"/>
      <c r="CJ36" s="705"/>
      <c r="CK36" s="705"/>
      <c r="CL36" s="705"/>
      <c r="CM36" s="705"/>
      <c r="CN36" s="705"/>
      <c r="CO36" s="705"/>
      <c r="CP36" s="705"/>
      <c r="CQ36" s="706"/>
      <c r="CR36" s="664">
        <v>1533446</v>
      </c>
      <c r="CS36" s="667"/>
      <c r="CT36" s="667"/>
      <c r="CU36" s="667"/>
      <c r="CV36" s="667"/>
      <c r="CW36" s="667"/>
      <c r="CX36" s="667"/>
      <c r="CY36" s="668"/>
      <c r="CZ36" s="669">
        <v>14.8</v>
      </c>
      <c r="DA36" s="698"/>
      <c r="DB36" s="698"/>
      <c r="DC36" s="699"/>
      <c r="DD36" s="672">
        <v>839433</v>
      </c>
      <c r="DE36" s="667"/>
      <c r="DF36" s="667"/>
      <c r="DG36" s="667"/>
      <c r="DH36" s="667"/>
      <c r="DI36" s="667"/>
      <c r="DJ36" s="667"/>
      <c r="DK36" s="668"/>
      <c r="DL36" s="672">
        <v>733888</v>
      </c>
      <c r="DM36" s="667"/>
      <c r="DN36" s="667"/>
      <c r="DO36" s="667"/>
      <c r="DP36" s="667"/>
      <c r="DQ36" s="667"/>
      <c r="DR36" s="667"/>
      <c r="DS36" s="667"/>
      <c r="DT36" s="667"/>
      <c r="DU36" s="667"/>
      <c r="DV36" s="668"/>
      <c r="DW36" s="669">
        <v>11.7</v>
      </c>
      <c r="DX36" s="698"/>
      <c r="DY36" s="698"/>
      <c r="DZ36" s="698"/>
      <c r="EA36" s="698"/>
      <c r="EB36" s="698"/>
      <c r="EC36" s="700"/>
    </row>
    <row r="37" spans="2:133" ht="11.25" customHeight="1" x14ac:dyDescent="0.2">
      <c r="B37" s="661" t="s">
        <v>329</v>
      </c>
      <c r="C37" s="662"/>
      <c r="D37" s="662"/>
      <c r="E37" s="662"/>
      <c r="F37" s="662"/>
      <c r="G37" s="662"/>
      <c r="H37" s="662"/>
      <c r="I37" s="662"/>
      <c r="J37" s="662"/>
      <c r="K37" s="662"/>
      <c r="L37" s="662"/>
      <c r="M37" s="662"/>
      <c r="N37" s="662"/>
      <c r="O37" s="662"/>
      <c r="P37" s="662"/>
      <c r="Q37" s="663"/>
      <c r="R37" s="664">
        <v>310100</v>
      </c>
      <c r="S37" s="667"/>
      <c r="T37" s="667"/>
      <c r="U37" s="667"/>
      <c r="V37" s="667"/>
      <c r="W37" s="667"/>
      <c r="X37" s="667"/>
      <c r="Y37" s="668"/>
      <c r="Z37" s="726">
        <v>2.8</v>
      </c>
      <c r="AA37" s="726"/>
      <c r="AB37" s="726"/>
      <c r="AC37" s="726"/>
      <c r="AD37" s="727" t="s">
        <v>137</v>
      </c>
      <c r="AE37" s="727"/>
      <c r="AF37" s="727"/>
      <c r="AG37" s="727"/>
      <c r="AH37" s="727"/>
      <c r="AI37" s="727"/>
      <c r="AJ37" s="727"/>
      <c r="AK37" s="727"/>
      <c r="AL37" s="669" t="s">
        <v>137</v>
      </c>
      <c r="AM37" s="670"/>
      <c r="AN37" s="670"/>
      <c r="AO37" s="728"/>
      <c r="AQ37" s="701" t="s">
        <v>330</v>
      </c>
      <c r="AR37" s="702"/>
      <c r="AS37" s="702"/>
      <c r="AT37" s="702"/>
      <c r="AU37" s="702"/>
      <c r="AV37" s="702"/>
      <c r="AW37" s="702"/>
      <c r="AX37" s="702"/>
      <c r="AY37" s="703"/>
      <c r="AZ37" s="664">
        <v>105844</v>
      </c>
      <c r="BA37" s="667"/>
      <c r="BB37" s="667"/>
      <c r="BC37" s="667"/>
      <c r="BD37" s="665"/>
      <c r="BE37" s="665"/>
      <c r="BF37" s="704"/>
      <c r="BG37" s="708" t="s">
        <v>331</v>
      </c>
      <c r="BH37" s="705"/>
      <c r="BI37" s="705"/>
      <c r="BJ37" s="705"/>
      <c r="BK37" s="705"/>
      <c r="BL37" s="705"/>
      <c r="BM37" s="705"/>
      <c r="BN37" s="705"/>
      <c r="BO37" s="705"/>
      <c r="BP37" s="705"/>
      <c r="BQ37" s="705"/>
      <c r="BR37" s="705"/>
      <c r="BS37" s="705"/>
      <c r="BT37" s="705"/>
      <c r="BU37" s="706"/>
      <c r="BV37" s="664">
        <v>2464</v>
      </c>
      <c r="BW37" s="667"/>
      <c r="BX37" s="667"/>
      <c r="BY37" s="667"/>
      <c r="BZ37" s="667"/>
      <c r="CA37" s="667"/>
      <c r="CB37" s="707"/>
      <c r="CD37" s="708" t="s">
        <v>332</v>
      </c>
      <c r="CE37" s="705"/>
      <c r="CF37" s="705"/>
      <c r="CG37" s="705"/>
      <c r="CH37" s="705"/>
      <c r="CI37" s="705"/>
      <c r="CJ37" s="705"/>
      <c r="CK37" s="705"/>
      <c r="CL37" s="705"/>
      <c r="CM37" s="705"/>
      <c r="CN37" s="705"/>
      <c r="CO37" s="705"/>
      <c r="CP37" s="705"/>
      <c r="CQ37" s="706"/>
      <c r="CR37" s="664">
        <v>596623</v>
      </c>
      <c r="CS37" s="665"/>
      <c r="CT37" s="665"/>
      <c r="CU37" s="665"/>
      <c r="CV37" s="665"/>
      <c r="CW37" s="665"/>
      <c r="CX37" s="665"/>
      <c r="CY37" s="666"/>
      <c r="CZ37" s="669">
        <v>5.8</v>
      </c>
      <c r="DA37" s="698"/>
      <c r="DB37" s="698"/>
      <c r="DC37" s="699"/>
      <c r="DD37" s="672">
        <v>404763</v>
      </c>
      <c r="DE37" s="665"/>
      <c r="DF37" s="665"/>
      <c r="DG37" s="665"/>
      <c r="DH37" s="665"/>
      <c r="DI37" s="665"/>
      <c r="DJ37" s="665"/>
      <c r="DK37" s="666"/>
      <c r="DL37" s="672">
        <v>369150</v>
      </c>
      <c r="DM37" s="665"/>
      <c r="DN37" s="665"/>
      <c r="DO37" s="665"/>
      <c r="DP37" s="665"/>
      <c r="DQ37" s="665"/>
      <c r="DR37" s="665"/>
      <c r="DS37" s="665"/>
      <c r="DT37" s="665"/>
      <c r="DU37" s="665"/>
      <c r="DV37" s="666"/>
      <c r="DW37" s="669">
        <v>5.9</v>
      </c>
      <c r="DX37" s="698"/>
      <c r="DY37" s="698"/>
      <c r="DZ37" s="698"/>
      <c r="EA37" s="698"/>
      <c r="EB37" s="698"/>
      <c r="EC37" s="700"/>
    </row>
    <row r="38" spans="2:133" ht="11.25" customHeight="1" x14ac:dyDescent="0.2">
      <c r="B38" s="676" t="s">
        <v>333</v>
      </c>
      <c r="C38" s="677"/>
      <c r="D38" s="677"/>
      <c r="E38" s="677"/>
      <c r="F38" s="677"/>
      <c r="G38" s="677"/>
      <c r="H38" s="677"/>
      <c r="I38" s="677"/>
      <c r="J38" s="677"/>
      <c r="K38" s="677"/>
      <c r="L38" s="677"/>
      <c r="M38" s="677"/>
      <c r="N38" s="677"/>
      <c r="O38" s="677"/>
      <c r="P38" s="677"/>
      <c r="Q38" s="678"/>
      <c r="R38" s="679">
        <v>11248672</v>
      </c>
      <c r="S38" s="716"/>
      <c r="T38" s="716"/>
      <c r="U38" s="716"/>
      <c r="V38" s="716"/>
      <c r="W38" s="716"/>
      <c r="X38" s="716"/>
      <c r="Y38" s="721"/>
      <c r="Z38" s="722">
        <v>100</v>
      </c>
      <c r="AA38" s="722"/>
      <c r="AB38" s="722"/>
      <c r="AC38" s="722"/>
      <c r="AD38" s="723">
        <v>5947420</v>
      </c>
      <c r="AE38" s="723"/>
      <c r="AF38" s="723"/>
      <c r="AG38" s="723"/>
      <c r="AH38" s="723"/>
      <c r="AI38" s="723"/>
      <c r="AJ38" s="723"/>
      <c r="AK38" s="723"/>
      <c r="AL38" s="682">
        <v>100</v>
      </c>
      <c r="AM38" s="724"/>
      <c r="AN38" s="724"/>
      <c r="AO38" s="725"/>
      <c r="AQ38" s="701" t="s">
        <v>334</v>
      </c>
      <c r="AR38" s="702"/>
      <c r="AS38" s="702"/>
      <c r="AT38" s="702"/>
      <c r="AU38" s="702"/>
      <c r="AV38" s="702"/>
      <c r="AW38" s="702"/>
      <c r="AX38" s="702"/>
      <c r="AY38" s="703"/>
      <c r="AZ38" s="664">
        <v>66328</v>
      </c>
      <c r="BA38" s="667"/>
      <c r="BB38" s="667"/>
      <c r="BC38" s="667"/>
      <c r="BD38" s="665"/>
      <c r="BE38" s="665"/>
      <c r="BF38" s="704"/>
      <c r="BG38" s="708" t="s">
        <v>335</v>
      </c>
      <c r="BH38" s="705"/>
      <c r="BI38" s="705"/>
      <c r="BJ38" s="705"/>
      <c r="BK38" s="705"/>
      <c r="BL38" s="705"/>
      <c r="BM38" s="705"/>
      <c r="BN38" s="705"/>
      <c r="BO38" s="705"/>
      <c r="BP38" s="705"/>
      <c r="BQ38" s="705"/>
      <c r="BR38" s="705"/>
      <c r="BS38" s="705"/>
      <c r="BT38" s="705"/>
      <c r="BU38" s="706"/>
      <c r="BV38" s="664">
        <v>3932</v>
      </c>
      <c r="BW38" s="667"/>
      <c r="BX38" s="667"/>
      <c r="BY38" s="667"/>
      <c r="BZ38" s="667"/>
      <c r="CA38" s="667"/>
      <c r="CB38" s="707"/>
      <c r="CD38" s="708" t="s">
        <v>336</v>
      </c>
      <c r="CE38" s="705"/>
      <c r="CF38" s="705"/>
      <c r="CG38" s="705"/>
      <c r="CH38" s="705"/>
      <c r="CI38" s="705"/>
      <c r="CJ38" s="705"/>
      <c r="CK38" s="705"/>
      <c r="CL38" s="705"/>
      <c r="CM38" s="705"/>
      <c r="CN38" s="705"/>
      <c r="CO38" s="705"/>
      <c r="CP38" s="705"/>
      <c r="CQ38" s="706"/>
      <c r="CR38" s="664">
        <v>1404030</v>
      </c>
      <c r="CS38" s="667"/>
      <c r="CT38" s="667"/>
      <c r="CU38" s="667"/>
      <c r="CV38" s="667"/>
      <c r="CW38" s="667"/>
      <c r="CX38" s="667"/>
      <c r="CY38" s="668"/>
      <c r="CZ38" s="669">
        <v>13.5</v>
      </c>
      <c r="DA38" s="698"/>
      <c r="DB38" s="698"/>
      <c r="DC38" s="699"/>
      <c r="DD38" s="672">
        <v>1255874</v>
      </c>
      <c r="DE38" s="667"/>
      <c r="DF38" s="667"/>
      <c r="DG38" s="667"/>
      <c r="DH38" s="667"/>
      <c r="DI38" s="667"/>
      <c r="DJ38" s="667"/>
      <c r="DK38" s="668"/>
      <c r="DL38" s="672">
        <v>1223298</v>
      </c>
      <c r="DM38" s="667"/>
      <c r="DN38" s="667"/>
      <c r="DO38" s="667"/>
      <c r="DP38" s="667"/>
      <c r="DQ38" s="667"/>
      <c r="DR38" s="667"/>
      <c r="DS38" s="667"/>
      <c r="DT38" s="667"/>
      <c r="DU38" s="667"/>
      <c r="DV38" s="668"/>
      <c r="DW38" s="669">
        <v>19.5</v>
      </c>
      <c r="DX38" s="698"/>
      <c r="DY38" s="698"/>
      <c r="DZ38" s="698"/>
      <c r="EA38" s="698"/>
      <c r="EB38" s="698"/>
      <c r="EC38" s="700"/>
    </row>
    <row r="39" spans="2:133" ht="11.25" customHeight="1" x14ac:dyDescent="0.2">
      <c r="AQ39" s="701" t="s">
        <v>337</v>
      </c>
      <c r="AR39" s="702"/>
      <c r="AS39" s="702"/>
      <c r="AT39" s="702"/>
      <c r="AU39" s="702"/>
      <c r="AV39" s="702"/>
      <c r="AW39" s="702"/>
      <c r="AX39" s="702"/>
      <c r="AY39" s="703"/>
      <c r="AZ39" s="664">
        <v>53731</v>
      </c>
      <c r="BA39" s="667"/>
      <c r="BB39" s="667"/>
      <c r="BC39" s="667"/>
      <c r="BD39" s="665"/>
      <c r="BE39" s="665"/>
      <c r="BF39" s="704"/>
      <c r="BG39" s="709" t="s">
        <v>338</v>
      </c>
      <c r="BH39" s="710"/>
      <c r="BI39" s="710"/>
      <c r="BJ39" s="710"/>
      <c r="BK39" s="710"/>
      <c r="BL39" s="233"/>
      <c r="BM39" s="705" t="s">
        <v>339</v>
      </c>
      <c r="BN39" s="705"/>
      <c r="BO39" s="705"/>
      <c r="BP39" s="705"/>
      <c r="BQ39" s="705"/>
      <c r="BR39" s="705"/>
      <c r="BS39" s="705"/>
      <c r="BT39" s="705"/>
      <c r="BU39" s="706"/>
      <c r="BV39" s="664">
        <v>97</v>
      </c>
      <c r="BW39" s="667"/>
      <c r="BX39" s="667"/>
      <c r="BY39" s="667"/>
      <c r="BZ39" s="667"/>
      <c r="CA39" s="667"/>
      <c r="CB39" s="707"/>
      <c r="CD39" s="708" t="s">
        <v>340</v>
      </c>
      <c r="CE39" s="705"/>
      <c r="CF39" s="705"/>
      <c r="CG39" s="705"/>
      <c r="CH39" s="705"/>
      <c r="CI39" s="705"/>
      <c r="CJ39" s="705"/>
      <c r="CK39" s="705"/>
      <c r="CL39" s="705"/>
      <c r="CM39" s="705"/>
      <c r="CN39" s="705"/>
      <c r="CO39" s="705"/>
      <c r="CP39" s="705"/>
      <c r="CQ39" s="706"/>
      <c r="CR39" s="664">
        <v>754420</v>
      </c>
      <c r="CS39" s="665"/>
      <c r="CT39" s="665"/>
      <c r="CU39" s="665"/>
      <c r="CV39" s="665"/>
      <c r="CW39" s="665"/>
      <c r="CX39" s="665"/>
      <c r="CY39" s="666"/>
      <c r="CZ39" s="669">
        <v>7.3</v>
      </c>
      <c r="DA39" s="698"/>
      <c r="DB39" s="698"/>
      <c r="DC39" s="699"/>
      <c r="DD39" s="672">
        <v>733019</v>
      </c>
      <c r="DE39" s="665"/>
      <c r="DF39" s="665"/>
      <c r="DG39" s="665"/>
      <c r="DH39" s="665"/>
      <c r="DI39" s="665"/>
      <c r="DJ39" s="665"/>
      <c r="DK39" s="666"/>
      <c r="DL39" s="672" t="s">
        <v>137</v>
      </c>
      <c r="DM39" s="665"/>
      <c r="DN39" s="665"/>
      <c r="DO39" s="665"/>
      <c r="DP39" s="665"/>
      <c r="DQ39" s="665"/>
      <c r="DR39" s="665"/>
      <c r="DS39" s="665"/>
      <c r="DT39" s="665"/>
      <c r="DU39" s="665"/>
      <c r="DV39" s="666"/>
      <c r="DW39" s="669" t="s">
        <v>137</v>
      </c>
      <c r="DX39" s="698"/>
      <c r="DY39" s="698"/>
      <c r="DZ39" s="698"/>
      <c r="EA39" s="698"/>
      <c r="EB39" s="698"/>
      <c r="EC39" s="700"/>
    </row>
    <row r="40" spans="2:133" ht="11.25" customHeight="1" x14ac:dyDescent="0.2">
      <c r="AQ40" s="701" t="s">
        <v>341</v>
      </c>
      <c r="AR40" s="702"/>
      <c r="AS40" s="702"/>
      <c r="AT40" s="702"/>
      <c r="AU40" s="702"/>
      <c r="AV40" s="702"/>
      <c r="AW40" s="702"/>
      <c r="AX40" s="702"/>
      <c r="AY40" s="703"/>
      <c r="AZ40" s="664">
        <v>182905</v>
      </c>
      <c r="BA40" s="667"/>
      <c r="BB40" s="667"/>
      <c r="BC40" s="667"/>
      <c r="BD40" s="665"/>
      <c r="BE40" s="665"/>
      <c r="BF40" s="704"/>
      <c r="BG40" s="709"/>
      <c r="BH40" s="710"/>
      <c r="BI40" s="710"/>
      <c r="BJ40" s="710"/>
      <c r="BK40" s="710"/>
      <c r="BL40" s="233"/>
      <c r="BM40" s="705" t="s">
        <v>342</v>
      </c>
      <c r="BN40" s="705"/>
      <c r="BO40" s="705"/>
      <c r="BP40" s="705"/>
      <c r="BQ40" s="705"/>
      <c r="BR40" s="705"/>
      <c r="BS40" s="705"/>
      <c r="BT40" s="705"/>
      <c r="BU40" s="706"/>
      <c r="BV40" s="664" t="s">
        <v>137</v>
      </c>
      <c r="BW40" s="667"/>
      <c r="BX40" s="667"/>
      <c r="BY40" s="667"/>
      <c r="BZ40" s="667"/>
      <c r="CA40" s="667"/>
      <c r="CB40" s="707"/>
      <c r="CD40" s="708" t="s">
        <v>343</v>
      </c>
      <c r="CE40" s="705"/>
      <c r="CF40" s="705"/>
      <c r="CG40" s="705"/>
      <c r="CH40" s="705"/>
      <c r="CI40" s="705"/>
      <c r="CJ40" s="705"/>
      <c r="CK40" s="705"/>
      <c r="CL40" s="705"/>
      <c r="CM40" s="705"/>
      <c r="CN40" s="705"/>
      <c r="CO40" s="705"/>
      <c r="CP40" s="705"/>
      <c r="CQ40" s="706"/>
      <c r="CR40" s="664">
        <v>24579</v>
      </c>
      <c r="CS40" s="667"/>
      <c r="CT40" s="667"/>
      <c r="CU40" s="667"/>
      <c r="CV40" s="667"/>
      <c r="CW40" s="667"/>
      <c r="CX40" s="667"/>
      <c r="CY40" s="668"/>
      <c r="CZ40" s="669">
        <v>0.2</v>
      </c>
      <c r="DA40" s="698"/>
      <c r="DB40" s="698"/>
      <c r="DC40" s="699"/>
      <c r="DD40" s="672">
        <v>20579</v>
      </c>
      <c r="DE40" s="667"/>
      <c r="DF40" s="667"/>
      <c r="DG40" s="667"/>
      <c r="DH40" s="667"/>
      <c r="DI40" s="667"/>
      <c r="DJ40" s="667"/>
      <c r="DK40" s="668"/>
      <c r="DL40" s="672">
        <v>20579</v>
      </c>
      <c r="DM40" s="667"/>
      <c r="DN40" s="667"/>
      <c r="DO40" s="667"/>
      <c r="DP40" s="667"/>
      <c r="DQ40" s="667"/>
      <c r="DR40" s="667"/>
      <c r="DS40" s="667"/>
      <c r="DT40" s="667"/>
      <c r="DU40" s="667"/>
      <c r="DV40" s="668"/>
      <c r="DW40" s="669">
        <v>0.3</v>
      </c>
      <c r="DX40" s="698"/>
      <c r="DY40" s="698"/>
      <c r="DZ40" s="698"/>
      <c r="EA40" s="698"/>
      <c r="EB40" s="698"/>
      <c r="EC40" s="700"/>
    </row>
    <row r="41" spans="2:133" ht="11.25" customHeight="1" x14ac:dyDescent="0.2">
      <c r="AQ41" s="713" t="s">
        <v>344</v>
      </c>
      <c r="AR41" s="714"/>
      <c r="AS41" s="714"/>
      <c r="AT41" s="714"/>
      <c r="AU41" s="714"/>
      <c r="AV41" s="714"/>
      <c r="AW41" s="714"/>
      <c r="AX41" s="714"/>
      <c r="AY41" s="715"/>
      <c r="AZ41" s="679">
        <v>609199</v>
      </c>
      <c r="BA41" s="716"/>
      <c r="BB41" s="716"/>
      <c r="BC41" s="716"/>
      <c r="BD41" s="680"/>
      <c r="BE41" s="680"/>
      <c r="BF41" s="717"/>
      <c r="BG41" s="711"/>
      <c r="BH41" s="712"/>
      <c r="BI41" s="712"/>
      <c r="BJ41" s="712"/>
      <c r="BK41" s="712"/>
      <c r="BL41" s="234"/>
      <c r="BM41" s="718" t="s">
        <v>345</v>
      </c>
      <c r="BN41" s="718"/>
      <c r="BO41" s="718"/>
      <c r="BP41" s="718"/>
      <c r="BQ41" s="718"/>
      <c r="BR41" s="718"/>
      <c r="BS41" s="718"/>
      <c r="BT41" s="718"/>
      <c r="BU41" s="719"/>
      <c r="BV41" s="679">
        <v>361</v>
      </c>
      <c r="BW41" s="716"/>
      <c r="BX41" s="716"/>
      <c r="BY41" s="716"/>
      <c r="BZ41" s="716"/>
      <c r="CA41" s="716"/>
      <c r="CB41" s="720"/>
      <c r="CD41" s="708" t="s">
        <v>346</v>
      </c>
      <c r="CE41" s="705"/>
      <c r="CF41" s="705"/>
      <c r="CG41" s="705"/>
      <c r="CH41" s="705"/>
      <c r="CI41" s="705"/>
      <c r="CJ41" s="705"/>
      <c r="CK41" s="705"/>
      <c r="CL41" s="705"/>
      <c r="CM41" s="705"/>
      <c r="CN41" s="705"/>
      <c r="CO41" s="705"/>
      <c r="CP41" s="705"/>
      <c r="CQ41" s="706"/>
      <c r="CR41" s="664" t="s">
        <v>230</v>
      </c>
      <c r="CS41" s="665"/>
      <c r="CT41" s="665"/>
      <c r="CU41" s="665"/>
      <c r="CV41" s="665"/>
      <c r="CW41" s="665"/>
      <c r="CX41" s="665"/>
      <c r="CY41" s="666"/>
      <c r="CZ41" s="669" t="s">
        <v>230</v>
      </c>
      <c r="DA41" s="698"/>
      <c r="DB41" s="698"/>
      <c r="DC41" s="699"/>
      <c r="DD41" s="672" t="s">
        <v>137</v>
      </c>
      <c r="DE41" s="665"/>
      <c r="DF41" s="665"/>
      <c r="DG41" s="665"/>
      <c r="DH41" s="665"/>
      <c r="DI41" s="665"/>
      <c r="DJ41" s="665"/>
      <c r="DK41" s="666"/>
      <c r="DL41" s="673"/>
      <c r="DM41" s="674"/>
      <c r="DN41" s="674"/>
      <c r="DO41" s="674"/>
      <c r="DP41" s="674"/>
      <c r="DQ41" s="674"/>
      <c r="DR41" s="674"/>
      <c r="DS41" s="674"/>
      <c r="DT41" s="674"/>
      <c r="DU41" s="674"/>
      <c r="DV41" s="675"/>
      <c r="DW41" s="658"/>
      <c r="DX41" s="659"/>
      <c r="DY41" s="659"/>
      <c r="DZ41" s="659"/>
      <c r="EA41" s="659"/>
      <c r="EB41" s="659"/>
      <c r="EC41" s="660"/>
    </row>
    <row r="42" spans="2:133" ht="11.25" customHeight="1" x14ac:dyDescent="0.2">
      <c r="B42" s="227" t="s">
        <v>347</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61" t="s">
        <v>348</v>
      </c>
      <c r="CE42" s="662"/>
      <c r="CF42" s="662"/>
      <c r="CG42" s="662"/>
      <c r="CH42" s="662"/>
      <c r="CI42" s="662"/>
      <c r="CJ42" s="662"/>
      <c r="CK42" s="662"/>
      <c r="CL42" s="662"/>
      <c r="CM42" s="662"/>
      <c r="CN42" s="662"/>
      <c r="CO42" s="662"/>
      <c r="CP42" s="662"/>
      <c r="CQ42" s="663"/>
      <c r="CR42" s="664">
        <v>1876172</v>
      </c>
      <c r="CS42" s="667"/>
      <c r="CT42" s="667"/>
      <c r="CU42" s="667"/>
      <c r="CV42" s="667"/>
      <c r="CW42" s="667"/>
      <c r="CX42" s="667"/>
      <c r="CY42" s="668"/>
      <c r="CZ42" s="669">
        <v>18.100000000000001</v>
      </c>
      <c r="DA42" s="670"/>
      <c r="DB42" s="670"/>
      <c r="DC42" s="671"/>
      <c r="DD42" s="672">
        <v>403428</v>
      </c>
      <c r="DE42" s="667"/>
      <c r="DF42" s="667"/>
      <c r="DG42" s="667"/>
      <c r="DH42" s="667"/>
      <c r="DI42" s="667"/>
      <c r="DJ42" s="667"/>
      <c r="DK42" s="668"/>
      <c r="DL42" s="673"/>
      <c r="DM42" s="674"/>
      <c r="DN42" s="674"/>
      <c r="DO42" s="674"/>
      <c r="DP42" s="674"/>
      <c r="DQ42" s="674"/>
      <c r="DR42" s="674"/>
      <c r="DS42" s="674"/>
      <c r="DT42" s="674"/>
      <c r="DU42" s="674"/>
      <c r="DV42" s="675"/>
      <c r="DW42" s="658"/>
      <c r="DX42" s="659"/>
      <c r="DY42" s="659"/>
      <c r="DZ42" s="659"/>
      <c r="EA42" s="659"/>
      <c r="EB42" s="659"/>
      <c r="EC42" s="660"/>
    </row>
    <row r="43" spans="2:133" ht="11.25" customHeight="1" x14ac:dyDescent="0.2">
      <c r="B43" s="237" t="s">
        <v>349</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61" t="s">
        <v>350</v>
      </c>
      <c r="CE43" s="662"/>
      <c r="CF43" s="662"/>
      <c r="CG43" s="662"/>
      <c r="CH43" s="662"/>
      <c r="CI43" s="662"/>
      <c r="CJ43" s="662"/>
      <c r="CK43" s="662"/>
      <c r="CL43" s="662"/>
      <c r="CM43" s="662"/>
      <c r="CN43" s="662"/>
      <c r="CO43" s="662"/>
      <c r="CP43" s="662"/>
      <c r="CQ43" s="663"/>
      <c r="CR43" s="664">
        <v>79939</v>
      </c>
      <c r="CS43" s="665"/>
      <c r="CT43" s="665"/>
      <c r="CU43" s="665"/>
      <c r="CV43" s="665"/>
      <c r="CW43" s="665"/>
      <c r="CX43" s="665"/>
      <c r="CY43" s="666"/>
      <c r="CZ43" s="669">
        <v>0.8</v>
      </c>
      <c r="DA43" s="698"/>
      <c r="DB43" s="698"/>
      <c r="DC43" s="699"/>
      <c r="DD43" s="672">
        <v>79939</v>
      </c>
      <c r="DE43" s="665"/>
      <c r="DF43" s="665"/>
      <c r="DG43" s="665"/>
      <c r="DH43" s="665"/>
      <c r="DI43" s="665"/>
      <c r="DJ43" s="665"/>
      <c r="DK43" s="666"/>
      <c r="DL43" s="673"/>
      <c r="DM43" s="674"/>
      <c r="DN43" s="674"/>
      <c r="DO43" s="674"/>
      <c r="DP43" s="674"/>
      <c r="DQ43" s="674"/>
      <c r="DR43" s="674"/>
      <c r="DS43" s="674"/>
      <c r="DT43" s="674"/>
      <c r="DU43" s="674"/>
      <c r="DV43" s="675"/>
      <c r="DW43" s="658"/>
      <c r="DX43" s="659"/>
      <c r="DY43" s="659"/>
      <c r="DZ43" s="659"/>
      <c r="EA43" s="659"/>
      <c r="EB43" s="659"/>
      <c r="EC43" s="660"/>
    </row>
    <row r="44" spans="2:133" ht="11.25" customHeight="1" x14ac:dyDescent="0.2">
      <c r="B44" s="238" t="s">
        <v>351</v>
      </c>
      <c r="CD44" s="692" t="s">
        <v>303</v>
      </c>
      <c r="CE44" s="693"/>
      <c r="CF44" s="661" t="s">
        <v>352</v>
      </c>
      <c r="CG44" s="662"/>
      <c r="CH44" s="662"/>
      <c r="CI44" s="662"/>
      <c r="CJ44" s="662"/>
      <c r="CK44" s="662"/>
      <c r="CL44" s="662"/>
      <c r="CM44" s="662"/>
      <c r="CN44" s="662"/>
      <c r="CO44" s="662"/>
      <c r="CP44" s="662"/>
      <c r="CQ44" s="663"/>
      <c r="CR44" s="664">
        <v>1876172</v>
      </c>
      <c r="CS44" s="667"/>
      <c r="CT44" s="667"/>
      <c r="CU44" s="667"/>
      <c r="CV44" s="667"/>
      <c r="CW44" s="667"/>
      <c r="CX44" s="667"/>
      <c r="CY44" s="668"/>
      <c r="CZ44" s="669">
        <v>18.100000000000001</v>
      </c>
      <c r="DA44" s="670"/>
      <c r="DB44" s="670"/>
      <c r="DC44" s="671"/>
      <c r="DD44" s="672">
        <v>403428</v>
      </c>
      <c r="DE44" s="667"/>
      <c r="DF44" s="667"/>
      <c r="DG44" s="667"/>
      <c r="DH44" s="667"/>
      <c r="DI44" s="667"/>
      <c r="DJ44" s="667"/>
      <c r="DK44" s="668"/>
      <c r="DL44" s="673"/>
      <c r="DM44" s="674"/>
      <c r="DN44" s="674"/>
      <c r="DO44" s="674"/>
      <c r="DP44" s="674"/>
      <c r="DQ44" s="674"/>
      <c r="DR44" s="674"/>
      <c r="DS44" s="674"/>
      <c r="DT44" s="674"/>
      <c r="DU44" s="674"/>
      <c r="DV44" s="675"/>
      <c r="DW44" s="658"/>
      <c r="DX44" s="659"/>
      <c r="DY44" s="659"/>
      <c r="DZ44" s="659"/>
      <c r="EA44" s="659"/>
      <c r="EB44" s="659"/>
      <c r="EC44" s="660"/>
    </row>
    <row r="45" spans="2:133" ht="11.25" customHeight="1" x14ac:dyDescent="0.2">
      <c r="CD45" s="694"/>
      <c r="CE45" s="695"/>
      <c r="CF45" s="661" t="s">
        <v>353</v>
      </c>
      <c r="CG45" s="662"/>
      <c r="CH45" s="662"/>
      <c r="CI45" s="662"/>
      <c r="CJ45" s="662"/>
      <c r="CK45" s="662"/>
      <c r="CL45" s="662"/>
      <c r="CM45" s="662"/>
      <c r="CN45" s="662"/>
      <c r="CO45" s="662"/>
      <c r="CP45" s="662"/>
      <c r="CQ45" s="663"/>
      <c r="CR45" s="664">
        <v>288852</v>
      </c>
      <c r="CS45" s="665"/>
      <c r="CT45" s="665"/>
      <c r="CU45" s="665"/>
      <c r="CV45" s="665"/>
      <c r="CW45" s="665"/>
      <c r="CX45" s="665"/>
      <c r="CY45" s="666"/>
      <c r="CZ45" s="669">
        <v>2.8</v>
      </c>
      <c r="DA45" s="698"/>
      <c r="DB45" s="698"/>
      <c r="DC45" s="699"/>
      <c r="DD45" s="672">
        <v>71259</v>
      </c>
      <c r="DE45" s="665"/>
      <c r="DF45" s="665"/>
      <c r="DG45" s="665"/>
      <c r="DH45" s="665"/>
      <c r="DI45" s="665"/>
      <c r="DJ45" s="665"/>
      <c r="DK45" s="666"/>
      <c r="DL45" s="673"/>
      <c r="DM45" s="674"/>
      <c r="DN45" s="674"/>
      <c r="DO45" s="674"/>
      <c r="DP45" s="674"/>
      <c r="DQ45" s="674"/>
      <c r="DR45" s="674"/>
      <c r="DS45" s="674"/>
      <c r="DT45" s="674"/>
      <c r="DU45" s="674"/>
      <c r="DV45" s="675"/>
      <c r="DW45" s="658"/>
      <c r="DX45" s="659"/>
      <c r="DY45" s="659"/>
      <c r="DZ45" s="659"/>
      <c r="EA45" s="659"/>
      <c r="EB45" s="659"/>
      <c r="EC45" s="660"/>
    </row>
    <row r="46" spans="2:133" ht="11.25" customHeight="1" x14ac:dyDescent="0.2">
      <c r="CD46" s="694"/>
      <c r="CE46" s="695"/>
      <c r="CF46" s="661" t="s">
        <v>354</v>
      </c>
      <c r="CG46" s="662"/>
      <c r="CH46" s="662"/>
      <c r="CI46" s="662"/>
      <c r="CJ46" s="662"/>
      <c r="CK46" s="662"/>
      <c r="CL46" s="662"/>
      <c r="CM46" s="662"/>
      <c r="CN46" s="662"/>
      <c r="CO46" s="662"/>
      <c r="CP46" s="662"/>
      <c r="CQ46" s="663"/>
      <c r="CR46" s="664">
        <v>1568559</v>
      </c>
      <c r="CS46" s="667"/>
      <c r="CT46" s="667"/>
      <c r="CU46" s="667"/>
      <c r="CV46" s="667"/>
      <c r="CW46" s="667"/>
      <c r="CX46" s="667"/>
      <c r="CY46" s="668"/>
      <c r="CZ46" s="669">
        <v>15.1</v>
      </c>
      <c r="DA46" s="670"/>
      <c r="DB46" s="670"/>
      <c r="DC46" s="671"/>
      <c r="DD46" s="672">
        <v>326549</v>
      </c>
      <c r="DE46" s="667"/>
      <c r="DF46" s="667"/>
      <c r="DG46" s="667"/>
      <c r="DH46" s="667"/>
      <c r="DI46" s="667"/>
      <c r="DJ46" s="667"/>
      <c r="DK46" s="668"/>
      <c r="DL46" s="673"/>
      <c r="DM46" s="674"/>
      <c r="DN46" s="674"/>
      <c r="DO46" s="674"/>
      <c r="DP46" s="674"/>
      <c r="DQ46" s="674"/>
      <c r="DR46" s="674"/>
      <c r="DS46" s="674"/>
      <c r="DT46" s="674"/>
      <c r="DU46" s="674"/>
      <c r="DV46" s="675"/>
      <c r="DW46" s="658"/>
      <c r="DX46" s="659"/>
      <c r="DY46" s="659"/>
      <c r="DZ46" s="659"/>
      <c r="EA46" s="659"/>
      <c r="EB46" s="659"/>
      <c r="EC46" s="660"/>
    </row>
    <row r="47" spans="2:133" ht="11.25" customHeight="1" x14ac:dyDescent="0.2">
      <c r="CD47" s="694"/>
      <c r="CE47" s="695"/>
      <c r="CF47" s="661" t="s">
        <v>355</v>
      </c>
      <c r="CG47" s="662"/>
      <c r="CH47" s="662"/>
      <c r="CI47" s="662"/>
      <c r="CJ47" s="662"/>
      <c r="CK47" s="662"/>
      <c r="CL47" s="662"/>
      <c r="CM47" s="662"/>
      <c r="CN47" s="662"/>
      <c r="CO47" s="662"/>
      <c r="CP47" s="662"/>
      <c r="CQ47" s="663"/>
      <c r="CR47" s="664" t="s">
        <v>137</v>
      </c>
      <c r="CS47" s="665"/>
      <c r="CT47" s="665"/>
      <c r="CU47" s="665"/>
      <c r="CV47" s="665"/>
      <c r="CW47" s="665"/>
      <c r="CX47" s="665"/>
      <c r="CY47" s="666"/>
      <c r="CZ47" s="669" t="s">
        <v>137</v>
      </c>
      <c r="DA47" s="698"/>
      <c r="DB47" s="698"/>
      <c r="DC47" s="699"/>
      <c r="DD47" s="672" t="s">
        <v>230</v>
      </c>
      <c r="DE47" s="665"/>
      <c r="DF47" s="665"/>
      <c r="DG47" s="665"/>
      <c r="DH47" s="665"/>
      <c r="DI47" s="665"/>
      <c r="DJ47" s="665"/>
      <c r="DK47" s="666"/>
      <c r="DL47" s="673"/>
      <c r="DM47" s="674"/>
      <c r="DN47" s="674"/>
      <c r="DO47" s="674"/>
      <c r="DP47" s="674"/>
      <c r="DQ47" s="674"/>
      <c r="DR47" s="674"/>
      <c r="DS47" s="674"/>
      <c r="DT47" s="674"/>
      <c r="DU47" s="674"/>
      <c r="DV47" s="675"/>
      <c r="DW47" s="658"/>
      <c r="DX47" s="659"/>
      <c r="DY47" s="659"/>
      <c r="DZ47" s="659"/>
      <c r="EA47" s="659"/>
      <c r="EB47" s="659"/>
      <c r="EC47" s="660"/>
    </row>
    <row r="48" spans="2:133" ht="10.8" x14ac:dyDescent="0.2">
      <c r="CD48" s="696"/>
      <c r="CE48" s="697"/>
      <c r="CF48" s="661" t="s">
        <v>356</v>
      </c>
      <c r="CG48" s="662"/>
      <c r="CH48" s="662"/>
      <c r="CI48" s="662"/>
      <c r="CJ48" s="662"/>
      <c r="CK48" s="662"/>
      <c r="CL48" s="662"/>
      <c r="CM48" s="662"/>
      <c r="CN48" s="662"/>
      <c r="CO48" s="662"/>
      <c r="CP48" s="662"/>
      <c r="CQ48" s="663"/>
      <c r="CR48" s="664" t="s">
        <v>137</v>
      </c>
      <c r="CS48" s="667"/>
      <c r="CT48" s="667"/>
      <c r="CU48" s="667"/>
      <c r="CV48" s="667"/>
      <c r="CW48" s="667"/>
      <c r="CX48" s="667"/>
      <c r="CY48" s="668"/>
      <c r="CZ48" s="669" t="s">
        <v>137</v>
      </c>
      <c r="DA48" s="670"/>
      <c r="DB48" s="670"/>
      <c r="DC48" s="671"/>
      <c r="DD48" s="672" t="s">
        <v>230</v>
      </c>
      <c r="DE48" s="667"/>
      <c r="DF48" s="667"/>
      <c r="DG48" s="667"/>
      <c r="DH48" s="667"/>
      <c r="DI48" s="667"/>
      <c r="DJ48" s="667"/>
      <c r="DK48" s="668"/>
      <c r="DL48" s="673"/>
      <c r="DM48" s="674"/>
      <c r="DN48" s="674"/>
      <c r="DO48" s="674"/>
      <c r="DP48" s="674"/>
      <c r="DQ48" s="674"/>
      <c r="DR48" s="674"/>
      <c r="DS48" s="674"/>
      <c r="DT48" s="674"/>
      <c r="DU48" s="674"/>
      <c r="DV48" s="675"/>
      <c r="DW48" s="658"/>
      <c r="DX48" s="659"/>
      <c r="DY48" s="659"/>
      <c r="DZ48" s="659"/>
      <c r="EA48" s="659"/>
      <c r="EB48" s="659"/>
      <c r="EC48" s="660"/>
    </row>
    <row r="49" spans="82:133" ht="11.25" customHeight="1" x14ac:dyDescent="0.2">
      <c r="CD49" s="676" t="s">
        <v>357</v>
      </c>
      <c r="CE49" s="677"/>
      <c r="CF49" s="677"/>
      <c r="CG49" s="677"/>
      <c r="CH49" s="677"/>
      <c r="CI49" s="677"/>
      <c r="CJ49" s="677"/>
      <c r="CK49" s="677"/>
      <c r="CL49" s="677"/>
      <c r="CM49" s="677"/>
      <c r="CN49" s="677"/>
      <c r="CO49" s="677"/>
      <c r="CP49" s="677"/>
      <c r="CQ49" s="678"/>
      <c r="CR49" s="679">
        <v>10362983</v>
      </c>
      <c r="CS49" s="680"/>
      <c r="CT49" s="680"/>
      <c r="CU49" s="680"/>
      <c r="CV49" s="680"/>
      <c r="CW49" s="680"/>
      <c r="CX49" s="680"/>
      <c r="CY49" s="681"/>
      <c r="CZ49" s="682">
        <v>100</v>
      </c>
      <c r="DA49" s="683"/>
      <c r="DB49" s="683"/>
      <c r="DC49" s="684"/>
      <c r="DD49" s="685">
        <v>6600916</v>
      </c>
      <c r="DE49" s="680"/>
      <c r="DF49" s="680"/>
      <c r="DG49" s="680"/>
      <c r="DH49" s="680"/>
      <c r="DI49" s="680"/>
      <c r="DJ49" s="680"/>
      <c r="DK49" s="681"/>
      <c r="DL49" s="686"/>
      <c r="DM49" s="687"/>
      <c r="DN49" s="687"/>
      <c r="DO49" s="687"/>
      <c r="DP49" s="687"/>
      <c r="DQ49" s="687"/>
      <c r="DR49" s="687"/>
      <c r="DS49" s="687"/>
      <c r="DT49" s="687"/>
      <c r="DU49" s="687"/>
      <c r="DV49" s="688"/>
      <c r="DW49" s="689"/>
      <c r="DX49" s="690"/>
      <c r="DY49" s="690"/>
      <c r="DZ49" s="690"/>
      <c r="EA49" s="690"/>
      <c r="EB49" s="690"/>
      <c r="EC49" s="691"/>
    </row>
    <row r="50" spans="82:133" ht="10.8" hidden="1" x14ac:dyDescent="0.2"/>
    <row r="51" spans="82:133" ht="10.8" hidden="1" x14ac:dyDescent="0.2"/>
    <row r="52" spans="82:133" ht="10.8" hidden="1" x14ac:dyDescent="0.2"/>
    <row r="53" spans="82:133" ht="10.8" hidden="1" x14ac:dyDescent="0.2"/>
  </sheetData>
  <sheetProtection algorithmName="SHA-512" hashValue="P4YfRKVEX4eaKvQdBGs0BN5w/CPT/fcCeiPw8lLUVEWQs2x9yqNSfae+UgUkgDTk2FV04kv+6/9O+4iCUPWXeQ==" saltValue="Ep0NCS9GuJsAuOe4pAwB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6" customWidth="1"/>
    <col min="131" max="131" width="1.6640625" style="286" customWidth="1"/>
    <col min="132" max="16384" width="9" style="286"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358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9" t="s">
        <v>359</v>
      </c>
      <c r="DK2" s="1200"/>
      <c r="DL2" s="1200"/>
      <c r="DM2" s="1200"/>
      <c r="DN2" s="1200"/>
      <c r="DO2" s="1201"/>
      <c r="DP2" s="247"/>
      <c r="DQ2" s="1199" t="s">
        <v>360</v>
      </c>
      <c r="DR2" s="1200"/>
      <c r="DS2" s="1200"/>
      <c r="DT2" s="1200"/>
      <c r="DU2" s="1200"/>
      <c r="DV2" s="1200"/>
      <c r="DW2" s="1200"/>
      <c r="DX2" s="1200"/>
      <c r="DY2" s="1200"/>
      <c r="DZ2" s="1201"/>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1155" t="s">
        <v>361</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0"/>
      <c r="BA4" s="250"/>
      <c r="BB4" s="250"/>
      <c r="BC4" s="250"/>
      <c r="BD4" s="250"/>
      <c r="BE4" s="251"/>
      <c r="BF4" s="251"/>
      <c r="BG4" s="251"/>
      <c r="BH4" s="251"/>
      <c r="BI4" s="251"/>
      <c r="BJ4" s="251"/>
      <c r="BK4" s="251"/>
      <c r="BL4" s="251"/>
      <c r="BM4" s="251"/>
      <c r="BN4" s="251"/>
      <c r="BO4" s="251"/>
      <c r="BP4" s="251"/>
      <c r="BQ4" s="250" t="s">
        <v>362</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1087" t="s">
        <v>363</v>
      </c>
      <c r="B5" s="1088"/>
      <c r="C5" s="1088"/>
      <c r="D5" s="1088"/>
      <c r="E5" s="1088"/>
      <c r="F5" s="1088"/>
      <c r="G5" s="1088"/>
      <c r="H5" s="1088"/>
      <c r="I5" s="1088"/>
      <c r="J5" s="1088"/>
      <c r="K5" s="1088"/>
      <c r="L5" s="1088"/>
      <c r="M5" s="1088"/>
      <c r="N5" s="1088"/>
      <c r="O5" s="1088"/>
      <c r="P5" s="1089"/>
      <c r="Q5" s="1093" t="s">
        <v>364</v>
      </c>
      <c r="R5" s="1094"/>
      <c r="S5" s="1094"/>
      <c r="T5" s="1094"/>
      <c r="U5" s="1095"/>
      <c r="V5" s="1093" t="s">
        <v>365</v>
      </c>
      <c r="W5" s="1094"/>
      <c r="X5" s="1094"/>
      <c r="Y5" s="1094"/>
      <c r="Z5" s="1095"/>
      <c r="AA5" s="1093" t="s">
        <v>366</v>
      </c>
      <c r="AB5" s="1094"/>
      <c r="AC5" s="1094"/>
      <c r="AD5" s="1094"/>
      <c r="AE5" s="1094"/>
      <c r="AF5" s="1202" t="s">
        <v>367</v>
      </c>
      <c r="AG5" s="1094"/>
      <c r="AH5" s="1094"/>
      <c r="AI5" s="1094"/>
      <c r="AJ5" s="1109"/>
      <c r="AK5" s="1094" t="s">
        <v>368</v>
      </c>
      <c r="AL5" s="1094"/>
      <c r="AM5" s="1094"/>
      <c r="AN5" s="1094"/>
      <c r="AO5" s="1095"/>
      <c r="AP5" s="1093" t="s">
        <v>369</v>
      </c>
      <c r="AQ5" s="1094"/>
      <c r="AR5" s="1094"/>
      <c r="AS5" s="1094"/>
      <c r="AT5" s="1095"/>
      <c r="AU5" s="1093" t="s">
        <v>370</v>
      </c>
      <c r="AV5" s="1094"/>
      <c r="AW5" s="1094"/>
      <c r="AX5" s="1094"/>
      <c r="AY5" s="1109"/>
      <c r="AZ5" s="254"/>
      <c r="BA5" s="254"/>
      <c r="BB5" s="254"/>
      <c r="BC5" s="254"/>
      <c r="BD5" s="254"/>
      <c r="BE5" s="255"/>
      <c r="BF5" s="255"/>
      <c r="BG5" s="255"/>
      <c r="BH5" s="255"/>
      <c r="BI5" s="255"/>
      <c r="BJ5" s="255"/>
      <c r="BK5" s="255"/>
      <c r="BL5" s="255"/>
      <c r="BM5" s="255"/>
      <c r="BN5" s="255"/>
      <c r="BO5" s="255"/>
      <c r="BP5" s="255"/>
      <c r="BQ5" s="1087" t="s">
        <v>371</v>
      </c>
      <c r="BR5" s="1088"/>
      <c r="BS5" s="1088"/>
      <c r="BT5" s="1088"/>
      <c r="BU5" s="1088"/>
      <c r="BV5" s="1088"/>
      <c r="BW5" s="1088"/>
      <c r="BX5" s="1088"/>
      <c r="BY5" s="1088"/>
      <c r="BZ5" s="1088"/>
      <c r="CA5" s="1088"/>
      <c r="CB5" s="1088"/>
      <c r="CC5" s="1088"/>
      <c r="CD5" s="1088"/>
      <c r="CE5" s="1088"/>
      <c r="CF5" s="1088"/>
      <c r="CG5" s="1089"/>
      <c r="CH5" s="1093" t="s">
        <v>372</v>
      </c>
      <c r="CI5" s="1094"/>
      <c r="CJ5" s="1094"/>
      <c r="CK5" s="1094"/>
      <c r="CL5" s="1095"/>
      <c r="CM5" s="1093" t="s">
        <v>373</v>
      </c>
      <c r="CN5" s="1094"/>
      <c r="CO5" s="1094"/>
      <c r="CP5" s="1094"/>
      <c r="CQ5" s="1095"/>
      <c r="CR5" s="1093" t="s">
        <v>374</v>
      </c>
      <c r="CS5" s="1094"/>
      <c r="CT5" s="1094"/>
      <c r="CU5" s="1094"/>
      <c r="CV5" s="1095"/>
      <c r="CW5" s="1093" t="s">
        <v>375</v>
      </c>
      <c r="CX5" s="1094"/>
      <c r="CY5" s="1094"/>
      <c r="CZ5" s="1094"/>
      <c r="DA5" s="1095"/>
      <c r="DB5" s="1093" t="s">
        <v>376</v>
      </c>
      <c r="DC5" s="1094"/>
      <c r="DD5" s="1094"/>
      <c r="DE5" s="1094"/>
      <c r="DF5" s="1095"/>
      <c r="DG5" s="1187" t="s">
        <v>377</v>
      </c>
      <c r="DH5" s="1188"/>
      <c r="DI5" s="1188"/>
      <c r="DJ5" s="1188"/>
      <c r="DK5" s="1189"/>
      <c r="DL5" s="1187" t="s">
        <v>378</v>
      </c>
      <c r="DM5" s="1188"/>
      <c r="DN5" s="1188"/>
      <c r="DO5" s="1188"/>
      <c r="DP5" s="1189"/>
      <c r="DQ5" s="1093" t="s">
        <v>379</v>
      </c>
      <c r="DR5" s="1094"/>
      <c r="DS5" s="1094"/>
      <c r="DT5" s="1094"/>
      <c r="DU5" s="1095"/>
      <c r="DV5" s="1093" t="s">
        <v>370</v>
      </c>
      <c r="DW5" s="1094"/>
      <c r="DX5" s="1094"/>
      <c r="DY5" s="1094"/>
      <c r="DZ5" s="1109"/>
      <c r="EA5" s="252"/>
    </row>
    <row r="6" spans="1:131" s="253"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3"/>
      <c r="AG6" s="1097"/>
      <c r="AH6" s="1097"/>
      <c r="AI6" s="1097"/>
      <c r="AJ6" s="1110"/>
      <c r="AK6" s="1097"/>
      <c r="AL6" s="1097"/>
      <c r="AM6" s="1097"/>
      <c r="AN6" s="1097"/>
      <c r="AO6" s="1098"/>
      <c r="AP6" s="1096"/>
      <c r="AQ6" s="1097"/>
      <c r="AR6" s="1097"/>
      <c r="AS6" s="1097"/>
      <c r="AT6" s="1098"/>
      <c r="AU6" s="1096"/>
      <c r="AV6" s="1097"/>
      <c r="AW6" s="1097"/>
      <c r="AX6" s="1097"/>
      <c r="AY6" s="1110"/>
      <c r="AZ6" s="250"/>
      <c r="BA6" s="250"/>
      <c r="BB6" s="250"/>
      <c r="BC6" s="250"/>
      <c r="BD6" s="250"/>
      <c r="BE6" s="251"/>
      <c r="BF6" s="251"/>
      <c r="BG6" s="251"/>
      <c r="BH6" s="251"/>
      <c r="BI6" s="251"/>
      <c r="BJ6" s="251"/>
      <c r="BK6" s="251"/>
      <c r="BL6" s="251"/>
      <c r="BM6" s="251"/>
      <c r="BN6" s="251"/>
      <c r="BO6" s="251"/>
      <c r="BP6" s="251"/>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0"/>
      <c r="DH6" s="1191"/>
      <c r="DI6" s="1191"/>
      <c r="DJ6" s="1191"/>
      <c r="DK6" s="1192"/>
      <c r="DL6" s="1190"/>
      <c r="DM6" s="1191"/>
      <c r="DN6" s="1191"/>
      <c r="DO6" s="1191"/>
      <c r="DP6" s="1192"/>
      <c r="DQ6" s="1096"/>
      <c r="DR6" s="1097"/>
      <c r="DS6" s="1097"/>
      <c r="DT6" s="1097"/>
      <c r="DU6" s="1098"/>
      <c r="DV6" s="1096"/>
      <c r="DW6" s="1097"/>
      <c r="DX6" s="1097"/>
      <c r="DY6" s="1097"/>
      <c r="DZ6" s="1110"/>
      <c r="EA6" s="252"/>
    </row>
    <row r="7" spans="1:131" s="253" customFormat="1" ht="26.25" customHeight="1" thickTop="1" x14ac:dyDescent="0.2">
      <c r="A7" s="256">
        <v>1</v>
      </c>
      <c r="B7" s="1142" t="s">
        <v>380</v>
      </c>
      <c r="C7" s="1143"/>
      <c r="D7" s="1143"/>
      <c r="E7" s="1143"/>
      <c r="F7" s="1143"/>
      <c r="G7" s="1143"/>
      <c r="H7" s="1143"/>
      <c r="I7" s="1143"/>
      <c r="J7" s="1143"/>
      <c r="K7" s="1143"/>
      <c r="L7" s="1143"/>
      <c r="M7" s="1143"/>
      <c r="N7" s="1143"/>
      <c r="O7" s="1143"/>
      <c r="P7" s="1144"/>
      <c r="Q7" s="1193">
        <v>11226</v>
      </c>
      <c r="R7" s="1194"/>
      <c r="S7" s="1194"/>
      <c r="T7" s="1194"/>
      <c r="U7" s="1194"/>
      <c r="V7" s="1194">
        <v>10351</v>
      </c>
      <c r="W7" s="1194"/>
      <c r="X7" s="1194"/>
      <c r="Y7" s="1194"/>
      <c r="Z7" s="1194"/>
      <c r="AA7" s="1194">
        <v>875</v>
      </c>
      <c r="AB7" s="1194"/>
      <c r="AC7" s="1194"/>
      <c r="AD7" s="1194"/>
      <c r="AE7" s="1195"/>
      <c r="AF7" s="1196">
        <v>726</v>
      </c>
      <c r="AG7" s="1197"/>
      <c r="AH7" s="1197"/>
      <c r="AI7" s="1197"/>
      <c r="AJ7" s="1198"/>
      <c r="AK7" s="1183">
        <v>850</v>
      </c>
      <c r="AL7" s="1184"/>
      <c r="AM7" s="1184"/>
      <c r="AN7" s="1184"/>
      <c r="AO7" s="1184"/>
      <c r="AP7" s="1184">
        <v>7568</v>
      </c>
      <c r="AQ7" s="1184"/>
      <c r="AR7" s="1184"/>
      <c r="AS7" s="1184"/>
      <c r="AT7" s="1184"/>
      <c r="AU7" s="1185"/>
      <c r="AV7" s="1185"/>
      <c r="AW7" s="1185"/>
      <c r="AX7" s="1185"/>
      <c r="AY7" s="1186"/>
      <c r="AZ7" s="250"/>
      <c r="BA7" s="250"/>
      <c r="BB7" s="250"/>
      <c r="BC7" s="250"/>
      <c r="BD7" s="250"/>
      <c r="BE7" s="251"/>
      <c r="BF7" s="251"/>
      <c r="BG7" s="251"/>
      <c r="BH7" s="251"/>
      <c r="BI7" s="251"/>
      <c r="BJ7" s="251"/>
      <c r="BK7" s="251"/>
      <c r="BL7" s="251"/>
      <c r="BM7" s="251"/>
      <c r="BN7" s="251"/>
      <c r="BO7" s="251"/>
      <c r="BP7" s="251"/>
      <c r="BQ7" s="257">
        <v>1</v>
      </c>
      <c r="BR7" s="382" t="s">
        <v>580</v>
      </c>
      <c r="BS7" s="1106" t="s">
        <v>581</v>
      </c>
      <c r="BT7" s="1107"/>
      <c r="BU7" s="1107"/>
      <c r="BV7" s="1107"/>
      <c r="BW7" s="1107"/>
      <c r="BX7" s="1107"/>
      <c r="BY7" s="1107"/>
      <c r="BZ7" s="1107"/>
      <c r="CA7" s="1107"/>
      <c r="CB7" s="1107"/>
      <c r="CC7" s="1107"/>
      <c r="CD7" s="1107"/>
      <c r="CE7" s="1107"/>
      <c r="CF7" s="1107"/>
      <c r="CG7" s="1108"/>
      <c r="CH7" s="1180" t="s">
        <v>579</v>
      </c>
      <c r="CI7" s="1181"/>
      <c r="CJ7" s="1181"/>
      <c r="CK7" s="1181"/>
      <c r="CL7" s="1182"/>
      <c r="CM7" s="1180">
        <v>29</v>
      </c>
      <c r="CN7" s="1181"/>
      <c r="CO7" s="1181"/>
      <c r="CP7" s="1181"/>
      <c r="CQ7" s="1182"/>
      <c r="CR7" s="1180">
        <v>5</v>
      </c>
      <c r="CS7" s="1181"/>
      <c r="CT7" s="1181"/>
      <c r="CU7" s="1181"/>
      <c r="CV7" s="1182"/>
      <c r="CW7" s="1180" t="s">
        <v>579</v>
      </c>
      <c r="CX7" s="1181"/>
      <c r="CY7" s="1181"/>
      <c r="CZ7" s="1181"/>
      <c r="DA7" s="1182"/>
      <c r="DB7" s="1180" t="s">
        <v>579</v>
      </c>
      <c r="DC7" s="1181"/>
      <c r="DD7" s="1181"/>
      <c r="DE7" s="1181"/>
      <c r="DF7" s="1182"/>
      <c r="DG7" s="1180" t="s">
        <v>579</v>
      </c>
      <c r="DH7" s="1181"/>
      <c r="DI7" s="1181"/>
      <c r="DJ7" s="1181"/>
      <c r="DK7" s="1182"/>
      <c r="DL7" s="1180" t="s">
        <v>579</v>
      </c>
      <c r="DM7" s="1181"/>
      <c r="DN7" s="1181"/>
      <c r="DO7" s="1181"/>
      <c r="DP7" s="1182"/>
      <c r="DQ7" s="1180" t="s">
        <v>579</v>
      </c>
      <c r="DR7" s="1181"/>
      <c r="DS7" s="1181"/>
      <c r="DT7" s="1181"/>
      <c r="DU7" s="1182"/>
      <c r="DV7" s="1204"/>
      <c r="DW7" s="1205"/>
      <c r="DX7" s="1205"/>
      <c r="DY7" s="1205"/>
      <c r="DZ7" s="1206"/>
      <c r="EA7" s="252"/>
    </row>
    <row r="8" spans="1:131" s="253" customFormat="1" ht="26.25" customHeight="1" x14ac:dyDescent="0.2">
      <c r="A8" s="258">
        <v>2</v>
      </c>
      <c r="B8" s="1123" t="s">
        <v>381</v>
      </c>
      <c r="C8" s="1124"/>
      <c r="D8" s="1124"/>
      <c r="E8" s="1124"/>
      <c r="F8" s="1124"/>
      <c r="G8" s="1124"/>
      <c r="H8" s="1124"/>
      <c r="I8" s="1124"/>
      <c r="J8" s="1124"/>
      <c r="K8" s="1124"/>
      <c r="L8" s="1124"/>
      <c r="M8" s="1124"/>
      <c r="N8" s="1124"/>
      <c r="O8" s="1124"/>
      <c r="P8" s="1125"/>
      <c r="Q8" s="1135">
        <v>171</v>
      </c>
      <c r="R8" s="1136"/>
      <c r="S8" s="1136"/>
      <c r="T8" s="1136"/>
      <c r="U8" s="1136"/>
      <c r="V8" s="1136">
        <v>160</v>
      </c>
      <c r="W8" s="1136"/>
      <c r="X8" s="1136"/>
      <c r="Y8" s="1136"/>
      <c r="Z8" s="1136"/>
      <c r="AA8" s="1136">
        <v>10</v>
      </c>
      <c r="AB8" s="1136"/>
      <c r="AC8" s="1136"/>
      <c r="AD8" s="1136"/>
      <c r="AE8" s="1137"/>
      <c r="AF8" s="1129">
        <v>10</v>
      </c>
      <c r="AG8" s="1130"/>
      <c r="AH8" s="1130"/>
      <c r="AI8" s="1130"/>
      <c r="AJ8" s="1131"/>
      <c r="AK8" s="1178">
        <v>82</v>
      </c>
      <c r="AL8" s="1179"/>
      <c r="AM8" s="1179"/>
      <c r="AN8" s="1179"/>
      <c r="AO8" s="1179"/>
      <c r="AP8" s="1179" t="s">
        <v>579</v>
      </c>
      <c r="AQ8" s="1179"/>
      <c r="AR8" s="1179"/>
      <c r="AS8" s="1179"/>
      <c r="AT8" s="1179"/>
      <c r="AU8" s="1176"/>
      <c r="AV8" s="1176"/>
      <c r="AW8" s="1176"/>
      <c r="AX8" s="1176"/>
      <c r="AY8" s="1177"/>
      <c r="AZ8" s="250"/>
      <c r="BA8" s="250"/>
      <c r="BB8" s="250"/>
      <c r="BC8" s="250"/>
      <c r="BD8" s="250"/>
      <c r="BE8" s="251"/>
      <c r="BF8" s="251"/>
      <c r="BG8" s="251"/>
      <c r="BH8" s="251"/>
      <c r="BI8" s="251"/>
      <c r="BJ8" s="251"/>
      <c r="BK8" s="251"/>
      <c r="BL8" s="251"/>
      <c r="BM8" s="251"/>
      <c r="BN8" s="251"/>
      <c r="BO8" s="251"/>
      <c r="BP8" s="251"/>
      <c r="BQ8" s="259">
        <v>2</v>
      </c>
      <c r="BR8" s="383"/>
      <c r="BS8" s="1106" t="s">
        <v>582</v>
      </c>
      <c r="BT8" s="1107"/>
      <c r="BU8" s="1107"/>
      <c r="BV8" s="1107"/>
      <c r="BW8" s="1107"/>
      <c r="BX8" s="1107"/>
      <c r="BY8" s="1107"/>
      <c r="BZ8" s="1107"/>
      <c r="CA8" s="1107"/>
      <c r="CB8" s="1107"/>
      <c r="CC8" s="1107"/>
      <c r="CD8" s="1107"/>
      <c r="CE8" s="1107"/>
      <c r="CF8" s="1107"/>
      <c r="CG8" s="1108"/>
      <c r="CH8" s="1081">
        <v>0</v>
      </c>
      <c r="CI8" s="1082"/>
      <c r="CJ8" s="1082"/>
      <c r="CK8" s="1082"/>
      <c r="CL8" s="1083"/>
      <c r="CM8" s="1081">
        <v>19</v>
      </c>
      <c r="CN8" s="1082"/>
      <c r="CO8" s="1082"/>
      <c r="CP8" s="1082"/>
      <c r="CQ8" s="1083"/>
      <c r="CR8" s="1081">
        <v>2</v>
      </c>
      <c r="CS8" s="1082"/>
      <c r="CT8" s="1082"/>
      <c r="CU8" s="1082"/>
      <c r="CV8" s="1083"/>
      <c r="CW8" s="1081" t="s">
        <v>579</v>
      </c>
      <c r="CX8" s="1082"/>
      <c r="CY8" s="1082"/>
      <c r="CZ8" s="1082"/>
      <c r="DA8" s="1083"/>
      <c r="DB8" s="1081" t="s">
        <v>579</v>
      </c>
      <c r="DC8" s="1082"/>
      <c r="DD8" s="1082"/>
      <c r="DE8" s="1082"/>
      <c r="DF8" s="1083"/>
      <c r="DG8" s="1081" t="s">
        <v>579</v>
      </c>
      <c r="DH8" s="1082"/>
      <c r="DI8" s="1082"/>
      <c r="DJ8" s="1082"/>
      <c r="DK8" s="1083"/>
      <c r="DL8" s="1081" t="s">
        <v>579</v>
      </c>
      <c r="DM8" s="1082"/>
      <c r="DN8" s="1082"/>
      <c r="DO8" s="1082"/>
      <c r="DP8" s="1083"/>
      <c r="DQ8" s="1081" t="s">
        <v>579</v>
      </c>
      <c r="DR8" s="1082"/>
      <c r="DS8" s="1082"/>
      <c r="DT8" s="1082"/>
      <c r="DU8" s="1083"/>
      <c r="DV8" s="1084"/>
      <c r="DW8" s="1085"/>
      <c r="DX8" s="1085"/>
      <c r="DY8" s="1085"/>
      <c r="DZ8" s="1086"/>
      <c r="EA8" s="252"/>
    </row>
    <row r="9" spans="1:131" s="253" customFormat="1" ht="26.25" customHeight="1" x14ac:dyDescent="0.2">
      <c r="A9" s="258">
        <v>3</v>
      </c>
      <c r="B9" s="1123"/>
      <c r="C9" s="1124"/>
      <c r="D9" s="1124"/>
      <c r="E9" s="1124"/>
      <c r="F9" s="1124"/>
      <c r="G9" s="1124"/>
      <c r="H9" s="1124"/>
      <c r="I9" s="1124"/>
      <c r="J9" s="1124"/>
      <c r="K9" s="1124"/>
      <c r="L9" s="1124"/>
      <c r="M9" s="1124"/>
      <c r="N9" s="1124"/>
      <c r="O9" s="1124"/>
      <c r="P9" s="1125"/>
      <c r="Q9" s="1135"/>
      <c r="R9" s="1136"/>
      <c r="S9" s="1136"/>
      <c r="T9" s="1136"/>
      <c r="U9" s="1136"/>
      <c r="V9" s="1136"/>
      <c r="W9" s="1136"/>
      <c r="X9" s="1136"/>
      <c r="Y9" s="1136"/>
      <c r="Z9" s="1136"/>
      <c r="AA9" s="1136"/>
      <c r="AB9" s="1136"/>
      <c r="AC9" s="1136"/>
      <c r="AD9" s="1136"/>
      <c r="AE9" s="1137"/>
      <c r="AF9" s="1129"/>
      <c r="AG9" s="1130"/>
      <c r="AH9" s="1130"/>
      <c r="AI9" s="1130"/>
      <c r="AJ9" s="1131"/>
      <c r="AK9" s="1178"/>
      <c r="AL9" s="1179"/>
      <c r="AM9" s="1179"/>
      <c r="AN9" s="1179"/>
      <c r="AO9" s="1179"/>
      <c r="AP9" s="1179"/>
      <c r="AQ9" s="1179"/>
      <c r="AR9" s="1179"/>
      <c r="AS9" s="1179"/>
      <c r="AT9" s="1179"/>
      <c r="AU9" s="1176"/>
      <c r="AV9" s="1176"/>
      <c r="AW9" s="1176"/>
      <c r="AX9" s="1176"/>
      <c r="AY9" s="1177"/>
      <c r="AZ9" s="250"/>
      <c r="BA9" s="250"/>
      <c r="BB9" s="250"/>
      <c r="BC9" s="250"/>
      <c r="BD9" s="250"/>
      <c r="BE9" s="251"/>
      <c r="BF9" s="251"/>
      <c r="BG9" s="251"/>
      <c r="BH9" s="251"/>
      <c r="BI9" s="251"/>
      <c r="BJ9" s="251"/>
      <c r="BK9" s="251"/>
      <c r="BL9" s="251"/>
      <c r="BM9" s="251"/>
      <c r="BN9" s="251"/>
      <c r="BO9" s="251"/>
      <c r="BP9" s="251"/>
      <c r="BQ9" s="259">
        <v>3</v>
      </c>
      <c r="BR9" s="260"/>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2"/>
    </row>
    <row r="10" spans="1:131" s="253" customFormat="1" ht="26.25" customHeight="1" x14ac:dyDescent="0.2">
      <c r="A10" s="258">
        <v>4</v>
      </c>
      <c r="B10" s="1123"/>
      <c r="C10" s="1124"/>
      <c r="D10" s="1124"/>
      <c r="E10" s="1124"/>
      <c r="F10" s="1124"/>
      <c r="G10" s="1124"/>
      <c r="H10" s="1124"/>
      <c r="I10" s="1124"/>
      <c r="J10" s="1124"/>
      <c r="K10" s="1124"/>
      <c r="L10" s="1124"/>
      <c r="M10" s="1124"/>
      <c r="N10" s="1124"/>
      <c r="O10" s="1124"/>
      <c r="P10" s="1125"/>
      <c r="Q10" s="1135"/>
      <c r="R10" s="1136"/>
      <c r="S10" s="1136"/>
      <c r="T10" s="1136"/>
      <c r="U10" s="1136"/>
      <c r="V10" s="1136"/>
      <c r="W10" s="1136"/>
      <c r="X10" s="1136"/>
      <c r="Y10" s="1136"/>
      <c r="Z10" s="1136"/>
      <c r="AA10" s="1136"/>
      <c r="AB10" s="1136"/>
      <c r="AC10" s="1136"/>
      <c r="AD10" s="1136"/>
      <c r="AE10" s="1137"/>
      <c r="AF10" s="1129"/>
      <c r="AG10" s="1130"/>
      <c r="AH10" s="1130"/>
      <c r="AI10" s="1130"/>
      <c r="AJ10" s="1131"/>
      <c r="AK10" s="1178"/>
      <c r="AL10" s="1179"/>
      <c r="AM10" s="1179"/>
      <c r="AN10" s="1179"/>
      <c r="AO10" s="1179"/>
      <c r="AP10" s="1179"/>
      <c r="AQ10" s="1179"/>
      <c r="AR10" s="1179"/>
      <c r="AS10" s="1179"/>
      <c r="AT10" s="1179"/>
      <c r="AU10" s="1176"/>
      <c r="AV10" s="1176"/>
      <c r="AW10" s="1176"/>
      <c r="AX10" s="1176"/>
      <c r="AY10" s="1177"/>
      <c r="AZ10" s="250"/>
      <c r="BA10" s="250"/>
      <c r="BB10" s="250"/>
      <c r="BC10" s="250"/>
      <c r="BD10" s="250"/>
      <c r="BE10" s="251"/>
      <c r="BF10" s="251"/>
      <c r="BG10" s="251"/>
      <c r="BH10" s="251"/>
      <c r="BI10" s="251"/>
      <c r="BJ10" s="251"/>
      <c r="BK10" s="251"/>
      <c r="BL10" s="251"/>
      <c r="BM10" s="251"/>
      <c r="BN10" s="251"/>
      <c r="BO10" s="251"/>
      <c r="BP10" s="251"/>
      <c r="BQ10" s="259">
        <v>4</v>
      </c>
      <c r="BR10" s="260"/>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2"/>
    </row>
    <row r="11" spans="1:131" s="253" customFormat="1" ht="26.25" customHeight="1" x14ac:dyDescent="0.2">
      <c r="A11" s="258">
        <v>5</v>
      </c>
      <c r="B11" s="1123"/>
      <c r="C11" s="1124"/>
      <c r="D11" s="1124"/>
      <c r="E11" s="1124"/>
      <c r="F11" s="1124"/>
      <c r="G11" s="1124"/>
      <c r="H11" s="1124"/>
      <c r="I11" s="1124"/>
      <c r="J11" s="1124"/>
      <c r="K11" s="1124"/>
      <c r="L11" s="1124"/>
      <c r="M11" s="1124"/>
      <c r="N11" s="1124"/>
      <c r="O11" s="1124"/>
      <c r="P11" s="1125"/>
      <c r="Q11" s="1135"/>
      <c r="R11" s="1136"/>
      <c r="S11" s="1136"/>
      <c r="T11" s="1136"/>
      <c r="U11" s="1136"/>
      <c r="V11" s="1136"/>
      <c r="W11" s="1136"/>
      <c r="X11" s="1136"/>
      <c r="Y11" s="1136"/>
      <c r="Z11" s="1136"/>
      <c r="AA11" s="1136"/>
      <c r="AB11" s="1136"/>
      <c r="AC11" s="1136"/>
      <c r="AD11" s="1136"/>
      <c r="AE11" s="1137"/>
      <c r="AF11" s="1129"/>
      <c r="AG11" s="1130"/>
      <c r="AH11" s="1130"/>
      <c r="AI11" s="1130"/>
      <c r="AJ11" s="1131"/>
      <c r="AK11" s="1178"/>
      <c r="AL11" s="1179"/>
      <c r="AM11" s="1179"/>
      <c r="AN11" s="1179"/>
      <c r="AO11" s="1179"/>
      <c r="AP11" s="1179"/>
      <c r="AQ11" s="1179"/>
      <c r="AR11" s="1179"/>
      <c r="AS11" s="1179"/>
      <c r="AT11" s="1179"/>
      <c r="AU11" s="1176"/>
      <c r="AV11" s="1176"/>
      <c r="AW11" s="1176"/>
      <c r="AX11" s="1176"/>
      <c r="AY11" s="1177"/>
      <c r="AZ11" s="250"/>
      <c r="BA11" s="250"/>
      <c r="BB11" s="250"/>
      <c r="BC11" s="250"/>
      <c r="BD11" s="250"/>
      <c r="BE11" s="251"/>
      <c r="BF11" s="251"/>
      <c r="BG11" s="251"/>
      <c r="BH11" s="251"/>
      <c r="BI11" s="251"/>
      <c r="BJ11" s="251"/>
      <c r="BK11" s="251"/>
      <c r="BL11" s="251"/>
      <c r="BM11" s="251"/>
      <c r="BN11" s="251"/>
      <c r="BO11" s="251"/>
      <c r="BP11" s="251"/>
      <c r="BQ11" s="259">
        <v>5</v>
      </c>
      <c r="BR11" s="260"/>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2"/>
    </row>
    <row r="12" spans="1:131" s="253" customFormat="1" ht="26.25" customHeight="1" x14ac:dyDescent="0.2">
      <c r="A12" s="258">
        <v>6</v>
      </c>
      <c r="B12" s="1123"/>
      <c r="C12" s="1124"/>
      <c r="D12" s="1124"/>
      <c r="E12" s="1124"/>
      <c r="F12" s="1124"/>
      <c r="G12" s="1124"/>
      <c r="H12" s="1124"/>
      <c r="I12" s="1124"/>
      <c r="J12" s="1124"/>
      <c r="K12" s="1124"/>
      <c r="L12" s="1124"/>
      <c r="M12" s="1124"/>
      <c r="N12" s="1124"/>
      <c r="O12" s="1124"/>
      <c r="P12" s="1125"/>
      <c r="Q12" s="1135"/>
      <c r="R12" s="1136"/>
      <c r="S12" s="1136"/>
      <c r="T12" s="1136"/>
      <c r="U12" s="1136"/>
      <c r="V12" s="1136"/>
      <c r="W12" s="1136"/>
      <c r="X12" s="1136"/>
      <c r="Y12" s="1136"/>
      <c r="Z12" s="1136"/>
      <c r="AA12" s="1136"/>
      <c r="AB12" s="1136"/>
      <c r="AC12" s="1136"/>
      <c r="AD12" s="1136"/>
      <c r="AE12" s="1137"/>
      <c r="AF12" s="1129"/>
      <c r="AG12" s="1130"/>
      <c r="AH12" s="1130"/>
      <c r="AI12" s="1130"/>
      <c r="AJ12" s="1131"/>
      <c r="AK12" s="1178"/>
      <c r="AL12" s="1179"/>
      <c r="AM12" s="1179"/>
      <c r="AN12" s="1179"/>
      <c r="AO12" s="1179"/>
      <c r="AP12" s="1179"/>
      <c r="AQ12" s="1179"/>
      <c r="AR12" s="1179"/>
      <c r="AS12" s="1179"/>
      <c r="AT12" s="1179"/>
      <c r="AU12" s="1176"/>
      <c r="AV12" s="1176"/>
      <c r="AW12" s="1176"/>
      <c r="AX12" s="1176"/>
      <c r="AY12" s="1177"/>
      <c r="AZ12" s="250"/>
      <c r="BA12" s="250"/>
      <c r="BB12" s="250"/>
      <c r="BC12" s="250"/>
      <c r="BD12" s="250"/>
      <c r="BE12" s="251"/>
      <c r="BF12" s="251"/>
      <c r="BG12" s="251"/>
      <c r="BH12" s="251"/>
      <c r="BI12" s="251"/>
      <c r="BJ12" s="251"/>
      <c r="BK12" s="251"/>
      <c r="BL12" s="251"/>
      <c r="BM12" s="251"/>
      <c r="BN12" s="251"/>
      <c r="BO12" s="251"/>
      <c r="BP12" s="251"/>
      <c r="BQ12" s="259">
        <v>6</v>
      </c>
      <c r="BR12" s="260"/>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2"/>
    </row>
    <row r="13" spans="1:131" s="253" customFormat="1" ht="26.25" customHeight="1" x14ac:dyDescent="0.2">
      <c r="A13" s="258">
        <v>7</v>
      </c>
      <c r="B13" s="1123"/>
      <c r="C13" s="1124"/>
      <c r="D13" s="1124"/>
      <c r="E13" s="1124"/>
      <c r="F13" s="1124"/>
      <c r="G13" s="1124"/>
      <c r="H13" s="1124"/>
      <c r="I13" s="1124"/>
      <c r="J13" s="1124"/>
      <c r="K13" s="1124"/>
      <c r="L13" s="1124"/>
      <c r="M13" s="1124"/>
      <c r="N13" s="1124"/>
      <c r="O13" s="1124"/>
      <c r="P13" s="1125"/>
      <c r="Q13" s="1135"/>
      <c r="R13" s="1136"/>
      <c r="S13" s="1136"/>
      <c r="T13" s="1136"/>
      <c r="U13" s="1136"/>
      <c r="V13" s="1136"/>
      <c r="W13" s="1136"/>
      <c r="X13" s="1136"/>
      <c r="Y13" s="1136"/>
      <c r="Z13" s="1136"/>
      <c r="AA13" s="1136"/>
      <c r="AB13" s="1136"/>
      <c r="AC13" s="1136"/>
      <c r="AD13" s="1136"/>
      <c r="AE13" s="1137"/>
      <c r="AF13" s="1129"/>
      <c r="AG13" s="1130"/>
      <c r="AH13" s="1130"/>
      <c r="AI13" s="1130"/>
      <c r="AJ13" s="1131"/>
      <c r="AK13" s="1178"/>
      <c r="AL13" s="1179"/>
      <c r="AM13" s="1179"/>
      <c r="AN13" s="1179"/>
      <c r="AO13" s="1179"/>
      <c r="AP13" s="1179"/>
      <c r="AQ13" s="1179"/>
      <c r="AR13" s="1179"/>
      <c r="AS13" s="1179"/>
      <c r="AT13" s="1179"/>
      <c r="AU13" s="1176"/>
      <c r="AV13" s="1176"/>
      <c r="AW13" s="1176"/>
      <c r="AX13" s="1176"/>
      <c r="AY13" s="1177"/>
      <c r="AZ13" s="250"/>
      <c r="BA13" s="250"/>
      <c r="BB13" s="250"/>
      <c r="BC13" s="250"/>
      <c r="BD13" s="250"/>
      <c r="BE13" s="251"/>
      <c r="BF13" s="251"/>
      <c r="BG13" s="251"/>
      <c r="BH13" s="251"/>
      <c r="BI13" s="251"/>
      <c r="BJ13" s="251"/>
      <c r="BK13" s="251"/>
      <c r="BL13" s="251"/>
      <c r="BM13" s="251"/>
      <c r="BN13" s="251"/>
      <c r="BO13" s="251"/>
      <c r="BP13" s="251"/>
      <c r="BQ13" s="259">
        <v>7</v>
      </c>
      <c r="BR13" s="260"/>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2"/>
    </row>
    <row r="14" spans="1:131" s="253" customFormat="1" ht="26.25" customHeight="1" x14ac:dyDescent="0.2">
      <c r="A14" s="258">
        <v>8</v>
      </c>
      <c r="B14" s="1123"/>
      <c r="C14" s="1124"/>
      <c r="D14" s="1124"/>
      <c r="E14" s="1124"/>
      <c r="F14" s="1124"/>
      <c r="G14" s="1124"/>
      <c r="H14" s="1124"/>
      <c r="I14" s="1124"/>
      <c r="J14" s="1124"/>
      <c r="K14" s="1124"/>
      <c r="L14" s="1124"/>
      <c r="M14" s="1124"/>
      <c r="N14" s="1124"/>
      <c r="O14" s="1124"/>
      <c r="P14" s="1125"/>
      <c r="Q14" s="1135"/>
      <c r="R14" s="1136"/>
      <c r="S14" s="1136"/>
      <c r="T14" s="1136"/>
      <c r="U14" s="1136"/>
      <c r="V14" s="1136"/>
      <c r="W14" s="1136"/>
      <c r="X14" s="1136"/>
      <c r="Y14" s="1136"/>
      <c r="Z14" s="1136"/>
      <c r="AA14" s="1136"/>
      <c r="AB14" s="1136"/>
      <c r="AC14" s="1136"/>
      <c r="AD14" s="1136"/>
      <c r="AE14" s="1137"/>
      <c r="AF14" s="1129"/>
      <c r="AG14" s="1130"/>
      <c r="AH14" s="1130"/>
      <c r="AI14" s="1130"/>
      <c r="AJ14" s="1131"/>
      <c r="AK14" s="1178"/>
      <c r="AL14" s="1179"/>
      <c r="AM14" s="1179"/>
      <c r="AN14" s="1179"/>
      <c r="AO14" s="1179"/>
      <c r="AP14" s="1179"/>
      <c r="AQ14" s="1179"/>
      <c r="AR14" s="1179"/>
      <c r="AS14" s="1179"/>
      <c r="AT14" s="1179"/>
      <c r="AU14" s="1176"/>
      <c r="AV14" s="1176"/>
      <c r="AW14" s="1176"/>
      <c r="AX14" s="1176"/>
      <c r="AY14" s="1177"/>
      <c r="AZ14" s="250"/>
      <c r="BA14" s="250"/>
      <c r="BB14" s="250"/>
      <c r="BC14" s="250"/>
      <c r="BD14" s="250"/>
      <c r="BE14" s="251"/>
      <c r="BF14" s="251"/>
      <c r="BG14" s="251"/>
      <c r="BH14" s="251"/>
      <c r="BI14" s="251"/>
      <c r="BJ14" s="251"/>
      <c r="BK14" s="251"/>
      <c r="BL14" s="251"/>
      <c r="BM14" s="251"/>
      <c r="BN14" s="251"/>
      <c r="BO14" s="251"/>
      <c r="BP14" s="251"/>
      <c r="BQ14" s="259">
        <v>8</v>
      </c>
      <c r="BR14" s="260"/>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2"/>
    </row>
    <row r="15" spans="1:131" s="253" customFormat="1" ht="26.25" customHeight="1" x14ac:dyDescent="0.2">
      <c r="A15" s="258">
        <v>9</v>
      </c>
      <c r="B15" s="1123"/>
      <c r="C15" s="1124"/>
      <c r="D15" s="1124"/>
      <c r="E15" s="1124"/>
      <c r="F15" s="1124"/>
      <c r="G15" s="1124"/>
      <c r="H15" s="1124"/>
      <c r="I15" s="1124"/>
      <c r="J15" s="1124"/>
      <c r="K15" s="1124"/>
      <c r="L15" s="1124"/>
      <c r="M15" s="1124"/>
      <c r="N15" s="1124"/>
      <c r="O15" s="1124"/>
      <c r="P15" s="1125"/>
      <c r="Q15" s="1135"/>
      <c r="R15" s="1136"/>
      <c r="S15" s="1136"/>
      <c r="T15" s="1136"/>
      <c r="U15" s="1136"/>
      <c r="V15" s="1136"/>
      <c r="W15" s="1136"/>
      <c r="X15" s="1136"/>
      <c r="Y15" s="1136"/>
      <c r="Z15" s="1136"/>
      <c r="AA15" s="1136"/>
      <c r="AB15" s="1136"/>
      <c r="AC15" s="1136"/>
      <c r="AD15" s="1136"/>
      <c r="AE15" s="1137"/>
      <c r="AF15" s="1129"/>
      <c r="AG15" s="1130"/>
      <c r="AH15" s="1130"/>
      <c r="AI15" s="1130"/>
      <c r="AJ15" s="1131"/>
      <c r="AK15" s="1178"/>
      <c r="AL15" s="1179"/>
      <c r="AM15" s="1179"/>
      <c r="AN15" s="1179"/>
      <c r="AO15" s="1179"/>
      <c r="AP15" s="1179"/>
      <c r="AQ15" s="1179"/>
      <c r="AR15" s="1179"/>
      <c r="AS15" s="1179"/>
      <c r="AT15" s="1179"/>
      <c r="AU15" s="1176"/>
      <c r="AV15" s="1176"/>
      <c r="AW15" s="1176"/>
      <c r="AX15" s="1176"/>
      <c r="AY15" s="1177"/>
      <c r="AZ15" s="250"/>
      <c r="BA15" s="250"/>
      <c r="BB15" s="250"/>
      <c r="BC15" s="250"/>
      <c r="BD15" s="250"/>
      <c r="BE15" s="251"/>
      <c r="BF15" s="251"/>
      <c r="BG15" s="251"/>
      <c r="BH15" s="251"/>
      <c r="BI15" s="251"/>
      <c r="BJ15" s="251"/>
      <c r="BK15" s="251"/>
      <c r="BL15" s="251"/>
      <c r="BM15" s="251"/>
      <c r="BN15" s="251"/>
      <c r="BO15" s="251"/>
      <c r="BP15" s="251"/>
      <c r="BQ15" s="259">
        <v>9</v>
      </c>
      <c r="BR15" s="260"/>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2"/>
    </row>
    <row r="16" spans="1:131" s="253" customFormat="1" ht="26.25" customHeight="1" x14ac:dyDescent="0.2">
      <c r="A16" s="258">
        <v>10</v>
      </c>
      <c r="B16" s="1123"/>
      <c r="C16" s="1124"/>
      <c r="D16" s="1124"/>
      <c r="E16" s="1124"/>
      <c r="F16" s="1124"/>
      <c r="G16" s="1124"/>
      <c r="H16" s="1124"/>
      <c r="I16" s="1124"/>
      <c r="J16" s="1124"/>
      <c r="K16" s="1124"/>
      <c r="L16" s="1124"/>
      <c r="M16" s="1124"/>
      <c r="N16" s="1124"/>
      <c r="O16" s="1124"/>
      <c r="P16" s="1125"/>
      <c r="Q16" s="1135"/>
      <c r="R16" s="1136"/>
      <c r="S16" s="1136"/>
      <c r="T16" s="1136"/>
      <c r="U16" s="1136"/>
      <c r="V16" s="1136"/>
      <c r="W16" s="1136"/>
      <c r="X16" s="1136"/>
      <c r="Y16" s="1136"/>
      <c r="Z16" s="1136"/>
      <c r="AA16" s="1136"/>
      <c r="AB16" s="1136"/>
      <c r="AC16" s="1136"/>
      <c r="AD16" s="1136"/>
      <c r="AE16" s="1137"/>
      <c r="AF16" s="1129"/>
      <c r="AG16" s="1130"/>
      <c r="AH16" s="1130"/>
      <c r="AI16" s="1130"/>
      <c r="AJ16" s="1131"/>
      <c r="AK16" s="1178"/>
      <c r="AL16" s="1179"/>
      <c r="AM16" s="1179"/>
      <c r="AN16" s="1179"/>
      <c r="AO16" s="1179"/>
      <c r="AP16" s="1179"/>
      <c r="AQ16" s="1179"/>
      <c r="AR16" s="1179"/>
      <c r="AS16" s="1179"/>
      <c r="AT16" s="1179"/>
      <c r="AU16" s="1176"/>
      <c r="AV16" s="1176"/>
      <c r="AW16" s="1176"/>
      <c r="AX16" s="1176"/>
      <c r="AY16" s="1177"/>
      <c r="AZ16" s="250"/>
      <c r="BA16" s="250"/>
      <c r="BB16" s="250"/>
      <c r="BC16" s="250"/>
      <c r="BD16" s="250"/>
      <c r="BE16" s="251"/>
      <c r="BF16" s="251"/>
      <c r="BG16" s="251"/>
      <c r="BH16" s="251"/>
      <c r="BI16" s="251"/>
      <c r="BJ16" s="251"/>
      <c r="BK16" s="251"/>
      <c r="BL16" s="251"/>
      <c r="BM16" s="251"/>
      <c r="BN16" s="251"/>
      <c r="BO16" s="251"/>
      <c r="BP16" s="251"/>
      <c r="BQ16" s="259">
        <v>10</v>
      </c>
      <c r="BR16" s="260"/>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2"/>
    </row>
    <row r="17" spans="1:131" s="253" customFormat="1" ht="26.25" customHeight="1" x14ac:dyDescent="0.2">
      <c r="A17" s="258">
        <v>11</v>
      </c>
      <c r="B17" s="1123"/>
      <c r="C17" s="1124"/>
      <c r="D17" s="1124"/>
      <c r="E17" s="1124"/>
      <c r="F17" s="1124"/>
      <c r="G17" s="1124"/>
      <c r="H17" s="1124"/>
      <c r="I17" s="1124"/>
      <c r="J17" s="1124"/>
      <c r="K17" s="1124"/>
      <c r="L17" s="1124"/>
      <c r="M17" s="1124"/>
      <c r="N17" s="1124"/>
      <c r="O17" s="1124"/>
      <c r="P17" s="1125"/>
      <c r="Q17" s="1135"/>
      <c r="R17" s="1136"/>
      <c r="S17" s="1136"/>
      <c r="T17" s="1136"/>
      <c r="U17" s="1136"/>
      <c r="V17" s="1136"/>
      <c r="W17" s="1136"/>
      <c r="X17" s="1136"/>
      <c r="Y17" s="1136"/>
      <c r="Z17" s="1136"/>
      <c r="AA17" s="1136"/>
      <c r="AB17" s="1136"/>
      <c r="AC17" s="1136"/>
      <c r="AD17" s="1136"/>
      <c r="AE17" s="1137"/>
      <c r="AF17" s="1129"/>
      <c r="AG17" s="1130"/>
      <c r="AH17" s="1130"/>
      <c r="AI17" s="1130"/>
      <c r="AJ17" s="1131"/>
      <c r="AK17" s="1178"/>
      <c r="AL17" s="1179"/>
      <c r="AM17" s="1179"/>
      <c r="AN17" s="1179"/>
      <c r="AO17" s="1179"/>
      <c r="AP17" s="1179"/>
      <c r="AQ17" s="1179"/>
      <c r="AR17" s="1179"/>
      <c r="AS17" s="1179"/>
      <c r="AT17" s="1179"/>
      <c r="AU17" s="1176"/>
      <c r="AV17" s="1176"/>
      <c r="AW17" s="1176"/>
      <c r="AX17" s="1176"/>
      <c r="AY17" s="1177"/>
      <c r="AZ17" s="250"/>
      <c r="BA17" s="250"/>
      <c r="BB17" s="250"/>
      <c r="BC17" s="250"/>
      <c r="BD17" s="250"/>
      <c r="BE17" s="251"/>
      <c r="BF17" s="251"/>
      <c r="BG17" s="251"/>
      <c r="BH17" s="251"/>
      <c r="BI17" s="251"/>
      <c r="BJ17" s="251"/>
      <c r="BK17" s="251"/>
      <c r="BL17" s="251"/>
      <c r="BM17" s="251"/>
      <c r="BN17" s="251"/>
      <c r="BO17" s="251"/>
      <c r="BP17" s="251"/>
      <c r="BQ17" s="259">
        <v>11</v>
      </c>
      <c r="BR17" s="260"/>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2"/>
    </row>
    <row r="18" spans="1:131" s="253" customFormat="1" ht="26.25" customHeight="1" x14ac:dyDescent="0.2">
      <c r="A18" s="258">
        <v>12</v>
      </c>
      <c r="B18" s="1123"/>
      <c r="C18" s="1124"/>
      <c r="D18" s="1124"/>
      <c r="E18" s="1124"/>
      <c r="F18" s="1124"/>
      <c r="G18" s="1124"/>
      <c r="H18" s="1124"/>
      <c r="I18" s="1124"/>
      <c r="J18" s="1124"/>
      <c r="K18" s="1124"/>
      <c r="L18" s="1124"/>
      <c r="M18" s="1124"/>
      <c r="N18" s="1124"/>
      <c r="O18" s="1124"/>
      <c r="P18" s="1125"/>
      <c r="Q18" s="1135"/>
      <c r="R18" s="1136"/>
      <c r="S18" s="1136"/>
      <c r="T18" s="1136"/>
      <c r="U18" s="1136"/>
      <c r="V18" s="1136"/>
      <c r="W18" s="1136"/>
      <c r="X18" s="1136"/>
      <c r="Y18" s="1136"/>
      <c r="Z18" s="1136"/>
      <c r="AA18" s="1136"/>
      <c r="AB18" s="1136"/>
      <c r="AC18" s="1136"/>
      <c r="AD18" s="1136"/>
      <c r="AE18" s="1137"/>
      <c r="AF18" s="1129"/>
      <c r="AG18" s="1130"/>
      <c r="AH18" s="1130"/>
      <c r="AI18" s="1130"/>
      <c r="AJ18" s="1131"/>
      <c r="AK18" s="1178"/>
      <c r="AL18" s="1179"/>
      <c r="AM18" s="1179"/>
      <c r="AN18" s="1179"/>
      <c r="AO18" s="1179"/>
      <c r="AP18" s="1179"/>
      <c r="AQ18" s="1179"/>
      <c r="AR18" s="1179"/>
      <c r="AS18" s="1179"/>
      <c r="AT18" s="1179"/>
      <c r="AU18" s="1176"/>
      <c r="AV18" s="1176"/>
      <c r="AW18" s="1176"/>
      <c r="AX18" s="1176"/>
      <c r="AY18" s="1177"/>
      <c r="AZ18" s="250"/>
      <c r="BA18" s="250"/>
      <c r="BB18" s="250"/>
      <c r="BC18" s="250"/>
      <c r="BD18" s="250"/>
      <c r="BE18" s="251"/>
      <c r="BF18" s="251"/>
      <c r="BG18" s="251"/>
      <c r="BH18" s="251"/>
      <c r="BI18" s="251"/>
      <c r="BJ18" s="251"/>
      <c r="BK18" s="251"/>
      <c r="BL18" s="251"/>
      <c r="BM18" s="251"/>
      <c r="BN18" s="251"/>
      <c r="BO18" s="251"/>
      <c r="BP18" s="251"/>
      <c r="BQ18" s="259">
        <v>12</v>
      </c>
      <c r="BR18" s="260"/>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2"/>
    </row>
    <row r="19" spans="1:131" s="253" customFormat="1" ht="26.25" customHeight="1" x14ac:dyDescent="0.2">
      <c r="A19" s="258">
        <v>13</v>
      </c>
      <c r="B19" s="1123"/>
      <c r="C19" s="1124"/>
      <c r="D19" s="1124"/>
      <c r="E19" s="1124"/>
      <c r="F19" s="1124"/>
      <c r="G19" s="1124"/>
      <c r="H19" s="1124"/>
      <c r="I19" s="1124"/>
      <c r="J19" s="1124"/>
      <c r="K19" s="1124"/>
      <c r="L19" s="1124"/>
      <c r="M19" s="1124"/>
      <c r="N19" s="1124"/>
      <c r="O19" s="1124"/>
      <c r="P19" s="1125"/>
      <c r="Q19" s="1135"/>
      <c r="R19" s="1136"/>
      <c r="S19" s="1136"/>
      <c r="T19" s="1136"/>
      <c r="U19" s="1136"/>
      <c r="V19" s="1136"/>
      <c r="W19" s="1136"/>
      <c r="X19" s="1136"/>
      <c r="Y19" s="1136"/>
      <c r="Z19" s="1136"/>
      <c r="AA19" s="1136"/>
      <c r="AB19" s="1136"/>
      <c r="AC19" s="1136"/>
      <c r="AD19" s="1136"/>
      <c r="AE19" s="1137"/>
      <c r="AF19" s="1129"/>
      <c r="AG19" s="1130"/>
      <c r="AH19" s="1130"/>
      <c r="AI19" s="1130"/>
      <c r="AJ19" s="1131"/>
      <c r="AK19" s="1178"/>
      <c r="AL19" s="1179"/>
      <c r="AM19" s="1179"/>
      <c r="AN19" s="1179"/>
      <c r="AO19" s="1179"/>
      <c r="AP19" s="1179"/>
      <c r="AQ19" s="1179"/>
      <c r="AR19" s="1179"/>
      <c r="AS19" s="1179"/>
      <c r="AT19" s="1179"/>
      <c r="AU19" s="1176"/>
      <c r="AV19" s="1176"/>
      <c r="AW19" s="1176"/>
      <c r="AX19" s="1176"/>
      <c r="AY19" s="1177"/>
      <c r="AZ19" s="250"/>
      <c r="BA19" s="250"/>
      <c r="BB19" s="250"/>
      <c r="BC19" s="250"/>
      <c r="BD19" s="250"/>
      <c r="BE19" s="251"/>
      <c r="BF19" s="251"/>
      <c r="BG19" s="251"/>
      <c r="BH19" s="251"/>
      <c r="BI19" s="251"/>
      <c r="BJ19" s="251"/>
      <c r="BK19" s="251"/>
      <c r="BL19" s="251"/>
      <c r="BM19" s="251"/>
      <c r="BN19" s="251"/>
      <c r="BO19" s="251"/>
      <c r="BP19" s="251"/>
      <c r="BQ19" s="259">
        <v>13</v>
      </c>
      <c r="BR19" s="260"/>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2"/>
    </row>
    <row r="20" spans="1:131" s="253" customFormat="1" ht="26.25" customHeight="1" x14ac:dyDescent="0.2">
      <c r="A20" s="258">
        <v>14</v>
      </c>
      <c r="B20" s="1123"/>
      <c r="C20" s="1124"/>
      <c r="D20" s="1124"/>
      <c r="E20" s="1124"/>
      <c r="F20" s="1124"/>
      <c r="G20" s="1124"/>
      <c r="H20" s="1124"/>
      <c r="I20" s="1124"/>
      <c r="J20" s="1124"/>
      <c r="K20" s="1124"/>
      <c r="L20" s="1124"/>
      <c r="M20" s="1124"/>
      <c r="N20" s="1124"/>
      <c r="O20" s="1124"/>
      <c r="P20" s="1125"/>
      <c r="Q20" s="1135"/>
      <c r="R20" s="1136"/>
      <c r="S20" s="1136"/>
      <c r="T20" s="1136"/>
      <c r="U20" s="1136"/>
      <c r="V20" s="1136"/>
      <c r="W20" s="1136"/>
      <c r="X20" s="1136"/>
      <c r="Y20" s="1136"/>
      <c r="Z20" s="1136"/>
      <c r="AA20" s="1136"/>
      <c r="AB20" s="1136"/>
      <c r="AC20" s="1136"/>
      <c r="AD20" s="1136"/>
      <c r="AE20" s="1137"/>
      <c r="AF20" s="1129"/>
      <c r="AG20" s="1130"/>
      <c r="AH20" s="1130"/>
      <c r="AI20" s="1130"/>
      <c r="AJ20" s="1131"/>
      <c r="AK20" s="1178"/>
      <c r="AL20" s="1179"/>
      <c r="AM20" s="1179"/>
      <c r="AN20" s="1179"/>
      <c r="AO20" s="1179"/>
      <c r="AP20" s="1179"/>
      <c r="AQ20" s="1179"/>
      <c r="AR20" s="1179"/>
      <c r="AS20" s="1179"/>
      <c r="AT20" s="1179"/>
      <c r="AU20" s="1176"/>
      <c r="AV20" s="1176"/>
      <c r="AW20" s="1176"/>
      <c r="AX20" s="1176"/>
      <c r="AY20" s="1177"/>
      <c r="AZ20" s="250"/>
      <c r="BA20" s="250"/>
      <c r="BB20" s="250"/>
      <c r="BC20" s="250"/>
      <c r="BD20" s="250"/>
      <c r="BE20" s="251"/>
      <c r="BF20" s="251"/>
      <c r="BG20" s="251"/>
      <c r="BH20" s="251"/>
      <c r="BI20" s="251"/>
      <c r="BJ20" s="251"/>
      <c r="BK20" s="251"/>
      <c r="BL20" s="251"/>
      <c r="BM20" s="251"/>
      <c r="BN20" s="251"/>
      <c r="BO20" s="251"/>
      <c r="BP20" s="251"/>
      <c r="BQ20" s="259">
        <v>14</v>
      </c>
      <c r="BR20" s="260"/>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2"/>
    </row>
    <row r="21" spans="1:131" s="253" customFormat="1" ht="26.25" customHeight="1" thickBot="1" x14ac:dyDescent="0.25">
      <c r="A21" s="258">
        <v>15</v>
      </c>
      <c r="B21" s="1123"/>
      <c r="C21" s="1124"/>
      <c r="D21" s="1124"/>
      <c r="E21" s="1124"/>
      <c r="F21" s="1124"/>
      <c r="G21" s="1124"/>
      <c r="H21" s="1124"/>
      <c r="I21" s="1124"/>
      <c r="J21" s="1124"/>
      <c r="K21" s="1124"/>
      <c r="L21" s="1124"/>
      <c r="M21" s="1124"/>
      <c r="N21" s="1124"/>
      <c r="O21" s="1124"/>
      <c r="P21" s="1125"/>
      <c r="Q21" s="1135"/>
      <c r="R21" s="1136"/>
      <c r="S21" s="1136"/>
      <c r="T21" s="1136"/>
      <c r="U21" s="1136"/>
      <c r="V21" s="1136"/>
      <c r="W21" s="1136"/>
      <c r="X21" s="1136"/>
      <c r="Y21" s="1136"/>
      <c r="Z21" s="1136"/>
      <c r="AA21" s="1136"/>
      <c r="AB21" s="1136"/>
      <c r="AC21" s="1136"/>
      <c r="AD21" s="1136"/>
      <c r="AE21" s="1137"/>
      <c r="AF21" s="1129"/>
      <c r="AG21" s="1130"/>
      <c r="AH21" s="1130"/>
      <c r="AI21" s="1130"/>
      <c r="AJ21" s="1131"/>
      <c r="AK21" s="1178"/>
      <c r="AL21" s="1179"/>
      <c r="AM21" s="1179"/>
      <c r="AN21" s="1179"/>
      <c r="AO21" s="1179"/>
      <c r="AP21" s="1179"/>
      <c r="AQ21" s="1179"/>
      <c r="AR21" s="1179"/>
      <c r="AS21" s="1179"/>
      <c r="AT21" s="1179"/>
      <c r="AU21" s="1176"/>
      <c r="AV21" s="1176"/>
      <c r="AW21" s="1176"/>
      <c r="AX21" s="1176"/>
      <c r="AY21" s="1177"/>
      <c r="AZ21" s="250"/>
      <c r="BA21" s="250"/>
      <c r="BB21" s="250"/>
      <c r="BC21" s="250"/>
      <c r="BD21" s="250"/>
      <c r="BE21" s="251"/>
      <c r="BF21" s="251"/>
      <c r="BG21" s="251"/>
      <c r="BH21" s="251"/>
      <c r="BI21" s="251"/>
      <c r="BJ21" s="251"/>
      <c r="BK21" s="251"/>
      <c r="BL21" s="251"/>
      <c r="BM21" s="251"/>
      <c r="BN21" s="251"/>
      <c r="BO21" s="251"/>
      <c r="BP21" s="251"/>
      <c r="BQ21" s="259">
        <v>15</v>
      </c>
      <c r="BR21" s="260"/>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2"/>
    </row>
    <row r="22" spans="1:131" s="253" customFormat="1" ht="26.25" customHeight="1" x14ac:dyDescent="0.2">
      <c r="A22" s="258">
        <v>16</v>
      </c>
      <c r="B22" s="1123"/>
      <c r="C22" s="1124"/>
      <c r="D22" s="1124"/>
      <c r="E22" s="1124"/>
      <c r="F22" s="1124"/>
      <c r="G22" s="1124"/>
      <c r="H22" s="1124"/>
      <c r="I22" s="1124"/>
      <c r="J22" s="1124"/>
      <c r="K22" s="1124"/>
      <c r="L22" s="1124"/>
      <c r="M22" s="1124"/>
      <c r="N22" s="1124"/>
      <c r="O22" s="1124"/>
      <c r="P22" s="1125"/>
      <c r="Q22" s="1173"/>
      <c r="R22" s="1174"/>
      <c r="S22" s="1174"/>
      <c r="T22" s="1174"/>
      <c r="U22" s="1174"/>
      <c r="V22" s="1174"/>
      <c r="W22" s="1174"/>
      <c r="X22" s="1174"/>
      <c r="Y22" s="1174"/>
      <c r="Z22" s="1174"/>
      <c r="AA22" s="1174"/>
      <c r="AB22" s="1174"/>
      <c r="AC22" s="1174"/>
      <c r="AD22" s="1174"/>
      <c r="AE22" s="1175"/>
      <c r="AF22" s="1129"/>
      <c r="AG22" s="1130"/>
      <c r="AH22" s="1130"/>
      <c r="AI22" s="1130"/>
      <c r="AJ22" s="1131"/>
      <c r="AK22" s="1169"/>
      <c r="AL22" s="1170"/>
      <c r="AM22" s="1170"/>
      <c r="AN22" s="1170"/>
      <c r="AO22" s="1170"/>
      <c r="AP22" s="1170"/>
      <c r="AQ22" s="1170"/>
      <c r="AR22" s="1170"/>
      <c r="AS22" s="1170"/>
      <c r="AT22" s="1170"/>
      <c r="AU22" s="1171"/>
      <c r="AV22" s="1171"/>
      <c r="AW22" s="1171"/>
      <c r="AX22" s="1171"/>
      <c r="AY22" s="1172"/>
      <c r="AZ22" s="1121" t="s">
        <v>382</v>
      </c>
      <c r="BA22" s="1121"/>
      <c r="BB22" s="1121"/>
      <c r="BC22" s="1121"/>
      <c r="BD22" s="1122"/>
      <c r="BE22" s="251"/>
      <c r="BF22" s="251"/>
      <c r="BG22" s="251"/>
      <c r="BH22" s="251"/>
      <c r="BI22" s="251"/>
      <c r="BJ22" s="251"/>
      <c r="BK22" s="251"/>
      <c r="BL22" s="251"/>
      <c r="BM22" s="251"/>
      <c r="BN22" s="251"/>
      <c r="BO22" s="251"/>
      <c r="BP22" s="251"/>
      <c r="BQ22" s="259">
        <v>16</v>
      </c>
      <c r="BR22" s="260"/>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2"/>
    </row>
    <row r="23" spans="1:131" s="253" customFormat="1" ht="26.25" customHeight="1" thickBot="1" x14ac:dyDescent="0.25">
      <c r="A23" s="261" t="s">
        <v>383</v>
      </c>
      <c r="B23" s="1036" t="s">
        <v>384</v>
      </c>
      <c r="C23" s="1037"/>
      <c r="D23" s="1037"/>
      <c r="E23" s="1037"/>
      <c r="F23" s="1037"/>
      <c r="G23" s="1037"/>
      <c r="H23" s="1037"/>
      <c r="I23" s="1037"/>
      <c r="J23" s="1037"/>
      <c r="K23" s="1037"/>
      <c r="L23" s="1037"/>
      <c r="M23" s="1037"/>
      <c r="N23" s="1037"/>
      <c r="O23" s="1037"/>
      <c r="P23" s="1038"/>
      <c r="Q23" s="1160">
        <v>11397</v>
      </c>
      <c r="R23" s="1161"/>
      <c r="S23" s="1161"/>
      <c r="T23" s="1161"/>
      <c r="U23" s="1161"/>
      <c r="V23" s="1161">
        <v>10511</v>
      </c>
      <c r="W23" s="1161"/>
      <c r="X23" s="1161"/>
      <c r="Y23" s="1161"/>
      <c r="Z23" s="1161"/>
      <c r="AA23" s="1161">
        <v>885</v>
      </c>
      <c r="AB23" s="1161"/>
      <c r="AC23" s="1161"/>
      <c r="AD23" s="1161"/>
      <c r="AE23" s="1162"/>
      <c r="AF23" s="1163">
        <v>736</v>
      </c>
      <c r="AG23" s="1161"/>
      <c r="AH23" s="1161"/>
      <c r="AI23" s="1161"/>
      <c r="AJ23" s="1164"/>
      <c r="AK23" s="1165"/>
      <c r="AL23" s="1166"/>
      <c r="AM23" s="1166"/>
      <c r="AN23" s="1166"/>
      <c r="AO23" s="1166"/>
      <c r="AP23" s="1161">
        <v>7568</v>
      </c>
      <c r="AQ23" s="1161"/>
      <c r="AR23" s="1161"/>
      <c r="AS23" s="1161"/>
      <c r="AT23" s="1161"/>
      <c r="AU23" s="1167"/>
      <c r="AV23" s="1167"/>
      <c r="AW23" s="1167"/>
      <c r="AX23" s="1167"/>
      <c r="AY23" s="1168"/>
      <c r="AZ23" s="1157" t="s">
        <v>137</v>
      </c>
      <c r="BA23" s="1158"/>
      <c r="BB23" s="1158"/>
      <c r="BC23" s="1158"/>
      <c r="BD23" s="1159"/>
      <c r="BE23" s="251"/>
      <c r="BF23" s="251"/>
      <c r="BG23" s="251"/>
      <c r="BH23" s="251"/>
      <c r="BI23" s="251"/>
      <c r="BJ23" s="251"/>
      <c r="BK23" s="251"/>
      <c r="BL23" s="251"/>
      <c r="BM23" s="251"/>
      <c r="BN23" s="251"/>
      <c r="BO23" s="251"/>
      <c r="BP23" s="251"/>
      <c r="BQ23" s="259">
        <v>17</v>
      </c>
      <c r="BR23" s="260"/>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2"/>
    </row>
    <row r="24" spans="1:131" s="253" customFormat="1" ht="26.25" customHeight="1" x14ac:dyDescent="0.2">
      <c r="A24" s="1156" t="s">
        <v>385</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0"/>
      <c r="BA24" s="250"/>
      <c r="BB24" s="250"/>
      <c r="BC24" s="250"/>
      <c r="BD24" s="250"/>
      <c r="BE24" s="251"/>
      <c r="BF24" s="251"/>
      <c r="BG24" s="251"/>
      <c r="BH24" s="251"/>
      <c r="BI24" s="251"/>
      <c r="BJ24" s="251"/>
      <c r="BK24" s="251"/>
      <c r="BL24" s="251"/>
      <c r="BM24" s="251"/>
      <c r="BN24" s="251"/>
      <c r="BO24" s="251"/>
      <c r="BP24" s="251"/>
      <c r="BQ24" s="259">
        <v>18</v>
      </c>
      <c r="BR24" s="260"/>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2"/>
    </row>
    <row r="25" spans="1:131" s="245" customFormat="1" ht="26.25" customHeight="1" thickBot="1" x14ac:dyDescent="0.25">
      <c r="A25" s="1155" t="s">
        <v>386</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0"/>
      <c r="BK25" s="250"/>
      <c r="BL25" s="250"/>
      <c r="BM25" s="250"/>
      <c r="BN25" s="250"/>
      <c r="BO25" s="262"/>
      <c r="BP25" s="262"/>
      <c r="BQ25" s="259">
        <v>19</v>
      </c>
      <c r="BR25" s="260"/>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4"/>
    </row>
    <row r="26" spans="1:131" s="245" customFormat="1" ht="26.25" customHeight="1" x14ac:dyDescent="0.2">
      <c r="A26" s="1087" t="s">
        <v>363</v>
      </c>
      <c r="B26" s="1088"/>
      <c r="C26" s="1088"/>
      <c r="D26" s="1088"/>
      <c r="E26" s="1088"/>
      <c r="F26" s="1088"/>
      <c r="G26" s="1088"/>
      <c r="H26" s="1088"/>
      <c r="I26" s="1088"/>
      <c r="J26" s="1088"/>
      <c r="K26" s="1088"/>
      <c r="L26" s="1088"/>
      <c r="M26" s="1088"/>
      <c r="N26" s="1088"/>
      <c r="O26" s="1088"/>
      <c r="P26" s="1089"/>
      <c r="Q26" s="1093" t="s">
        <v>387</v>
      </c>
      <c r="R26" s="1094"/>
      <c r="S26" s="1094"/>
      <c r="T26" s="1094"/>
      <c r="U26" s="1095"/>
      <c r="V26" s="1093" t="s">
        <v>388</v>
      </c>
      <c r="W26" s="1094"/>
      <c r="X26" s="1094"/>
      <c r="Y26" s="1094"/>
      <c r="Z26" s="1095"/>
      <c r="AA26" s="1093" t="s">
        <v>389</v>
      </c>
      <c r="AB26" s="1094"/>
      <c r="AC26" s="1094"/>
      <c r="AD26" s="1094"/>
      <c r="AE26" s="1094"/>
      <c r="AF26" s="1151" t="s">
        <v>390</v>
      </c>
      <c r="AG26" s="1100"/>
      <c r="AH26" s="1100"/>
      <c r="AI26" s="1100"/>
      <c r="AJ26" s="1152"/>
      <c r="AK26" s="1094" t="s">
        <v>391</v>
      </c>
      <c r="AL26" s="1094"/>
      <c r="AM26" s="1094"/>
      <c r="AN26" s="1094"/>
      <c r="AO26" s="1095"/>
      <c r="AP26" s="1093" t="s">
        <v>392</v>
      </c>
      <c r="AQ26" s="1094"/>
      <c r="AR26" s="1094"/>
      <c r="AS26" s="1094"/>
      <c r="AT26" s="1095"/>
      <c r="AU26" s="1093" t="s">
        <v>393</v>
      </c>
      <c r="AV26" s="1094"/>
      <c r="AW26" s="1094"/>
      <c r="AX26" s="1094"/>
      <c r="AY26" s="1095"/>
      <c r="AZ26" s="1093" t="s">
        <v>394</v>
      </c>
      <c r="BA26" s="1094"/>
      <c r="BB26" s="1094"/>
      <c r="BC26" s="1094"/>
      <c r="BD26" s="1095"/>
      <c r="BE26" s="1093" t="s">
        <v>370</v>
      </c>
      <c r="BF26" s="1094"/>
      <c r="BG26" s="1094"/>
      <c r="BH26" s="1094"/>
      <c r="BI26" s="1109"/>
      <c r="BJ26" s="250"/>
      <c r="BK26" s="250"/>
      <c r="BL26" s="250"/>
      <c r="BM26" s="250"/>
      <c r="BN26" s="250"/>
      <c r="BO26" s="262"/>
      <c r="BP26" s="262"/>
      <c r="BQ26" s="259">
        <v>20</v>
      </c>
      <c r="BR26" s="260"/>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4"/>
    </row>
    <row r="27" spans="1:131" s="245"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0"/>
      <c r="BK27" s="250"/>
      <c r="BL27" s="250"/>
      <c r="BM27" s="250"/>
      <c r="BN27" s="250"/>
      <c r="BO27" s="262"/>
      <c r="BP27" s="262"/>
      <c r="BQ27" s="259">
        <v>21</v>
      </c>
      <c r="BR27" s="260"/>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4"/>
    </row>
    <row r="28" spans="1:131" s="245" customFormat="1" ht="26.25" customHeight="1" thickTop="1" x14ac:dyDescent="0.2">
      <c r="A28" s="263">
        <v>1</v>
      </c>
      <c r="B28" s="1142" t="s">
        <v>395</v>
      </c>
      <c r="C28" s="1143"/>
      <c r="D28" s="1143"/>
      <c r="E28" s="1143"/>
      <c r="F28" s="1143"/>
      <c r="G28" s="1143"/>
      <c r="H28" s="1143"/>
      <c r="I28" s="1143"/>
      <c r="J28" s="1143"/>
      <c r="K28" s="1143"/>
      <c r="L28" s="1143"/>
      <c r="M28" s="1143"/>
      <c r="N28" s="1143"/>
      <c r="O28" s="1143"/>
      <c r="P28" s="1144"/>
      <c r="Q28" s="1145">
        <v>2021</v>
      </c>
      <c r="R28" s="1146"/>
      <c r="S28" s="1146"/>
      <c r="T28" s="1146"/>
      <c r="U28" s="1146"/>
      <c r="V28" s="1146">
        <v>2005</v>
      </c>
      <c r="W28" s="1146"/>
      <c r="X28" s="1146"/>
      <c r="Y28" s="1146"/>
      <c r="Z28" s="1146"/>
      <c r="AA28" s="1146">
        <v>16</v>
      </c>
      <c r="AB28" s="1146"/>
      <c r="AC28" s="1146"/>
      <c r="AD28" s="1146"/>
      <c r="AE28" s="1147"/>
      <c r="AF28" s="1148">
        <v>16</v>
      </c>
      <c r="AG28" s="1146"/>
      <c r="AH28" s="1146"/>
      <c r="AI28" s="1146"/>
      <c r="AJ28" s="1149"/>
      <c r="AK28" s="1150">
        <v>141</v>
      </c>
      <c r="AL28" s="1138"/>
      <c r="AM28" s="1138"/>
      <c r="AN28" s="1138"/>
      <c r="AO28" s="1138"/>
      <c r="AP28" s="1138" t="s">
        <v>579</v>
      </c>
      <c r="AQ28" s="1138"/>
      <c r="AR28" s="1138"/>
      <c r="AS28" s="1138"/>
      <c r="AT28" s="1138"/>
      <c r="AU28" s="1138" t="s">
        <v>579</v>
      </c>
      <c r="AV28" s="1138"/>
      <c r="AW28" s="1138"/>
      <c r="AX28" s="1138"/>
      <c r="AY28" s="1138"/>
      <c r="AZ28" s="1139" t="s">
        <v>579</v>
      </c>
      <c r="BA28" s="1139"/>
      <c r="BB28" s="1139"/>
      <c r="BC28" s="1139"/>
      <c r="BD28" s="1139"/>
      <c r="BE28" s="1140"/>
      <c r="BF28" s="1140"/>
      <c r="BG28" s="1140"/>
      <c r="BH28" s="1140"/>
      <c r="BI28" s="1141"/>
      <c r="BJ28" s="250"/>
      <c r="BK28" s="250"/>
      <c r="BL28" s="250"/>
      <c r="BM28" s="250"/>
      <c r="BN28" s="250"/>
      <c r="BO28" s="262"/>
      <c r="BP28" s="262"/>
      <c r="BQ28" s="259">
        <v>22</v>
      </c>
      <c r="BR28" s="260"/>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4"/>
    </row>
    <row r="29" spans="1:131" s="245" customFormat="1" ht="26.25" customHeight="1" x14ac:dyDescent="0.2">
      <c r="A29" s="263">
        <v>2</v>
      </c>
      <c r="B29" s="1123" t="s">
        <v>396</v>
      </c>
      <c r="C29" s="1124"/>
      <c r="D29" s="1124"/>
      <c r="E29" s="1124"/>
      <c r="F29" s="1124"/>
      <c r="G29" s="1124"/>
      <c r="H29" s="1124"/>
      <c r="I29" s="1124"/>
      <c r="J29" s="1124"/>
      <c r="K29" s="1124"/>
      <c r="L29" s="1124"/>
      <c r="M29" s="1124"/>
      <c r="N29" s="1124"/>
      <c r="O29" s="1124"/>
      <c r="P29" s="1125"/>
      <c r="Q29" s="1135">
        <v>240</v>
      </c>
      <c r="R29" s="1136"/>
      <c r="S29" s="1136"/>
      <c r="T29" s="1136"/>
      <c r="U29" s="1136"/>
      <c r="V29" s="1136">
        <v>238</v>
      </c>
      <c r="W29" s="1136"/>
      <c r="X29" s="1136"/>
      <c r="Y29" s="1136"/>
      <c r="Z29" s="1136"/>
      <c r="AA29" s="1136">
        <v>2</v>
      </c>
      <c r="AB29" s="1136"/>
      <c r="AC29" s="1136"/>
      <c r="AD29" s="1136"/>
      <c r="AE29" s="1137"/>
      <c r="AF29" s="1129">
        <v>2</v>
      </c>
      <c r="AG29" s="1130"/>
      <c r="AH29" s="1130"/>
      <c r="AI29" s="1130"/>
      <c r="AJ29" s="1131"/>
      <c r="AK29" s="1072">
        <v>65</v>
      </c>
      <c r="AL29" s="1063"/>
      <c r="AM29" s="1063"/>
      <c r="AN29" s="1063"/>
      <c r="AO29" s="1063"/>
      <c r="AP29" s="1063" t="s">
        <v>579</v>
      </c>
      <c r="AQ29" s="1063"/>
      <c r="AR29" s="1063"/>
      <c r="AS29" s="1063"/>
      <c r="AT29" s="1063"/>
      <c r="AU29" s="1063" t="s">
        <v>579</v>
      </c>
      <c r="AV29" s="1063"/>
      <c r="AW29" s="1063"/>
      <c r="AX29" s="1063"/>
      <c r="AY29" s="1063"/>
      <c r="AZ29" s="1134" t="s">
        <v>579</v>
      </c>
      <c r="BA29" s="1134"/>
      <c r="BB29" s="1134"/>
      <c r="BC29" s="1134"/>
      <c r="BD29" s="1134"/>
      <c r="BE29" s="1118"/>
      <c r="BF29" s="1118"/>
      <c r="BG29" s="1118"/>
      <c r="BH29" s="1118"/>
      <c r="BI29" s="1119"/>
      <c r="BJ29" s="250"/>
      <c r="BK29" s="250"/>
      <c r="BL29" s="250"/>
      <c r="BM29" s="250"/>
      <c r="BN29" s="250"/>
      <c r="BO29" s="262"/>
      <c r="BP29" s="262"/>
      <c r="BQ29" s="259">
        <v>23</v>
      </c>
      <c r="BR29" s="260"/>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4"/>
    </row>
    <row r="30" spans="1:131" s="245" customFormat="1" ht="26.25" customHeight="1" x14ac:dyDescent="0.2">
      <c r="A30" s="263">
        <v>3</v>
      </c>
      <c r="B30" s="1123" t="s">
        <v>397</v>
      </c>
      <c r="C30" s="1124"/>
      <c r="D30" s="1124"/>
      <c r="E30" s="1124"/>
      <c r="F30" s="1124"/>
      <c r="G30" s="1124"/>
      <c r="H30" s="1124"/>
      <c r="I30" s="1124"/>
      <c r="J30" s="1124"/>
      <c r="K30" s="1124"/>
      <c r="L30" s="1124"/>
      <c r="M30" s="1124"/>
      <c r="N30" s="1124"/>
      <c r="O30" s="1124"/>
      <c r="P30" s="1125"/>
      <c r="Q30" s="1135">
        <v>1909</v>
      </c>
      <c r="R30" s="1136"/>
      <c r="S30" s="1136"/>
      <c r="T30" s="1136"/>
      <c r="U30" s="1136"/>
      <c r="V30" s="1136">
        <v>1828</v>
      </c>
      <c r="W30" s="1136"/>
      <c r="X30" s="1136"/>
      <c r="Y30" s="1136"/>
      <c r="Z30" s="1136"/>
      <c r="AA30" s="1136">
        <v>81</v>
      </c>
      <c r="AB30" s="1136"/>
      <c r="AC30" s="1136"/>
      <c r="AD30" s="1136"/>
      <c r="AE30" s="1137"/>
      <c r="AF30" s="1129">
        <v>81</v>
      </c>
      <c r="AG30" s="1130"/>
      <c r="AH30" s="1130"/>
      <c r="AI30" s="1130"/>
      <c r="AJ30" s="1131"/>
      <c r="AK30" s="1072">
        <v>246</v>
      </c>
      <c r="AL30" s="1063"/>
      <c r="AM30" s="1063"/>
      <c r="AN30" s="1063"/>
      <c r="AO30" s="1063"/>
      <c r="AP30" s="1063" t="s">
        <v>579</v>
      </c>
      <c r="AQ30" s="1063"/>
      <c r="AR30" s="1063"/>
      <c r="AS30" s="1063"/>
      <c r="AT30" s="1063"/>
      <c r="AU30" s="1063" t="s">
        <v>579</v>
      </c>
      <c r="AV30" s="1063"/>
      <c r="AW30" s="1063"/>
      <c r="AX30" s="1063"/>
      <c r="AY30" s="1063"/>
      <c r="AZ30" s="1134" t="s">
        <v>579</v>
      </c>
      <c r="BA30" s="1134"/>
      <c r="BB30" s="1134"/>
      <c r="BC30" s="1134"/>
      <c r="BD30" s="1134"/>
      <c r="BE30" s="1118"/>
      <c r="BF30" s="1118"/>
      <c r="BG30" s="1118"/>
      <c r="BH30" s="1118"/>
      <c r="BI30" s="1119"/>
      <c r="BJ30" s="250"/>
      <c r="BK30" s="250"/>
      <c r="BL30" s="250"/>
      <c r="BM30" s="250"/>
      <c r="BN30" s="250"/>
      <c r="BO30" s="262"/>
      <c r="BP30" s="262"/>
      <c r="BQ30" s="259">
        <v>24</v>
      </c>
      <c r="BR30" s="260"/>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4"/>
    </row>
    <row r="31" spans="1:131" s="245" customFormat="1" ht="26.25" customHeight="1" x14ac:dyDescent="0.2">
      <c r="A31" s="263">
        <v>4</v>
      </c>
      <c r="B31" s="1123" t="s">
        <v>398</v>
      </c>
      <c r="C31" s="1124"/>
      <c r="D31" s="1124"/>
      <c r="E31" s="1124"/>
      <c r="F31" s="1124"/>
      <c r="G31" s="1124"/>
      <c r="H31" s="1124"/>
      <c r="I31" s="1124"/>
      <c r="J31" s="1124"/>
      <c r="K31" s="1124"/>
      <c r="L31" s="1124"/>
      <c r="M31" s="1124"/>
      <c r="N31" s="1124"/>
      <c r="O31" s="1124"/>
      <c r="P31" s="1125"/>
      <c r="Q31" s="1135">
        <v>642</v>
      </c>
      <c r="R31" s="1136"/>
      <c r="S31" s="1136"/>
      <c r="T31" s="1136"/>
      <c r="U31" s="1136"/>
      <c r="V31" s="1136">
        <v>623</v>
      </c>
      <c r="W31" s="1136"/>
      <c r="X31" s="1136"/>
      <c r="Y31" s="1136"/>
      <c r="Z31" s="1136"/>
      <c r="AA31" s="1136">
        <v>20</v>
      </c>
      <c r="AB31" s="1136"/>
      <c r="AC31" s="1136"/>
      <c r="AD31" s="1136"/>
      <c r="AE31" s="1137"/>
      <c r="AF31" s="1129">
        <v>20</v>
      </c>
      <c r="AG31" s="1130"/>
      <c r="AH31" s="1130"/>
      <c r="AI31" s="1130"/>
      <c r="AJ31" s="1131"/>
      <c r="AK31" s="1072">
        <v>119</v>
      </c>
      <c r="AL31" s="1063"/>
      <c r="AM31" s="1063"/>
      <c r="AN31" s="1063"/>
      <c r="AO31" s="1063"/>
      <c r="AP31" s="1063">
        <v>560</v>
      </c>
      <c r="AQ31" s="1063"/>
      <c r="AR31" s="1063"/>
      <c r="AS31" s="1063"/>
      <c r="AT31" s="1063"/>
      <c r="AU31" s="1063" t="s">
        <v>579</v>
      </c>
      <c r="AV31" s="1063"/>
      <c r="AW31" s="1063"/>
      <c r="AX31" s="1063"/>
      <c r="AY31" s="1063"/>
      <c r="AZ31" s="1134" t="s">
        <v>579</v>
      </c>
      <c r="BA31" s="1134"/>
      <c r="BB31" s="1134"/>
      <c r="BC31" s="1134"/>
      <c r="BD31" s="1134"/>
      <c r="BE31" s="1118"/>
      <c r="BF31" s="1118"/>
      <c r="BG31" s="1118"/>
      <c r="BH31" s="1118"/>
      <c r="BI31" s="1119"/>
      <c r="BJ31" s="250"/>
      <c r="BK31" s="250"/>
      <c r="BL31" s="250"/>
      <c r="BM31" s="250"/>
      <c r="BN31" s="250"/>
      <c r="BO31" s="262"/>
      <c r="BP31" s="262"/>
      <c r="BQ31" s="259">
        <v>25</v>
      </c>
      <c r="BR31" s="260"/>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4"/>
    </row>
    <row r="32" spans="1:131" s="245" customFormat="1" ht="26.25" customHeight="1" x14ac:dyDescent="0.2">
      <c r="A32" s="263">
        <v>5</v>
      </c>
      <c r="B32" s="1123" t="s">
        <v>399</v>
      </c>
      <c r="C32" s="1124"/>
      <c r="D32" s="1124"/>
      <c r="E32" s="1124"/>
      <c r="F32" s="1124"/>
      <c r="G32" s="1124"/>
      <c r="H32" s="1124"/>
      <c r="I32" s="1124"/>
      <c r="J32" s="1124"/>
      <c r="K32" s="1124"/>
      <c r="L32" s="1124"/>
      <c r="M32" s="1124"/>
      <c r="N32" s="1124"/>
      <c r="O32" s="1124"/>
      <c r="P32" s="1125"/>
      <c r="Q32" s="1135">
        <v>121</v>
      </c>
      <c r="R32" s="1136"/>
      <c r="S32" s="1136"/>
      <c r="T32" s="1136"/>
      <c r="U32" s="1136"/>
      <c r="V32" s="1136">
        <v>110</v>
      </c>
      <c r="W32" s="1136"/>
      <c r="X32" s="1136"/>
      <c r="Y32" s="1136"/>
      <c r="Z32" s="1136"/>
      <c r="AA32" s="1136">
        <v>10</v>
      </c>
      <c r="AB32" s="1136"/>
      <c r="AC32" s="1136"/>
      <c r="AD32" s="1136"/>
      <c r="AE32" s="1137"/>
      <c r="AF32" s="1129">
        <v>111</v>
      </c>
      <c r="AG32" s="1130"/>
      <c r="AH32" s="1130"/>
      <c r="AI32" s="1130"/>
      <c r="AJ32" s="1131"/>
      <c r="AK32" s="1072">
        <v>10</v>
      </c>
      <c r="AL32" s="1063"/>
      <c r="AM32" s="1063"/>
      <c r="AN32" s="1063"/>
      <c r="AO32" s="1063"/>
      <c r="AP32" s="1063" t="s">
        <v>579</v>
      </c>
      <c r="AQ32" s="1063"/>
      <c r="AR32" s="1063"/>
      <c r="AS32" s="1063"/>
      <c r="AT32" s="1063"/>
      <c r="AU32" s="1063" t="s">
        <v>579</v>
      </c>
      <c r="AV32" s="1063"/>
      <c r="AW32" s="1063"/>
      <c r="AX32" s="1063"/>
      <c r="AY32" s="1063"/>
      <c r="AZ32" s="1134" t="s">
        <v>579</v>
      </c>
      <c r="BA32" s="1134"/>
      <c r="BB32" s="1134"/>
      <c r="BC32" s="1134"/>
      <c r="BD32" s="1134"/>
      <c r="BE32" s="1118" t="s">
        <v>400</v>
      </c>
      <c r="BF32" s="1118"/>
      <c r="BG32" s="1118"/>
      <c r="BH32" s="1118"/>
      <c r="BI32" s="1119"/>
      <c r="BJ32" s="250"/>
      <c r="BK32" s="250"/>
      <c r="BL32" s="250"/>
      <c r="BM32" s="250"/>
      <c r="BN32" s="250"/>
      <c r="BO32" s="262"/>
      <c r="BP32" s="262"/>
      <c r="BQ32" s="259">
        <v>26</v>
      </c>
      <c r="BR32" s="260"/>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4"/>
    </row>
    <row r="33" spans="1:131" s="245" customFormat="1" ht="26.25" customHeight="1" x14ac:dyDescent="0.2">
      <c r="A33" s="263">
        <v>6</v>
      </c>
      <c r="B33" s="1123" t="s">
        <v>401</v>
      </c>
      <c r="C33" s="1124"/>
      <c r="D33" s="1124"/>
      <c r="E33" s="1124"/>
      <c r="F33" s="1124"/>
      <c r="G33" s="1124"/>
      <c r="H33" s="1124"/>
      <c r="I33" s="1124"/>
      <c r="J33" s="1124"/>
      <c r="K33" s="1124"/>
      <c r="L33" s="1124"/>
      <c r="M33" s="1124"/>
      <c r="N33" s="1124"/>
      <c r="O33" s="1124"/>
      <c r="P33" s="1125"/>
      <c r="Q33" s="1135">
        <v>250</v>
      </c>
      <c r="R33" s="1136"/>
      <c r="S33" s="1136"/>
      <c r="T33" s="1136"/>
      <c r="U33" s="1136"/>
      <c r="V33" s="1136">
        <v>194</v>
      </c>
      <c r="W33" s="1136"/>
      <c r="X33" s="1136"/>
      <c r="Y33" s="1136"/>
      <c r="Z33" s="1136"/>
      <c r="AA33" s="1136">
        <v>56</v>
      </c>
      <c r="AB33" s="1136"/>
      <c r="AC33" s="1136"/>
      <c r="AD33" s="1136"/>
      <c r="AE33" s="1137"/>
      <c r="AF33" s="1129">
        <v>349</v>
      </c>
      <c r="AG33" s="1130"/>
      <c r="AH33" s="1130"/>
      <c r="AI33" s="1130"/>
      <c r="AJ33" s="1131"/>
      <c r="AK33" s="1072">
        <v>4</v>
      </c>
      <c r="AL33" s="1063"/>
      <c r="AM33" s="1063"/>
      <c r="AN33" s="1063"/>
      <c r="AO33" s="1063"/>
      <c r="AP33" s="1063">
        <v>393</v>
      </c>
      <c r="AQ33" s="1063"/>
      <c r="AR33" s="1063"/>
      <c r="AS33" s="1063"/>
      <c r="AT33" s="1063"/>
      <c r="AU33" s="1063">
        <v>11</v>
      </c>
      <c r="AV33" s="1063"/>
      <c r="AW33" s="1063"/>
      <c r="AX33" s="1063"/>
      <c r="AY33" s="1063"/>
      <c r="AZ33" s="1134" t="s">
        <v>579</v>
      </c>
      <c r="BA33" s="1134"/>
      <c r="BB33" s="1134"/>
      <c r="BC33" s="1134"/>
      <c r="BD33" s="1134"/>
      <c r="BE33" s="1118" t="s">
        <v>402</v>
      </c>
      <c r="BF33" s="1118"/>
      <c r="BG33" s="1118"/>
      <c r="BH33" s="1118"/>
      <c r="BI33" s="1119"/>
      <c r="BJ33" s="250"/>
      <c r="BK33" s="250"/>
      <c r="BL33" s="250"/>
      <c r="BM33" s="250"/>
      <c r="BN33" s="250"/>
      <c r="BO33" s="262"/>
      <c r="BP33" s="262"/>
      <c r="BQ33" s="259">
        <v>27</v>
      </c>
      <c r="BR33" s="260"/>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4"/>
    </row>
    <row r="34" spans="1:131" s="245" customFormat="1" ht="26.25" customHeight="1" x14ac:dyDescent="0.2">
      <c r="A34" s="263">
        <v>7</v>
      </c>
      <c r="B34" s="1123" t="s">
        <v>403</v>
      </c>
      <c r="C34" s="1124"/>
      <c r="D34" s="1124"/>
      <c r="E34" s="1124"/>
      <c r="F34" s="1124"/>
      <c r="G34" s="1124"/>
      <c r="H34" s="1124"/>
      <c r="I34" s="1124"/>
      <c r="J34" s="1124"/>
      <c r="K34" s="1124"/>
      <c r="L34" s="1124"/>
      <c r="M34" s="1124"/>
      <c r="N34" s="1124"/>
      <c r="O34" s="1124"/>
      <c r="P34" s="1125"/>
      <c r="Q34" s="1135">
        <v>121</v>
      </c>
      <c r="R34" s="1136"/>
      <c r="S34" s="1136"/>
      <c r="T34" s="1136"/>
      <c r="U34" s="1136"/>
      <c r="V34" s="1136">
        <v>110</v>
      </c>
      <c r="W34" s="1136"/>
      <c r="X34" s="1136"/>
      <c r="Y34" s="1136"/>
      <c r="Z34" s="1136"/>
      <c r="AA34" s="1136">
        <v>10</v>
      </c>
      <c r="AB34" s="1136"/>
      <c r="AC34" s="1136"/>
      <c r="AD34" s="1136"/>
      <c r="AE34" s="1137"/>
      <c r="AF34" s="1129">
        <v>338</v>
      </c>
      <c r="AG34" s="1130"/>
      <c r="AH34" s="1130"/>
      <c r="AI34" s="1130"/>
      <c r="AJ34" s="1131"/>
      <c r="AK34" s="1072">
        <v>38</v>
      </c>
      <c r="AL34" s="1063"/>
      <c r="AM34" s="1063"/>
      <c r="AN34" s="1063"/>
      <c r="AO34" s="1063"/>
      <c r="AP34" s="1063">
        <v>286</v>
      </c>
      <c r="AQ34" s="1063"/>
      <c r="AR34" s="1063"/>
      <c r="AS34" s="1063"/>
      <c r="AT34" s="1063"/>
      <c r="AU34" s="1063">
        <v>163</v>
      </c>
      <c r="AV34" s="1063"/>
      <c r="AW34" s="1063"/>
      <c r="AX34" s="1063"/>
      <c r="AY34" s="1063"/>
      <c r="AZ34" s="1134" t="s">
        <v>579</v>
      </c>
      <c r="BA34" s="1134"/>
      <c r="BB34" s="1134"/>
      <c r="BC34" s="1134"/>
      <c r="BD34" s="1134"/>
      <c r="BE34" s="1118" t="s">
        <v>400</v>
      </c>
      <c r="BF34" s="1118"/>
      <c r="BG34" s="1118"/>
      <c r="BH34" s="1118"/>
      <c r="BI34" s="1119"/>
      <c r="BJ34" s="250"/>
      <c r="BK34" s="250"/>
      <c r="BL34" s="250"/>
      <c r="BM34" s="250"/>
      <c r="BN34" s="250"/>
      <c r="BO34" s="262"/>
      <c r="BP34" s="262"/>
      <c r="BQ34" s="259">
        <v>28</v>
      </c>
      <c r="BR34" s="260"/>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4"/>
    </row>
    <row r="35" spans="1:131" s="245" customFormat="1" ht="26.25" customHeight="1" x14ac:dyDescent="0.2">
      <c r="A35" s="263">
        <v>8</v>
      </c>
      <c r="B35" s="1123" t="s">
        <v>404</v>
      </c>
      <c r="C35" s="1124"/>
      <c r="D35" s="1124"/>
      <c r="E35" s="1124"/>
      <c r="F35" s="1124"/>
      <c r="G35" s="1124"/>
      <c r="H35" s="1124"/>
      <c r="I35" s="1124"/>
      <c r="J35" s="1124"/>
      <c r="K35" s="1124"/>
      <c r="L35" s="1124"/>
      <c r="M35" s="1124"/>
      <c r="N35" s="1124"/>
      <c r="O35" s="1124"/>
      <c r="P35" s="1125"/>
      <c r="Q35" s="1135">
        <v>566</v>
      </c>
      <c r="R35" s="1136"/>
      <c r="S35" s="1136"/>
      <c r="T35" s="1136"/>
      <c r="U35" s="1136"/>
      <c r="V35" s="1136">
        <v>514</v>
      </c>
      <c r="W35" s="1136"/>
      <c r="X35" s="1136"/>
      <c r="Y35" s="1136"/>
      <c r="Z35" s="1136"/>
      <c r="AA35" s="1136">
        <v>52</v>
      </c>
      <c r="AB35" s="1136"/>
      <c r="AC35" s="1136"/>
      <c r="AD35" s="1136"/>
      <c r="AE35" s="1137"/>
      <c r="AF35" s="1129">
        <v>52</v>
      </c>
      <c r="AG35" s="1130"/>
      <c r="AH35" s="1130"/>
      <c r="AI35" s="1130"/>
      <c r="AJ35" s="1131"/>
      <c r="AK35" s="1072">
        <v>268</v>
      </c>
      <c r="AL35" s="1063"/>
      <c r="AM35" s="1063"/>
      <c r="AN35" s="1063"/>
      <c r="AO35" s="1063"/>
      <c r="AP35" s="1063">
        <v>4259</v>
      </c>
      <c r="AQ35" s="1063"/>
      <c r="AR35" s="1063"/>
      <c r="AS35" s="1063"/>
      <c r="AT35" s="1063"/>
      <c r="AU35" s="1063">
        <v>3428</v>
      </c>
      <c r="AV35" s="1063"/>
      <c r="AW35" s="1063"/>
      <c r="AX35" s="1063"/>
      <c r="AY35" s="1063"/>
      <c r="AZ35" s="1134" t="s">
        <v>579</v>
      </c>
      <c r="BA35" s="1134"/>
      <c r="BB35" s="1134"/>
      <c r="BC35" s="1134"/>
      <c r="BD35" s="1134"/>
      <c r="BE35" s="1118" t="s">
        <v>405</v>
      </c>
      <c r="BF35" s="1118"/>
      <c r="BG35" s="1118"/>
      <c r="BH35" s="1118"/>
      <c r="BI35" s="1119"/>
      <c r="BJ35" s="250"/>
      <c r="BK35" s="250"/>
      <c r="BL35" s="250"/>
      <c r="BM35" s="250"/>
      <c r="BN35" s="250"/>
      <c r="BO35" s="262"/>
      <c r="BP35" s="262"/>
      <c r="BQ35" s="259">
        <v>29</v>
      </c>
      <c r="BR35" s="260"/>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4"/>
    </row>
    <row r="36" spans="1:131" s="245" customFormat="1" ht="26.25" customHeight="1" x14ac:dyDescent="0.2">
      <c r="A36" s="263">
        <v>9</v>
      </c>
      <c r="B36" s="1123" t="s">
        <v>406</v>
      </c>
      <c r="C36" s="1124"/>
      <c r="D36" s="1124"/>
      <c r="E36" s="1124"/>
      <c r="F36" s="1124"/>
      <c r="G36" s="1124"/>
      <c r="H36" s="1124"/>
      <c r="I36" s="1124"/>
      <c r="J36" s="1124"/>
      <c r="K36" s="1124"/>
      <c r="L36" s="1124"/>
      <c r="M36" s="1124"/>
      <c r="N36" s="1124"/>
      <c r="O36" s="1124"/>
      <c r="P36" s="1125"/>
      <c r="Q36" s="1135">
        <v>338</v>
      </c>
      <c r="R36" s="1136"/>
      <c r="S36" s="1136"/>
      <c r="T36" s="1136"/>
      <c r="U36" s="1136"/>
      <c r="V36" s="1136">
        <v>320</v>
      </c>
      <c r="W36" s="1136"/>
      <c r="X36" s="1136"/>
      <c r="Y36" s="1136"/>
      <c r="Z36" s="1136"/>
      <c r="AA36" s="1136">
        <v>18</v>
      </c>
      <c r="AB36" s="1136"/>
      <c r="AC36" s="1136"/>
      <c r="AD36" s="1136"/>
      <c r="AE36" s="1137"/>
      <c r="AF36" s="1129">
        <v>18</v>
      </c>
      <c r="AG36" s="1130"/>
      <c r="AH36" s="1130"/>
      <c r="AI36" s="1130"/>
      <c r="AJ36" s="1131"/>
      <c r="AK36" s="1072">
        <v>224</v>
      </c>
      <c r="AL36" s="1063"/>
      <c r="AM36" s="1063"/>
      <c r="AN36" s="1063"/>
      <c r="AO36" s="1063"/>
      <c r="AP36" s="1063">
        <v>2248</v>
      </c>
      <c r="AQ36" s="1063"/>
      <c r="AR36" s="1063"/>
      <c r="AS36" s="1063"/>
      <c r="AT36" s="1063"/>
      <c r="AU36" s="1063">
        <v>2248</v>
      </c>
      <c r="AV36" s="1063"/>
      <c r="AW36" s="1063"/>
      <c r="AX36" s="1063"/>
      <c r="AY36" s="1063"/>
      <c r="AZ36" s="1134" t="s">
        <v>579</v>
      </c>
      <c r="BA36" s="1134"/>
      <c r="BB36" s="1134"/>
      <c r="BC36" s="1134"/>
      <c r="BD36" s="1134"/>
      <c r="BE36" s="1118" t="s">
        <v>405</v>
      </c>
      <c r="BF36" s="1118"/>
      <c r="BG36" s="1118"/>
      <c r="BH36" s="1118"/>
      <c r="BI36" s="1119"/>
      <c r="BJ36" s="250"/>
      <c r="BK36" s="250"/>
      <c r="BL36" s="250"/>
      <c r="BM36" s="250"/>
      <c r="BN36" s="250"/>
      <c r="BO36" s="262"/>
      <c r="BP36" s="262"/>
      <c r="BQ36" s="259">
        <v>30</v>
      </c>
      <c r="BR36" s="260"/>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4"/>
    </row>
    <row r="37" spans="1:131" s="245" customFormat="1" ht="26.25" customHeight="1" x14ac:dyDescent="0.2">
      <c r="A37" s="263">
        <v>10</v>
      </c>
      <c r="B37" s="1123" t="s">
        <v>407</v>
      </c>
      <c r="C37" s="1124"/>
      <c r="D37" s="1124"/>
      <c r="E37" s="1124"/>
      <c r="F37" s="1124"/>
      <c r="G37" s="1124"/>
      <c r="H37" s="1124"/>
      <c r="I37" s="1124"/>
      <c r="J37" s="1124"/>
      <c r="K37" s="1124"/>
      <c r="L37" s="1124"/>
      <c r="M37" s="1124"/>
      <c r="N37" s="1124"/>
      <c r="O37" s="1124"/>
      <c r="P37" s="1125"/>
      <c r="Q37" s="1135">
        <v>70</v>
      </c>
      <c r="R37" s="1136"/>
      <c r="S37" s="1136"/>
      <c r="T37" s="1136"/>
      <c r="U37" s="1136"/>
      <c r="V37" s="1136">
        <v>66</v>
      </c>
      <c r="W37" s="1136"/>
      <c r="X37" s="1136"/>
      <c r="Y37" s="1136"/>
      <c r="Z37" s="1136"/>
      <c r="AA37" s="1136">
        <v>4</v>
      </c>
      <c r="AB37" s="1136"/>
      <c r="AC37" s="1136"/>
      <c r="AD37" s="1136"/>
      <c r="AE37" s="1137"/>
      <c r="AF37" s="1129">
        <v>4</v>
      </c>
      <c r="AG37" s="1130"/>
      <c r="AH37" s="1130"/>
      <c r="AI37" s="1130"/>
      <c r="AJ37" s="1131"/>
      <c r="AK37" s="1072">
        <v>36</v>
      </c>
      <c r="AL37" s="1063"/>
      <c r="AM37" s="1063"/>
      <c r="AN37" s="1063"/>
      <c r="AO37" s="1063"/>
      <c r="AP37" s="1063">
        <v>79</v>
      </c>
      <c r="AQ37" s="1063"/>
      <c r="AR37" s="1063"/>
      <c r="AS37" s="1063"/>
      <c r="AT37" s="1063"/>
      <c r="AU37" s="1063">
        <v>60</v>
      </c>
      <c r="AV37" s="1063"/>
      <c r="AW37" s="1063"/>
      <c r="AX37" s="1063"/>
      <c r="AY37" s="1063"/>
      <c r="AZ37" s="1134" t="s">
        <v>579</v>
      </c>
      <c r="BA37" s="1134"/>
      <c r="BB37" s="1134"/>
      <c r="BC37" s="1134"/>
      <c r="BD37" s="1134"/>
      <c r="BE37" s="1118" t="s">
        <v>405</v>
      </c>
      <c r="BF37" s="1118"/>
      <c r="BG37" s="1118"/>
      <c r="BH37" s="1118"/>
      <c r="BI37" s="1119"/>
      <c r="BJ37" s="250"/>
      <c r="BK37" s="250"/>
      <c r="BL37" s="250"/>
      <c r="BM37" s="250"/>
      <c r="BN37" s="250"/>
      <c r="BO37" s="262"/>
      <c r="BP37" s="262"/>
      <c r="BQ37" s="259">
        <v>31</v>
      </c>
      <c r="BR37" s="260"/>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4"/>
    </row>
    <row r="38" spans="1:131" s="245" customFormat="1" ht="26.25" customHeight="1" x14ac:dyDescent="0.2">
      <c r="A38" s="263">
        <v>11</v>
      </c>
      <c r="B38" s="1123" t="s">
        <v>408</v>
      </c>
      <c r="C38" s="1124"/>
      <c r="D38" s="1124"/>
      <c r="E38" s="1124"/>
      <c r="F38" s="1124"/>
      <c r="G38" s="1124"/>
      <c r="H38" s="1124"/>
      <c r="I38" s="1124"/>
      <c r="J38" s="1124"/>
      <c r="K38" s="1124"/>
      <c r="L38" s="1124"/>
      <c r="M38" s="1124"/>
      <c r="N38" s="1124"/>
      <c r="O38" s="1124"/>
      <c r="P38" s="1125"/>
      <c r="Q38" s="1135">
        <v>419</v>
      </c>
      <c r="R38" s="1136"/>
      <c r="S38" s="1136"/>
      <c r="T38" s="1136"/>
      <c r="U38" s="1136"/>
      <c r="V38" s="1136">
        <v>368</v>
      </c>
      <c r="W38" s="1136"/>
      <c r="X38" s="1136"/>
      <c r="Y38" s="1136"/>
      <c r="Z38" s="1136"/>
      <c r="AA38" s="1136">
        <v>51</v>
      </c>
      <c r="AB38" s="1136"/>
      <c r="AC38" s="1136"/>
      <c r="AD38" s="1136"/>
      <c r="AE38" s="1137"/>
      <c r="AF38" s="1129">
        <v>51</v>
      </c>
      <c r="AG38" s="1130"/>
      <c r="AH38" s="1130"/>
      <c r="AI38" s="1130"/>
      <c r="AJ38" s="1131"/>
      <c r="AK38" s="1072">
        <v>1</v>
      </c>
      <c r="AL38" s="1063"/>
      <c r="AM38" s="1063"/>
      <c r="AN38" s="1063"/>
      <c r="AO38" s="1063"/>
      <c r="AP38" s="1063" t="s">
        <v>579</v>
      </c>
      <c r="AQ38" s="1063"/>
      <c r="AR38" s="1063"/>
      <c r="AS38" s="1063"/>
      <c r="AT38" s="1063"/>
      <c r="AU38" s="1063" t="s">
        <v>579</v>
      </c>
      <c r="AV38" s="1063"/>
      <c r="AW38" s="1063"/>
      <c r="AX38" s="1063"/>
      <c r="AY38" s="1063"/>
      <c r="AZ38" s="1134" t="s">
        <v>579</v>
      </c>
      <c r="BA38" s="1134"/>
      <c r="BB38" s="1134"/>
      <c r="BC38" s="1134"/>
      <c r="BD38" s="1134"/>
      <c r="BE38" s="1118" t="s">
        <v>409</v>
      </c>
      <c r="BF38" s="1118"/>
      <c r="BG38" s="1118"/>
      <c r="BH38" s="1118"/>
      <c r="BI38" s="1119"/>
      <c r="BJ38" s="250"/>
      <c r="BK38" s="250"/>
      <c r="BL38" s="250"/>
      <c r="BM38" s="250"/>
      <c r="BN38" s="250"/>
      <c r="BO38" s="262"/>
      <c r="BP38" s="262"/>
      <c r="BQ38" s="259">
        <v>32</v>
      </c>
      <c r="BR38" s="260"/>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4"/>
    </row>
    <row r="39" spans="1:131" s="245" customFormat="1" ht="26.25" customHeight="1" x14ac:dyDescent="0.2">
      <c r="A39" s="263">
        <v>12</v>
      </c>
      <c r="B39" s="1123"/>
      <c r="C39" s="1124"/>
      <c r="D39" s="1124"/>
      <c r="E39" s="1124"/>
      <c r="F39" s="1124"/>
      <c r="G39" s="1124"/>
      <c r="H39" s="1124"/>
      <c r="I39" s="1124"/>
      <c r="J39" s="1124"/>
      <c r="K39" s="1124"/>
      <c r="L39" s="1124"/>
      <c r="M39" s="1124"/>
      <c r="N39" s="1124"/>
      <c r="O39" s="1124"/>
      <c r="P39" s="1125"/>
      <c r="Q39" s="1135"/>
      <c r="R39" s="1136"/>
      <c r="S39" s="1136"/>
      <c r="T39" s="1136"/>
      <c r="U39" s="1136"/>
      <c r="V39" s="1136"/>
      <c r="W39" s="1136"/>
      <c r="X39" s="1136"/>
      <c r="Y39" s="1136"/>
      <c r="Z39" s="1136"/>
      <c r="AA39" s="1136"/>
      <c r="AB39" s="1136"/>
      <c r="AC39" s="1136"/>
      <c r="AD39" s="1136"/>
      <c r="AE39" s="1137"/>
      <c r="AF39" s="1129"/>
      <c r="AG39" s="1130"/>
      <c r="AH39" s="1130"/>
      <c r="AI39" s="1130"/>
      <c r="AJ39" s="1131"/>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18"/>
      <c r="BF39" s="1118"/>
      <c r="BG39" s="1118"/>
      <c r="BH39" s="1118"/>
      <c r="BI39" s="1119"/>
      <c r="BJ39" s="250"/>
      <c r="BK39" s="250"/>
      <c r="BL39" s="250"/>
      <c r="BM39" s="250"/>
      <c r="BN39" s="250"/>
      <c r="BO39" s="262"/>
      <c r="BP39" s="262"/>
      <c r="BQ39" s="259">
        <v>33</v>
      </c>
      <c r="BR39" s="260"/>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4"/>
    </row>
    <row r="40" spans="1:131" s="245" customFormat="1" ht="26.25" customHeight="1" x14ac:dyDescent="0.2">
      <c r="A40" s="258">
        <v>13</v>
      </c>
      <c r="B40" s="1123"/>
      <c r="C40" s="1124"/>
      <c r="D40" s="1124"/>
      <c r="E40" s="1124"/>
      <c r="F40" s="1124"/>
      <c r="G40" s="1124"/>
      <c r="H40" s="1124"/>
      <c r="I40" s="1124"/>
      <c r="J40" s="1124"/>
      <c r="K40" s="1124"/>
      <c r="L40" s="1124"/>
      <c r="M40" s="1124"/>
      <c r="N40" s="1124"/>
      <c r="O40" s="1124"/>
      <c r="P40" s="1125"/>
      <c r="Q40" s="1135"/>
      <c r="R40" s="1136"/>
      <c r="S40" s="1136"/>
      <c r="T40" s="1136"/>
      <c r="U40" s="1136"/>
      <c r="V40" s="1136"/>
      <c r="W40" s="1136"/>
      <c r="X40" s="1136"/>
      <c r="Y40" s="1136"/>
      <c r="Z40" s="1136"/>
      <c r="AA40" s="1136"/>
      <c r="AB40" s="1136"/>
      <c r="AC40" s="1136"/>
      <c r="AD40" s="1136"/>
      <c r="AE40" s="1137"/>
      <c r="AF40" s="1129"/>
      <c r="AG40" s="1130"/>
      <c r="AH40" s="1130"/>
      <c r="AI40" s="1130"/>
      <c r="AJ40" s="1131"/>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18"/>
      <c r="BF40" s="1118"/>
      <c r="BG40" s="1118"/>
      <c r="BH40" s="1118"/>
      <c r="BI40" s="1119"/>
      <c r="BJ40" s="250"/>
      <c r="BK40" s="250"/>
      <c r="BL40" s="250"/>
      <c r="BM40" s="250"/>
      <c r="BN40" s="250"/>
      <c r="BO40" s="262"/>
      <c r="BP40" s="262"/>
      <c r="BQ40" s="259">
        <v>34</v>
      </c>
      <c r="BR40" s="260"/>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4"/>
    </row>
    <row r="41" spans="1:131" s="245" customFormat="1" ht="26.25" customHeight="1" x14ac:dyDescent="0.2">
      <c r="A41" s="258">
        <v>14</v>
      </c>
      <c r="B41" s="1123"/>
      <c r="C41" s="1124"/>
      <c r="D41" s="1124"/>
      <c r="E41" s="1124"/>
      <c r="F41" s="1124"/>
      <c r="G41" s="1124"/>
      <c r="H41" s="1124"/>
      <c r="I41" s="1124"/>
      <c r="J41" s="1124"/>
      <c r="K41" s="1124"/>
      <c r="L41" s="1124"/>
      <c r="M41" s="1124"/>
      <c r="N41" s="1124"/>
      <c r="O41" s="1124"/>
      <c r="P41" s="1125"/>
      <c r="Q41" s="1135"/>
      <c r="R41" s="1136"/>
      <c r="S41" s="1136"/>
      <c r="T41" s="1136"/>
      <c r="U41" s="1136"/>
      <c r="V41" s="1136"/>
      <c r="W41" s="1136"/>
      <c r="X41" s="1136"/>
      <c r="Y41" s="1136"/>
      <c r="Z41" s="1136"/>
      <c r="AA41" s="1136"/>
      <c r="AB41" s="1136"/>
      <c r="AC41" s="1136"/>
      <c r="AD41" s="1136"/>
      <c r="AE41" s="1137"/>
      <c r="AF41" s="1129"/>
      <c r="AG41" s="1130"/>
      <c r="AH41" s="1130"/>
      <c r="AI41" s="1130"/>
      <c r="AJ41" s="1131"/>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18"/>
      <c r="BF41" s="1118"/>
      <c r="BG41" s="1118"/>
      <c r="BH41" s="1118"/>
      <c r="BI41" s="1119"/>
      <c r="BJ41" s="250"/>
      <c r="BK41" s="250"/>
      <c r="BL41" s="250"/>
      <c r="BM41" s="250"/>
      <c r="BN41" s="250"/>
      <c r="BO41" s="262"/>
      <c r="BP41" s="262"/>
      <c r="BQ41" s="259">
        <v>35</v>
      </c>
      <c r="BR41" s="260"/>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4"/>
    </row>
    <row r="42" spans="1:131" s="245" customFormat="1" ht="26.25" customHeight="1" x14ac:dyDescent="0.2">
      <c r="A42" s="258">
        <v>15</v>
      </c>
      <c r="B42" s="1123"/>
      <c r="C42" s="1124"/>
      <c r="D42" s="1124"/>
      <c r="E42" s="1124"/>
      <c r="F42" s="1124"/>
      <c r="G42" s="1124"/>
      <c r="H42" s="1124"/>
      <c r="I42" s="1124"/>
      <c r="J42" s="1124"/>
      <c r="K42" s="1124"/>
      <c r="L42" s="1124"/>
      <c r="M42" s="1124"/>
      <c r="N42" s="1124"/>
      <c r="O42" s="1124"/>
      <c r="P42" s="1125"/>
      <c r="Q42" s="1135"/>
      <c r="R42" s="1136"/>
      <c r="S42" s="1136"/>
      <c r="T42" s="1136"/>
      <c r="U42" s="1136"/>
      <c r="V42" s="1136"/>
      <c r="W42" s="1136"/>
      <c r="X42" s="1136"/>
      <c r="Y42" s="1136"/>
      <c r="Z42" s="1136"/>
      <c r="AA42" s="1136"/>
      <c r="AB42" s="1136"/>
      <c r="AC42" s="1136"/>
      <c r="AD42" s="1136"/>
      <c r="AE42" s="1137"/>
      <c r="AF42" s="1129"/>
      <c r="AG42" s="1130"/>
      <c r="AH42" s="1130"/>
      <c r="AI42" s="1130"/>
      <c r="AJ42" s="1131"/>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18"/>
      <c r="BF42" s="1118"/>
      <c r="BG42" s="1118"/>
      <c r="BH42" s="1118"/>
      <c r="BI42" s="1119"/>
      <c r="BJ42" s="250"/>
      <c r="BK42" s="250"/>
      <c r="BL42" s="250"/>
      <c r="BM42" s="250"/>
      <c r="BN42" s="250"/>
      <c r="BO42" s="262"/>
      <c r="BP42" s="262"/>
      <c r="BQ42" s="259">
        <v>36</v>
      </c>
      <c r="BR42" s="260"/>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4"/>
    </row>
    <row r="43" spans="1:131" s="245" customFormat="1" ht="26.25" customHeight="1" x14ac:dyDescent="0.2">
      <c r="A43" s="258">
        <v>16</v>
      </c>
      <c r="B43" s="1123"/>
      <c r="C43" s="1124"/>
      <c r="D43" s="1124"/>
      <c r="E43" s="1124"/>
      <c r="F43" s="1124"/>
      <c r="G43" s="1124"/>
      <c r="H43" s="1124"/>
      <c r="I43" s="1124"/>
      <c r="J43" s="1124"/>
      <c r="K43" s="1124"/>
      <c r="L43" s="1124"/>
      <c r="M43" s="1124"/>
      <c r="N43" s="1124"/>
      <c r="O43" s="1124"/>
      <c r="P43" s="1125"/>
      <c r="Q43" s="1135"/>
      <c r="R43" s="1136"/>
      <c r="S43" s="1136"/>
      <c r="T43" s="1136"/>
      <c r="U43" s="1136"/>
      <c r="V43" s="1136"/>
      <c r="W43" s="1136"/>
      <c r="X43" s="1136"/>
      <c r="Y43" s="1136"/>
      <c r="Z43" s="1136"/>
      <c r="AA43" s="1136"/>
      <c r="AB43" s="1136"/>
      <c r="AC43" s="1136"/>
      <c r="AD43" s="1136"/>
      <c r="AE43" s="1137"/>
      <c r="AF43" s="1129"/>
      <c r="AG43" s="1130"/>
      <c r="AH43" s="1130"/>
      <c r="AI43" s="1130"/>
      <c r="AJ43" s="1131"/>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18"/>
      <c r="BF43" s="1118"/>
      <c r="BG43" s="1118"/>
      <c r="BH43" s="1118"/>
      <c r="BI43" s="1119"/>
      <c r="BJ43" s="250"/>
      <c r="BK43" s="250"/>
      <c r="BL43" s="250"/>
      <c r="BM43" s="250"/>
      <c r="BN43" s="250"/>
      <c r="BO43" s="262"/>
      <c r="BP43" s="262"/>
      <c r="BQ43" s="259">
        <v>37</v>
      </c>
      <c r="BR43" s="260"/>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4"/>
    </row>
    <row r="44" spans="1:131" s="245" customFormat="1" ht="26.25" customHeight="1" x14ac:dyDescent="0.2">
      <c r="A44" s="258">
        <v>17</v>
      </c>
      <c r="B44" s="1123"/>
      <c r="C44" s="1124"/>
      <c r="D44" s="1124"/>
      <c r="E44" s="1124"/>
      <c r="F44" s="1124"/>
      <c r="G44" s="1124"/>
      <c r="H44" s="1124"/>
      <c r="I44" s="1124"/>
      <c r="J44" s="1124"/>
      <c r="K44" s="1124"/>
      <c r="L44" s="1124"/>
      <c r="M44" s="1124"/>
      <c r="N44" s="1124"/>
      <c r="O44" s="1124"/>
      <c r="P44" s="1125"/>
      <c r="Q44" s="1135"/>
      <c r="R44" s="1136"/>
      <c r="S44" s="1136"/>
      <c r="T44" s="1136"/>
      <c r="U44" s="1136"/>
      <c r="V44" s="1136"/>
      <c r="W44" s="1136"/>
      <c r="X44" s="1136"/>
      <c r="Y44" s="1136"/>
      <c r="Z44" s="1136"/>
      <c r="AA44" s="1136"/>
      <c r="AB44" s="1136"/>
      <c r="AC44" s="1136"/>
      <c r="AD44" s="1136"/>
      <c r="AE44" s="1137"/>
      <c r="AF44" s="1129"/>
      <c r="AG44" s="1130"/>
      <c r="AH44" s="1130"/>
      <c r="AI44" s="1130"/>
      <c r="AJ44" s="1131"/>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18"/>
      <c r="BF44" s="1118"/>
      <c r="BG44" s="1118"/>
      <c r="BH44" s="1118"/>
      <c r="BI44" s="1119"/>
      <c r="BJ44" s="250"/>
      <c r="BK44" s="250"/>
      <c r="BL44" s="250"/>
      <c r="BM44" s="250"/>
      <c r="BN44" s="250"/>
      <c r="BO44" s="262"/>
      <c r="BP44" s="262"/>
      <c r="BQ44" s="259">
        <v>38</v>
      </c>
      <c r="BR44" s="260"/>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4"/>
    </row>
    <row r="45" spans="1:131" s="245" customFormat="1" ht="26.25" customHeight="1" x14ac:dyDescent="0.2">
      <c r="A45" s="258">
        <v>18</v>
      </c>
      <c r="B45" s="1123"/>
      <c r="C45" s="1124"/>
      <c r="D45" s="1124"/>
      <c r="E45" s="1124"/>
      <c r="F45" s="1124"/>
      <c r="G45" s="1124"/>
      <c r="H45" s="1124"/>
      <c r="I45" s="1124"/>
      <c r="J45" s="1124"/>
      <c r="K45" s="1124"/>
      <c r="L45" s="1124"/>
      <c r="M45" s="1124"/>
      <c r="N45" s="1124"/>
      <c r="O45" s="1124"/>
      <c r="P45" s="1125"/>
      <c r="Q45" s="1135"/>
      <c r="R45" s="1136"/>
      <c r="S45" s="1136"/>
      <c r="T45" s="1136"/>
      <c r="U45" s="1136"/>
      <c r="V45" s="1136"/>
      <c r="W45" s="1136"/>
      <c r="X45" s="1136"/>
      <c r="Y45" s="1136"/>
      <c r="Z45" s="1136"/>
      <c r="AA45" s="1136"/>
      <c r="AB45" s="1136"/>
      <c r="AC45" s="1136"/>
      <c r="AD45" s="1136"/>
      <c r="AE45" s="1137"/>
      <c r="AF45" s="1129"/>
      <c r="AG45" s="1130"/>
      <c r="AH45" s="1130"/>
      <c r="AI45" s="1130"/>
      <c r="AJ45" s="1131"/>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18"/>
      <c r="BF45" s="1118"/>
      <c r="BG45" s="1118"/>
      <c r="BH45" s="1118"/>
      <c r="BI45" s="1119"/>
      <c r="BJ45" s="250"/>
      <c r="BK45" s="250"/>
      <c r="BL45" s="250"/>
      <c r="BM45" s="250"/>
      <c r="BN45" s="250"/>
      <c r="BO45" s="262"/>
      <c r="BP45" s="262"/>
      <c r="BQ45" s="259">
        <v>39</v>
      </c>
      <c r="BR45" s="260"/>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4"/>
    </row>
    <row r="46" spans="1:131" s="245" customFormat="1" ht="26.25" customHeight="1" x14ac:dyDescent="0.2">
      <c r="A46" s="258">
        <v>19</v>
      </c>
      <c r="B46" s="1123"/>
      <c r="C46" s="1124"/>
      <c r="D46" s="1124"/>
      <c r="E46" s="1124"/>
      <c r="F46" s="1124"/>
      <c r="G46" s="1124"/>
      <c r="H46" s="1124"/>
      <c r="I46" s="1124"/>
      <c r="J46" s="1124"/>
      <c r="K46" s="1124"/>
      <c r="L46" s="1124"/>
      <c r="M46" s="1124"/>
      <c r="N46" s="1124"/>
      <c r="O46" s="1124"/>
      <c r="P46" s="1125"/>
      <c r="Q46" s="1135"/>
      <c r="R46" s="1136"/>
      <c r="S46" s="1136"/>
      <c r="T46" s="1136"/>
      <c r="U46" s="1136"/>
      <c r="V46" s="1136"/>
      <c r="W46" s="1136"/>
      <c r="X46" s="1136"/>
      <c r="Y46" s="1136"/>
      <c r="Z46" s="1136"/>
      <c r="AA46" s="1136"/>
      <c r="AB46" s="1136"/>
      <c r="AC46" s="1136"/>
      <c r="AD46" s="1136"/>
      <c r="AE46" s="1137"/>
      <c r="AF46" s="1129"/>
      <c r="AG46" s="1130"/>
      <c r="AH46" s="1130"/>
      <c r="AI46" s="1130"/>
      <c r="AJ46" s="1131"/>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18"/>
      <c r="BF46" s="1118"/>
      <c r="BG46" s="1118"/>
      <c r="BH46" s="1118"/>
      <c r="BI46" s="1119"/>
      <c r="BJ46" s="250"/>
      <c r="BK46" s="250"/>
      <c r="BL46" s="250"/>
      <c r="BM46" s="250"/>
      <c r="BN46" s="250"/>
      <c r="BO46" s="262"/>
      <c r="BP46" s="262"/>
      <c r="BQ46" s="259">
        <v>40</v>
      </c>
      <c r="BR46" s="260"/>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4"/>
    </row>
    <row r="47" spans="1:131" s="245" customFormat="1" ht="26.25" customHeight="1" x14ac:dyDescent="0.2">
      <c r="A47" s="258">
        <v>20</v>
      </c>
      <c r="B47" s="1123"/>
      <c r="C47" s="1124"/>
      <c r="D47" s="1124"/>
      <c r="E47" s="1124"/>
      <c r="F47" s="1124"/>
      <c r="G47" s="1124"/>
      <c r="H47" s="1124"/>
      <c r="I47" s="1124"/>
      <c r="J47" s="1124"/>
      <c r="K47" s="1124"/>
      <c r="L47" s="1124"/>
      <c r="M47" s="1124"/>
      <c r="N47" s="1124"/>
      <c r="O47" s="1124"/>
      <c r="P47" s="1125"/>
      <c r="Q47" s="1135"/>
      <c r="R47" s="1136"/>
      <c r="S47" s="1136"/>
      <c r="T47" s="1136"/>
      <c r="U47" s="1136"/>
      <c r="V47" s="1136"/>
      <c r="W47" s="1136"/>
      <c r="X47" s="1136"/>
      <c r="Y47" s="1136"/>
      <c r="Z47" s="1136"/>
      <c r="AA47" s="1136"/>
      <c r="AB47" s="1136"/>
      <c r="AC47" s="1136"/>
      <c r="AD47" s="1136"/>
      <c r="AE47" s="1137"/>
      <c r="AF47" s="1129"/>
      <c r="AG47" s="1130"/>
      <c r="AH47" s="1130"/>
      <c r="AI47" s="1130"/>
      <c r="AJ47" s="1131"/>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18"/>
      <c r="BF47" s="1118"/>
      <c r="BG47" s="1118"/>
      <c r="BH47" s="1118"/>
      <c r="BI47" s="1119"/>
      <c r="BJ47" s="250"/>
      <c r="BK47" s="250"/>
      <c r="BL47" s="250"/>
      <c r="BM47" s="250"/>
      <c r="BN47" s="250"/>
      <c r="BO47" s="262"/>
      <c r="BP47" s="262"/>
      <c r="BQ47" s="259">
        <v>41</v>
      </c>
      <c r="BR47" s="260"/>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4"/>
    </row>
    <row r="48" spans="1:131" s="245" customFormat="1" ht="26.25" customHeight="1" x14ac:dyDescent="0.2">
      <c r="A48" s="258">
        <v>21</v>
      </c>
      <c r="B48" s="1123"/>
      <c r="C48" s="1124"/>
      <c r="D48" s="1124"/>
      <c r="E48" s="1124"/>
      <c r="F48" s="1124"/>
      <c r="G48" s="1124"/>
      <c r="H48" s="1124"/>
      <c r="I48" s="1124"/>
      <c r="J48" s="1124"/>
      <c r="K48" s="1124"/>
      <c r="L48" s="1124"/>
      <c r="M48" s="1124"/>
      <c r="N48" s="1124"/>
      <c r="O48" s="1124"/>
      <c r="P48" s="1125"/>
      <c r="Q48" s="1135"/>
      <c r="R48" s="1136"/>
      <c r="S48" s="1136"/>
      <c r="T48" s="1136"/>
      <c r="U48" s="1136"/>
      <c r="V48" s="1136"/>
      <c r="W48" s="1136"/>
      <c r="X48" s="1136"/>
      <c r="Y48" s="1136"/>
      <c r="Z48" s="1136"/>
      <c r="AA48" s="1136"/>
      <c r="AB48" s="1136"/>
      <c r="AC48" s="1136"/>
      <c r="AD48" s="1136"/>
      <c r="AE48" s="1137"/>
      <c r="AF48" s="1129"/>
      <c r="AG48" s="1130"/>
      <c r="AH48" s="1130"/>
      <c r="AI48" s="1130"/>
      <c r="AJ48" s="1131"/>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18"/>
      <c r="BF48" s="1118"/>
      <c r="BG48" s="1118"/>
      <c r="BH48" s="1118"/>
      <c r="BI48" s="1119"/>
      <c r="BJ48" s="250"/>
      <c r="BK48" s="250"/>
      <c r="BL48" s="250"/>
      <c r="BM48" s="250"/>
      <c r="BN48" s="250"/>
      <c r="BO48" s="262"/>
      <c r="BP48" s="262"/>
      <c r="BQ48" s="259">
        <v>42</v>
      </c>
      <c r="BR48" s="260"/>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4"/>
    </row>
    <row r="49" spans="1:131" s="245" customFormat="1" ht="26.25" customHeight="1" x14ac:dyDescent="0.2">
      <c r="A49" s="258">
        <v>22</v>
      </c>
      <c r="B49" s="1123"/>
      <c r="C49" s="1124"/>
      <c r="D49" s="1124"/>
      <c r="E49" s="1124"/>
      <c r="F49" s="1124"/>
      <c r="G49" s="1124"/>
      <c r="H49" s="1124"/>
      <c r="I49" s="1124"/>
      <c r="J49" s="1124"/>
      <c r="K49" s="1124"/>
      <c r="L49" s="1124"/>
      <c r="M49" s="1124"/>
      <c r="N49" s="1124"/>
      <c r="O49" s="1124"/>
      <c r="P49" s="1125"/>
      <c r="Q49" s="1135"/>
      <c r="R49" s="1136"/>
      <c r="S49" s="1136"/>
      <c r="T49" s="1136"/>
      <c r="U49" s="1136"/>
      <c r="V49" s="1136"/>
      <c r="W49" s="1136"/>
      <c r="X49" s="1136"/>
      <c r="Y49" s="1136"/>
      <c r="Z49" s="1136"/>
      <c r="AA49" s="1136"/>
      <c r="AB49" s="1136"/>
      <c r="AC49" s="1136"/>
      <c r="AD49" s="1136"/>
      <c r="AE49" s="1137"/>
      <c r="AF49" s="1129"/>
      <c r="AG49" s="1130"/>
      <c r="AH49" s="1130"/>
      <c r="AI49" s="1130"/>
      <c r="AJ49" s="1131"/>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18"/>
      <c r="BF49" s="1118"/>
      <c r="BG49" s="1118"/>
      <c r="BH49" s="1118"/>
      <c r="BI49" s="1119"/>
      <c r="BJ49" s="250"/>
      <c r="BK49" s="250"/>
      <c r="BL49" s="250"/>
      <c r="BM49" s="250"/>
      <c r="BN49" s="250"/>
      <c r="BO49" s="262"/>
      <c r="BP49" s="262"/>
      <c r="BQ49" s="259">
        <v>43</v>
      </c>
      <c r="BR49" s="260"/>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4"/>
    </row>
    <row r="50" spans="1:131" s="245" customFormat="1" ht="26.25" customHeight="1" x14ac:dyDescent="0.2">
      <c r="A50" s="258">
        <v>23</v>
      </c>
      <c r="B50" s="1123"/>
      <c r="C50" s="1124"/>
      <c r="D50" s="1124"/>
      <c r="E50" s="1124"/>
      <c r="F50" s="1124"/>
      <c r="G50" s="1124"/>
      <c r="H50" s="1124"/>
      <c r="I50" s="1124"/>
      <c r="J50" s="1124"/>
      <c r="K50" s="1124"/>
      <c r="L50" s="1124"/>
      <c r="M50" s="1124"/>
      <c r="N50" s="1124"/>
      <c r="O50" s="1124"/>
      <c r="P50" s="1125"/>
      <c r="Q50" s="1126"/>
      <c r="R50" s="1127"/>
      <c r="S50" s="1127"/>
      <c r="T50" s="1127"/>
      <c r="U50" s="1127"/>
      <c r="V50" s="1127"/>
      <c r="W50" s="1127"/>
      <c r="X50" s="1127"/>
      <c r="Y50" s="1127"/>
      <c r="Z50" s="1127"/>
      <c r="AA50" s="1127"/>
      <c r="AB50" s="1127"/>
      <c r="AC50" s="1127"/>
      <c r="AD50" s="1127"/>
      <c r="AE50" s="1128"/>
      <c r="AF50" s="1129"/>
      <c r="AG50" s="1130"/>
      <c r="AH50" s="1130"/>
      <c r="AI50" s="1130"/>
      <c r="AJ50" s="1131"/>
      <c r="AK50" s="1132"/>
      <c r="AL50" s="1127"/>
      <c r="AM50" s="1127"/>
      <c r="AN50" s="1127"/>
      <c r="AO50" s="1127"/>
      <c r="AP50" s="1127"/>
      <c r="AQ50" s="1127"/>
      <c r="AR50" s="1127"/>
      <c r="AS50" s="1127"/>
      <c r="AT50" s="1127"/>
      <c r="AU50" s="1127"/>
      <c r="AV50" s="1127"/>
      <c r="AW50" s="1127"/>
      <c r="AX50" s="1127"/>
      <c r="AY50" s="1127"/>
      <c r="AZ50" s="1133"/>
      <c r="BA50" s="1133"/>
      <c r="BB50" s="1133"/>
      <c r="BC50" s="1133"/>
      <c r="BD50" s="1133"/>
      <c r="BE50" s="1118"/>
      <c r="BF50" s="1118"/>
      <c r="BG50" s="1118"/>
      <c r="BH50" s="1118"/>
      <c r="BI50" s="1119"/>
      <c r="BJ50" s="250"/>
      <c r="BK50" s="250"/>
      <c r="BL50" s="250"/>
      <c r="BM50" s="250"/>
      <c r="BN50" s="250"/>
      <c r="BO50" s="262"/>
      <c r="BP50" s="262"/>
      <c r="BQ50" s="259">
        <v>44</v>
      </c>
      <c r="BR50" s="260"/>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4"/>
    </row>
    <row r="51" spans="1:131" s="245" customFormat="1" ht="26.25" customHeight="1" x14ac:dyDescent="0.2">
      <c r="A51" s="258">
        <v>24</v>
      </c>
      <c r="B51" s="1123"/>
      <c r="C51" s="1124"/>
      <c r="D51" s="1124"/>
      <c r="E51" s="1124"/>
      <c r="F51" s="1124"/>
      <c r="G51" s="1124"/>
      <c r="H51" s="1124"/>
      <c r="I51" s="1124"/>
      <c r="J51" s="1124"/>
      <c r="K51" s="1124"/>
      <c r="L51" s="1124"/>
      <c r="M51" s="1124"/>
      <c r="N51" s="1124"/>
      <c r="O51" s="1124"/>
      <c r="P51" s="1125"/>
      <c r="Q51" s="1126"/>
      <c r="R51" s="1127"/>
      <c r="S51" s="1127"/>
      <c r="T51" s="1127"/>
      <c r="U51" s="1127"/>
      <c r="V51" s="1127"/>
      <c r="W51" s="1127"/>
      <c r="X51" s="1127"/>
      <c r="Y51" s="1127"/>
      <c r="Z51" s="1127"/>
      <c r="AA51" s="1127"/>
      <c r="AB51" s="1127"/>
      <c r="AC51" s="1127"/>
      <c r="AD51" s="1127"/>
      <c r="AE51" s="1128"/>
      <c r="AF51" s="1129"/>
      <c r="AG51" s="1130"/>
      <c r="AH51" s="1130"/>
      <c r="AI51" s="1130"/>
      <c r="AJ51" s="1131"/>
      <c r="AK51" s="1132"/>
      <c r="AL51" s="1127"/>
      <c r="AM51" s="1127"/>
      <c r="AN51" s="1127"/>
      <c r="AO51" s="1127"/>
      <c r="AP51" s="1127"/>
      <c r="AQ51" s="1127"/>
      <c r="AR51" s="1127"/>
      <c r="AS51" s="1127"/>
      <c r="AT51" s="1127"/>
      <c r="AU51" s="1127"/>
      <c r="AV51" s="1127"/>
      <c r="AW51" s="1127"/>
      <c r="AX51" s="1127"/>
      <c r="AY51" s="1127"/>
      <c r="AZ51" s="1133"/>
      <c r="BA51" s="1133"/>
      <c r="BB51" s="1133"/>
      <c r="BC51" s="1133"/>
      <c r="BD51" s="1133"/>
      <c r="BE51" s="1118"/>
      <c r="BF51" s="1118"/>
      <c r="BG51" s="1118"/>
      <c r="BH51" s="1118"/>
      <c r="BI51" s="1119"/>
      <c r="BJ51" s="250"/>
      <c r="BK51" s="250"/>
      <c r="BL51" s="250"/>
      <c r="BM51" s="250"/>
      <c r="BN51" s="250"/>
      <c r="BO51" s="262"/>
      <c r="BP51" s="262"/>
      <c r="BQ51" s="259">
        <v>45</v>
      </c>
      <c r="BR51" s="260"/>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4"/>
    </row>
    <row r="52" spans="1:131" s="245" customFormat="1" ht="26.25" customHeight="1" x14ac:dyDescent="0.2">
      <c r="A52" s="258">
        <v>25</v>
      </c>
      <c r="B52" s="1123"/>
      <c r="C52" s="1124"/>
      <c r="D52" s="1124"/>
      <c r="E52" s="1124"/>
      <c r="F52" s="1124"/>
      <c r="G52" s="1124"/>
      <c r="H52" s="1124"/>
      <c r="I52" s="1124"/>
      <c r="J52" s="1124"/>
      <c r="K52" s="1124"/>
      <c r="L52" s="1124"/>
      <c r="M52" s="1124"/>
      <c r="N52" s="1124"/>
      <c r="O52" s="1124"/>
      <c r="P52" s="1125"/>
      <c r="Q52" s="1126"/>
      <c r="R52" s="1127"/>
      <c r="S52" s="1127"/>
      <c r="T52" s="1127"/>
      <c r="U52" s="1127"/>
      <c r="V52" s="1127"/>
      <c r="W52" s="1127"/>
      <c r="X52" s="1127"/>
      <c r="Y52" s="1127"/>
      <c r="Z52" s="1127"/>
      <c r="AA52" s="1127"/>
      <c r="AB52" s="1127"/>
      <c r="AC52" s="1127"/>
      <c r="AD52" s="1127"/>
      <c r="AE52" s="1128"/>
      <c r="AF52" s="1129"/>
      <c r="AG52" s="1130"/>
      <c r="AH52" s="1130"/>
      <c r="AI52" s="1130"/>
      <c r="AJ52" s="1131"/>
      <c r="AK52" s="1132"/>
      <c r="AL52" s="1127"/>
      <c r="AM52" s="1127"/>
      <c r="AN52" s="1127"/>
      <c r="AO52" s="1127"/>
      <c r="AP52" s="1127"/>
      <c r="AQ52" s="1127"/>
      <c r="AR52" s="1127"/>
      <c r="AS52" s="1127"/>
      <c r="AT52" s="1127"/>
      <c r="AU52" s="1127"/>
      <c r="AV52" s="1127"/>
      <c r="AW52" s="1127"/>
      <c r="AX52" s="1127"/>
      <c r="AY52" s="1127"/>
      <c r="AZ52" s="1133"/>
      <c r="BA52" s="1133"/>
      <c r="BB52" s="1133"/>
      <c r="BC52" s="1133"/>
      <c r="BD52" s="1133"/>
      <c r="BE52" s="1118"/>
      <c r="BF52" s="1118"/>
      <c r="BG52" s="1118"/>
      <c r="BH52" s="1118"/>
      <c r="BI52" s="1119"/>
      <c r="BJ52" s="250"/>
      <c r="BK52" s="250"/>
      <c r="BL52" s="250"/>
      <c r="BM52" s="250"/>
      <c r="BN52" s="250"/>
      <c r="BO52" s="262"/>
      <c r="BP52" s="262"/>
      <c r="BQ52" s="259">
        <v>46</v>
      </c>
      <c r="BR52" s="260"/>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4"/>
    </row>
    <row r="53" spans="1:131" s="245" customFormat="1" ht="26.25" customHeight="1" x14ac:dyDescent="0.2">
      <c r="A53" s="258">
        <v>26</v>
      </c>
      <c r="B53" s="1123"/>
      <c r="C53" s="1124"/>
      <c r="D53" s="1124"/>
      <c r="E53" s="1124"/>
      <c r="F53" s="1124"/>
      <c r="G53" s="1124"/>
      <c r="H53" s="1124"/>
      <c r="I53" s="1124"/>
      <c r="J53" s="1124"/>
      <c r="K53" s="1124"/>
      <c r="L53" s="1124"/>
      <c r="M53" s="1124"/>
      <c r="N53" s="1124"/>
      <c r="O53" s="1124"/>
      <c r="P53" s="1125"/>
      <c r="Q53" s="1126"/>
      <c r="R53" s="1127"/>
      <c r="S53" s="1127"/>
      <c r="T53" s="1127"/>
      <c r="U53" s="1127"/>
      <c r="V53" s="1127"/>
      <c r="W53" s="1127"/>
      <c r="X53" s="1127"/>
      <c r="Y53" s="1127"/>
      <c r="Z53" s="1127"/>
      <c r="AA53" s="1127"/>
      <c r="AB53" s="1127"/>
      <c r="AC53" s="1127"/>
      <c r="AD53" s="1127"/>
      <c r="AE53" s="1128"/>
      <c r="AF53" s="1129"/>
      <c r="AG53" s="1130"/>
      <c r="AH53" s="1130"/>
      <c r="AI53" s="1130"/>
      <c r="AJ53" s="1131"/>
      <c r="AK53" s="1132"/>
      <c r="AL53" s="1127"/>
      <c r="AM53" s="1127"/>
      <c r="AN53" s="1127"/>
      <c r="AO53" s="1127"/>
      <c r="AP53" s="1127"/>
      <c r="AQ53" s="1127"/>
      <c r="AR53" s="1127"/>
      <c r="AS53" s="1127"/>
      <c r="AT53" s="1127"/>
      <c r="AU53" s="1127"/>
      <c r="AV53" s="1127"/>
      <c r="AW53" s="1127"/>
      <c r="AX53" s="1127"/>
      <c r="AY53" s="1127"/>
      <c r="AZ53" s="1133"/>
      <c r="BA53" s="1133"/>
      <c r="BB53" s="1133"/>
      <c r="BC53" s="1133"/>
      <c r="BD53" s="1133"/>
      <c r="BE53" s="1118"/>
      <c r="BF53" s="1118"/>
      <c r="BG53" s="1118"/>
      <c r="BH53" s="1118"/>
      <c r="BI53" s="1119"/>
      <c r="BJ53" s="250"/>
      <c r="BK53" s="250"/>
      <c r="BL53" s="250"/>
      <c r="BM53" s="250"/>
      <c r="BN53" s="250"/>
      <c r="BO53" s="262"/>
      <c r="BP53" s="262"/>
      <c r="BQ53" s="259">
        <v>47</v>
      </c>
      <c r="BR53" s="260"/>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4"/>
    </row>
    <row r="54" spans="1:131" s="245" customFormat="1" ht="26.25" customHeight="1" x14ac:dyDescent="0.2">
      <c r="A54" s="258">
        <v>27</v>
      </c>
      <c r="B54" s="1123"/>
      <c r="C54" s="1124"/>
      <c r="D54" s="1124"/>
      <c r="E54" s="1124"/>
      <c r="F54" s="1124"/>
      <c r="G54" s="1124"/>
      <c r="H54" s="1124"/>
      <c r="I54" s="1124"/>
      <c r="J54" s="1124"/>
      <c r="K54" s="1124"/>
      <c r="L54" s="1124"/>
      <c r="M54" s="1124"/>
      <c r="N54" s="1124"/>
      <c r="O54" s="1124"/>
      <c r="P54" s="1125"/>
      <c r="Q54" s="1126"/>
      <c r="R54" s="1127"/>
      <c r="S54" s="1127"/>
      <c r="T54" s="1127"/>
      <c r="U54" s="1127"/>
      <c r="V54" s="1127"/>
      <c r="W54" s="1127"/>
      <c r="X54" s="1127"/>
      <c r="Y54" s="1127"/>
      <c r="Z54" s="1127"/>
      <c r="AA54" s="1127"/>
      <c r="AB54" s="1127"/>
      <c r="AC54" s="1127"/>
      <c r="AD54" s="1127"/>
      <c r="AE54" s="1128"/>
      <c r="AF54" s="1129"/>
      <c r="AG54" s="1130"/>
      <c r="AH54" s="1130"/>
      <c r="AI54" s="1130"/>
      <c r="AJ54" s="1131"/>
      <c r="AK54" s="1132"/>
      <c r="AL54" s="1127"/>
      <c r="AM54" s="1127"/>
      <c r="AN54" s="1127"/>
      <c r="AO54" s="1127"/>
      <c r="AP54" s="1127"/>
      <c r="AQ54" s="1127"/>
      <c r="AR54" s="1127"/>
      <c r="AS54" s="1127"/>
      <c r="AT54" s="1127"/>
      <c r="AU54" s="1127"/>
      <c r="AV54" s="1127"/>
      <c r="AW54" s="1127"/>
      <c r="AX54" s="1127"/>
      <c r="AY54" s="1127"/>
      <c r="AZ54" s="1133"/>
      <c r="BA54" s="1133"/>
      <c r="BB54" s="1133"/>
      <c r="BC54" s="1133"/>
      <c r="BD54" s="1133"/>
      <c r="BE54" s="1118"/>
      <c r="BF54" s="1118"/>
      <c r="BG54" s="1118"/>
      <c r="BH54" s="1118"/>
      <c r="BI54" s="1119"/>
      <c r="BJ54" s="250"/>
      <c r="BK54" s="250"/>
      <c r="BL54" s="250"/>
      <c r="BM54" s="250"/>
      <c r="BN54" s="250"/>
      <c r="BO54" s="262"/>
      <c r="BP54" s="262"/>
      <c r="BQ54" s="259">
        <v>48</v>
      </c>
      <c r="BR54" s="260"/>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4"/>
    </row>
    <row r="55" spans="1:131" s="245" customFormat="1" ht="26.25" customHeight="1" x14ac:dyDescent="0.2">
      <c r="A55" s="258">
        <v>28</v>
      </c>
      <c r="B55" s="1123"/>
      <c r="C55" s="1124"/>
      <c r="D55" s="1124"/>
      <c r="E55" s="1124"/>
      <c r="F55" s="1124"/>
      <c r="G55" s="1124"/>
      <c r="H55" s="1124"/>
      <c r="I55" s="1124"/>
      <c r="J55" s="1124"/>
      <c r="K55" s="1124"/>
      <c r="L55" s="1124"/>
      <c r="M55" s="1124"/>
      <c r="N55" s="1124"/>
      <c r="O55" s="1124"/>
      <c r="P55" s="1125"/>
      <c r="Q55" s="1126"/>
      <c r="R55" s="1127"/>
      <c r="S55" s="1127"/>
      <c r="T55" s="1127"/>
      <c r="U55" s="1127"/>
      <c r="V55" s="1127"/>
      <c r="W55" s="1127"/>
      <c r="X55" s="1127"/>
      <c r="Y55" s="1127"/>
      <c r="Z55" s="1127"/>
      <c r="AA55" s="1127"/>
      <c r="AB55" s="1127"/>
      <c r="AC55" s="1127"/>
      <c r="AD55" s="1127"/>
      <c r="AE55" s="1128"/>
      <c r="AF55" s="1129"/>
      <c r="AG55" s="1130"/>
      <c r="AH55" s="1130"/>
      <c r="AI55" s="1130"/>
      <c r="AJ55" s="1131"/>
      <c r="AK55" s="1132"/>
      <c r="AL55" s="1127"/>
      <c r="AM55" s="1127"/>
      <c r="AN55" s="1127"/>
      <c r="AO55" s="1127"/>
      <c r="AP55" s="1127"/>
      <c r="AQ55" s="1127"/>
      <c r="AR55" s="1127"/>
      <c r="AS55" s="1127"/>
      <c r="AT55" s="1127"/>
      <c r="AU55" s="1127"/>
      <c r="AV55" s="1127"/>
      <c r="AW55" s="1127"/>
      <c r="AX55" s="1127"/>
      <c r="AY55" s="1127"/>
      <c r="AZ55" s="1133"/>
      <c r="BA55" s="1133"/>
      <c r="BB55" s="1133"/>
      <c r="BC55" s="1133"/>
      <c r="BD55" s="1133"/>
      <c r="BE55" s="1118"/>
      <c r="BF55" s="1118"/>
      <c r="BG55" s="1118"/>
      <c r="BH55" s="1118"/>
      <c r="BI55" s="1119"/>
      <c r="BJ55" s="250"/>
      <c r="BK55" s="250"/>
      <c r="BL55" s="250"/>
      <c r="BM55" s="250"/>
      <c r="BN55" s="250"/>
      <c r="BO55" s="262"/>
      <c r="BP55" s="262"/>
      <c r="BQ55" s="259">
        <v>49</v>
      </c>
      <c r="BR55" s="260"/>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4"/>
    </row>
    <row r="56" spans="1:131" s="245" customFormat="1" ht="26.25" customHeight="1" x14ac:dyDescent="0.2">
      <c r="A56" s="258">
        <v>29</v>
      </c>
      <c r="B56" s="1123"/>
      <c r="C56" s="1124"/>
      <c r="D56" s="1124"/>
      <c r="E56" s="1124"/>
      <c r="F56" s="1124"/>
      <c r="G56" s="1124"/>
      <c r="H56" s="1124"/>
      <c r="I56" s="1124"/>
      <c r="J56" s="1124"/>
      <c r="K56" s="1124"/>
      <c r="L56" s="1124"/>
      <c r="M56" s="1124"/>
      <c r="N56" s="1124"/>
      <c r="O56" s="1124"/>
      <c r="P56" s="1125"/>
      <c r="Q56" s="1126"/>
      <c r="R56" s="1127"/>
      <c r="S56" s="1127"/>
      <c r="T56" s="1127"/>
      <c r="U56" s="1127"/>
      <c r="V56" s="1127"/>
      <c r="W56" s="1127"/>
      <c r="X56" s="1127"/>
      <c r="Y56" s="1127"/>
      <c r="Z56" s="1127"/>
      <c r="AA56" s="1127"/>
      <c r="AB56" s="1127"/>
      <c r="AC56" s="1127"/>
      <c r="AD56" s="1127"/>
      <c r="AE56" s="1128"/>
      <c r="AF56" s="1129"/>
      <c r="AG56" s="1130"/>
      <c r="AH56" s="1130"/>
      <c r="AI56" s="1130"/>
      <c r="AJ56" s="1131"/>
      <c r="AK56" s="1132"/>
      <c r="AL56" s="1127"/>
      <c r="AM56" s="1127"/>
      <c r="AN56" s="1127"/>
      <c r="AO56" s="1127"/>
      <c r="AP56" s="1127"/>
      <c r="AQ56" s="1127"/>
      <c r="AR56" s="1127"/>
      <c r="AS56" s="1127"/>
      <c r="AT56" s="1127"/>
      <c r="AU56" s="1127"/>
      <c r="AV56" s="1127"/>
      <c r="AW56" s="1127"/>
      <c r="AX56" s="1127"/>
      <c r="AY56" s="1127"/>
      <c r="AZ56" s="1133"/>
      <c r="BA56" s="1133"/>
      <c r="BB56" s="1133"/>
      <c r="BC56" s="1133"/>
      <c r="BD56" s="1133"/>
      <c r="BE56" s="1118"/>
      <c r="BF56" s="1118"/>
      <c r="BG56" s="1118"/>
      <c r="BH56" s="1118"/>
      <c r="BI56" s="1119"/>
      <c r="BJ56" s="250"/>
      <c r="BK56" s="250"/>
      <c r="BL56" s="250"/>
      <c r="BM56" s="250"/>
      <c r="BN56" s="250"/>
      <c r="BO56" s="262"/>
      <c r="BP56" s="262"/>
      <c r="BQ56" s="259">
        <v>50</v>
      </c>
      <c r="BR56" s="260"/>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4"/>
    </row>
    <row r="57" spans="1:131" s="245" customFormat="1" ht="26.25" customHeight="1" x14ac:dyDescent="0.2">
      <c r="A57" s="258">
        <v>30</v>
      </c>
      <c r="B57" s="1123"/>
      <c r="C57" s="1124"/>
      <c r="D57" s="1124"/>
      <c r="E57" s="1124"/>
      <c r="F57" s="1124"/>
      <c r="G57" s="1124"/>
      <c r="H57" s="1124"/>
      <c r="I57" s="1124"/>
      <c r="J57" s="1124"/>
      <c r="K57" s="1124"/>
      <c r="L57" s="1124"/>
      <c r="M57" s="1124"/>
      <c r="N57" s="1124"/>
      <c r="O57" s="1124"/>
      <c r="P57" s="1125"/>
      <c r="Q57" s="1126"/>
      <c r="R57" s="1127"/>
      <c r="S57" s="1127"/>
      <c r="T57" s="1127"/>
      <c r="U57" s="1127"/>
      <c r="V57" s="1127"/>
      <c r="W57" s="1127"/>
      <c r="X57" s="1127"/>
      <c r="Y57" s="1127"/>
      <c r="Z57" s="1127"/>
      <c r="AA57" s="1127"/>
      <c r="AB57" s="1127"/>
      <c r="AC57" s="1127"/>
      <c r="AD57" s="1127"/>
      <c r="AE57" s="1128"/>
      <c r="AF57" s="1129"/>
      <c r="AG57" s="1130"/>
      <c r="AH57" s="1130"/>
      <c r="AI57" s="1130"/>
      <c r="AJ57" s="1131"/>
      <c r="AK57" s="1132"/>
      <c r="AL57" s="1127"/>
      <c r="AM57" s="1127"/>
      <c r="AN57" s="1127"/>
      <c r="AO57" s="1127"/>
      <c r="AP57" s="1127"/>
      <c r="AQ57" s="1127"/>
      <c r="AR57" s="1127"/>
      <c r="AS57" s="1127"/>
      <c r="AT57" s="1127"/>
      <c r="AU57" s="1127"/>
      <c r="AV57" s="1127"/>
      <c r="AW57" s="1127"/>
      <c r="AX57" s="1127"/>
      <c r="AY57" s="1127"/>
      <c r="AZ57" s="1133"/>
      <c r="BA57" s="1133"/>
      <c r="BB57" s="1133"/>
      <c r="BC57" s="1133"/>
      <c r="BD57" s="1133"/>
      <c r="BE57" s="1118"/>
      <c r="BF57" s="1118"/>
      <c r="BG57" s="1118"/>
      <c r="BH57" s="1118"/>
      <c r="BI57" s="1119"/>
      <c r="BJ57" s="250"/>
      <c r="BK57" s="250"/>
      <c r="BL57" s="250"/>
      <c r="BM57" s="250"/>
      <c r="BN57" s="250"/>
      <c r="BO57" s="262"/>
      <c r="BP57" s="262"/>
      <c r="BQ57" s="259">
        <v>51</v>
      </c>
      <c r="BR57" s="260"/>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4"/>
    </row>
    <row r="58" spans="1:131" s="245" customFormat="1" ht="26.25" customHeight="1" x14ac:dyDescent="0.2">
      <c r="A58" s="258">
        <v>31</v>
      </c>
      <c r="B58" s="1123"/>
      <c r="C58" s="1124"/>
      <c r="D58" s="1124"/>
      <c r="E58" s="1124"/>
      <c r="F58" s="1124"/>
      <c r="G58" s="1124"/>
      <c r="H58" s="1124"/>
      <c r="I58" s="1124"/>
      <c r="J58" s="1124"/>
      <c r="K58" s="1124"/>
      <c r="L58" s="1124"/>
      <c r="M58" s="1124"/>
      <c r="N58" s="1124"/>
      <c r="O58" s="1124"/>
      <c r="P58" s="1125"/>
      <c r="Q58" s="1126"/>
      <c r="R58" s="1127"/>
      <c r="S58" s="1127"/>
      <c r="T58" s="1127"/>
      <c r="U58" s="1127"/>
      <c r="V58" s="1127"/>
      <c r="W58" s="1127"/>
      <c r="X58" s="1127"/>
      <c r="Y58" s="1127"/>
      <c r="Z58" s="1127"/>
      <c r="AA58" s="1127"/>
      <c r="AB58" s="1127"/>
      <c r="AC58" s="1127"/>
      <c r="AD58" s="1127"/>
      <c r="AE58" s="1128"/>
      <c r="AF58" s="1129"/>
      <c r="AG58" s="1130"/>
      <c r="AH58" s="1130"/>
      <c r="AI58" s="1130"/>
      <c r="AJ58" s="1131"/>
      <c r="AK58" s="1132"/>
      <c r="AL58" s="1127"/>
      <c r="AM58" s="1127"/>
      <c r="AN58" s="1127"/>
      <c r="AO58" s="1127"/>
      <c r="AP58" s="1127"/>
      <c r="AQ58" s="1127"/>
      <c r="AR58" s="1127"/>
      <c r="AS58" s="1127"/>
      <c r="AT58" s="1127"/>
      <c r="AU58" s="1127"/>
      <c r="AV58" s="1127"/>
      <c r="AW58" s="1127"/>
      <c r="AX58" s="1127"/>
      <c r="AY58" s="1127"/>
      <c r="AZ58" s="1133"/>
      <c r="BA58" s="1133"/>
      <c r="BB58" s="1133"/>
      <c r="BC58" s="1133"/>
      <c r="BD58" s="1133"/>
      <c r="BE58" s="1118"/>
      <c r="BF58" s="1118"/>
      <c r="BG58" s="1118"/>
      <c r="BH58" s="1118"/>
      <c r="BI58" s="1119"/>
      <c r="BJ58" s="250"/>
      <c r="BK58" s="250"/>
      <c r="BL58" s="250"/>
      <c r="BM58" s="250"/>
      <c r="BN58" s="250"/>
      <c r="BO58" s="262"/>
      <c r="BP58" s="262"/>
      <c r="BQ58" s="259">
        <v>52</v>
      </c>
      <c r="BR58" s="260"/>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4"/>
    </row>
    <row r="59" spans="1:131" s="245" customFormat="1" ht="26.25" customHeight="1" x14ac:dyDescent="0.2">
      <c r="A59" s="258">
        <v>32</v>
      </c>
      <c r="B59" s="1123"/>
      <c r="C59" s="1124"/>
      <c r="D59" s="1124"/>
      <c r="E59" s="1124"/>
      <c r="F59" s="1124"/>
      <c r="G59" s="1124"/>
      <c r="H59" s="1124"/>
      <c r="I59" s="1124"/>
      <c r="J59" s="1124"/>
      <c r="K59" s="1124"/>
      <c r="L59" s="1124"/>
      <c r="M59" s="1124"/>
      <c r="N59" s="1124"/>
      <c r="O59" s="1124"/>
      <c r="P59" s="1125"/>
      <c r="Q59" s="1126"/>
      <c r="R59" s="1127"/>
      <c r="S59" s="1127"/>
      <c r="T59" s="1127"/>
      <c r="U59" s="1127"/>
      <c r="V59" s="1127"/>
      <c r="W59" s="1127"/>
      <c r="X59" s="1127"/>
      <c r="Y59" s="1127"/>
      <c r="Z59" s="1127"/>
      <c r="AA59" s="1127"/>
      <c r="AB59" s="1127"/>
      <c r="AC59" s="1127"/>
      <c r="AD59" s="1127"/>
      <c r="AE59" s="1128"/>
      <c r="AF59" s="1129"/>
      <c r="AG59" s="1130"/>
      <c r="AH59" s="1130"/>
      <c r="AI59" s="1130"/>
      <c r="AJ59" s="1131"/>
      <c r="AK59" s="1132"/>
      <c r="AL59" s="1127"/>
      <c r="AM59" s="1127"/>
      <c r="AN59" s="1127"/>
      <c r="AO59" s="1127"/>
      <c r="AP59" s="1127"/>
      <c r="AQ59" s="1127"/>
      <c r="AR59" s="1127"/>
      <c r="AS59" s="1127"/>
      <c r="AT59" s="1127"/>
      <c r="AU59" s="1127"/>
      <c r="AV59" s="1127"/>
      <c r="AW59" s="1127"/>
      <c r="AX59" s="1127"/>
      <c r="AY59" s="1127"/>
      <c r="AZ59" s="1133"/>
      <c r="BA59" s="1133"/>
      <c r="BB59" s="1133"/>
      <c r="BC59" s="1133"/>
      <c r="BD59" s="1133"/>
      <c r="BE59" s="1118"/>
      <c r="BF59" s="1118"/>
      <c r="BG59" s="1118"/>
      <c r="BH59" s="1118"/>
      <c r="BI59" s="1119"/>
      <c r="BJ59" s="250"/>
      <c r="BK59" s="250"/>
      <c r="BL59" s="250"/>
      <c r="BM59" s="250"/>
      <c r="BN59" s="250"/>
      <c r="BO59" s="262"/>
      <c r="BP59" s="262"/>
      <c r="BQ59" s="259">
        <v>53</v>
      </c>
      <c r="BR59" s="260"/>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4"/>
    </row>
    <row r="60" spans="1:131" s="245" customFormat="1" ht="26.25" customHeight="1" x14ac:dyDescent="0.2">
      <c r="A60" s="258">
        <v>33</v>
      </c>
      <c r="B60" s="1123"/>
      <c r="C60" s="1124"/>
      <c r="D60" s="1124"/>
      <c r="E60" s="1124"/>
      <c r="F60" s="1124"/>
      <c r="G60" s="1124"/>
      <c r="H60" s="1124"/>
      <c r="I60" s="1124"/>
      <c r="J60" s="1124"/>
      <c r="K60" s="1124"/>
      <c r="L60" s="1124"/>
      <c r="M60" s="1124"/>
      <c r="N60" s="1124"/>
      <c r="O60" s="1124"/>
      <c r="P60" s="1125"/>
      <c r="Q60" s="1126"/>
      <c r="R60" s="1127"/>
      <c r="S60" s="1127"/>
      <c r="T60" s="1127"/>
      <c r="U60" s="1127"/>
      <c r="V60" s="1127"/>
      <c r="W60" s="1127"/>
      <c r="X60" s="1127"/>
      <c r="Y60" s="1127"/>
      <c r="Z60" s="1127"/>
      <c r="AA60" s="1127"/>
      <c r="AB60" s="1127"/>
      <c r="AC60" s="1127"/>
      <c r="AD60" s="1127"/>
      <c r="AE60" s="1128"/>
      <c r="AF60" s="1129"/>
      <c r="AG60" s="1130"/>
      <c r="AH60" s="1130"/>
      <c r="AI60" s="1130"/>
      <c r="AJ60" s="1131"/>
      <c r="AK60" s="1132"/>
      <c r="AL60" s="1127"/>
      <c r="AM60" s="1127"/>
      <c r="AN60" s="1127"/>
      <c r="AO60" s="1127"/>
      <c r="AP60" s="1127"/>
      <c r="AQ60" s="1127"/>
      <c r="AR60" s="1127"/>
      <c r="AS60" s="1127"/>
      <c r="AT60" s="1127"/>
      <c r="AU60" s="1127"/>
      <c r="AV60" s="1127"/>
      <c r="AW60" s="1127"/>
      <c r="AX60" s="1127"/>
      <c r="AY60" s="1127"/>
      <c r="AZ60" s="1133"/>
      <c r="BA60" s="1133"/>
      <c r="BB60" s="1133"/>
      <c r="BC60" s="1133"/>
      <c r="BD60" s="1133"/>
      <c r="BE60" s="1118"/>
      <c r="BF60" s="1118"/>
      <c r="BG60" s="1118"/>
      <c r="BH60" s="1118"/>
      <c r="BI60" s="1119"/>
      <c r="BJ60" s="250"/>
      <c r="BK60" s="250"/>
      <c r="BL60" s="250"/>
      <c r="BM60" s="250"/>
      <c r="BN60" s="250"/>
      <c r="BO60" s="262"/>
      <c r="BP60" s="262"/>
      <c r="BQ60" s="259">
        <v>54</v>
      </c>
      <c r="BR60" s="260"/>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4"/>
    </row>
    <row r="61" spans="1:131" s="245" customFormat="1" ht="26.25" customHeight="1" thickBot="1" x14ac:dyDescent="0.25">
      <c r="A61" s="258">
        <v>34</v>
      </c>
      <c r="B61" s="1123"/>
      <c r="C61" s="1124"/>
      <c r="D61" s="1124"/>
      <c r="E61" s="1124"/>
      <c r="F61" s="1124"/>
      <c r="G61" s="1124"/>
      <c r="H61" s="1124"/>
      <c r="I61" s="1124"/>
      <c r="J61" s="1124"/>
      <c r="K61" s="1124"/>
      <c r="L61" s="1124"/>
      <c r="M61" s="1124"/>
      <c r="N61" s="1124"/>
      <c r="O61" s="1124"/>
      <c r="P61" s="1125"/>
      <c r="Q61" s="1126"/>
      <c r="R61" s="1127"/>
      <c r="S61" s="1127"/>
      <c r="T61" s="1127"/>
      <c r="U61" s="1127"/>
      <c r="V61" s="1127"/>
      <c r="W61" s="1127"/>
      <c r="X61" s="1127"/>
      <c r="Y61" s="1127"/>
      <c r="Z61" s="1127"/>
      <c r="AA61" s="1127"/>
      <c r="AB61" s="1127"/>
      <c r="AC61" s="1127"/>
      <c r="AD61" s="1127"/>
      <c r="AE61" s="1128"/>
      <c r="AF61" s="1129"/>
      <c r="AG61" s="1130"/>
      <c r="AH61" s="1130"/>
      <c r="AI61" s="1130"/>
      <c r="AJ61" s="1131"/>
      <c r="AK61" s="1132"/>
      <c r="AL61" s="1127"/>
      <c r="AM61" s="1127"/>
      <c r="AN61" s="1127"/>
      <c r="AO61" s="1127"/>
      <c r="AP61" s="1127"/>
      <c r="AQ61" s="1127"/>
      <c r="AR61" s="1127"/>
      <c r="AS61" s="1127"/>
      <c r="AT61" s="1127"/>
      <c r="AU61" s="1127"/>
      <c r="AV61" s="1127"/>
      <c r="AW61" s="1127"/>
      <c r="AX61" s="1127"/>
      <c r="AY61" s="1127"/>
      <c r="AZ61" s="1133"/>
      <c r="BA61" s="1133"/>
      <c r="BB61" s="1133"/>
      <c r="BC61" s="1133"/>
      <c r="BD61" s="1133"/>
      <c r="BE61" s="1118"/>
      <c r="BF61" s="1118"/>
      <c r="BG61" s="1118"/>
      <c r="BH61" s="1118"/>
      <c r="BI61" s="1119"/>
      <c r="BJ61" s="250"/>
      <c r="BK61" s="250"/>
      <c r="BL61" s="250"/>
      <c r="BM61" s="250"/>
      <c r="BN61" s="250"/>
      <c r="BO61" s="262"/>
      <c r="BP61" s="262"/>
      <c r="BQ61" s="259">
        <v>55</v>
      </c>
      <c r="BR61" s="260"/>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4"/>
    </row>
    <row r="62" spans="1:131" s="245" customFormat="1" ht="26.25" customHeight="1" x14ac:dyDescent="0.2">
      <c r="A62" s="258">
        <v>35</v>
      </c>
      <c r="B62" s="1123"/>
      <c r="C62" s="1124"/>
      <c r="D62" s="1124"/>
      <c r="E62" s="1124"/>
      <c r="F62" s="1124"/>
      <c r="G62" s="1124"/>
      <c r="H62" s="1124"/>
      <c r="I62" s="1124"/>
      <c r="J62" s="1124"/>
      <c r="K62" s="1124"/>
      <c r="L62" s="1124"/>
      <c r="M62" s="1124"/>
      <c r="N62" s="1124"/>
      <c r="O62" s="1124"/>
      <c r="P62" s="1125"/>
      <c r="Q62" s="1126"/>
      <c r="R62" s="1127"/>
      <c r="S62" s="1127"/>
      <c r="T62" s="1127"/>
      <c r="U62" s="1127"/>
      <c r="V62" s="1127"/>
      <c r="W62" s="1127"/>
      <c r="X62" s="1127"/>
      <c r="Y62" s="1127"/>
      <c r="Z62" s="1127"/>
      <c r="AA62" s="1127"/>
      <c r="AB62" s="1127"/>
      <c r="AC62" s="1127"/>
      <c r="AD62" s="1127"/>
      <c r="AE62" s="1128"/>
      <c r="AF62" s="1129"/>
      <c r="AG62" s="1130"/>
      <c r="AH62" s="1130"/>
      <c r="AI62" s="1130"/>
      <c r="AJ62" s="1131"/>
      <c r="AK62" s="1132"/>
      <c r="AL62" s="1127"/>
      <c r="AM62" s="1127"/>
      <c r="AN62" s="1127"/>
      <c r="AO62" s="1127"/>
      <c r="AP62" s="1127"/>
      <c r="AQ62" s="1127"/>
      <c r="AR62" s="1127"/>
      <c r="AS62" s="1127"/>
      <c r="AT62" s="1127"/>
      <c r="AU62" s="1127"/>
      <c r="AV62" s="1127"/>
      <c r="AW62" s="1127"/>
      <c r="AX62" s="1127"/>
      <c r="AY62" s="1127"/>
      <c r="AZ62" s="1133"/>
      <c r="BA62" s="1133"/>
      <c r="BB62" s="1133"/>
      <c r="BC62" s="1133"/>
      <c r="BD62" s="1133"/>
      <c r="BE62" s="1118"/>
      <c r="BF62" s="1118"/>
      <c r="BG62" s="1118"/>
      <c r="BH62" s="1118"/>
      <c r="BI62" s="1119"/>
      <c r="BJ62" s="1120" t="s">
        <v>410</v>
      </c>
      <c r="BK62" s="1121"/>
      <c r="BL62" s="1121"/>
      <c r="BM62" s="1121"/>
      <c r="BN62" s="1122"/>
      <c r="BO62" s="262"/>
      <c r="BP62" s="262"/>
      <c r="BQ62" s="259">
        <v>56</v>
      </c>
      <c r="BR62" s="260"/>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4"/>
    </row>
    <row r="63" spans="1:131" s="245" customFormat="1" ht="26.25" customHeight="1" thickBot="1" x14ac:dyDescent="0.25">
      <c r="A63" s="261" t="s">
        <v>383</v>
      </c>
      <c r="B63" s="1036" t="s">
        <v>411</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14"/>
      <c r="AF63" s="1115">
        <v>1043</v>
      </c>
      <c r="AG63" s="1051"/>
      <c r="AH63" s="1051"/>
      <c r="AI63" s="1051"/>
      <c r="AJ63" s="1116"/>
      <c r="AK63" s="1117"/>
      <c r="AL63" s="1055"/>
      <c r="AM63" s="1055"/>
      <c r="AN63" s="1055"/>
      <c r="AO63" s="1055"/>
      <c r="AP63" s="1051">
        <v>7825</v>
      </c>
      <c r="AQ63" s="1051"/>
      <c r="AR63" s="1051"/>
      <c r="AS63" s="1051"/>
      <c r="AT63" s="1051"/>
      <c r="AU63" s="1051">
        <v>5910</v>
      </c>
      <c r="AV63" s="1051"/>
      <c r="AW63" s="1051"/>
      <c r="AX63" s="1051"/>
      <c r="AY63" s="1051"/>
      <c r="AZ63" s="1111"/>
      <c r="BA63" s="1111"/>
      <c r="BB63" s="1111"/>
      <c r="BC63" s="1111"/>
      <c r="BD63" s="1111"/>
      <c r="BE63" s="1052"/>
      <c r="BF63" s="1052"/>
      <c r="BG63" s="1052"/>
      <c r="BH63" s="1052"/>
      <c r="BI63" s="1053"/>
      <c r="BJ63" s="1112" t="s">
        <v>137</v>
      </c>
      <c r="BK63" s="1043"/>
      <c r="BL63" s="1043"/>
      <c r="BM63" s="1043"/>
      <c r="BN63" s="1113"/>
      <c r="BO63" s="262"/>
      <c r="BP63" s="262"/>
      <c r="BQ63" s="259">
        <v>57</v>
      </c>
      <c r="BR63" s="260"/>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4"/>
    </row>
    <row r="64" spans="1:131" s="245" customFormat="1" ht="26.25" customHeight="1"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4"/>
    </row>
    <row r="65" spans="1:131" s="245" customFormat="1" ht="26.25" customHeight="1" thickBot="1" x14ac:dyDescent="0.25">
      <c r="A65" s="250" t="s">
        <v>412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2"/>
      <c r="BF65" s="262"/>
      <c r="BG65" s="262"/>
      <c r="BH65" s="262"/>
      <c r="BI65" s="262"/>
      <c r="BJ65" s="262"/>
      <c r="BK65" s="262"/>
      <c r="BL65" s="262"/>
      <c r="BM65" s="262"/>
      <c r="BN65" s="262"/>
      <c r="BO65" s="262"/>
      <c r="BP65" s="262"/>
      <c r="BQ65" s="259">
        <v>59</v>
      </c>
      <c r="BR65" s="260"/>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4"/>
    </row>
    <row r="66" spans="1:131" s="245" customFormat="1" ht="26.25" customHeight="1" x14ac:dyDescent="0.2">
      <c r="A66" s="1087" t="s">
        <v>413</v>
      </c>
      <c r="B66" s="1088"/>
      <c r="C66" s="1088"/>
      <c r="D66" s="1088"/>
      <c r="E66" s="1088"/>
      <c r="F66" s="1088"/>
      <c r="G66" s="1088"/>
      <c r="H66" s="1088"/>
      <c r="I66" s="1088"/>
      <c r="J66" s="1088"/>
      <c r="K66" s="1088"/>
      <c r="L66" s="1088"/>
      <c r="M66" s="1088"/>
      <c r="N66" s="1088"/>
      <c r="O66" s="1088"/>
      <c r="P66" s="1089"/>
      <c r="Q66" s="1093" t="s">
        <v>387</v>
      </c>
      <c r="R66" s="1094"/>
      <c r="S66" s="1094"/>
      <c r="T66" s="1094"/>
      <c r="U66" s="1095"/>
      <c r="V66" s="1093" t="s">
        <v>414</v>
      </c>
      <c r="W66" s="1094"/>
      <c r="X66" s="1094"/>
      <c r="Y66" s="1094"/>
      <c r="Z66" s="1095"/>
      <c r="AA66" s="1093" t="s">
        <v>415</v>
      </c>
      <c r="AB66" s="1094"/>
      <c r="AC66" s="1094"/>
      <c r="AD66" s="1094"/>
      <c r="AE66" s="1095"/>
      <c r="AF66" s="1099" t="s">
        <v>416</v>
      </c>
      <c r="AG66" s="1100"/>
      <c r="AH66" s="1100"/>
      <c r="AI66" s="1100"/>
      <c r="AJ66" s="1101"/>
      <c r="AK66" s="1093" t="s">
        <v>417</v>
      </c>
      <c r="AL66" s="1088"/>
      <c r="AM66" s="1088"/>
      <c r="AN66" s="1088"/>
      <c r="AO66" s="1089"/>
      <c r="AP66" s="1093" t="s">
        <v>418</v>
      </c>
      <c r="AQ66" s="1094"/>
      <c r="AR66" s="1094"/>
      <c r="AS66" s="1094"/>
      <c r="AT66" s="1095"/>
      <c r="AU66" s="1093" t="s">
        <v>419</v>
      </c>
      <c r="AV66" s="1094"/>
      <c r="AW66" s="1094"/>
      <c r="AX66" s="1094"/>
      <c r="AY66" s="1095"/>
      <c r="AZ66" s="1093" t="s">
        <v>370</v>
      </c>
      <c r="BA66" s="1094"/>
      <c r="BB66" s="1094"/>
      <c r="BC66" s="1094"/>
      <c r="BD66" s="1109"/>
      <c r="BE66" s="262"/>
      <c r="BF66" s="262"/>
      <c r="BG66" s="262"/>
      <c r="BH66" s="262"/>
      <c r="BI66" s="262"/>
      <c r="BJ66" s="262"/>
      <c r="BK66" s="262"/>
      <c r="BL66" s="262"/>
      <c r="BM66" s="262"/>
      <c r="BN66" s="262"/>
      <c r="BO66" s="262"/>
      <c r="BP66" s="262"/>
      <c r="BQ66" s="259">
        <v>60</v>
      </c>
      <c r="BR66" s="264"/>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4"/>
    </row>
    <row r="67" spans="1:131" s="245"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2"/>
      <c r="BF67" s="262"/>
      <c r="BG67" s="262"/>
      <c r="BH67" s="262"/>
      <c r="BI67" s="262"/>
      <c r="BJ67" s="262"/>
      <c r="BK67" s="262"/>
      <c r="BL67" s="262"/>
      <c r="BM67" s="262"/>
      <c r="BN67" s="262"/>
      <c r="BO67" s="262"/>
      <c r="BP67" s="262"/>
      <c r="BQ67" s="259">
        <v>61</v>
      </c>
      <c r="BR67" s="264"/>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4"/>
    </row>
    <row r="68" spans="1:131" s="245" customFormat="1" ht="26.25" customHeight="1" thickTop="1" x14ac:dyDescent="0.2">
      <c r="A68" s="256">
        <v>1</v>
      </c>
      <c r="B68" s="1077" t="s">
        <v>589</v>
      </c>
      <c r="C68" s="1078"/>
      <c r="D68" s="1078"/>
      <c r="E68" s="1078"/>
      <c r="F68" s="1078"/>
      <c r="G68" s="1078"/>
      <c r="H68" s="1078"/>
      <c r="I68" s="1078"/>
      <c r="J68" s="1078"/>
      <c r="K68" s="1078"/>
      <c r="L68" s="1078"/>
      <c r="M68" s="1078"/>
      <c r="N68" s="1078"/>
      <c r="O68" s="1078"/>
      <c r="P68" s="1079"/>
      <c r="Q68" s="1080">
        <v>626</v>
      </c>
      <c r="R68" s="1074"/>
      <c r="S68" s="1074"/>
      <c r="T68" s="1074"/>
      <c r="U68" s="1074"/>
      <c r="V68" s="1074">
        <v>604</v>
      </c>
      <c r="W68" s="1074"/>
      <c r="X68" s="1074"/>
      <c r="Y68" s="1074"/>
      <c r="Z68" s="1074"/>
      <c r="AA68" s="1074">
        <v>22</v>
      </c>
      <c r="AB68" s="1074"/>
      <c r="AC68" s="1074"/>
      <c r="AD68" s="1074"/>
      <c r="AE68" s="1074"/>
      <c r="AF68" s="1074">
        <v>22</v>
      </c>
      <c r="AG68" s="1074"/>
      <c r="AH68" s="1074"/>
      <c r="AI68" s="1074"/>
      <c r="AJ68" s="1074"/>
      <c r="AK68" s="1074">
        <v>15</v>
      </c>
      <c r="AL68" s="1074"/>
      <c r="AM68" s="1074"/>
      <c r="AN68" s="1074"/>
      <c r="AO68" s="1074"/>
      <c r="AP68" s="1074">
        <v>290</v>
      </c>
      <c r="AQ68" s="1074"/>
      <c r="AR68" s="1074"/>
      <c r="AS68" s="1074"/>
      <c r="AT68" s="1074"/>
      <c r="AU68" s="1074">
        <v>211</v>
      </c>
      <c r="AV68" s="1074"/>
      <c r="AW68" s="1074"/>
      <c r="AX68" s="1074"/>
      <c r="AY68" s="1074"/>
      <c r="AZ68" s="1075"/>
      <c r="BA68" s="1075"/>
      <c r="BB68" s="1075"/>
      <c r="BC68" s="1075"/>
      <c r="BD68" s="1076"/>
      <c r="BE68" s="262"/>
      <c r="BF68" s="262"/>
      <c r="BG68" s="262"/>
      <c r="BH68" s="262"/>
      <c r="BI68" s="262"/>
      <c r="BJ68" s="262"/>
      <c r="BK68" s="262"/>
      <c r="BL68" s="262"/>
      <c r="BM68" s="262"/>
      <c r="BN68" s="262"/>
      <c r="BO68" s="262"/>
      <c r="BP68" s="262"/>
      <c r="BQ68" s="259">
        <v>62</v>
      </c>
      <c r="BR68" s="264"/>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4"/>
    </row>
    <row r="69" spans="1:131" s="245" customFormat="1" ht="26.25" customHeight="1" x14ac:dyDescent="0.2">
      <c r="A69" s="258">
        <v>2</v>
      </c>
      <c r="B69" s="1066" t="s">
        <v>590</v>
      </c>
      <c r="C69" s="1067"/>
      <c r="D69" s="1067"/>
      <c r="E69" s="1067"/>
      <c r="F69" s="1067"/>
      <c r="G69" s="1067"/>
      <c r="H69" s="1067"/>
      <c r="I69" s="1067"/>
      <c r="J69" s="1067"/>
      <c r="K69" s="1067"/>
      <c r="L69" s="1067"/>
      <c r="M69" s="1067"/>
      <c r="N69" s="1067"/>
      <c r="O69" s="1067"/>
      <c r="P69" s="1068"/>
      <c r="Q69" s="1069">
        <v>1568</v>
      </c>
      <c r="R69" s="1063"/>
      <c r="S69" s="1063"/>
      <c r="T69" s="1063"/>
      <c r="U69" s="1063"/>
      <c r="V69" s="1063">
        <v>1535</v>
      </c>
      <c r="W69" s="1063"/>
      <c r="X69" s="1063"/>
      <c r="Y69" s="1063"/>
      <c r="Z69" s="1063"/>
      <c r="AA69" s="1063">
        <v>33</v>
      </c>
      <c r="AB69" s="1063"/>
      <c r="AC69" s="1063"/>
      <c r="AD69" s="1063"/>
      <c r="AE69" s="1063"/>
      <c r="AF69" s="1063">
        <v>33</v>
      </c>
      <c r="AG69" s="1063"/>
      <c r="AH69" s="1063"/>
      <c r="AI69" s="1063"/>
      <c r="AJ69" s="1063"/>
      <c r="AK69" s="1063">
        <v>31</v>
      </c>
      <c r="AL69" s="1063"/>
      <c r="AM69" s="1063"/>
      <c r="AN69" s="1063"/>
      <c r="AO69" s="1063"/>
      <c r="AP69" s="1063">
        <v>538</v>
      </c>
      <c r="AQ69" s="1063"/>
      <c r="AR69" s="1063"/>
      <c r="AS69" s="1063"/>
      <c r="AT69" s="1063"/>
      <c r="AU69" s="1063">
        <v>149</v>
      </c>
      <c r="AV69" s="1063"/>
      <c r="AW69" s="1063"/>
      <c r="AX69" s="1063"/>
      <c r="AY69" s="1063"/>
      <c r="AZ69" s="1064"/>
      <c r="BA69" s="1064"/>
      <c r="BB69" s="1064"/>
      <c r="BC69" s="1064"/>
      <c r="BD69" s="1065"/>
      <c r="BE69" s="262"/>
      <c r="BF69" s="262"/>
      <c r="BG69" s="262"/>
      <c r="BH69" s="262"/>
      <c r="BI69" s="262"/>
      <c r="BJ69" s="262"/>
      <c r="BK69" s="262"/>
      <c r="BL69" s="262"/>
      <c r="BM69" s="262"/>
      <c r="BN69" s="262"/>
      <c r="BO69" s="262"/>
      <c r="BP69" s="262"/>
      <c r="BQ69" s="259">
        <v>63</v>
      </c>
      <c r="BR69" s="264"/>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4"/>
    </row>
    <row r="70" spans="1:131" s="245" customFormat="1" ht="26.25" customHeight="1" x14ac:dyDescent="0.2">
      <c r="A70" s="258">
        <v>3</v>
      </c>
      <c r="B70" s="1066" t="s">
        <v>591</v>
      </c>
      <c r="C70" s="1067"/>
      <c r="D70" s="1067"/>
      <c r="E70" s="1067"/>
      <c r="F70" s="1067"/>
      <c r="G70" s="1067"/>
      <c r="H70" s="1067"/>
      <c r="I70" s="1067"/>
      <c r="J70" s="1067"/>
      <c r="K70" s="1067"/>
      <c r="L70" s="1067"/>
      <c r="M70" s="1067"/>
      <c r="N70" s="1067"/>
      <c r="O70" s="1067"/>
      <c r="P70" s="1068"/>
      <c r="Q70" s="1069">
        <v>53</v>
      </c>
      <c r="R70" s="1063"/>
      <c r="S70" s="1063"/>
      <c r="T70" s="1063"/>
      <c r="U70" s="1063"/>
      <c r="V70" s="1063">
        <v>52</v>
      </c>
      <c r="W70" s="1063"/>
      <c r="X70" s="1063"/>
      <c r="Y70" s="1063"/>
      <c r="Z70" s="1063"/>
      <c r="AA70" s="1063">
        <v>0</v>
      </c>
      <c r="AB70" s="1063"/>
      <c r="AC70" s="1063"/>
      <c r="AD70" s="1063"/>
      <c r="AE70" s="1063"/>
      <c r="AF70" s="1063">
        <v>403</v>
      </c>
      <c r="AG70" s="1063"/>
      <c r="AH70" s="1063"/>
      <c r="AI70" s="1063"/>
      <c r="AJ70" s="1063"/>
      <c r="AK70" s="1063">
        <v>52</v>
      </c>
      <c r="AL70" s="1063"/>
      <c r="AM70" s="1063"/>
      <c r="AN70" s="1063"/>
      <c r="AO70" s="1063"/>
      <c r="AP70" s="1063" t="s">
        <v>598</v>
      </c>
      <c r="AQ70" s="1063"/>
      <c r="AR70" s="1063"/>
      <c r="AS70" s="1063"/>
      <c r="AT70" s="1063"/>
      <c r="AU70" s="1063" t="s">
        <v>598</v>
      </c>
      <c r="AV70" s="1063"/>
      <c r="AW70" s="1063"/>
      <c r="AX70" s="1063"/>
      <c r="AY70" s="1063"/>
      <c r="AZ70" s="1064"/>
      <c r="BA70" s="1064"/>
      <c r="BB70" s="1064"/>
      <c r="BC70" s="1064"/>
      <c r="BD70" s="1065"/>
      <c r="BE70" s="262"/>
      <c r="BF70" s="262"/>
      <c r="BG70" s="262"/>
      <c r="BH70" s="262"/>
      <c r="BI70" s="262"/>
      <c r="BJ70" s="262"/>
      <c r="BK70" s="262"/>
      <c r="BL70" s="262"/>
      <c r="BM70" s="262"/>
      <c r="BN70" s="262"/>
      <c r="BO70" s="262"/>
      <c r="BP70" s="262"/>
      <c r="BQ70" s="259">
        <v>64</v>
      </c>
      <c r="BR70" s="264"/>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4"/>
    </row>
    <row r="71" spans="1:131" s="245" customFormat="1" ht="26.25" customHeight="1" x14ac:dyDescent="0.2">
      <c r="A71" s="258">
        <v>4</v>
      </c>
      <c r="B71" s="1066" t="s">
        <v>592</v>
      </c>
      <c r="C71" s="1067"/>
      <c r="D71" s="1067"/>
      <c r="E71" s="1067"/>
      <c r="F71" s="1067"/>
      <c r="G71" s="1067"/>
      <c r="H71" s="1067"/>
      <c r="I71" s="1067"/>
      <c r="J71" s="1067"/>
      <c r="K71" s="1067"/>
      <c r="L71" s="1067"/>
      <c r="M71" s="1067"/>
      <c r="N71" s="1067"/>
      <c r="O71" s="1067"/>
      <c r="P71" s="1068"/>
      <c r="Q71" s="1069">
        <v>94</v>
      </c>
      <c r="R71" s="1063"/>
      <c r="S71" s="1063"/>
      <c r="T71" s="1063"/>
      <c r="U71" s="1063"/>
      <c r="V71" s="1063">
        <v>86</v>
      </c>
      <c r="W71" s="1063"/>
      <c r="X71" s="1063"/>
      <c r="Y71" s="1063"/>
      <c r="Z71" s="1063"/>
      <c r="AA71" s="1063">
        <v>8</v>
      </c>
      <c r="AB71" s="1063"/>
      <c r="AC71" s="1063"/>
      <c r="AD71" s="1063"/>
      <c r="AE71" s="1063"/>
      <c r="AF71" s="1063">
        <v>8</v>
      </c>
      <c r="AG71" s="1063"/>
      <c r="AH71" s="1063"/>
      <c r="AI71" s="1063"/>
      <c r="AJ71" s="1063"/>
      <c r="AK71" s="1063">
        <v>9</v>
      </c>
      <c r="AL71" s="1063"/>
      <c r="AM71" s="1063"/>
      <c r="AN71" s="1063"/>
      <c r="AO71" s="1063"/>
      <c r="AP71" s="1063" t="s">
        <v>598</v>
      </c>
      <c r="AQ71" s="1063"/>
      <c r="AR71" s="1063"/>
      <c r="AS71" s="1063"/>
      <c r="AT71" s="1063"/>
      <c r="AU71" s="1063" t="s">
        <v>598</v>
      </c>
      <c r="AV71" s="1063"/>
      <c r="AW71" s="1063"/>
      <c r="AX71" s="1063"/>
      <c r="AY71" s="1063"/>
      <c r="AZ71" s="1064"/>
      <c r="BA71" s="1064"/>
      <c r="BB71" s="1064"/>
      <c r="BC71" s="1064"/>
      <c r="BD71" s="1065"/>
      <c r="BE71" s="262"/>
      <c r="BF71" s="262"/>
      <c r="BG71" s="262"/>
      <c r="BH71" s="262"/>
      <c r="BI71" s="262"/>
      <c r="BJ71" s="262"/>
      <c r="BK71" s="262"/>
      <c r="BL71" s="262"/>
      <c r="BM71" s="262"/>
      <c r="BN71" s="262"/>
      <c r="BO71" s="262"/>
      <c r="BP71" s="262"/>
      <c r="BQ71" s="259">
        <v>65</v>
      </c>
      <c r="BR71" s="264"/>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4"/>
    </row>
    <row r="72" spans="1:131" s="245" customFormat="1" ht="26.25" customHeight="1" x14ac:dyDescent="0.2">
      <c r="A72" s="258">
        <v>5</v>
      </c>
      <c r="B72" s="1066" t="s">
        <v>593</v>
      </c>
      <c r="C72" s="1067"/>
      <c r="D72" s="1067"/>
      <c r="E72" s="1067"/>
      <c r="F72" s="1067"/>
      <c r="G72" s="1067"/>
      <c r="H72" s="1067"/>
      <c r="I72" s="1067"/>
      <c r="J72" s="1067"/>
      <c r="K72" s="1067"/>
      <c r="L72" s="1067"/>
      <c r="M72" s="1067"/>
      <c r="N72" s="1067"/>
      <c r="O72" s="1067"/>
      <c r="P72" s="1068"/>
      <c r="Q72" s="1069">
        <v>237427</v>
      </c>
      <c r="R72" s="1063"/>
      <c r="S72" s="1063"/>
      <c r="T72" s="1063"/>
      <c r="U72" s="1063"/>
      <c r="V72" s="1063">
        <v>231302</v>
      </c>
      <c r="W72" s="1063"/>
      <c r="X72" s="1063"/>
      <c r="Y72" s="1063"/>
      <c r="Z72" s="1063"/>
      <c r="AA72" s="1063">
        <v>6125</v>
      </c>
      <c r="AB72" s="1063"/>
      <c r="AC72" s="1063"/>
      <c r="AD72" s="1063"/>
      <c r="AE72" s="1063"/>
      <c r="AF72" s="1063">
        <v>6125</v>
      </c>
      <c r="AG72" s="1063"/>
      <c r="AH72" s="1063"/>
      <c r="AI72" s="1063"/>
      <c r="AJ72" s="1063"/>
      <c r="AK72" s="1063">
        <v>1029</v>
      </c>
      <c r="AL72" s="1063"/>
      <c r="AM72" s="1063"/>
      <c r="AN72" s="1063"/>
      <c r="AO72" s="1063"/>
      <c r="AP72" s="1063" t="s">
        <v>598</v>
      </c>
      <c r="AQ72" s="1063"/>
      <c r="AR72" s="1063"/>
      <c r="AS72" s="1063"/>
      <c r="AT72" s="1063"/>
      <c r="AU72" s="1063" t="s">
        <v>598</v>
      </c>
      <c r="AV72" s="1063"/>
      <c r="AW72" s="1063"/>
      <c r="AX72" s="1063"/>
      <c r="AY72" s="1063"/>
      <c r="AZ72" s="1064"/>
      <c r="BA72" s="1064"/>
      <c r="BB72" s="1064"/>
      <c r="BC72" s="1064"/>
      <c r="BD72" s="1065"/>
      <c r="BE72" s="262"/>
      <c r="BF72" s="262"/>
      <c r="BG72" s="262"/>
      <c r="BH72" s="262"/>
      <c r="BI72" s="262"/>
      <c r="BJ72" s="262"/>
      <c r="BK72" s="262"/>
      <c r="BL72" s="262"/>
      <c r="BM72" s="262"/>
      <c r="BN72" s="262"/>
      <c r="BO72" s="262"/>
      <c r="BP72" s="262"/>
      <c r="BQ72" s="259">
        <v>66</v>
      </c>
      <c r="BR72" s="264"/>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4"/>
    </row>
    <row r="73" spans="1:131" s="245" customFormat="1" ht="26.25" customHeight="1" x14ac:dyDescent="0.2">
      <c r="A73" s="258">
        <v>6</v>
      </c>
      <c r="B73" s="1066" t="s">
        <v>594</v>
      </c>
      <c r="C73" s="1067"/>
      <c r="D73" s="1067"/>
      <c r="E73" s="1067"/>
      <c r="F73" s="1067"/>
      <c r="G73" s="1067"/>
      <c r="H73" s="1067"/>
      <c r="I73" s="1067"/>
      <c r="J73" s="1067"/>
      <c r="K73" s="1067"/>
      <c r="L73" s="1067"/>
      <c r="M73" s="1067"/>
      <c r="N73" s="1067"/>
      <c r="O73" s="1067"/>
      <c r="P73" s="1068"/>
      <c r="Q73" s="1069">
        <v>6833</v>
      </c>
      <c r="R73" s="1063"/>
      <c r="S73" s="1063"/>
      <c r="T73" s="1063"/>
      <c r="U73" s="1063"/>
      <c r="V73" s="1063">
        <v>5904</v>
      </c>
      <c r="W73" s="1063"/>
      <c r="X73" s="1063"/>
      <c r="Y73" s="1063"/>
      <c r="Z73" s="1063"/>
      <c r="AA73" s="1063">
        <v>929</v>
      </c>
      <c r="AB73" s="1063"/>
      <c r="AC73" s="1063"/>
      <c r="AD73" s="1063"/>
      <c r="AE73" s="1063"/>
      <c r="AF73" s="1063">
        <v>929</v>
      </c>
      <c r="AG73" s="1063"/>
      <c r="AH73" s="1063"/>
      <c r="AI73" s="1063"/>
      <c r="AJ73" s="1063"/>
      <c r="AK73" s="1063">
        <v>830</v>
      </c>
      <c r="AL73" s="1063"/>
      <c r="AM73" s="1063"/>
      <c r="AN73" s="1063"/>
      <c r="AO73" s="1063"/>
      <c r="AP73" s="1063" t="s">
        <v>598</v>
      </c>
      <c r="AQ73" s="1063"/>
      <c r="AR73" s="1063"/>
      <c r="AS73" s="1063"/>
      <c r="AT73" s="1063"/>
      <c r="AU73" s="1063" t="s">
        <v>598</v>
      </c>
      <c r="AV73" s="1063"/>
      <c r="AW73" s="1063"/>
      <c r="AX73" s="1063"/>
      <c r="AY73" s="1063"/>
      <c r="AZ73" s="1064"/>
      <c r="BA73" s="1064"/>
      <c r="BB73" s="1064"/>
      <c r="BC73" s="1064"/>
      <c r="BD73" s="1065"/>
      <c r="BE73" s="262"/>
      <c r="BF73" s="262"/>
      <c r="BG73" s="262"/>
      <c r="BH73" s="262"/>
      <c r="BI73" s="262"/>
      <c r="BJ73" s="262"/>
      <c r="BK73" s="262"/>
      <c r="BL73" s="262"/>
      <c r="BM73" s="262"/>
      <c r="BN73" s="262"/>
      <c r="BO73" s="262"/>
      <c r="BP73" s="262"/>
      <c r="BQ73" s="259">
        <v>67</v>
      </c>
      <c r="BR73" s="264"/>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4"/>
    </row>
    <row r="74" spans="1:131" s="245" customFormat="1" ht="26.25" customHeight="1" x14ac:dyDescent="0.2">
      <c r="A74" s="258">
        <v>7</v>
      </c>
      <c r="B74" s="1066" t="s">
        <v>595</v>
      </c>
      <c r="C74" s="1067"/>
      <c r="D74" s="1067"/>
      <c r="E74" s="1067"/>
      <c r="F74" s="1067"/>
      <c r="G74" s="1067"/>
      <c r="H74" s="1067"/>
      <c r="I74" s="1067"/>
      <c r="J74" s="1067"/>
      <c r="K74" s="1067"/>
      <c r="L74" s="1067"/>
      <c r="M74" s="1067"/>
      <c r="N74" s="1067"/>
      <c r="O74" s="1067"/>
      <c r="P74" s="1068"/>
      <c r="Q74" s="1069">
        <v>167</v>
      </c>
      <c r="R74" s="1063"/>
      <c r="S74" s="1063"/>
      <c r="T74" s="1063"/>
      <c r="U74" s="1063"/>
      <c r="V74" s="1063">
        <v>140</v>
      </c>
      <c r="W74" s="1063"/>
      <c r="X74" s="1063"/>
      <c r="Y74" s="1063"/>
      <c r="Z74" s="1063"/>
      <c r="AA74" s="1063">
        <v>27</v>
      </c>
      <c r="AB74" s="1063"/>
      <c r="AC74" s="1063"/>
      <c r="AD74" s="1063"/>
      <c r="AE74" s="1063"/>
      <c r="AF74" s="1063">
        <v>27</v>
      </c>
      <c r="AG74" s="1063"/>
      <c r="AH74" s="1063"/>
      <c r="AI74" s="1063"/>
      <c r="AJ74" s="1063"/>
      <c r="AK74" s="1063">
        <v>23</v>
      </c>
      <c r="AL74" s="1063"/>
      <c r="AM74" s="1063"/>
      <c r="AN74" s="1063"/>
      <c r="AO74" s="1063"/>
      <c r="AP74" s="1063" t="s">
        <v>598</v>
      </c>
      <c r="AQ74" s="1063"/>
      <c r="AR74" s="1063"/>
      <c r="AS74" s="1063"/>
      <c r="AT74" s="1063"/>
      <c r="AU74" s="1063" t="s">
        <v>598</v>
      </c>
      <c r="AV74" s="1063"/>
      <c r="AW74" s="1063"/>
      <c r="AX74" s="1063"/>
      <c r="AY74" s="1063"/>
      <c r="AZ74" s="1064"/>
      <c r="BA74" s="1064"/>
      <c r="BB74" s="1064"/>
      <c r="BC74" s="1064"/>
      <c r="BD74" s="1065"/>
      <c r="BE74" s="262"/>
      <c r="BF74" s="262"/>
      <c r="BG74" s="262"/>
      <c r="BH74" s="262"/>
      <c r="BI74" s="262"/>
      <c r="BJ74" s="262"/>
      <c r="BK74" s="262"/>
      <c r="BL74" s="262"/>
      <c r="BM74" s="262"/>
      <c r="BN74" s="262"/>
      <c r="BO74" s="262"/>
      <c r="BP74" s="262"/>
      <c r="BQ74" s="259">
        <v>68</v>
      </c>
      <c r="BR74" s="264"/>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4"/>
    </row>
    <row r="75" spans="1:131" s="245" customFormat="1" ht="26.25" customHeight="1" x14ac:dyDescent="0.2">
      <c r="A75" s="258">
        <v>8</v>
      </c>
      <c r="B75" s="1066" t="s">
        <v>596</v>
      </c>
      <c r="C75" s="1067"/>
      <c r="D75" s="1067"/>
      <c r="E75" s="1067"/>
      <c r="F75" s="1067"/>
      <c r="G75" s="1067"/>
      <c r="H75" s="1067"/>
      <c r="I75" s="1067"/>
      <c r="J75" s="1067"/>
      <c r="K75" s="1067"/>
      <c r="L75" s="1067"/>
      <c r="M75" s="1067"/>
      <c r="N75" s="1067"/>
      <c r="O75" s="1067"/>
      <c r="P75" s="1068"/>
      <c r="Q75" s="1070">
        <v>1</v>
      </c>
      <c r="R75" s="1071"/>
      <c r="S75" s="1071"/>
      <c r="T75" s="1071"/>
      <c r="U75" s="1072"/>
      <c r="V75" s="1073">
        <v>1</v>
      </c>
      <c r="W75" s="1071"/>
      <c r="X75" s="1071"/>
      <c r="Y75" s="1071"/>
      <c r="Z75" s="1072"/>
      <c r="AA75" s="1073">
        <v>0</v>
      </c>
      <c r="AB75" s="1071"/>
      <c r="AC75" s="1071"/>
      <c r="AD75" s="1071"/>
      <c r="AE75" s="1072"/>
      <c r="AF75" s="1073">
        <v>0</v>
      </c>
      <c r="AG75" s="1071"/>
      <c r="AH75" s="1071"/>
      <c r="AI75" s="1071"/>
      <c r="AJ75" s="1072"/>
      <c r="AK75" s="1063" t="s">
        <v>598</v>
      </c>
      <c r="AL75" s="1063"/>
      <c r="AM75" s="1063"/>
      <c r="AN75" s="1063"/>
      <c r="AO75" s="1063"/>
      <c r="AP75" s="1063" t="s">
        <v>598</v>
      </c>
      <c r="AQ75" s="1063"/>
      <c r="AR75" s="1063"/>
      <c r="AS75" s="1063"/>
      <c r="AT75" s="1063"/>
      <c r="AU75" s="1063" t="s">
        <v>598</v>
      </c>
      <c r="AV75" s="1063"/>
      <c r="AW75" s="1063"/>
      <c r="AX75" s="1063"/>
      <c r="AY75" s="1063"/>
      <c r="AZ75" s="1064"/>
      <c r="BA75" s="1064"/>
      <c r="BB75" s="1064"/>
      <c r="BC75" s="1064"/>
      <c r="BD75" s="1065"/>
      <c r="BE75" s="262"/>
      <c r="BF75" s="262"/>
      <c r="BG75" s="262"/>
      <c r="BH75" s="262"/>
      <c r="BI75" s="262"/>
      <c r="BJ75" s="262"/>
      <c r="BK75" s="262"/>
      <c r="BL75" s="262"/>
      <c r="BM75" s="262"/>
      <c r="BN75" s="262"/>
      <c r="BO75" s="262"/>
      <c r="BP75" s="262"/>
      <c r="BQ75" s="259">
        <v>69</v>
      </c>
      <c r="BR75" s="264"/>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4"/>
    </row>
    <row r="76" spans="1:131" s="245" customFormat="1" ht="26.25" customHeight="1" x14ac:dyDescent="0.2">
      <c r="A76" s="258">
        <v>9</v>
      </c>
      <c r="B76" s="1066" t="s">
        <v>597</v>
      </c>
      <c r="C76" s="1067"/>
      <c r="D76" s="1067"/>
      <c r="E76" s="1067"/>
      <c r="F76" s="1067"/>
      <c r="G76" s="1067"/>
      <c r="H76" s="1067"/>
      <c r="I76" s="1067"/>
      <c r="J76" s="1067"/>
      <c r="K76" s="1067"/>
      <c r="L76" s="1067"/>
      <c r="M76" s="1067"/>
      <c r="N76" s="1067"/>
      <c r="O76" s="1067"/>
      <c r="P76" s="1068"/>
      <c r="Q76" s="1070">
        <v>441</v>
      </c>
      <c r="R76" s="1071"/>
      <c r="S76" s="1071"/>
      <c r="T76" s="1071"/>
      <c r="U76" s="1072"/>
      <c r="V76" s="1073">
        <v>475</v>
      </c>
      <c r="W76" s="1071"/>
      <c r="X76" s="1071"/>
      <c r="Y76" s="1071"/>
      <c r="Z76" s="1072"/>
      <c r="AA76" s="1073">
        <v>-33</v>
      </c>
      <c r="AB76" s="1071"/>
      <c r="AC76" s="1071"/>
      <c r="AD76" s="1071"/>
      <c r="AE76" s="1072"/>
      <c r="AF76" s="1073">
        <v>597</v>
      </c>
      <c r="AG76" s="1071"/>
      <c r="AH76" s="1071"/>
      <c r="AI76" s="1071"/>
      <c r="AJ76" s="1072"/>
      <c r="AK76" s="1073">
        <v>475</v>
      </c>
      <c r="AL76" s="1071"/>
      <c r="AM76" s="1071"/>
      <c r="AN76" s="1071"/>
      <c r="AO76" s="1072"/>
      <c r="AP76" s="1073">
        <v>2141</v>
      </c>
      <c r="AQ76" s="1071"/>
      <c r="AR76" s="1071"/>
      <c r="AS76" s="1071"/>
      <c r="AT76" s="1072"/>
      <c r="AU76" s="1073">
        <v>184</v>
      </c>
      <c r="AV76" s="1071"/>
      <c r="AW76" s="1071"/>
      <c r="AX76" s="1071"/>
      <c r="AY76" s="1072"/>
      <c r="AZ76" s="1064"/>
      <c r="BA76" s="1064"/>
      <c r="BB76" s="1064"/>
      <c r="BC76" s="1064"/>
      <c r="BD76" s="1065"/>
      <c r="BE76" s="262"/>
      <c r="BF76" s="262"/>
      <c r="BG76" s="262"/>
      <c r="BH76" s="262"/>
      <c r="BI76" s="262"/>
      <c r="BJ76" s="262"/>
      <c r="BK76" s="262"/>
      <c r="BL76" s="262"/>
      <c r="BM76" s="262"/>
      <c r="BN76" s="262"/>
      <c r="BO76" s="262"/>
      <c r="BP76" s="262"/>
      <c r="BQ76" s="259">
        <v>70</v>
      </c>
      <c r="BR76" s="264"/>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4"/>
    </row>
    <row r="77" spans="1:131" s="245" customFormat="1" ht="26.25" customHeight="1" x14ac:dyDescent="0.2">
      <c r="A77" s="258">
        <v>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2"/>
      <c r="BF77" s="262"/>
      <c r="BG77" s="262"/>
      <c r="BH77" s="262"/>
      <c r="BI77" s="262"/>
      <c r="BJ77" s="262"/>
      <c r="BK77" s="262"/>
      <c r="BL77" s="262"/>
      <c r="BM77" s="262"/>
      <c r="BN77" s="262"/>
      <c r="BO77" s="262"/>
      <c r="BP77" s="262"/>
      <c r="BQ77" s="259">
        <v>71</v>
      </c>
      <c r="BR77" s="264"/>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4"/>
    </row>
    <row r="78" spans="1:131" s="245" customFormat="1" ht="26.25" customHeight="1" x14ac:dyDescent="0.2">
      <c r="A78" s="258">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2"/>
      <c r="BF78" s="262"/>
      <c r="BG78" s="262"/>
      <c r="BH78" s="262"/>
      <c r="BI78" s="262"/>
      <c r="BJ78" s="265"/>
      <c r="BK78" s="265"/>
      <c r="BL78" s="265"/>
      <c r="BM78" s="265"/>
      <c r="BN78" s="265"/>
      <c r="BO78" s="262"/>
      <c r="BP78" s="262"/>
      <c r="BQ78" s="259">
        <v>72</v>
      </c>
      <c r="BR78" s="264"/>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4"/>
    </row>
    <row r="79" spans="1:131" s="245" customFormat="1" ht="26.25" customHeight="1" x14ac:dyDescent="0.2">
      <c r="A79" s="258">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2"/>
      <c r="BF79" s="262"/>
      <c r="BG79" s="262"/>
      <c r="BH79" s="262"/>
      <c r="BI79" s="262"/>
      <c r="BJ79" s="265"/>
      <c r="BK79" s="265"/>
      <c r="BL79" s="265"/>
      <c r="BM79" s="265"/>
      <c r="BN79" s="265"/>
      <c r="BO79" s="262"/>
      <c r="BP79" s="262"/>
      <c r="BQ79" s="259">
        <v>73</v>
      </c>
      <c r="BR79" s="264"/>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4"/>
    </row>
    <row r="80" spans="1:131" s="245" customFormat="1" ht="26.25" customHeight="1" x14ac:dyDescent="0.2">
      <c r="A80" s="258">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2"/>
      <c r="BF80" s="262"/>
      <c r="BG80" s="262"/>
      <c r="BH80" s="262"/>
      <c r="BI80" s="262"/>
      <c r="BJ80" s="262"/>
      <c r="BK80" s="262"/>
      <c r="BL80" s="262"/>
      <c r="BM80" s="262"/>
      <c r="BN80" s="262"/>
      <c r="BO80" s="262"/>
      <c r="BP80" s="262"/>
      <c r="BQ80" s="259">
        <v>74</v>
      </c>
      <c r="BR80" s="264"/>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4"/>
    </row>
    <row r="81" spans="1:131" s="245" customFormat="1" ht="26.25" customHeight="1" x14ac:dyDescent="0.2">
      <c r="A81" s="258">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2"/>
      <c r="BF81" s="262"/>
      <c r="BG81" s="262"/>
      <c r="BH81" s="262"/>
      <c r="BI81" s="262"/>
      <c r="BJ81" s="262"/>
      <c r="BK81" s="262"/>
      <c r="BL81" s="262"/>
      <c r="BM81" s="262"/>
      <c r="BN81" s="262"/>
      <c r="BO81" s="262"/>
      <c r="BP81" s="262"/>
      <c r="BQ81" s="259">
        <v>75</v>
      </c>
      <c r="BR81" s="264"/>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4"/>
    </row>
    <row r="82" spans="1:131" s="245" customFormat="1" ht="26.25" customHeight="1" x14ac:dyDescent="0.2">
      <c r="A82" s="258">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2"/>
      <c r="BF82" s="262"/>
      <c r="BG82" s="262"/>
      <c r="BH82" s="262"/>
      <c r="BI82" s="262"/>
      <c r="BJ82" s="262"/>
      <c r="BK82" s="262"/>
      <c r="BL82" s="262"/>
      <c r="BM82" s="262"/>
      <c r="BN82" s="262"/>
      <c r="BO82" s="262"/>
      <c r="BP82" s="262"/>
      <c r="BQ82" s="259">
        <v>76</v>
      </c>
      <c r="BR82" s="264"/>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4"/>
    </row>
    <row r="83" spans="1:131" s="245" customFormat="1" ht="26.25" customHeight="1" x14ac:dyDescent="0.2">
      <c r="A83" s="258">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2"/>
      <c r="BF83" s="262"/>
      <c r="BG83" s="262"/>
      <c r="BH83" s="262"/>
      <c r="BI83" s="262"/>
      <c r="BJ83" s="262"/>
      <c r="BK83" s="262"/>
      <c r="BL83" s="262"/>
      <c r="BM83" s="262"/>
      <c r="BN83" s="262"/>
      <c r="BO83" s="262"/>
      <c r="BP83" s="262"/>
      <c r="BQ83" s="259">
        <v>77</v>
      </c>
      <c r="BR83" s="264"/>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4"/>
    </row>
    <row r="84" spans="1:131" s="245" customFormat="1" ht="26.25" customHeight="1" x14ac:dyDescent="0.2">
      <c r="A84" s="258">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2"/>
      <c r="BF84" s="262"/>
      <c r="BG84" s="262"/>
      <c r="BH84" s="262"/>
      <c r="BI84" s="262"/>
      <c r="BJ84" s="262"/>
      <c r="BK84" s="262"/>
      <c r="BL84" s="262"/>
      <c r="BM84" s="262"/>
      <c r="BN84" s="262"/>
      <c r="BO84" s="262"/>
      <c r="BP84" s="262"/>
      <c r="BQ84" s="259">
        <v>78</v>
      </c>
      <c r="BR84" s="264"/>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4"/>
    </row>
    <row r="85" spans="1:131" s="245" customFormat="1" ht="26.25" customHeight="1" x14ac:dyDescent="0.2">
      <c r="A85" s="258">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2"/>
      <c r="BF85" s="262"/>
      <c r="BG85" s="262"/>
      <c r="BH85" s="262"/>
      <c r="BI85" s="262"/>
      <c r="BJ85" s="262"/>
      <c r="BK85" s="262"/>
      <c r="BL85" s="262"/>
      <c r="BM85" s="262"/>
      <c r="BN85" s="262"/>
      <c r="BO85" s="262"/>
      <c r="BP85" s="262"/>
      <c r="BQ85" s="259">
        <v>79</v>
      </c>
      <c r="BR85" s="264"/>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4"/>
    </row>
    <row r="86" spans="1:131" s="245" customFormat="1" ht="26.25" customHeight="1" x14ac:dyDescent="0.2">
      <c r="A86" s="258">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2"/>
      <c r="BF86" s="262"/>
      <c r="BG86" s="262"/>
      <c r="BH86" s="262"/>
      <c r="BI86" s="262"/>
      <c r="BJ86" s="262"/>
      <c r="BK86" s="262"/>
      <c r="BL86" s="262"/>
      <c r="BM86" s="262"/>
      <c r="BN86" s="262"/>
      <c r="BO86" s="262"/>
      <c r="BP86" s="262"/>
      <c r="BQ86" s="259">
        <v>80</v>
      </c>
      <c r="BR86" s="264"/>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4"/>
    </row>
    <row r="87" spans="1:131" s="245" customFormat="1" ht="26.25" customHeight="1" x14ac:dyDescent="0.2">
      <c r="A87" s="266">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2"/>
      <c r="BF87" s="262"/>
      <c r="BG87" s="262"/>
      <c r="BH87" s="262"/>
      <c r="BI87" s="262"/>
      <c r="BJ87" s="262"/>
      <c r="BK87" s="262"/>
      <c r="BL87" s="262"/>
      <c r="BM87" s="262"/>
      <c r="BN87" s="262"/>
      <c r="BO87" s="262"/>
      <c r="BP87" s="262"/>
      <c r="BQ87" s="259">
        <v>81</v>
      </c>
      <c r="BR87" s="264"/>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4"/>
    </row>
    <row r="88" spans="1:131" s="245" customFormat="1" ht="26.25" customHeight="1" thickBot="1" x14ac:dyDescent="0.25">
      <c r="A88" s="261" t="s">
        <v>383</v>
      </c>
      <c r="B88" s="1036" t="s">
        <v>420</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8144</v>
      </c>
      <c r="AG88" s="1051"/>
      <c r="AH88" s="1051"/>
      <c r="AI88" s="1051"/>
      <c r="AJ88" s="1051"/>
      <c r="AK88" s="1055"/>
      <c r="AL88" s="1055"/>
      <c r="AM88" s="1055"/>
      <c r="AN88" s="1055"/>
      <c r="AO88" s="1055"/>
      <c r="AP88" s="1051">
        <v>2969</v>
      </c>
      <c r="AQ88" s="1051"/>
      <c r="AR88" s="1051"/>
      <c r="AS88" s="1051"/>
      <c r="AT88" s="1051"/>
      <c r="AU88" s="1051">
        <v>544</v>
      </c>
      <c r="AV88" s="1051"/>
      <c r="AW88" s="1051"/>
      <c r="AX88" s="1051"/>
      <c r="AY88" s="1051"/>
      <c r="AZ88" s="1052"/>
      <c r="BA88" s="1052"/>
      <c r="BB88" s="1052"/>
      <c r="BC88" s="1052"/>
      <c r="BD88" s="1053"/>
      <c r="BE88" s="262"/>
      <c r="BF88" s="262"/>
      <c r="BG88" s="262"/>
      <c r="BH88" s="262"/>
      <c r="BI88" s="262"/>
      <c r="BJ88" s="262"/>
      <c r="BK88" s="262"/>
      <c r="BL88" s="262"/>
      <c r="BM88" s="262"/>
      <c r="BN88" s="262"/>
      <c r="BO88" s="262"/>
      <c r="BP88" s="262"/>
      <c r="BQ88" s="259">
        <v>82</v>
      </c>
      <c r="BR88" s="264"/>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4"/>
    </row>
    <row r="89" spans="1:131" s="245" customFormat="1" ht="26.25" hidden="1" customHeight="1" x14ac:dyDescent="0.2">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4"/>
    </row>
    <row r="90" spans="1:131" s="245" customFormat="1" ht="26.25" hidden="1" customHeight="1" x14ac:dyDescent="0.2">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4"/>
    </row>
    <row r="91" spans="1:131" s="245" customFormat="1" ht="26.25" hidden="1" customHeight="1" x14ac:dyDescent="0.2">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4"/>
    </row>
    <row r="92" spans="1:131" s="245" customFormat="1" ht="26.25" hidden="1" customHeight="1" x14ac:dyDescent="0.2">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4"/>
    </row>
    <row r="93" spans="1:131" s="245" customFormat="1" ht="26.25" hidden="1" customHeight="1" x14ac:dyDescent="0.2">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4"/>
    </row>
    <row r="94" spans="1:131" s="245" customFormat="1" ht="26.25" hidden="1" customHeight="1" x14ac:dyDescent="0.2">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4"/>
    </row>
    <row r="95" spans="1:131" s="245" customFormat="1" ht="26.25" hidden="1" customHeight="1" x14ac:dyDescent="0.2">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4"/>
    </row>
    <row r="96" spans="1:131" s="245" customFormat="1" ht="26.25" hidden="1" customHeight="1" x14ac:dyDescent="0.2">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4"/>
    </row>
    <row r="97" spans="1:131" s="245" customFormat="1" ht="26.25" hidden="1" customHeight="1" x14ac:dyDescent="0.2">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4"/>
    </row>
    <row r="98" spans="1:131" s="245" customFormat="1" ht="26.25" hidden="1" customHeight="1" x14ac:dyDescent="0.2">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4"/>
    </row>
    <row r="99" spans="1:131" s="245" customFormat="1" ht="26.25" hidden="1" customHeight="1" x14ac:dyDescent="0.2">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4"/>
    </row>
    <row r="100" spans="1:131" s="245" customFormat="1" ht="26.25" hidden="1" customHeight="1" x14ac:dyDescent="0.2">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4"/>
    </row>
    <row r="101" spans="1:131" s="245" customFormat="1" ht="26.25" hidden="1" customHeight="1" x14ac:dyDescent="0.2">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4"/>
    </row>
    <row r="102" spans="1:131" s="245" customFormat="1" ht="26.25" customHeight="1" thickBot="1" x14ac:dyDescent="0.25">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383</v>
      </c>
      <c r="BR102" s="1036" t="s">
        <v>421</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v>7</v>
      </c>
      <c r="CS102" s="1043"/>
      <c r="CT102" s="1043"/>
      <c r="CU102" s="1043"/>
      <c r="CV102" s="1044"/>
      <c r="CW102" s="1042" t="s">
        <v>518</v>
      </c>
      <c r="CX102" s="1043"/>
      <c r="CY102" s="1043"/>
      <c r="CZ102" s="1043"/>
      <c r="DA102" s="1044"/>
      <c r="DB102" s="1042" t="s">
        <v>518</v>
      </c>
      <c r="DC102" s="1043"/>
      <c r="DD102" s="1043"/>
      <c r="DE102" s="1043"/>
      <c r="DF102" s="1044"/>
      <c r="DG102" s="1042" t="s">
        <v>518</v>
      </c>
      <c r="DH102" s="1043"/>
      <c r="DI102" s="1043"/>
      <c r="DJ102" s="1043"/>
      <c r="DK102" s="1044"/>
      <c r="DL102" s="1042" t="s">
        <v>518</v>
      </c>
      <c r="DM102" s="1043"/>
      <c r="DN102" s="1043"/>
      <c r="DO102" s="1043"/>
      <c r="DP102" s="1044"/>
      <c r="DQ102" s="1042" t="s">
        <v>518</v>
      </c>
      <c r="DR102" s="1043"/>
      <c r="DS102" s="1043"/>
      <c r="DT102" s="1043"/>
      <c r="DU102" s="1044"/>
      <c r="DV102" s="1025"/>
      <c r="DW102" s="1026"/>
      <c r="DX102" s="1026"/>
      <c r="DY102" s="1026"/>
      <c r="DZ102" s="1027"/>
      <c r="EA102" s="244"/>
    </row>
    <row r="103" spans="1:131" s="245" customFormat="1" ht="26.25" customHeight="1" x14ac:dyDescent="0.2">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8" t="s">
        <v>422</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4"/>
    </row>
    <row r="104" spans="1:131" s="245" customFormat="1" ht="26.25" customHeight="1" x14ac:dyDescent="0.2">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29" t="s">
        <v>423</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4"/>
    </row>
    <row r="105" spans="1:131" s="245" customFormat="1" ht="11.25" customHeight="1" x14ac:dyDescent="0.2">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4"/>
    </row>
    <row r="106" spans="1:131" s="245" customFormat="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4"/>
    </row>
    <row r="107" spans="1:131" s="244" customFormat="1" ht="26.25" customHeight="1" thickBot="1" x14ac:dyDescent="0.25">
      <c r="A107" s="272" t="s">
        <v>424</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425</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4" customFormat="1" ht="26.25" customHeight="1" x14ac:dyDescent="0.2">
      <c r="A108" s="1030" t="s">
        <v>426</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427</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4" customFormat="1" ht="26.25" customHeight="1" x14ac:dyDescent="0.2">
      <c r="A109" s="985" t="s">
        <v>428</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429</v>
      </c>
      <c r="AB109" s="986"/>
      <c r="AC109" s="986"/>
      <c r="AD109" s="986"/>
      <c r="AE109" s="987"/>
      <c r="AF109" s="988" t="s">
        <v>302</v>
      </c>
      <c r="AG109" s="986"/>
      <c r="AH109" s="986"/>
      <c r="AI109" s="986"/>
      <c r="AJ109" s="987"/>
      <c r="AK109" s="988" t="s">
        <v>301</v>
      </c>
      <c r="AL109" s="986"/>
      <c r="AM109" s="986"/>
      <c r="AN109" s="986"/>
      <c r="AO109" s="987"/>
      <c r="AP109" s="988" t="s">
        <v>430</v>
      </c>
      <c r="AQ109" s="986"/>
      <c r="AR109" s="986"/>
      <c r="AS109" s="986"/>
      <c r="AT109" s="1017"/>
      <c r="AU109" s="985" t="s">
        <v>428</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429</v>
      </c>
      <c r="BR109" s="986"/>
      <c r="BS109" s="986"/>
      <c r="BT109" s="986"/>
      <c r="BU109" s="987"/>
      <c r="BV109" s="988" t="s">
        <v>302</v>
      </c>
      <c r="BW109" s="986"/>
      <c r="BX109" s="986"/>
      <c r="BY109" s="986"/>
      <c r="BZ109" s="987"/>
      <c r="CA109" s="988" t="s">
        <v>301</v>
      </c>
      <c r="CB109" s="986"/>
      <c r="CC109" s="986"/>
      <c r="CD109" s="986"/>
      <c r="CE109" s="987"/>
      <c r="CF109" s="1024" t="s">
        <v>430</v>
      </c>
      <c r="CG109" s="1024"/>
      <c r="CH109" s="1024"/>
      <c r="CI109" s="1024"/>
      <c r="CJ109" s="1024"/>
      <c r="CK109" s="988" t="s">
        <v>431</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429</v>
      </c>
      <c r="DH109" s="986"/>
      <c r="DI109" s="986"/>
      <c r="DJ109" s="986"/>
      <c r="DK109" s="987"/>
      <c r="DL109" s="988" t="s">
        <v>302</v>
      </c>
      <c r="DM109" s="986"/>
      <c r="DN109" s="986"/>
      <c r="DO109" s="986"/>
      <c r="DP109" s="987"/>
      <c r="DQ109" s="988" t="s">
        <v>301</v>
      </c>
      <c r="DR109" s="986"/>
      <c r="DS109" s="986"/>
      <c r="DT109" s="986"/>
      <c r="DU109" s="987"/>
      <c r="DV109" s="988" t="s">
        <v>430</v>
      </c>
      <c r="DW109" s="986"/>
      <c r="DX109" s="986"/>
      <c r="DY109" s="986"/>
      <c r="DZ109" s="1017"/>
    </row>
    <row r="110" spans="1:131" s="244" customFormat="1" ht="26.25" customHeight="1" x14ac:dyDescent="0.2">
      <c r="A110" s="888" t="s">
        <v>432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673388</v>
      </c>
      <c r="AB110" s="979"/>
      <c r="AC110" s="979"/>
      <c r="AD110" s="979"/>
      <c r="AE110" s="980"/>
      <c r="AF110" s="981">
        <v>816932</v>
      </c>
      <c r="AG110" s="979"/>
      <c r="AH110" s="979"/>
      <c r="AI110" s="979"/>
      <c r="AJ110" s="980"/>
      <c r="AK110" s="981">
        <v>845591</v>
      </c>
      <c r="AL110" s="979"/>
      <c r="AM110" s="979"/>
      <c r="AN110" s="979"/>
      <c r="AO110" s="980"/>
      <c r="AP110" s="982">
        <v>16.2</v>
      </c>
      <c r="AQ110" s="983"/>
      <c r="AR110" s="983"/>
      <c r="AS110" s="983"/>
      <c r="AT110" s="984"/>
      <c r="AU110" s="1018" t="s">
        <v>73</v>
      </c>
      <c r="AV110" s="1019"/>
      <c r="AW110" s="1019"/>
      <c r="AX110" s="1019"/>
      <c r="AY110" s="1019"/>
      <c r="AZ110" s="944" t="s">
        <v>433</v>
      </c>
      <c r="BA110" s="889"/>
      <c r="BB110" s="889"/>
      <c r="BC110" s="889"/>
      <c r="BD110" s="889"/>
      <c r="BE110" s="889"/>
      <c r="BF110" s="889"/>
      <c r="BG110" s="889"/>
      <c r="BH110" s="889"/>
      <c r="BI110" s="889"/>
      <c r="BJ110" s="889"/>
      <c r="BK110" s="889"/>
      <c r="BL110" s="889"/>
      <c r="BM110" s="889"/>
      <c r="BN110" s="889"/>
      <c r="BO110" s="889"/>
      <c r="BP110" s="890"/>
      <c r="BQ110" s="945">
        <v>7040691</v>
      </c>
      <c r="BR110" s="926"/>
      <c r="BS110" s="926"/>
      <c r="BT110" s="926"/>
      <c r="BU110" s="926"/>
      <c r="BV110" s="926">
        <v>6994453</v>
      </c>
      <c r="BW110" s="926"/>
      <c r="BX110" s="926"/>
      <c r="BY110" s="926"/>
      <c r="BZ110" s="926"/>
      <c r="CA110" s="926">
        <v>7568207</v>
      </c>
      <c r="CB110" s="926"/>
      <c r="CC110" s="926"/>
      <c r="CD110" s="926"/>
      <c r="CE110" s="926"/>
      <c r="CF110" s="950">
        <v>145.30000000000001</v>
      </c>
      <c r="CG110" s="951"/>
      <c r="CH110" s="951"/>
      <c r="CI110" s="951"/>
      <c r="CJ110" s="951"/>
      <c r="CK110" s="1014" t="s">
        <v>434</v>
      </c>
      <c r="CL110" s="900"/>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436</v>
      </c>
      <c r="DH110" s="926"/>
      <c r="DI110" s="926"/>
      <c r="DJ110" s="926"/>
      <c r="DK110" s="926"/>
      <c r="DL110" s="926" t="s">
        <v>437</v>
      </c>
      <c r="DM110" s="926"/>
      <c r="DN110" s="926"/>
      <c r="DO110" s="926"/>
      <c r="DP110" s="926"/>
      <c r="DQ110" s="926" t="s">
        <v>437</v>
      </c>
      <c r="DR110" s="926"/>
      <c r="DS110" s="926"/>
      <c r="DT110" s="926"/>
      <c r="DU110" s="926"/>
      <c r="DV110" s="927" t="s">
        <v>437</v>
      </c>
      <c r="DW110" s="927"/>
      <c r="DX110" s="927"/>
      <c r="DY110" s="927"/>
      <c r="DZ110" s="928"/>
    </row>
    <row r="111" spans="1:131" s="244" customFormat="1" ht="26.25" customHeight="1" x14ac:dyDescent="0.2">
      <c r="A111" s="855" t="s">
        <v>438</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437</v>
      </c>
      <c r="AB111" s="1007"/>
      <c r="AC111" s="1007"/>
      <c r="AD111" s="1007"/>
      <c r="AE111" s="1008"/>
      <c r="AF111" s="1009" t="s">
        <v>437</v>
      </c>
      <c r="AG111" s="1007"/>
      <c r="AH111" s="1007"/>
      <c r="AI111" s="1007"/>
      <c r="AJ111" s="1008"/>
      <c r="AK111" s="1009" t="s">
        <v>437</v>
      </c>
      <c r="AL111" s="1007"/>
      <c r="AM111" s="1007"/>
      <c r="AN111" s="1007"/>
      <c r="AO111" s="1008"/>
      <c r="AP111" s="1010" t="s">
        <v>437</v>
      </c>
      <c r="AQ111" s="1011"/>
      <c r="AR111" s="1011"/>
      <c r="AS111" s="1011"/>
      <c r="AT111" s="1012"/>
      <c r="AU111" s="1020"/>
      <c r="AV111" s="1021"/>
      <c r="AW111" s="1021"/>
      <c r="AX111" s="1021"/>
      <c r="AY111" s="1021"/>
      <c r="AZ111" s="896" t="s">
        <v>439</v>
      </c>
      <c r="BA111" s="831"/>
      <c r="BB111" s="831"/>
      <c r="BC111" s="831"/>
      <c r="BD111" s="831"/>
      <c r="BE111" s="831"/>
      <c r="BF111" s="831"/>
      <c r="BG111" s="831"/>
      <c r="BH111" s="831"/>
      <c r="BI111" s="831"/>
      <c r="BJ111" s="831"/>
      <c r="BK111" s="831"/>
      <c r="BL111" s="831"/>
      <c r="BM111" s="831"/>
      <c r="BN111" s="831"/>
      <c r="BO111" s="831"/>
      <c r="BP111" s="832"/>
      <c r="BQ111" s="897">
        <v>107212</v>
      </c>
      <c r="BR111" s="898"/>
      <c r="BS111" s="898"/>
      <c r="BT111" s="898"/>
      <c r="BU111" s="898"/>
      <c r="BV111" s="898">
        <v>72862</v>
      </c>
      <c r="BW111" s="898"/>
      <c r="BX111" s="898"/>
      <c r="BY111" s="898"/>
      <c r="BZ111" s="898"/>
      <c r="CA111" s="898">
        <v>33323</v>
      </c>
      <c r="CB111" s="898"/>
      <c r="CC111" s="898"/>
      <c r="CD111" s="898"/>
      <c r="CE111" s="898"/>
      <c r="CF111" s="959">
        <v>0.6</v>
      </c>
      <c r="CG111" s="960"/>
      <c r="CH111" s="960"/>
      <c r="CI111" s="960"/>
      <c r="CJ111" s="960"/>
      <c r="CK111" s="1015"/>
      <c r="CL111" s="902"/>
      <c r="CM111" s="905" t="s">
        <v>440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437</v>
      </c>
      <c r="DH111" s="898"/>
      <c r="DI111" s="898"/>
      <c r="DJ111" s="898"/>
      <c r="DK111" s="898"/>
      <c r="DL111" s="898" t="s">
        <v>441</v>
      </c>
      <c r="DM111" s="898"/>
      <c r="DN111" s="898"/>
      <c r="DO111" s="898"/>
      <c r="DP111" s="898"/>
      <c r="DQ111" s="898" t="s">
        <v>437</v>
      </c>
      <c r="DR111" s="898"/>
      <c r="DS111" s="898"/>
      <c r="DT111" s="898"/>
      <c r="DU111" s="898"/>
      <c r="DV111" s="875" t="s">
        <v>441</v>
      </c>
      <c r="DW111" s="875"/>
      <c r="DX111" s="875"/>
      <c r="DY111" s="875"/>
      <c r="DZ111" s="876"/>
    </row>
    <row r="112" spans="1:131" s="244" customFormat="1" ht="26.25" customHeight="1" x14ac:dyDescent="0.2">
      <c r="A112" s="1000" t="s">
        <v>442</v>
      </c>
      <c r="B112" s="1001"/>
      <c r="C112" s="831" t="s">
        <v>443</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437</v>
      </c>
      <c r="AB112" s="861"/>
      <c r="AC112" s="861"/>
      <c r="AD112" s="861"/>
      <c r="AE112" s="862"/>
      <c r="AF112" s="863" t="s">
        <v>137</v>
      </c>
      <c r="AG112" s="861"/>
      <c r="AH112" s="861"/>
      <c r="AI112" s="861"/>
      <c r="AJ112" s="862"/>
      <c r="AK112" s="863" t="s">
        <v>137</v>
      </c>
      <c r="AL112" s="861"/>
      <c r="AM112" s="861"/>
      <c r="AN112" s="861"/>
      <c r="AO112" s="862"/>
      <c r="AP112" s="908" t="s">
        <v>137</v>
      </c>
      <c r="AQ112" s="909"/>
      <c r="AR112" s="909"/>
      <c r="AS112" s="909"/>
      <c r="AT112" s="910"/>
      <c r="AU112" s="1020"/>
      <c r="AV112" s="1021"/>
      <c r="AW112" s="1021"/>
      <c r="AX112" s="1021"/>
      <c r="AY112" s="1021"/>
      <c r="AZ112" s="896" t="s">
        <v>444</v>
      </c>
      <c r="BA112" s="831"/>
      <c r="BB112" s="831"/>
      <c r="BC112" s="831"/>
      <c r="BD112" s="831"/>
      <c r="BE112" s="831"/>
      <c r="BF112" s="831"/>
      <c r="BG112" s="831"/>
      <c r="BH112" s="831"/>
      <c r="BI112" s="831"/>
      <c r="BJ112" s="831"/>
      <c r="BK112" s="831"/>
      <c r="BL112" s="831"/>
      <c r="BM112" s="831"/>
      <c r="BN112" s="831"/>
      <c r="BO112" s="831"/>
      <c r="BP112" s="832"/>
      <c r="BQ112" s="897">
        <v>6392154</v>
      </c>
      <c r="BR112" s="898"/>
      <c r="BS112" s="898"/>
      <c r="BT112" s="898"/>
      <c r="BU112" s="898"/>
      <c r="BV112" s="898">
        <v>6213267</v>
      </c>
      <c r="BW112" s="898"/>
      <c r="BX112" s="898"/>
      <c r="BY112" s="898"/>
      <c r="BZ112" s="898"/>
      <c r="CA112" s="898">
        <v>5911056</v>
      </c>
      <c r="CB112" s="898"/>
      <c r="CC112" s="898"/>
      <c r="CD112" s="898"/>
      <c r="CE112" s="898"/>
      <c r="CF112" s="959">
        <v>113.5</v>
      </c>
      <c r="CG112" s="960"/>
      <c r="CH112" s="960"/>
      <c r="CI112" s="960"/>
      <c r="CJ112" s="960"/>
      <c r="CK112" s="1015"/>
      <c r="CL112" s="902"/>
      <c r="CM112" s="905" t="s">
        <v>445</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437</v>
      </c>
      <c r="DH112" s="898"/>
      <c r="DI112" s="898"/>
      <c r="DJ112" s="898"/>
      <c r="DK112" s="898"/>
      <c r="DL112" s="898" t="s">
        <v>437</v>
      </c>
      <c r="DM112" s="898"/>
      <c r="DN112" s="898"/>
      <c r="DO112" s="898"/>
      <c r="DP112" s="898"/>
      <c r="DQ112" s="898" t="s">
        <v>436</v>
      </c>
      <c r="DR112" s="898"/>
      <c r="DS112" s="898"/>
      <c r="DT112" s="898"/>
      <c r="DU112" s="898"/>
      <c r="DV112" s="875" t="s">
        <v>437</v>
      </c>
      <c r="DW112" s="875"/>
      <c r="DX112" s="875"/>
      <c r="DY112" s="875"/>
      <c r="DZ112" s="876"/>
    </row>
    <row r="113" spans="1:130" s="244" customFormat="1" ht="26.25" customHeight="1" x14ac:dyDescent="0.2">
      <c r="A113" s="1002"/>
      <c r="B113" s="1003"/>
      <c r="C113" s="831" t="s">
        <v>446</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429446</v>
      </c>
      <c r="AB113" s="1007"/>
      <c r="AC113" s="1007"/>
      <c r="AD113" s="1007"/>
      <c r="AE113" s="1008"/>
      <c r="AF113" s="1009">
        <v>459107</v>
      </c>
      <c r="AG113" s="1007"/>
      <c r="AH113" s="1007"/>
      <c r="AI113" s="1007"/>
      <c r="AJ113" s="1008"/>
      <c r="AK113" s="1009">
        <v>455678</v>
      </c>
      <c r="AL113" s="1007"/>
      <c r="AM113" s="1007"/>
      <c r="AN113" s="1007"/>
      <c r="AO113" s="1008"/>
      <c r="AP113" s="1010">
        <v>8.6999999999999993</v>
      </c>
      <c r="AQ113" s="1011"/>
      <c r="AR113" s="1011"/>
      <c r="AS113" s="1011"/>
      <c r="AT113" s="1012"/>
      <c r="AU113" s="1020"/>
      <c r="AV113" s="1021"/>
      <c r="AW113" s="1021"/>
      <c r="AX113" s="1021"/>
      <c r="AY113" s="1021"/>
      <c r="AZ113" s="896" t="s">
        <v>447</v>
      </c>
      <c r="BA113" s="831"/>
      <c r="BB113" s="831"/>
      <c r="BC113" s="831"/>
      <c r="BD113" s="831"/>
      <c r="BE113" s="831"/>
      <c r="BF113" s="831"/>
      <c r="BG113" s="831"/>
      <c r="BH113" s="831"/>
      <c r="BI113" s="831"/>
      <c r="BJ113" s="831"/>
      <c r="BK113" s="831"/>
      <c r="BL113" s="831"/>
      <c r="BM113" s="831"/>
      <c r="BN113" s="831"/>
      <c r="BO113" s="831"/>
      <c r="BP113" s="832"/>
      <c r="BQ113" s="897">
        <v>700168</v>
      </c>
      <c r="BR113" s="898"/>
      <c r="BS113" s="898"/>
      <c r="BT113" s="898"/>
      <c r="BU113" s="898"/>
      <c r="BV113" s="898">
        <v>623228</v>
      </c>
      <c r="BW113" s="898"/>
      <c r="BX113" s="898"/>
      <c r="BY113" s="898"/>
      <c r="BZ113" s="898"/>
      <c r="CA113" s="898">
        <v>543972</v>
      </c>
      <c r="CB113" s="898"/>
      <c r="CC113" s="898"/>
      <c r="CD113" s="898"/>
      <c r="CE113" s="898"/>
      <c r="CF113" s="959">
        <v>10.4</v>
      </c>
      <c r="CG113" s="960"/>
      <c r="CH113" s="960"/>
      <c r="CI113" s="960"/>
      <c r="CJ113" s="960"/>
      <c r="CK113" s="1015"/>
      <c r="CL113" s="902"/>
      <c r="CM113" s="905" t="s">
        <v>448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v>104858</v>
      </c>
      <c r="DH113" s="861"/>
      <c r="DI113" s="861"/>
      <c r="DJ113" s="861"/>
      <c r="DK113" s="862"/>
      <c r="DL113" s="863">
        <v>70770</v>
      </c>
      <c r="DM113" s="861"/>
      <c r="DN113" s="861"/>
      <c r="DO113" s="861"/>
      <c r="DP113" s="862"/>
      <c r="DQ113" s="863">
        <v>31492</v>
      </c>
      <c r="DR113" s="861"/>
      <c r="DS113" s="861"/>
      <c r="DT113" s="861"/>
      <c r="DU113" s="862"/>
      <c r="DV113" s="908">
        <v>0.6</v>
      </c>
      <c r="DW113" s="909"/>
      <c r="DX113" s="909"/>
      <c r="DY113" s="909"/>
      <c r="DZ113" s="910"/>
    </row>
    <row r="114" spans="1:130" s="244" customFormat="1" ht="26.25" customHeight="1" x14ac:dyDescent="0.2">
      <c r="A114" s="1002"/>
      <c r="B114" s="1003"/>
      <c r="C114" s="831" t="s">
        <v>449</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97843</v>
      </c>
      <c r="AB114" s="861"/>
      <c r="AC114" s="861"/>
      <c r="AD114" s="861"/>
      <c r="AE114" s="862"/>
      <c r="AF114" s="863">
        <v>102499</v>
      </c>
      <c r="AG114" s="861"/>
      <c r="AH114" s="861"/>
      <c r="AI114" s="861"/>
      <c r="AJ114" s="862"/>
      <c r="AK114" s="863">
        <v>100295</v>
      </c>
      <c r="AL114" s="861"/>
      <c r="AM114" s="861"/>
      <c r="AN114" s="861"/>
      <c r="AO114" s="862"/>
      <c r="AP114" s="908">
        <v>1.9</v>
      </c>
      <c r="AQ114" s="909"/>
      <c r="AR114" s="909"/>
      <c r="AS114" s="909"/>
      <c r="AT114" s="910"/>
      <c r="AU114" s="1020"/>
      <c r="AV114" s="1021"/>
      <c r="AW114" s="1021"/>
      <c r="AX114" s="1021"/>
      <c r="AY114" s="1021"/>
      <c r="AZ114" s="896" t="s">
        <v>450</v>
      </c>
      <c r="BA114" s="831"/>
      <c r="BB114" s="831"/>
      <c r="BC114" s="831"/>
      <c r="BD114" s="831"/>
      <c r="BE114" s="831"/>
      <c r="BF114" s="831"/>
      <c r="BG114" s="831"/>
      <c r="BH114" s="831"/>
      <c r="BI114" s="831"/>
      <c r="BJ114" s="831"/>
      <c r="BK114" s="831"/>
      <c r="BL114" s="831"/>
      <c r="BM114" s="831"/>
      <c r="BN114" s="831"/>
      <c r="BO114" s="831"/>
      <c r="BP114" s="832"/>
      <c r="BQ114" s="897">
        <v>2611492</v>
      </c>
      <c r="BR114" s="898"/>
      <c r="BS114" s="898"/>
      <c r="BT114" s="898"/>
      <c r="BU114" s="898"/>
      <c r="BV114" s="898">
        <v>2582056</v>
      </c>
      <c r="BW114" s="898"/>
      <c r="BX114" s="898"/>
      <c r="BY114" s="898"/>
      <c r="BZ114" s="898"/>
      <c r="CA114" s="898">
        <v>2467068</v>
      </c>
      <c r="CB114" s="898"/>
      <c r="CC114" s="898"/>
      <c r="CD114" s="898"/>
      <c r="CE114" s="898"/>
      <c r="CF114" s="959">
        <v>47.4</v>
      </c>
      <c r="CG114" s="960"/>
      <c r="CH114" s="960"/>
      <c r="CI114" s="960"/>
      <c r="CJ114" s="960"/>
      <c r="CK114" s="1015"/>
      <c r="CL114" s="902"/>
      <c r="CM114" s="905" t="s">
        <v>451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137</v>
      </c>
      <c r="DH114" s="861"/>
      <c r="DI114" s="861"/>
      <c r="DJ114" s="861"/>
      <c r="DK114" s="862"/>
      <c r="DL114" s="863" t="s">
        <v>437</v>
      </c>
      <c r="DM114" s="861"/>
      <c r="DN114" s="861"/>
      <c r="DO114" s="861"/>
      <c r="DP114" s="862"/>
      <c r="DQ114" s="863" t="s">
        <v>437</v>
      </c>
      <c r="DR114" s="861"/>
      <c r="DS114" s="861"/>
      <c r="DT114" s="861"/>
      <c r="DU114" s="862"/>
      <c r="DV114" s="908" t="s">
        <v>441</v>
      </c>
      <c r="DW114" s="909"/>
      <c r="DX114" s="909"/>
      <c r="DY114" s="909"/>
      <c r="DZ114" s="910"/>
    </row>
    <row r="115" spans="1:130" s="244" customFormat="1" ht="26.25" customHeight="1" x14ac:dyDescent="0.2">
      <c r="A115" s="1002"/>
      <c r="B115" s="1003"/>
      <c r="C115" s="831" t="s">
        <v>452</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32587</v>
      </c>
      <c r="AB115" s="1007"/>
      <c r="AC115" s="1007"/>
      <c r="AD115" s="1007"/>
      <c r="AE115" s="1008"/>
      <c r="AF115" s="1009">
        <v>32584</v>
      </c>
      <c r="AG115" s="1007"/>
      <c r="AH115" s="1007"/>
      <c r="AI115" s="1007"/>
      <c r="AJ115" s="1008"/>
      <c r="AK115" s="1009">
        <v>32582</v>
      </c>
      <c r="AL115" s="1007"/>
      <c r="AM115" s="1007"/>
      <c r="AN115" s="1007"/>
      <c r="AO115" s="1008"/>
      <c r="AP115" s="1010">
        <v>0.6</v>
      </c>
      <c r="AQ115" s="1011"/>
      <c r="AR115" s="1011"/>
      <c r="AS115" s="1011"/>
      <c r="AT115" s="1012"/>
      <c r="AU115" s="1020"/>
      <c r="AV115" s="1021"/>
      <c r="AW115" s="1021"/>
      <c r="AX115" s="1021"/>
      <c r="AY115" s="1021"/>
      <c r="AZ115" s="896" t="s">
        <v>453</v>
      </c>
      <c r="BA115" s="831"/>
      <c r="BB115" s="831"/>
      <c r="BC115" s="831"/>
      <c r="BD115" s="831"/>
      <c r="BE115" s="831"/>
      <c r="BF115" s="831"/>
      <c r="BG115" s="831"/>
      <c r="BH115" s="831"/>
      <c r="BI115" s="831"/>
      <c r="BJ115" s="831"/>
      <c r="BK115" s="831"/>
      <c r="BL115" s="831"/>
      <c r="BM115" s="831"/>
      <c r="BN115" s="831"/>
      <c r="BO115" s="831"/>
      <c r="BP115" s="832"/>
      <c r="BQ115" s="897">
        <v>5525</v>
      </c>
      <c r="BR115" s="898"/>
      <c r="BS115" s="898"/>
      <c r="BT115" s="898"/>
      <c r="BU115" s="898"/>
      <c r="BV115" s="898">
        <v>4136</v>
      </c>
      <c r="BW115" s="898"/>
      <c r="BX115" s="898"/>
      <c r="BY115" s="898"/>
      <c r="BZ115" s="898"/>
      <c r="CA115" s="898">
        <v>820</v>
      </c>
      <c r="CB115" s="898"/>
      <c r="CC115" s="898"/>
      <c r="CD115" s="898"/>
      <c r="CE115" s="898"/>
      <c r="CF115" s="959">
        <v>0</v>
      </c>
      <c r="CG115" s="960"/>
      <c r="CH115" s="960"/>
      <c r="CI115" s="960"/>
      <c r="CJ115" s="960"/>
      <c r="CK115" s="1015"/>
      <c r="CL115" s="902"/>
      <c r="CM115" s="896" t="s">
        <v>454</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137</v>
      </c>
      <c r="DH115" s="861"/>
      <c r="DI115" s="861"/>
      <c r="DJ115" s="861"/>
      <c r="DK115" s="862"/>
      <c r="DL115" s="863" t="s">
        <v>437</v>
      </c>
      <c r="DM115" s="861"/>
      <c r="DN115" s="861"/>
      <c r="DO115" s="861"/>
      <c r="DP115" s="862"/>
      <c r="DQ115" s="863" t="s">
        <v>137</v>
      </c>
      <c r="DR115" s="861"/>
      <c r="DS115" s="861"/>
      <c r="DT115" s="861"/>
      <c r="DU115" s="862"/>
      <c r="DV115" s="908" t="s">
        <v>437</v>
      </c>
      <c r="DW115" s="909"/>
      <c r="DX115" s="909"/>
      <c r="DY115" s="909"/>
      <c r="DZ115" s="910"/>
    </row>
    <row r="116" spans="1:130" s="244" customFormat="1" ht="26.25" customHeight="1" x14ac:dyDescent="0.2">
      <c r="A116" s="1004"/>
      <c r="B116" s="1005"/>
      <c r="C116" s="964" t="s">
        <v>455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437</v>
      </c>
      <c r="AB116" s="861"/>
      <c r="AC116" s="861"/>
      <c r="AD116" s="861"/>
      <c r="AE116" s="862"/>
      <c r="AF116" s="863" t="s">
        <v>437</v>
      </c>
      <c r="AG116" s="861"/>
      <c r="AH116" s="861"/>
      <c r="AI116" s="861"/>
      <c r="AJ116" s="862"/>
      <c r="AK116" s="863" t="s">
        <v>137</v>
      </c>
      <c r="AL116" s="861"/>
      <c r="AM116" s="861"/>
      <c r="AN116" s="861"/>
      <c r="AO116" s="862"/>
      <c r="AP116" s="908" t="s">
        <v>437</v>
      </c>
      <c r="AQ116" s="909"/>
      <c r="AR116" s="909"/>
      <c r="AS116" s="909"/>
      <c r="AT116" s="910"/>
      <c r="AU116" s="1020"/>
      <c r="AV116" s="1021"/>
      <c r="AW116" s="1021"/>
      <c r="AX116" s="1021"/>
      <c r="AY116" s="1021"/>
      <c r="AZ116" s="947" t="s">
        <v>456</v>
      </c>
      <c r="BA116" s="948"/>
      <c r="BB116" s="948"/>
      <c r="BC116" s="948"/>
      <c r="BD116" s="948"/>
      <c r="BE116" s="948"/>
      <c r="BF116" s="948"/>
      <c r="BG116" s="948"/>
      <c r="BH116" s="948"/>
      <c r="BI116" s="948"/>
      <c r="BJ116" s="948"/>
      <c r="BK116" s="948"/>
      <c r="BL116" s="948"/>
      <c r="BM116" s="948"/>
      <c r="BN116" s="948"/>
      <c r="BO116" s="948"/>
      <c r="BP116" s="949"/>
      <c r="BQ116" s="897" t="s">
        <v>436</v>
      </c>
      <c r="BR116" s="898"/>
      <c r="BS116" s="898"/>
      <c r="BT116" s="898"/>
      <c r="BU116" s="898"/>
      <c r="BV116" s="898" t="s">
        <v>137</v>
      </c>
      <c r="BW116" s="898"/>
      <c r="BX116" s="898"/>
      <c r="BY116" s="898"/>
      <c r="BZ116" s="898"/>
      <c r="CA116" s="898" t="s">
        <v>137</v>
      </c>
      <c r="CB116" s="898"/>
      <c r="CC116" s="898"/>
      <c r="CD116" s="898"/>
      <c r="CE116" s="898"/>
      <c r="CF116" s="959" t="s">
        <v>437</v>
      </c>
      <c r="CG116" s="960"/>
      <c r="CH116" s="960"/>
      <c r="CI116" s="960"/>
      <c r="CJ116" s="960"/>
      <c r="CK116" s="1015"/>
      <c r="CL116" s="902"/>
      <c r="CM116" s="905" t="s">
        <v>457</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v>2354</v>
      </c>
      <c r="DH116" s="861"/>
      <c r="DI116" s="861"/>
      <c r="DJ116" s="861"/>
      <c r="DK116" s="862"/>
      <c r="DL116" s="863">
        <v>2092</v>
      </c>
      <c r="DM116" s="861"/>
      <c r="DN116" s="861"/>
      <c r="DO116" s="861"/>
      <c r="DP116" s="862"/>
      <c r="DQ116" s="863">
        <v>1831</v>
      </c>
      <c r="DR116" s="861"/>
      <c r="DS116" s="861"/>
      <c r="DT116" s="861"/>
      <c r="DU116" s="862"/>
      <c r="DV116" s="908">
        <v>0</v>
      </c>
      <c r="DW116" s="909"/>
      <c r="DX116" s="909"/>
      <c r="DY116" s="909"/>
      <c r="DZ116" s="910"/>
    </row>
    <row r="117" spans="1:130" s="244" customFormat="1" ht="26.25" customHeight="1" x14ac:dyDescent="0.2">
      <c r="A117" s="985" t="s">
        <v>185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458</v>
      </c>
      <c r="Z117" s="987"/>
      <c r="AA117" s="992">
        <v>1233264</v>
      </c>
      <c r="AB117" s="993"/>
      <c r="AC117" s="993"/>
      <c r="AD117" s="993"/>
      <c r="AE117" s="994"/>
      <c r="AF117" s="995">
        <v>1411122</v>
      </c>
      <c r="AG117" s="993"/>
      <c r="AH117" s="993"/>
      <c r="AI117" s="993"/>
      <c r="AJ117" s="994"/>
      <c r="AK117" s="995">
        <v>1434146</v>
      </c>
      <c r="AL117" s="993"/>
      <c r="AM117" s="993"/>
      <c r="AN117" s="993"/>
      <c r="AO117" s="994"/>
      <c r="AP117" s="996"/>
      <c r="AQ117" s="997"/>
      <c r="AR117" s="997"/>
      <c r="AS117" s="997"/>
      <c r="AT117" s="998"/>
      <c r="AU117" s="1020"/>
      <c r="AV117" s="1021"/>
      <c r="AW117" s="1021"/>
      <c r="AX117" s="1021"/>
      <c r="AY117" s="1021"/>
      <c r="AZ117" s="947" t="s">
        <v>459</v>
      </c>
      <c r="BA117" s="948"/>
      <c r="BB117" s="948"/>
      <c r="BC117" s="948"/>
      <c r="BD117" s="948"/>
      <c r="BE117" s="948"/>
      <c r="BF117" s="948"/>
      <c r="BG117" s="948"/>
      <c r="BH117" s="948"/>
      <c r="BI117" s="948"/>
      <c r="BJ117" s="948"/>
      <c r="BK117" s="948"/>
      <c r="BL117" s="948"/>
      <c r="BM117" s="948"/>
      <c r="BN117" s="948"/>
      <c r="BO117" s="948"/>
      <c r="BP117" s="949"/>
      <c r="BQ117" s="897" t="s">
        <v>437</v>
      </c>
      <c r="BR117" s="898"/>
      <c r="BS117" s="898"/>
      <c r="BT117" s="898"/>
      <c r="BU117" s="898"/>
      <c r="BV117" s="898" t="s">
        <v>437</v>
      </c>
      <c r="BW117" s="898"/>
      <c r="BX117" s="898"/>
      <c r="BY117" s="898"/>
      <c r="BZ117" s="898"/>
      <c r="CA117" s="898" t="s">
        <v>437</v>
      </c>
      <c r="CB117" s="898"/>
      <c r="CC117" s="898"/>
      <c r="CD117" s="898"/>
      <c r="CE117" s="898"/>
      <c r="CF117" s="959" t="s">
        <v>437</v>
      </c>
      <c r="CG117" s="960"/>
      <c r="CH117" s="960"/>
      <c r="CI117" s="960"/>
      <c r="CJ117" s="960"/>
      <c r="CK117" s="1015"/>
      <c r="CL117" s="902"/>
      <c r="CM117" s="905" t="s">
        <v>460</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437</v>
      </c>
      <c r="DH117" s="861"/>
      <c r="DI117" s="861"/>
      <c r="DJ117" s="861"/>
      <c r="DK117" s="862"/>
      <c r="DL117" s="863" t="s">
        <v>437</v>
      </c>
      <c r="DM117" s="861"/>
      <c r="DN117" s="861"/>
      <c r="DO117" s="861"/>
      <c r="DP117" s="862"/>
      <c r="DQ117" s="863" t="s">
        <v>437</v>
      </c>
      <c r="DR117" s="861"/>
      <c r="DS117" s="861"/>
      <c r="DT117" s="861"/>
      <c r="DU117" s="862"/>
      <c r="DV117" s="908" t="s">
        <v>437</v>
      </c>
      <c r="DW117" s="909"/>
      <c r="DX117" s="909"/>
      <c r="DY117" s="909"/>
      <c r="DZ117" s="910"/>
    </row>
    <row r="118" spans="1:130" s="244" customFormat="1" ht="26.25" customHeight="1" x14ac:dyDescent="0.2">
      <c r="A118" s="985" t="s">
        <v>431</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429</v>
      </c>
      <c r="AB118" s="986"/>
      <c r="AC118" s="986"/>
      <c r="AD118" s="986"/>
      <c r="AE118" s="987"/>
      <c r="AF118" s="988" t="s">
        <v>302</v>
      </c>
      <c r="AG118" s="986"/>
      <c r="AH118" s="986"/>
      <c r="AI118" s="986"/>
      <c r="AJ118" s="987"/>
      <c r="AK118" s="988" t="s">
        <v>301</v>
      </c>
      <c r="AL118" s="986"/>
      <c r="AM118" s="986"/>
      <c r="AN118" s="986"/>
      <c r="AO118" s="987"/>
      <c r="AP118" s="989" t="s">
        <v>430</v>
      </c>
      <c r="AQ118" s="990"/>
      <c r="AR118" s="990"/>
      <c r="AS118" s="990"/>
      <c r="AT118" s="991"/>
      <c r="AU118" s="1020"/>
      <c r="AV118" s="1021"/>
      <c r="AW118" s="1021"/>
      <c r="AX118" s="1021"/>
      <c r="AY118" s="1021"/>
      <c r="AZ118" s="963" t="s">
        <v>461</v>
      </c>
      <c r="BA118" s="964"/>
      <c r="BB118" s="964"/>
      <c r="BC118" s="964"/>
      <c r="BD118" s="964"/>
      <c r="BE118" s="964"/>
      <c r="BF118" s="964"/>
      <c r="BG118" s="964"/>
      <c r="BH118" s="964"/>
      <c r="BI118" s="964"/>
      <c r="BJ118" s="964"/>
      <c r="BK118" s="964"/>
      <c r="BL118" s="964"/>
      <c r="BM118" s="964"/>
      <c r="BN118" s="964"/>
      <c r="BO118" s="964"/>
      <c r="BP118" s="965"/>
      <c r="BQ118" s="966" t="s">
        <v>137</v>
      </c>
      <c r="BR118" s="929"/>
      <c r="BS118" s="929"/>
      <c r="BT118" s="929"/>
      <c r="BU118" s="929"/>
      <c r="BV118" s="929" t="s">
        <v>137</v>
      </c>
      <c r="BW118" s="929"/>
      <c r="BX118" s="929"/>
      <c r="BY118" s="929"/>
      <c r="BZ118" s="929"/>
      <c r="CA118" s="929" t="s">
        <v>137</v>
      </c>
      <c r="CB118" s="929"/>
      <c r="CC118" s="929"/>
      <c r="CD118" s="929"/>
      <c r="CE118" s="929"/>
      <c r="CF118" s="959" t="s">
        <v>137</v>
      </c>
      <c r="CG118" s="960"/>
      <c r="CH118" s="960"/>
      <c r="CI118" s="960"/>
      <c r="CJ118" s="960"/>
      <c r="CK118" s="1015"/>
      <c r="CL118" s="902"/>
      <c r="CM118" s="905" t="s">
        <v>462</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137</v>
      </c>
      <c r="DH118" s="861"/>
      <c r="DI118" s="861"/>
      <c r="DJ118" s="861"/>
      <c r="DK118" s="862"/>
      <c r="DL118" s="863" t="s">
        <v>137</v>
      </c>
      <c r="DM118" s="861"/>
      <c r="DN118" s="861"/>
      <c r="DO118" s="861"/>
      <c r="DP118" s="862"/>
      <c r="DQ118" s="863" t="s">
        <v>137</v>
      </c>
      <c r="DR118" s="861"/>
      <c r="DS118" s="861"/>
      <c r="DT118" s="861"/>
      <c r="DU118" s="862"/>
      <c r="DV118" s="908" t="s">
        <v>137</v>
      </c>
      <c r="DW118" s="909"/>
      <c r="DX118" s="909"/>
      <c r="DY118" s="909"/>
      <c r="DZ118" s="910"/>
    </row>
    <row r="119" spans="1:130" s="244" customFormat="1" ht="26.25" customHeight="1" x14ac:dyDescent="0.2">
      <c r="A119" s="899" t="s">
        <v>434</v>
      </c>
      <c r="B119" s="900"/>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137</v>
      </c>
      <c r="AB119" s="979"/>
      <c r="AC119" s="979"/>
      <c r="AD119" s="979"/>
      <c r="AE119" s="980"/>
      <c r="AF119" s="981" t="s">
        <v>137</v>
      </c>
      <c r="AG119" s="979"/>
      <c r="AH119" s="979"/>
      <c r="AI119" s="979"/>
      <c r="AJ119" s="980"/>
      <c r="AK119" s="981" t="s">
        <v>137</v>
      </c>
      <c r="AL119" s="979"/>
      <c r="AM119" s="979"/>
      <c r="AN119" s="979"/>
      <c r="AO119" s="980"/>
      <c r="AP119" s="982" t="s">
        <v>137</v>
      </c>
      <c r="AQ119" s="983"/>
      <c r="AR119" s="983"/>
      <c r="AS119" s="983"/>
      <c r="AT119" s="984"/>
      <c r="AU119" s="1022"/>
      <c r="AV119" s="1023"/>
      <c r="AW119" s="1023"/>
      <c r="AX119" s="1023"/>
      <c r="AY119" s="1023"/>
      <c r="AZ119" s="274" t="s">
        <v>185</v>
      </c>
      <c r="BA119" s="274"/>
      <c r="BB119" s="274"/>
      <c r="BC119" s="274"/>
      <c r="BD119" s="274"/>
      <c r="BE119" s="274"/>
      <c r="BF119" s="274"/>
      <c r="BG119" s="274"/>
      <c r="BH119" s="274"/>
      <c r="BI119" s="274"/>
      <c r="BJ119" s="274"/>
      <c r="BK119" s="274"/>
      <c r="BL119" s="274"/>
      <c r="BM119" s="274"/>
      <c r="BN119" s="274"/>
      <c r="BO119" s="961" t="s">
        <v>463</v>
      </c>
      <c r="BP119" s="962"/>
      <c r="BQ119" s="966">
        <v>16857242</v>
      </c>
      <c r="BR119" s="929"/>
      <c r="BS119" s="929"/>
      <c r="BT119" s="929"/>
      <c r="BU119" s="929"/>
      <c r="BV119" s="929">
        <v>16490002</v>
      </c>
      <c r="BW119" s="929"/>
      <c r="BX119" s="929"/>
      <c r="BY119" s="929"/>
      <c r="BZ119" s="929"/>
      <c r="CA119" s="929">
        <v>16524446</v>
      </c>
      <c r="CB119" s="929"/>
      <c r="CC119" s="929"/>
      <c r="CD119" s="929"/>
      <c r="CE119" s="929"/>
      <c r="CF119" s="827"/>
      <c r="CG119" s="828"/>
      <c r="CH119" s="828"/>
      <c r="CI119" s="828"/>
      <c r="CJ119" s="918"/>
      <c r="CK119" s="1016"/>
      <c r="CL119" s="904"/>
      <c r="CM119" s="922" t="s">
        <v>464</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437</v>
      </c>
      <c r="DH119" s="844"/>
      <c r="DI119" s="844"/>
      <c r="DJ119" s="844"/>
      <c r="DK119" s="845"/>
      <c r="DL119" s="846" t="s">
        <v>437</v>
      </c>
      <c r="DM119" s="844"/>
      <c r="DN119" s="844"/>
      <c r="DO119" s="844"/>
      <c r="DP119" s="845"/>
      <c r="DQ119" s="846" t="s">
        <v>437</v>
      </c>
      <c r="DR119" s="844"/>
      <c r="DS119" s="844"/>
      <c r="DT119" s="844"/>
      <c r="DU119" s="845"/>
      <c r="DV119" s="932" t="s">
        <v>437</v>
      </c>
      <c r="DW119" s="933"/>
      <c r="DX119" s="933"/>
      <c r="DY119" s="933"/>
      <c r="DZ119" s="934"/>
    </row>
    <row r="120" spans="1:130" s="244" customFormat="1" ht="26.25" customHeight="1" x14ac:dyDescent="0.2">
      <c r="A120" s="901"/>
      <c r="B120" s="902"/>
      <c r="C120" s="905" t="s">
        <v>440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437</v>
      </c>
      <c r="AB120" s="861"/>
      <c r="AC120" s="861"/>
      <c r="AD120" s="861"/>
      <c r="AE120" s="862"/>
      <c r="AF120" s="863" t="s">
        <v>437</v>
      </c>
      <c r="AG120" s="861"/>
      <c r="AH120" s="861"/>
      <c r="AI120" s="861"/>
      <c r="AJ120" s="862"/>
      <c r="AK120" s="863" t="s">
        <v>437</v>
      </c>
      <c r="AL120" s="861"/>
      <c r="AM120" s="861"/>
      <c r="AN120" s="861"/>
      <c r="AO120" s="862"/>
      <c r="AP120" s="908" t="s">
        <v>437</v>
      </c>
      <c r="AQ120" s="909"/>
      <c r="AR120" s="909"/>
      <c r="AS120" s="909"/>
      <c r="AT120" s="910"/>
      <c r="AU120" s="967" t="s">
        <v>465</v>
      </c>
      <c r="AV120" s="968"/>
      <c r="AW120" s="968"/>
      <c r="AX120" s="968"/>
      <c r="AY120" s="969"/>
      <c r="AZ120" s="944" t="s">
        <v>466</v>
      </c>
      <c r="BA120" s="889"/>
      <c r="BB120" s="889"/>
      <c r="BC120" s="889"/>
      <c r="BD120" s="889"/>
      <c r="BE120" s="889"/>
      <c r="BF120" s="889"/>
      <c r="BG120" s="889"/>
      <c r="BH120" s="889"/>
      <c r="BI120" s="889"/>
      <c r="BJ120" s="889"/>
      <c r="BK120" s="889"/>
      <c r="BL120" s="889"/>
      <c r="BM120" s="889"/>
      <c r="BN120" s="889"/>
      <c r="BO120" s="889"/>
      <c r="BP120" s="890"/>
      <c r="BQ120" s="945">
        <v>10169699</v>
      </c>
      <c r="BR120" s="926"/>
      <c r="BS120" s="926"/>
      <c r="BT120" s="926"/>
      <c r="BU120" s="926"/>
      <c r="BV120" s="926">
        <v>10626061</v>
      </c>
      <c r="BW120" s="926"/>
      <c r="BX120" s="926"/>
      <c r="BY120" s="926"/>
      <c r="BZ120" s="926"/>
      <c r="CA120" s="926">
        <v>10626941</v>
      </c>
      <c r="CB120" s="926"/>
      <c r="CC120" s="926"/>
      <c r="CD120" s="926"/>
      <c r="CE120" s="926"/>
      <c r="CF120" s="950">
        <v>204</v>
      </c>
      <c r="CG120" s="951"/>
      <c r="CH120" s="951"/>
      <c r="CI120" s="951"/>
      <c r="CJ120" s="951"/>
      <c r="CK120" s="952" t="s">
        <v>467</v>
      </c>
      <c r="CL120" s="936"/>
      <c r="CM120" s="936"/>
      <c r="CN120" s="936"/>
      <c r="CO120" s="937"/>
      <c r="CP120" s="956" t="s">
        <v>468</v>
      </c>
      <c r="CQ120" s="957"/>
      <c r="CR120" s="957"/>
      <c r="CS120" s="957"/>
      <c r="CT120" s="957"/>
      <c r="CU120" s="957"/>
      <c r="CV120" s="957"/>
      <c r="CW120" s="957"/>
      <c r="CX120" s="957"/>
      <c r="CY120" s="957"/>
      <c r="CZ120" s="957"/>
      <c r="DA120" s="957"/>
      <c r="DB120" s="957"/>
      <c r="DC120" s="957"/>
      <c r="DD120" s="957"/>
      <c r="DE120" s="957"/>
      <c r="DF120" s="958"/>
      <c r="DG120" s="945">
        <v>3575349</v>
      </c>
      <c r="DH120" s="926"/>
      <c r="DI120" s="926"/>
      <c r="DJ120" s="926"/>
      <c r="DK120" s="926"/>
      <c r="DL120" s="926">
        <v>3560458</v>
      </c>
      <c r="DM120" s="926"/>
      <c r="DN120" s="926"/>
      <c r="DO120" s="926"/>
      <c r="DP120" s="926"/>
      <c r="DQ120" s="926">
        <v>3428324</v>
      </c>
      <c r="DR120" s="926"/>
      <c r="DS120" s="926"/>
      <c r="DT120" s="926"/>
      <c r="DU120" s="926"/>
      <c r="DV120" s="927">
        <v>65.8</v>
      </c>
      <c r="DW120" s="927"/>
      <c r="DX120" s="927"/>
      <c r="DY120" s="927"/>
      <c r="DZ120" s="928"/>
    </row>
    <row r="121" spans="1:130" s="244" customFormat="1" ht="26.25" customHeight="1" x14ac:dyDescent="0.2">
      <c r="A121" s="901"/>
      <c r="B121" s="902"/>
      <c r="C121" s="947" t="s">
        <v>469</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v>32297</v>
      </c>
      <c r="AB121" s="861"/>
      <c r="AC121" s="861"/>
      <c r="AD121" s="861"/>
      <c r="AE121" s="862"/>
      <c r="AF121" s="863">
        <v>32298</v>
      </c>
      <c r="AG121" s="861"/>
      <c r="AH121" s="861"/>
      <c r="AI121" s="861"/>
      <c r="AJ121" s="862"/>
      <c r="AK121" s="863">
        <v>32298</v>
      </c>
      <c r="AL121" s="861"/>
      <c r="AM121" s="861"/>
      <c r="AN121" s="861"/>
      <c r="AO121" s="862"/>
      <c r="AP121" s="908">
        <v>0.6</v>
      </c>
      <c r="AQ121" s="909"/>
      <c r="AR121" s="909"/>
      <c r="AS121" s="909"/>
      <c r="AT121" s="910"/>
      <c r="AU121" s="970"/>
      <c r="AV121" s="971"/>
      <c r="AW121" s="971"/>
      <c r="AX121" s="971"/>
      <c r="AY121" s="972"/>
      <c r="AZ121" s="896" t="s">
        <v>470</v>
      </c>
      <c r="BA121" s="831"/>
      <c r="BB121" s="831"/>
      <c r="BC121" s="831"/>
      <c r="BD121" s="831"/>
      <c r="BE121" s="831"/>
      <c r="BF121" s="831"/>
      <c r="BG121" s="831"/>
      <c r="BH121" s="831"/>
      <c r="BI121" s="831"/>
      <c r="BJ121" s="831"/>
      <c r="BK121" s="831"/>
      <c r="BL121" s="831"/>
      <c r="BM121" s="831"/>
      <c r="BN121" s="831"/>
      <c r="BO121" s="831"/>
      <c r="BP121" s="832"/>
      <c r="BQ121" s="897">
        <v>483348</v>
      </c>
      <c r="BR121" s="898"/>
      <c r="BS121" s="898"/>
      <c r="BT121" s="898"/>
      <c r="BU121" s="898"/>
      <c r="BV121" s="898">
        <v>431858</v>
      </c>
      <c r="BW121" s="898"/>
      <c r="BX121" s="898"/>
      <c r="BY121" s="898"/>
      <c r="BZ121" s="898"/>
      <c r="CA121" s="898">
        <v>396130</v>
      </c>
      <c r="CB121" s="898"/>
      <c r="CC121" s="898"/>
      <c r="CD121" s="898"/>
      <c r="CE121" s="898"/>
      <c r="CF121" s="959">
        <v>7.6</v>
      </c>
      <c r="CG121" s="960"/>
      <c r="CH121" s="960"/>
      <c r="CI121" s="960"/>
      <c r="CJ121" s="960"/>
      <c r="CK121" s="953"/>
      <c r="CL121" s="939"/>
      <c r="CM121" s="939"/>
      <c r="CN121" s="939"/>
      <c r="CO121" s="940"/>
      <c r="CP121" s="919" t="s">
        <v>471</v>
      </c>
      <c r="CQ121" s="920"/>
      <c r="CR121" s="920"/>
      <c r="CS121" s="920"/>
      <c r="CT121" s="920"/>
      <c r="CU121" s="920"/>
      <c r="CV121" s="920"/>
      <c r="CW121" s="920"/>
      <c r="CX121" s="920"/>
      <c r="CY121" s="920"/>
      <c r="CZ121" s="920"/>
      <c r="DA121" s="920"/>
      <c r="DB121" s="920"/>
      <c r="DC121" s="920"/>
      <c r="DD121" s="920"/>
      <c r="DE121" s="920"/>
      <c r="DF121" s="921"/>
      <c r="DG121" s="897">
        <v>2533497</v>
      </c>
      <c r="DH121" s="898"/>
      <c r="DI121" s="898"/>
      <c r="DJ121" s="898"/>
      <c r="DK121" s="898"/>
      <c r="DL121" s="898">
        <v>2394703</v>
      </c>
      <c r="DM121" s="898"/>
      <c r="DN121" s="898"/>
      <c r="DO121" s="898"/>
      <c r="DP121" s="898"/>
      <c r="DQ121" s="898">
        <v>2248425</v>
      </c>
      <c r="DR121" s="898"/>
      <c r="DS121" s="898"/>
      <c r="DT121" s="898"/>
      <c r="DU121" s="898"/>
      <c r="DV121" s="875">
        <v>43.2</v>
      </c>
      <c r="DW121" s="875"/>
      <c r="DX121" s="875"/>
      <c r="DY121" s="875"/>
      <c r="DZ121" s="876"/>
    </row>
    <row r="122" spans="1:130" s="244" customFormat="1" ht="26.25" customHeight="1" x14ac:dyDescent="0.2">
      <c r="A122" s="901"/>
      <c r="B122" s="902"/>
      <c r="C122" s="905" t="s">
        <v>451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437</v>
      </c>
      <c r="AB122" s="861"/>
      <c r="AC122" s="861"/>
      <c r="AD122" s="861"/>
      <c r="AE122" s="862"/>
      <c r="AF122" s="863" t="s">
        <v>437</v>
      </c>
      <c r="AG122" s="861"/>
      <c r="AH122" s="861"/>
      <c r="AI122" s="861"/>
      <c r="AJ122" s="862"/>
      <c r="AK122" s="863" t="s">
        <v>437</v>
      </c>
      <c r="AL122" s="861"/>
      <c r="AM122" s="861"/>
      <c r="AN122" s="861"/>
      <c r="AO122" s="862"/>
      <c r="AP122" s="908" t="s">
        <v>437</v>
      </c>
      <c r="AQ122" s="909"/>
      <c r="AR122" s="909"/>
      <c r="AS122" s="909"/>
      <c r="AT122" s="910"/>
      <c r="AU122" s="970"/>
      <c r="AV122" s="971"/>
      <c r="AW122" s="971"/>
      <c r="AX122" s="971"/>
      <c r="AY122" s="972"/>
      <c r="AZ122" s="963" t="s">
        <v>472</v>
      </c>
      <c r="BA122" s="964"/>
      <c r="BB122" s="964"/>
      <c r="BC122" s="964"/>
      <c r="BD122" s="964"/>
      <c r="BE122" s="964"/>
      <c r="BF122" s="964"/>
      <c r="BG122" s="964"/>
      <c r="BH122" s="964"/>
      <c r="BI122" s="964"/>
      <c r="BJ122" s="964"/>
      <c r="BK122" s="964"/>
      <c r="BL122" s="964"/>
      <c r="BM122" s="964"/>
      <c r="BN122" s="964"/>
      <c r="BO122" s="964"/>
      <c r="BP122" s="965"/>
      <c r="BQ122" s="966">
        <v>10282000</v>
      </c>
      <c r="BR122" s="929"/>
      <c r="BS122" s="929"/>
      <c r="BT122" s="929"/>
      <c r="BU122" s="929"/>
      <c r="BV122" s="929">
        <v>10261847</v>
      </c>
      <c r="BW122" s="929"/>
      <c r="BX122" s="929"/>
      <c r="BY122" s="929"/>
      <c r="BZ122" s="929"/>
      <c r="CA122" s="929">
        <v>9887824</v>
      </c>
      <c r="CB122" s="929"/>
      <c r="CC122" s="929"/>
      <c r="CD122" s="929"/>
      <c r="CE122" s="929"/>
      <c r="CF122" s="930">
        <v>189.8</v>
      </c>
      <c r="CG122" s="931"/>
      <c r="CH122" s="931"/>
      <c r="CI122" s="931"/>
      <c r="CJ122" s="931"/>
      <c r="CK122" s="953"/>
      <c r="CL122" s="939"/>
      <c r="CM122" s="939"/>
      <c r="CN122" s="939"/>
      <c r="CO122" s="940"/>
      <c r="CP122" s="919" t="s">
        <v>403</v>
      </c>
      <c r="CQ122" s="920"/>
      <c r="CR122" s="920"/>
      <c r="CS122" s="920"/>
      <c r="CT122" s="920"/>
      <c r="CU122" s="920"/>
      <c r="CV122" s="920"/>
      <c r="CW122" s="920"/>
      <c r="CX122" s="920"/>
      <c r="CY122" s="920"/>
      <c r="CZ122" s="920"/>
      <c r="DA122" s="920"/>
      <c r="DB122" s="920"/>
      <c r="DC122" s="920"/>
      <c r="DD122" s="920"/>
      <c r="DE122" s="920"/>
      <c r="DF122" s="921"/>
      <c r="DG122" s="897">
        <v>198164</v>
      </c>
      <c r="DH122" s="898"/>
      <c r="DI122" s="898"/>
      <c r="DJ122" s="898"/>
      <c r="DK122" s="898"/>
      <c r="DL122" s="898">
        <v>182360</v>
      </c>
      <c r="DM122" s="898"/>
      <c r="DN122" s="898"/>
      <c r="DO122" s="898"/>
      <c r="DP122" s="898"/>
      <c r="DQ122" s="898">
        <v>162663</v>
      </c>
      <c r="DR122" s="898"/>
      <c r="DS122" s="898"/>
      <c r="DT122" s="898"/>
      <c r="DU122" s="898"/>
      <c r="DV122" s="875">
        <v>3.1</v>
      </c>
      <c r="DW122" s="875"/>
      <c r="DX122" s="875"/>
      <c r="DY122" s="875"/>
      <c r="DZ122" s="876"/>
    </row>
    <row r="123" spans="1:130" s="244" customFormat="1" ht="26.25" customHeight="1" x14ac:dyDescent="0.2">
      <c r="A123" s="901"/>
      <c r="B123" s="902"/>
      <c r="C123" s="905" t="s">
        <v>457</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v>290</v>
      </c>
      <c r="AB123" s="861"/>
      <c r="AC123" s="861"/>
      <c r="AD123" s="861"/>
      <c r="AE123" s="862"/>
      <c r="AF123" s="863">
        <v>286</v>
      </c>
      <c r="AG123" s="861"/>
      <c r="AH123" s="861"/>
      <c r="AI123" s="861"/>
      <c r="AJ123" s="862"/>
      <c r="AK123" s="863">
        <v>284</v>
      </c>
      <c r="AL123" s="861"/>
      <c r="AM123" s="861"/>
      <c r="AN123" s="861"/>
      <c r="AO123" s="862"/>
      <c r="AP123" s="908">
        <v>0</v>
      </c>
      <c r="AQ123" s="909"/>
      <c r="AR123" s="909"/>
      <c r="AS123" s="909"/>
      <c r="AT123" s="910"/>
      <c r="AU123" s="973"/>
      <c r="AV123" s="974"/>
      <c r="AW123" s="974"/>
      <c r="AX123" s="974"/>
      <c r="AY123" s="974"/>
      <c r="AZ123" s="274" t="s">
        <v>185</v>
      </c>
      <c r="BA123" s="274"/>
      <c r="BB123" s="274"/>
      <c r="BC123" s="274"/>
      <c r="BD123" s="274"/>
      <c r="BE123" s="274"/>
      <c r="BF123" s="274"/>
      <c r="BG123" s="274"/>
      <c r="BH123" s="274"/>
      <c r="BI123" s="274"/>
      <c r="BJ123" s="274"/>
      <c r="BK123" s="274"/>
      <c r="BL123" s="274"/>
      <c r="BM123" s="274"/>
      <c r="BN123" s="274"/>
      <c r="BO123" s="961" t="s">
        <v>473</v>
      </c>
      <c r="BP123" s="962"/>
      <c r="BQ123" s="916">
        <v>20935047</v>
      </c>
      <c r="BR123" s="917"/>
      <c r="BS123" s="917"/>
      <c r="BT123" s="917"/>
      <c r="BU123" s="917"/>
      <c r="BV123" s="917">
        <v>21319766</v>
      </c>
      <c r="BW123" s="917"/>
      <c r="BX123" s="917"/>
      <c r="BY123" s="917"/>
      <c r="BZ123" s="917"/>
      <c r="CA123" s="917">
        <v>20910895</v>
      </c>
      <c r="CB123" s="917"/>
      <c r="CC123" s="917"/>
      <c r="CD123" s="917"/>
      <c r="CE123" s="917"/>
      <c r="CF123" s="827"/>
      <c r="CG123" s="828"/>
      <c r="CH123" s="828"/>
      <c r="CI123" s="828"/>
      <c r="CJ123" s="918"/>
      <c r="CK123" s="953"/>
      <c r="CL123" s="939"/>
      <c r="CM123" s="939"/>
      <c r="CN123" s="939"/>
      <c r="CO123" s="940"/>
      <c r="CP123" s="919" t="s">
        <v>474</v>
      </c>
      <c r="CQ123" s="920"/>
      <c r="CR123" s="920"/>
      <c r="CS123" s="920"/>
      <c r="CT123" s="920"/>
      <c r="CU123" s="920"/>
      <c r="CV123" s="920"/>
      <c r="CW123" s="920"/>
      <c r="CX123" s="920"/>
      <c r="CY123" s="920"/>
      <c r="CZ123" s="920"/>
      <c r="DA123" s="920"/>
      <c r="DB123" s="920"/>
      <c r="DC123" s="920"/>
      <c r="DD123" s="920"/>
      <c r="DE123" s="920"/>
      <c r="DF123" s="921"/>
      <c r="DG123" s="860">
        <v>71986</v>
      </c>
      <c r="DH123" s="861"/>
      <c r="DI123" s="861"/>
      <c r="DJ123" s="861"/>
      <c r="DK123" s="862"/>
      <c r="DL123" s="863">
        <v>64061</v>
      </c>
      <c r="DM123" s="861"/>
      <c r="DN123" s="861"/>
      <c r="DO123" s="861"/>
      <c r="DP123" s="862"/>
      <c r="DQ123" s="863">
        <v>60254</v>
      </c>
      <c r="DR123" s="861"/>
      <c r="DS123" s="861"/>
      <c r="DT123" s="861"/>
      <c r="DU123" s="862"/>
      <c r="DV123" s="908">
        <v>1.2</v>
      </c>
      <c r="DW123" s="909"/>
      <c r="DX123" s="909"/>
      <c r="DY123" s="909"/>
      <c r="DZ123" s="910"/>
    </row>
    <row r="124" spans="1:130" s="244" customFormat="1" ht="26.25" customHeight="1" thickBot="1" x14ac:dyDescent="0.25">
      <c r="A124" s="901"/>
      <c r="B124" s="902"/>
      <c r="C124" s="905" t="s">
        <v>460</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137</v>
      </c>
      <c r="AB124" s="861"/>
      <c r="AC124" s="861"/>
      <c r="AD124" s="861"/>
      <c r="AE124" s="862"/>
      <c r="AF124" s="863" t="s">
        <v>137</v>
      </c>
      <c r="AG124" s="861"/>
      <c r="AH124" s="861"/>
      <c r="AI124" s="861"/>
      <c r="AJ124" s="862"/>
      <c r="AK124" s="863" t="s">
        <v>475</v>
      </c>
      <c r="AL124" s="861"/>
      <c r="AM124" s="861"/>
      <c r="AN124" s="861"/>
      <c r="AO124" s="862"/>
      <c r="AP124" s="908" t="s">
        <v>137</v>
      </c>
      <c r="AQ124" s="909"/>
      <c r="AR124" s="909"/>
      <c r="AS124" s="909"/>
      <c r="AT124" s="910"/>
      <c r="AU124" s="911" t="s">
        <v>476</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137</v>
      </c>
      <c r="BR124" s="915"/>
      <c r="BS124" s="915"/>
      <c r="BT124" s="915"/>
      <c r="BU124" s="915"/>
      <c r="BV124" s="915" t="s">
        <v>137</v>
      </c>
      <c r="BW124" s="915"/>
      <c r="BX124" s="915"/>
      <c r="BY124" s="915"/>
      <c r="BZ124" s="915"/>
      <c r="CA124" s="915" t="s">
        <v>477</v>
      </c>
      <c r="CB124" s="915"/>
      <c r="CC124" s="915"/>
      <c r="CD124" s="915"/>
      <c r="CE124" s="915"/>
      <c r="CF124" s="805"/>
      <c r="CG124" s="806"/>
      <c r="CH124" s="806"/>
      <c r="CI124" s="806"/>
      <c r="CJ124" s="946"/>
      <c r="CK124" s="954"/>
      <c r="CL124" s="954"/>
      <c r="CM124" s="954"/>
      <c r="CN124" s="954"/>
      <c r="CO124" s="955"/>
      <c r="CP124" s="919" t="s">
        <v>478</v>
      </c>
      <c r="CQ124" s="920"/>
      <c r="CR124" s="920"/>
      <c r="CS124" s="920"/>
      <c r="CT124" s="920"/>
      <c r="CU124" s="920"/>
      <c r="CV124" s="920"/>
      <c r="CW124" s="920"/>
      <c r="CX124" s="920"/>
      <c r="CY124" s="920"/>
      <c r="CZ124" s="920"/>
      <c r="DA124" s="920"/>
      <c r="DB124" s="920"/>
      <c r="DC124" s="920"/>
      <c r="DD124" s="920"/>
      <c r="DE124" s="920"/>
      <c r="DF124" s="921"/>
      <c r="DG124" s="843">
        <v>13158</v>
      </c>
      <c r="DH124" s="844"/>
      <c r="DI124" s="844"/>
      <c r="DJ124" s="844"/>
      <c r="DK124" s="845"/>
      <c r="DL124" s="846">
        <v>11685</v>
      </c>
      <c r="DM124" s="844"/>
      <c r="DN124" s="844"/>
      <c r="DO124" s="844"/>
      <c r="DP124" s="845"/>
      <c r="DQ124" s="846">
        <v>11390</v>
      </c>
      <c r="DR124" s="844"/>
      <c r="DS124" s="844"/>
      <c r="DT124" s="844"/>
      <c r="DU124" s="845"/>
      <c r="DV124" s="932">
        <v>0.2</v>
      </c>
      <c r="DW124" s="933"/>
      <c r="DX124" s="933"/>
      <c r="DY124" s="933"/>
      <c r="DZ124" s="934"/>
    </row>
    <row r="125" spans="1:130" s="244" customFormat="1" ht="26.25" customHeight="1" x14ac:dyDescent="0.2">
      <c r="A125" s="901"/>
      <c r="B125" s="902"/>
      <c r="C125" s="905" t="s">
        <v>462</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137</v>
      </c>
      <c r="AB125" s="861"/>
      <c r="AC125" s="861"/>
      <c r="AD125" s="861"/>
      <c r="AE125" s="862"/>
      <c r="AF125" s="863" t="s">
        <v>479</v>
      </c>
      <c r="AG125" s="861"/>
      <c r="AH125" s="861"/>
      <c r="AI125" s="861"/>
      <c r="AJ125" s="862"/>
      <c r="AK125" s="863" t="s">
        <v>137</v>
      </c>
      <c r="AL125" s="861"/>
      <c r="AM125" s="861"/>
      <c r="AN125" s="861"/>
      <c r="AO125" s="862"/>
      <c r="AP125" s="908" t="s">
        <v>137</v>
      </c>
      <c r="AQ125" s="909"/>
      <c r="AR125" s="909"/>
      <c r="AS125" s="909"/>
      <c r="AT125" s="910"/>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35" t="s">
        <v>480</v>
      </c>
      <c r="CL125" s="936"/>
      <c r="CM125" s="936"/>
      <c r="CN125" s="936"/>
      <c r="CO125" s="937"/>
      <c r="CP125" s="944" t="s">
        <v>481</v>
      </c>
      <c r="CQ125" s="889"/>
      <c r="CR125" s="889"/>
      <c r="CS125" s="889"/>
      <c r="CT125" s="889"/>
      <c r="CU125" s="889"/>
      <c r="CV125" s="889"/>
      <c r="CW125" s="889"/>
      <c r="CX125" s="889"/>
      <c r="CY125" s="889"/>
      <c r="CZ125" s="889"/>
      <c r="DA125" s="889"/>
      <c r="DB125" s="889"/>
      <c r="DC125" s="889"/>
      <c r="DD125" s="889"/>
      <c r="DE125" s="889"/>
      <c r="DF125" s="890"/>
      <c r="DG125" s="945" t="s">
        <v>479</v>
      </c>
      <c r="DH125" s="926"/>
      <c r="DI125" s="926"/>
      <c r="DJ125" s="926"/>
      <c r="DK125" s="926"/>
      <c r="DL125" s="926" t="s">
        <v>137</v>
      </c>
      <c r="DM125" s="926"/>
      <c r="DN125" s="926"/>
      <c r="DO125" s="926"/>
      <c r="DP125" s="926"/>
      <c r="DQ125" s="926" t="s">
        <v>482</v>
      </c>
      <c r="DR125" s="926"/>
      <c r="DS125" s="926"/>
      <c r="DT125" s="926"/>
      <c r="DU125" s="926"/>
      <c r="DV125" s="927" t="s">
        <v>137</v>
      </c>
      <c r="DW125" s="927"/>
      <c r="DX125" s="927"/>
      <c r="DY125" s="927"/>
      <c r="DZ125" s="928"/>
    </row>
    <row r="126" spans="1:130" s="244" customFormat="1" ht="26.25" customHeight="1" thickBot="1" x14ac:dyDescent="0.25">
      <c r="A126" s="901"/>
      <c r="B126" s="902"/>
      <c r="C126" s="905" t="s">
        <v>464</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477</v>
      </c>
      <c r="AB126" s="861"/>
      <c r="AC126" s="861"/>
      <c r="AD126" s="861"/>
      <c r="AE126" s="862"/>
      <c r="AF126" s="863" t="s">
        <v>137</v>
      </c>
      <c r="AG126" s="861"/>
      <c r="AH126" s="861"/>
      <c r="AI126" s="861"/>
      <c r="AJ126" s="862"/>
      <c r="AK126" s="863" t="s">
        <v>137</v>
      </c>
      <c r="AL126" s="861"/>
      <c r="AM126" s="861"/>
      <c r="AN126" s="861"/>
      <c r="AO126" s="862"/>
      <c r="AP126" s="908" t="s">
        <v>477</v>
      </c>
      <c r="AQ126" s="909"/>
      <c r="AR126" s="909"/>
      <c r="AS126" s="909"/>
      <c r="AT126" s="910"/>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8"/>
      <c r="CL126" s="939"/>
      <c r="CM126" s="939"/>
      <c r="CN126" s="939"/>
      <c r="CO126" s="940"/>
      <c r="CP126" s="896" t="s">
        <v>483</v>
      </c>
      <c r="CQ126" s="831"/>
      <c r="CR126" s="831"/>
      <c r="CS126" s="831"/>
      <c r="CT126" s="831"/>
      <c r="CU126" s="831"/>
      <c r="CV126" s="831"/>
      <c r="CW126" s="831"/>
      <c r="CX126" s="831"/>
      <c r="CY126" s="831"/>
      <c r="CZ126" s="831"/>
      <c r="DA126" s="831"/>
      <c r="DB126" s="831"/>
      <c r="DC126" s="831"/>
      <c r="DD126" s="831"/>
      <c r="DE126" s="831"/>
      <c r="DF126" s="832"/>
      <c r="DG126" s="897" t="s">
        <v>137</v>
      </c>
      <c r="DH126" s="898"/>
      <c r="DI126" s="898"/>
      <c r="DJ126" s="898"/>
      <c r="DK126" s="898"/>
      <c r="DL126" s="898" t="s">
        <v>137</v>
      </c>
      <c r="DM126" s="898"/>
      <c r="DN126" s="898"/>
      <c r="DO126" s="898"/>
      <c r="DP126" s="898"/>
      <c r="DQ126" s="898" t="s">
        <v>137</v>
      </c>
      <c r="DR126" s="898"/>
      <c r="DS126" s="898"/>
      <c r="DT126" s="898"/>
      <c r="DU126" s="898"/>
      <c r="DV126" s="875" t="s">
        <v>137</v>
      </c>
      <c r="DW126" s="875"/>
      <c r="DX126" s="875"/>
      <c r="DY126" s="875"/>
      <c r="DZ126" s="876"/>
    </row>
    <row r="127" spans="1:130" s="244" customFormat="1" ht="26.25" customHeight="1" x14ac:dyDescent="0.2">
      <c r="A127" s="903"/>
      <c r="B127" s="904"/>
      <c r="C127" s="922" t="s">
        <v>484</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485</v>
      </c>
      <c r="AB127" s="861"/>
      <c r="AC127" s="861"/>
      <c r="AD127" s="861"/>
      <c r="AE127" s="862"/>
      <c r="AF127" s="863" t="s">
        <v>137</v>
      </c>
      <c r="AG127" s="861"/>
      <c r="AH127" s="861"/>
      <c r="AI127" s="861"/>
      <c r="AJ127" s="862"/>
      <c r="AK127" s="863" t="s">
        <v>482</v>
      </c>
      <c r="AL127" s="861"/>
      <c r="AM127" s="861"/>
      <c r="AN127" s="861"/>
      <c r="AO127" s="862"/>
      <c r="AP127" s="908" t="s">
        <v>477</v>
      </c>
      <c r="AQ127" s="909"/>
      <c r="AR127" s="909"/>
      <c r="AS127" s="909"/>
      <c r="AT127" s="910"/>
      <c r="AU127" s="279"/>
      <c r="AV127" s="279"/>
      <c r="AW127" s="279"/>
      <c r="AX127" s="925" t="s">
        <v>486</v>
      </c>
      <c r="AY127" s="893"/>
      <c r="AZ127" s="893"/>
      <c r="BA127" s="893"/>
      <c r="BB127" s="893"/>
      <c r="BC127" s="893"/>
      <c r="BD127" s="893"/>
      <c r="BE127" s="894"/>
      <c r="BF127" s="892" t="s">
        <v>487</v>
      </c>
      <c r="BG127" s="893"/>
      <c r="BH127" s="893"/>
      <c r="BI127" s="893"/>
      <c r="BJ127" s="893"/>
      <c r="BK127" s="893"/>
      <c r="BL127" s="894"/>
      <c r="BM127" s="892" t="s">
        <v>488</v>
      </c>
      <c r="BN127" s="893"/>
      <c r="BO127" s="893"/>
      <c r="BP127" s="893"/>
      <c r="BQ127" s="893"/>
      <c r="BR127" s="893"/>
      <c r="BS127" s="894"/>
      <c r="BT127" s="892" t="s">
        <v>489</v>
      </c>
      <c r="BU127" s="893"/>
      <c r="BV127" s="893"/>
      <c r="BW127" s="893"/>
      <c r="BX127" s="893"/>
      <c r="BY127" s="893"/>
      <c r="BZ127" s="895"/>
      <c r="CA127" s="279"/>
      <c r="CB127" s="279"/>
      <c r="CC127" s="279"/>
      <c r="CD127" s="280"/>
      <c r="CE127" s="280"/>
      <c r="CF127" s="280"/>
      <c r="CG127" s="277"/>
      <c r="CH127" s="277"/>
      <c r="CI127" s="277"/>
      <c r="CJ127" s="278"/>
      <c r="CK127" s="938"/>
      <c r="CL127" s="939"/>
      <c r="CM127" s="939"/>
      <c r="CN127" s="939"/>
      <c r="CO127" s="940"/>
      <c r="CP127" s="896" t="s">
        <v>490</v>
      </c>
      <c r="CQ127" s="831"/>
      <c r="CR127" s="831"/>
      <c r="CS127" s="831"/>
      <c r="CT127" s="831"/>
      <c r="CU127" s="831"/>
      <c r="CV127" s="831"/>
      <c r="CW127" s="831"/>
      <c r="CX127" s="831"/>
      <c r="CY127" s="831"/>
      <c r="CZ127" s="831"/>
      <c r="DA127" s="831"/>
      <c r="DB127" s="831"/>
      <c r="DC127" s="831"/>
      <c r="DD127" s="831"/>
      <c r="DE127" s="831"/>
      <c r="DF127" s="832"/>
      <c r="DG127" s="897" t="s">
        <v>477</v>
      </c>
      <c r="DH127" s="898"/>
      <c r="DI127" s="898"/>
      <c r="DJ127" s="898"/>
      <c r="DK127" s="898"/>
      <c r="DL127" s="898" t="s">
        <v>479</v>
      </c>
      <c r="DM127" s="898"/>
      <c r="DN127" s="898"/>
      <c r="DO127" s="898"/>
      <c r="DP127" s="898"/>
      <c r="DQ127" s="898" t="s">
        <v>137</v>
      </c>
      <c r="DR127" s="898"/>
      <c r="DS127" s="898"/>
      <c r="DT127" s="898"/>
      <c r="DU127" s="898"/>
      <c r="DV127" s="875" t="s">
        <v>137</v>
      </c>
      <c r="DW127" s="875"/>
      <c r="DX127" s="875"/>
      <c r="DY127" s="875"/>
      <c r="DZ127" s="876"/>
    </row>
    <row r="128" spans="1:130" s="244" customFormat="1" ht="26.25" customHeight="1" thickBot="1" x14ac:dyDescent="0.25">
      <c r="A128" s="877" t="s">
        <v>491</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492</v>
      </c>
      <c r="X128" s="879"/>
      <c r="Y128" s="879"/>
      <c r="Z128" s="880"/>
      <c r="AA128" s="881">
        <v>34299</v>
      </c>
      <c r="AB128" s="882"/>
      <c r="AC128" s="882"/>
      <c r="AD128" s="882"/>
      <c r="AE128" s="883"/>
      <c r="AF128" s="884">
        <v>34206</v>
      </c>
      <c r="AG128" s="882"/>
      <c r="AH128" s="882"/>
      <c r="AI128" s="882"/>
      <c r="AJ128" s="883"/>
      <c r="AK128" s="884">
        <v>35399</v>
      </c>
      <c r="AL128" s="882"/>
      <c r="AM128" s="882"/>
      <c r="AN128" s="882"/>
      <c r="AO128" s="883"/>
      <c r="AP128" s="885"/>
      <c r="AQ128" s="886"/>
      <c r="AR128" s="886"/>
      <c r="AS128" s="886"/>
      <c r="AT128" s="887"/>
      <c r="AU128" s="279"/>
      <c r="AV128" s="279"/>
      <c r="AW128" s="279"/>
      <c r="AX128" s="888" t="s">
        <v>493</v>
      </c>
      <c r="AY128" s="889"/>
      <c r="AZ128" s="889"/>
      <c r="BA128" s="889"/>
      <c r="BB128" s="889"/>
      <c r="BC128" s="889"/>
      <c r="BD128" s="889"/>
      <c r="BE128" s="890"/>
      <c r="BF128" s="867" t="s">
        <v>137</v>
      </c>
      <c r="BG128" s="868"/>
      <c r="BH128" s="868"/>
      <c r="BI128" s="868"/>
      <c r="BJ128" s="868"/>
      <c r="BK128" s="868"/>
      <c r="BL128" s="891"/>
      <c r="BM128" s="867">
        <v>14.38</v>
      </c>
      <c r="BN128" s="868"/>
      <c r="BO128" s="868"/>
      <c r="BP128" s="868"/>
      <c r="BQ128" s="868"/>
      <c r="BR128" s="868"/>
      <c r="BS128" s="891"/>
      <c r="BT128" s="867">
        <v>20</v>
      </c>
      <c r="BU128" s="868"/>
      <c r="BV128" s="868"/>
      <c r="BW128" s="868"/>
      <c r="BX128" s="868"/>
      <c r="BY128" s="868"/>
      <c r="BZ128" s="869"/>
      <c r="CA128" s="280"/>
      <c r="CB128" s="280"/>
      <c r="CC128" s="280"/>
      <c r="CD128" s="280"/>
      <c r="CE128" s="280"/>
      <c r="CF128" s="280"/>
      <c r="CG128" s="277"/>
      <c r="CH128" s="277"/>
      <c r="CI128" s="277"/>
      <c r="CJ128" s="278"/>
      <c r="CK128" s="941"/>
      <c r="CL128" s="942"/>
      <c r="CM128" s="942"/>
      <c r="CN128" s="942"/>
      <c r="CO128" s="943"/>
      <c r="CP128" s="870" t="s">
        <v>494</v>
      </c>
      <c r="CQ128" s="809"/>
      <c r="CR128" s="809"/>
      <c r="CS128" s="809"/>
      <c r="CT128" s="809"/>
      <c r="CU128" s="809"/>
      <c r="CV128" s="809"/>
      <c r="CW128" s="809"/>
      <c r="CX128" s="809"/>
      <c r="CY128" s="809"/>
      <c r="CZ128" s="809"/>
      <c r="DA128" s="809"/>
      <c r="DB128" s="809"/>
      <c r="DC128" s="809"/>
      <c r="DD128" s="809"/>
      <c r="DE128" s="809"/>
      <c r="DF128" s="810"/>
      <c r="DG128" s="871">
        <v>5525</v>
      </c>
      <c r="DH128" s="872"/>
      <c r="DI128" s="872"/>
      <c r="DJ128" s="872"/>
      <c r="DK128" s="872"/>
      <c r="DL128" s="872">
        <v>4136</v>
      </c>
      <c r="DM128" s="872"/>
      <c r="DN128" s="872"/>
      <c r="DO128" s="872"/>
      <c r="DP128" s="872"/>
      <c r="DQ128" s="872">
        <v>820</v>
      </c>
      <c r="DR128" s="872"/>
      <c r="DS128" s="872"/>
      <c r="DT128" s="872"/>
      <c r="DU128" s="872"/>
      <c r="DV128" s="873">
        <v>0</v>
      </c>
      <c r="DW128" s="873"/>
      <c r="DX128" s="873"/>
      <c r="DY128" s="873"/>
      <c r="DZ128" s="874"/>
    </row>
    <row r="129" spans="1:131" s="244" customFormat="1" ht="26.25" customHeight="1" x14ac:dyDescent="0.2">
      <c r="A129" s="855" t="s">
        <v>107</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495</v>
      </c>
      <c r="X129" s="858"/>
      <c r="Y129" s="858"/>
      <c r="Z129" s="859"/>
      <c r="AA129" s="860">
        <v>6228268</v>
      </c>
      <c r="AB129" s="861"/>
      <c r="AC129" s="861"/>
      <c r="AD129" s="861"/>
      <c r="AE129" s="862"/>
      <c r="AF129" s="863">
        <v>6163342</v>
      </c>
      <c r="AG129" s="861"/>
      <c r="AH129" s="861"/>
      <c r="AI129" s="861"/>
      <c r="AJ129" s="862"/>
      <c r="AK129" s="863">
        <v>6133193</v>
      </c>
      <c r="AL129" s="861"/>
      <c r="AM129" s="861"/>
      <c r="AN129" s="861"/>
      <c r="AO129" s="862"/>
      <c r="AP129" s="864"/>
      <c r="AQ129" s="865"/>
      <c r="AR129" s="865"/>
      <c r="AS129" s="865"/>
      <c r="AT129" s="866"/>
      <c r="AU129" s="281"/>
      <c r="AV129" s="281"/>
      <c r="AW129" s="281"/>
      <c r="AX129" s="830" t="s">
        <v>496</v>
      </c>
      <c r="AY129" s="831"/>
      <c r="AZ129" s="831"/>
      <c r="BA129" s="831"/>
      <c r="BB129" s="831"/>
      <c r="BC129" s="831"/>
      <c r="BD129" s="831"/>
      <c r="BE129" s="832"/>
      <c r="BF129" s="850" t="s">
        <v>137</v>
      </c>
      <c r="BG129" s="851"/>
      <c r="BH129" s="851"/>
      <c r="BI129" s="851"/>
      <c r="BJ129" s="851"/>
      <c r="BK129" s="851"/>
      <c r="BL129" s="852"/>
      <c r="BM129" s="850">
        <v>19.38</v>
      </c>
      <c r="BN129" s="851"/>
      <c r="BO129" s="851"/>
      <c r="BP129" s="851"/>
      <c r="BQ129" s="851"/>
      <c r="BR129" s="851"/>
      <c r="BS129" s="852"/>
      <c r="BT129" s="850">
        <v>30</v>
      </c>
      <c r="BU129" s="853"/>
      <c r="BV129" s="853"/>
      <c r="BW129" s="853"/>
      <c r="BX129" s="853"/>
      <c r="BY129" s="853"/>
      <c r="BZ129" s="854"/>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1"/>
      <c r="DQ129" s="251"/>
      <c r="DR129" s="251"/>
      <c r="DS129" s="251"/>
      <c r="DT129" s="251"/>
      <c r="DU129" s="251"/>
      <c r="DV129" s="251"/>
      <c r="DW129" s="251"/>
      <c r="DX129" s="251"/>
      <c r="DY129" s="251"/>
      <c r="DZ129" s="255"/>
    </row>
    <row r="130" spans="1:131" s="244" customFormat="1" ht="26.25" customHeight="1" x14ac:dyDescent="0.2">
      <c r="A130" s="855" t="s">
        <v>497</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498</v>
      </c>
      <c r="X130" s="858"/>
      <c r="Y130" s="858"/>
      <c r="Z130" s="859"/>
      <c r="AA130" s="860">
        <v>894109</v>
      </c>
      <c r="AB130" s="861"/>
      <c r="AC130" s="861"/>
      <c r="AD130" s="861"/>
      <c r="AE130" s="862"/>
      <c r="AF130" s="863">
        <v>927182</v>
      </c>
      <c r="AG130" s="861"/>
      <c r="AH130" s="861"/>
      <c r="AI130" s="861"/>
      <c r="AJ130" s="862"/>
      <c r="AK130" s="863">
        <v>923430</v>
      </c>
      <c r="AL130" s="861"/>
      <c r="AM130" s="861"/>
      <c r="AN130" s="861"/>
      <c r="AO130" s="862"/>
      <c r="AP130" s="864"/>
      <c r="AQ130" s="865"/>
      <c r="AR130" s="865"/>
      <c r="AS130" s="865"/>
      <c r="AT130" s="866"/>
      <c r="AU130" s="281"/>
      <c r="AV130" s="281"/>
      <c r="AW130" s="281"/>
      <c r="AX130" s="830" t="s">
        <v>499</v>
      </c>
      <c r="AY130" s="831"/>
      <c r="AZ130" s="831"/>
      <c r="BA130" s="831"/>
      <c r="BB130" s="831"/>
      <c r="BC130" s="831"/>
      <c r="BD130" s="831"/>
      <c r="BE130" s="832"/>
      <c r="BF130" s="833">
        <v>7.8</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1"/>
      <c r="DQ130" s="251"/>
      <c r="DR130" s="251"/>
      <c r="DS130" s="251"/>
      <c r="DT130" s="251"/>
      <c r="DU130" s="251"/>
      <c r="DV130" s="251"/>
      <c r="DW130" s="251"/>
      <c r="DX130" s="251"/>
      <c r="DY130" s="251"/>
      <c r="DZ130" s="255"/>
    </row>
    <row r="131" spans="1:131" s="244" customFormat="1" ht="26.25" customHeight="1" thickBot="1" x14ac:dyDescent="0.25">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500</v>
      </c>
      <c r="X131" s="841"/>
      <c r="Y131" s="841"/>
      <c r="Z131" s="842"/>
      <c r="AA131" s="843">
        <v>5334159</v>
      </c>
      <c r="AB131" s="844"/>
      <c r="AC131" s="844"/>
      <c r="AD131" s="844"/>
      <c r="AE131" s="845"/>
      <c r="AF131" s="846">
        <v>5236160</v>
      </c>
      <c r="AG131" s="844"/>
      <c r="AH131" s="844"/>
      <c r="AI131" s="844"/>
      <c r="AJ131" s="845"/>
      <c r="AK131" s="846">
        <v>5209763</v>
      </c>
      <c r="AL131" s="844"/>
      <c r="AM131" s="844"/>
      <c r="AN131" s="844"/>
      <c r="AO131" s="845"/>
      <c r="AP131" s="847"/>
      <c r="AQ131" s="848"/>
      <c r="AR131" s="848"/>
      <c r="AS131" s="848"/>
      <c r="AT131" s="849"/>
      <c r="AU131" s="281"/>
      <c r="AV131" s="281"/>
      <c r="AW131" s="281"/>
      <c r="AX131" s="808" t="s">
        <v>501</v>
      </c>
      <c r="AY131" s="809"/>
      <c r="AZ131" s="809"/>
      <c r="BA131" s="809"/>
      <c r="BB131" s="809"/>
      <c r="BC131" s="809"/>
      <c r="BD131" s="809"/>
      <c r="BE131" s="810"/>
      <c r="BF131" s="811" t="s">
        <v>137</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1"/>
      <c r="DQ131" s="251"/>
      <c r="DR131" s="251"/>
      <c r="DS131" s="251"/>
      <c r="DT131" s="251"/>
      <c r="DU131" s="251"/>
      <c r="DV131" s="251"/>
      <c r="DW131" s="251"/>
      <c r="DX131" s="251"/>
      <c r="DY131" s="251"/>
      <c r="DZ131" s="255"/>
    </row>
    <row r="132" spans="1:131" s="244" customFormat="1" ht="26.25" customHeight="1" x14ac:dyDescent="0.2">
      <c r="A132" s="817" t="s">
        <v>502</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503</v>
      </c>
      <c r="W132" s="821"/>
      <c r="X132" s="821"/>
      <c r="Y132" s="821"/>
      <c r="Z132" s="822"/>
      <c r="AA132" s="823">
        <v>5.7151652210000004</v>
      </c>
      <c r="AB132" s="824"/>
      <c r="AC132" s="824"/>
      <c r="AD132" s="824"/>
      <c r="AE132" s="825"/>
      <c r="AF132" s="826">
        <v>8.5890041559999997</v>
      </c>
      <c r="AG132" s="824"/>
      <c r="AH132" s="824"/>
      <c r="AI132" s="824"/>
      <c r="AJ132" s="825"/>
      <c r="AK132" s="826">
        <v>9.123582013</v>
      </c>
      <c r="AL132" s="824"/>
      <c r="AM132" s="824"/>
      <c r="AN132" s="824"/>
      <c r="AO132" s="825"/>
      <c r="AP132" s="827"/>
      <c r="AQ132" s="828"/>
      <c r="AR132" s="828"/>
      <c r="AS132" s="828"/>
      <c r="AT132" s="829"/>
      <c r="AU132" s="283"/>
      <c r="AV132" s="284"/>
      <c r="AW132" s="284"/>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5"/>
      <c r="DQ132" s="255"/>
      <c r="DR132" s="255"/>
      <c r="DS132" s="255"/>
      <c r="DT132" s="255"/>
      <c r="DU132" s="255"/>
      <c r="DV132" s="255"/>
      <c r="DW132" s="255"/>
      <c r="DX132" s="255"/>
      <c r="DY132" s="255"/>
      <c r="DZ132" s="255"/>
    </row>
    <row r="133" spans="1:131" s="244" customFormat="1" ht="26.25" customHeight="1" thickBot="1" x14ac:dyDescent="0.25">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504</v>
      </c>
      <c r="W133" s="800"/>
      <c r="X133" s="800"/>
      <c r="Y133" s="800"/>
      <c r="Z133" s="801"/>
      <c r="AA133" s="802">
        <v>6.8</v>
      </c>
      <c r="AB133" s="803"/>
      <c r="AC133" s="803"/>
      <c r="AD133" s="803"/>
      <c r="AE133" s="804"/>
      <c r="AF133" s="802">
        <v>7</v>
      </c>
      <c r="AG133" s="803"/>
      <c r="AH133" s="803"/>
      <c r="AI133" s="803"/>
      <c r="AJ133" s="804"/>
      <c r="AK133" s="802">
        <v>7.8</v>
      </c>
      <c r="AL133" s="803"/>
      <c r="AM133" s="803"/>
      <c r="AN133" s="803"/>
      <c r="AO133" s="804"/>
      <c r="AP133" s="805"/>
      <c r="AQ133" s="806"/>
      <c r="AR133" s="806"/>
      <c r="AS133" s="806"/>
      <c r="AT133" s="807"/>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5"/>
      <c r="DQ133" s="255"/>
      <c r="DR133" s="255"/>
      <c r="DS133" s="255"/>
      <c r="DT133" s="255"/>
      <c r="DU133" s="255"/>
      <c r="DV133" s="255"/>
      <c r="DW133" s="255"/>
      <c r="DX133" s="255"/>
      <c r="DY133" s="255"/>
      <c r="DZ133" s="255"/>
    </row>
    <row r="134" spans="1:131" s="245" customFormat="1" ht="11.25" customHeight="1" x14ac:dyDescent="0.2">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5"/>
      <c r="DQ134" s="255"/>
      <c r="DR134" s="255"/>
      <c r="DS134" s="255"/>
      <c r="DT134" s="255"/>
      <c r="DU134" s="255"/>
      <c r="DV134" s="255"/>
      <c r="DW134" s="255"/>
      <c r="DX134" s="255"/>
      <c r="DY134" s="255"/>
      <c r="DZ134" s="255"/>
      <c r="EA134" s="244"/>
    </row>
    <row r="135" spans="1:131" ht="14.4" hidden="1" x14ac:dyDescent="0.2">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2"/>
  </sheetData>
  <sheetProtection algorithmName="SHA-512" hashValue="HtvXM9nypb8kEwnamOcijejyvGYbz6DIB9K1YFs1ggbUce4hEf1e6cPUlc3eUqzeBEnjGG416HYqeiLxNLLQMQ==" saltValue="UWrhblEtImlB9RqNkxb2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8" customWidth="1"/>
    <col min="121" max="121" width="0" style="287" hidden="1" customWidth="1"/>
    <col min="122" max="16384" width="9" style="287" hidden="1"/>
  </cols>
  <sheetData>
    <row r="1" spans="1:120" ht="13.2"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7"/>
    </row>
    <row r="17" spans="119:120" ht="13.2" x14ac:dyDescent="0.2">
      <c r="DP17" s="287"/>
    </row>
    <row r="18" spans="119:120" ht="13.2" x14ac:dyDescent="0.2"/>
    <row r="19" spans="119:120" ht="13.2" x14ac:dyDescent="0.2"/>
    <row r="20" spans="119:120" ht="13.2" x14ac:dyDescent="0.2">
      <c r="DO20" s="287"/>
      <c r="DP20" s="287"/>
    </row>
    <row r="21" spans="119:120" ht="13.2" x14ac:dyDescent="0.2">
      <c r="DP21" s="287"/>
    </row>
    <row r="22" spans="119:120" ht="13.2" x14ac:dyDescent="0.2"/>
    <row r="23" spans="119:120" ht="13.2" x14ac:dyDescent="0.2">
      <c r="DO23" s="287"/>
      <c r="DP23" s="287"/>
    </row>
    <row r="24" spans="119:120" ht="13.2" x14ac:dyDescent="0.2">
      <c r="DP24" s="287"/>
    </row>
    <row r="25" spans="119:120" ht="13.2" x14ac:dyDescent="0.2">
      <c r="DP25" s="287"/>
    </row>
    <row r="26" spans="119:120" ht="13.2" x14ac:dyDescent="0.2">
      <c r="DO26" s="287"/>
      <c r="DP26" s="287"/>
    </row>
    <row r="27" spans="119:120" ht="13.2" x14ac:dyDescent="0.2"/>
    <row r="28" spans="119:120" ht="13.2" x14ac:dyDescent="0.2">
      <c r="DO28" s="287"/>
      <c r="DP28" s="287"/>
    </row>
    <row r="29" spans="119:120" ht="13.2" x14ac:dyDescent="0.2">
      <c r="DP29" s="287"/>
    </row>
    <row r="30" spans="119:120" ht="13.2" x14ac:dyDescent="0.2"/>
    <row r="31" spans="119:120" ht="13.2" x14ac:dyDescent="0.2">
      <c r="DO31" s="287"/>
      <c r="DP31" s="287"/>
    </row>
    <row r="32" spans="119:120" ht="13.2" x14ac:dyDescent="0.2"/>
    <row r="33" spans="98:120" ht="13.2" x14ac:dyDescent="0.2">
      <c r="DO33" s="287"/>
      <c r="DP33" s="287"/>
    </row>
    <row r="34" spans="98:120" ht="13.2" x14ac:dyDescent="0.2">
      <c r="DM34" s="287"/>
    </row>
    <row r="35" spans="98:120" ht="13.2" x14ac:dyDescent="0.2">
      <c r="CT35" s="287"/>
      <c r="CU35" s="287"/>
      <c r="CV35" s="287"/>
      <c r="CY35" s="287"/>
      <c r="CZ35" s="287"/>
      <c r="DA35" s="287"/>
      <c r="DD35" s="287"/>
      <c r="DE35" s="287"/>
      <c r="DF35" s="287"/>
      <c r="DI35" s="287"/>
      <c r="DJ35" s="287"/>
      <c r="DK35" s="287"/>
      <c r="DM35" s="287"/>
      <c r="DN35" s="287"/>
      <c r="DO35" s="287"/>
      <c r="DP35" s="287"/>
    </row>
    <row r="36" spans="98:120" ht="13.2" x14ac:dyDescent="0.2"/>
    <row r="37" spans="98:120" ht="13.2" x14ac:dyDescent="0.2">
      <c r="CW37" s="287"/>
      <c r="DB37" s="287"/>
      <c r="DG37" s="287"/>
      <c r="DL37" s="287"/>
      <c r="DP37" s="287"/>
    </row>
    <row r="38" spans="98:120" ht="13.2" x14ac:dyDescent="0.2">
      <c r="CT38" s="287"/>
      <c r="CU38" s="287"/>
      <c r="CV38" s="287"/>
      <c r="CW38" s="287"/>
      <c r="CY38" s="287"/>
      <c r="CZ38" s="287"/>
      <c r="DA38" s="287"/>
      <c r="DB38" s="287"/>
      <c r="DD38" s="287"/>
      <c r="DE38" s="287"/>
      <c r="DF38" s="287"/>
      <c r="DG38" s="287"/>
      <c r="DI38" s="287"/>
      <c r="DJ38" s="287"/>
      <c r="DK38" s="287"/>
      <c r="DL38" s="287"/>
      <c r="DN38" s="287"/>
      <c r="DO38" s="287"/>
      <c r="DP38" s="28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7"/>
      <c r="DO49" s="287"/>
      <c r="DP49" s="28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7"/>
      <c r="CS63" s="287"/>
      <c r="CX63" s="287"/>
      <c r="DC63" s="287"/>
      <c r="DH63" s="287"/>
    </row>
    <row r="64" spans="22:120" ht="13.2" x14ac:dyDescent="0.2">
      <c r="V64" s="287"/>
    </row>
    <row r="65" spans="15:120" ht="13.2" x14ac:dyDescent="0.2">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ht="13.2" x14ac:dyDescent="0.2">
      <c r="Q66" s="287"/>
      <c r="S66" s="287"/>
      <c r="U66" s="287"/>
      <c r="DM66" s="287"/>
    </row>
    <row r="67" spans="15:120" ht="13.2" x14ac:dyDescent="0.2">
      <c r="O67" s="287"/>
      <c r="P67" s="287"/>
      <c r="R67" s="287"/>
      <c r="T67" s="287"/>
      <c r="Y67" s="287"/>
      <c r="CT67" s="287"/>
      <c r="CV67" s="287"/>
      <c r="CW67" s="287"/>
      <c r="CY67" s="287"/>
      <c r="DA67" s="287"/>
      <c r="DB67" s="287"/>
      <c r="DD67" s="287"/>
      <c r="DF67" s="287"/>
      <c r="DG67" s="287"/>
      <c r="DI67" s="287"/>
      <c r="DK67" s="287"/>
      <c r="DL67" s="287"/>
      <c r="DN67" s="287"/>
      <c r="DO67" s="287"/>
      <c r="DP67" s="287"/>
    </row>
    <row r="68" spans="15:120" ht="13.2" x14ac:dyDescent="0.2"/>
    <row r="69" spans="15:120" ht="13.2" x14ac:dyDescent="0.2"/>
    <row r="70" spans="15:120" ht="13.2" x14ac:dyDescent="0.2"/>
    <row r="71" spans="15:120" ht="13.2" x14ac:dyDescent="0.2"/>
    <row r="72" spans="15:120" ht="13.2" x14ac:dyDescent="0.2">
      <c r="DP72" s="287"/>
    </row>
    <row r="73" spans="15:120" ht="13.2" x14ac:dyDescent="0.2">
      <c r="DP73" s="28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7"/>
      <c r="CX96" s="287"/>
      <c r="DC96" s="287"/>
      <c r="DH96" s="287"/>
    </row>
    <row r="97" spans="24:120" ht="13.2" x14ac:dyDescent="0.2">
      <c r="CS97" s="287"/>
      <c r="CX97" s="287"/>
      <c r="DC97" s="287"/>
      <c r="DH97" s="287"/>
      <c r="DP97" s="288" t="s">
        <v>505</v>
      </c>
    </row>
    <row r="98" spans="24:120" ht="13.2" hidden="1" x14ac:dyDescent="0.2">
      <c r="CS98" s="287"/>
      <c r="CX98" s="287"/>
      <c r="DC98" s="287"/>
      <c r="DH98" s="287"/>
    </row>
    <row r="99" spans="24:120" ht="13.2" hidden="1" x14ac:dyDescent="0.2">
      <c r="CS99" s="287"/>
      <c r="CX99" s="287"/>
      <c r="DC99" s="287"/>
      <c r="DH99" s="287"/>
    </row>
    <row r="100" spans="24:120" ht="13.2" hidden="1" x14ac:dyDescent="0.2"/>
    <row r="101" spans="24:120" ht="12" hidden="1" customHeight="1" x14ac:dyDescent="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2">
      <c r="CU102" s="287"/>
      <c r="CZ102" s="287"/>
      <c r="DE102" s="287"/>
      <c r="DJ102" s="287"/>
      <c r="DM102" s="287"/>
    </row>
    <row r="103" spans="24:120" ht="13.2" hidden="1" x14ac:dyDescent="0.2">
      <c r="CT103" s="287"/>
      <c r="CV103" s="287"/>
      <c r="CW103" s="287"/>
      <c r="CY103" s="287"/>
      <c r="DA103" s="287"/>
      <c r="DB103" s="287"/>
      <c r="DD103" s="287"/>
      <c r="DF103" s="287"/>
      <c r="DG103" s="287"/>
      <c r="DI103" s="287"/>
      <c r="DK103" s="287"/>
      <c r="DL103" s="287"/>
      <c r="DM103" s="287"/>
      <c r="DN103" s="287"/>
      <c r="DO103" s="287"/>
      <c r="DP103" s="287"/>
    </row>
    <row r="104" spans="24:120" ht="13.2" hidden="1" x14ac:dyDescent="0.2">
      <c r="CV104" s="287"/>
      <c r="CW104" s="287"/>
      <c r="DA104" s="287"/>
      <c r="DB104" s="287"/>
      <c r="DF104" s="287"/>
      <c r="DG104" s="287"/>
      <c r="DK104" s="287"/>
      <c r="DL104" s="287"/>
      <c r="DN104" s="287"/>
      <c r="DO104" s="287"/>
      <c r="DP104" s="287"/>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pU6XBayJTkFpdzjE8EwFkkMGkEvJpiAlotFcaDN0mTCA+7ciigWnFGWYeC0fpw+oBdrsNH511zYVKdD4oT0A==" saltValue="Ow+4roFVinrJc+LttlY0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88" customWidth="1"/>
    <col min="117" max="16384" width="9" style="287" hidden="1"/>
  </cols>
  <sheetData>
    <row r="1" spans="2:116" ht="13.2"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ht="13.2" x14ac:dyDescent="0.2"/>
    <row r="3" spans="2:116" ht="13.2" x14ac:dyDescent="0.2"/>
    <row r="4" spans="2:116" ht="13.2" x14ac:dyDescent="0.2">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ht="13.2" x14ac:dyDescent="0.2">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ht="13.2" x14ac:dyDescent="0.2"/>
    <row r="20" spans="9:116" ht="13.2" x14ac:dyDescent="0.2"/>
    <row r="21" spans="9:116" ht="13.2" x14ac:dyDescent="0.2">
      <c r="DL21" s="287"/>
    </row>
    <row r="22" spans="9:116" ht="13.2" x14ac:dyDescent="0.2">
      <c r="DI22" s="287"/>
      <c r="DJ22" s="287"/>
      <c r="DK22" s="287"/>
      <c r="DL22" s="287"/>
    </row>
    <row r="23" spans="9:116" ht="13.2" x14ac:dyDescent="0.2">
      <c r="CY23" s="287"/>
      <c r="CZ23" s="287"/>
      <c r="DA23" s="287"/>
      <c r="DB23" s="287"/>
      <c r="DC23" s="287"/>
      <c r="DD23" s="287"/>
      <c r="DE23" s="287"/>
      <c r="DF23" s="287"/>
      <c r="DG23" s="287"/>
      <c r="DH23" s="287"/>
      <c r="DI23" s="287"/>
      <c r="DJ23" s="287"/>
      <c r="DK23" s="287"/>
      <c r="DL23" s="28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7"/>
      <c r="DA35" s="287"/>
      <c r="DB35" s="287"/>
      <c r="DC35" s="287"/>
      <c r="DD35" s="287"/>
      <c r="DE35" s="287"/>
      <c r="DF35" s="287"/>
      <c r="DG35" s="287"/>
      <c r="DH35" s="287"/>
      <c r="DI35" s="287"/>
      <c r="DJ35" s="287"/>
      <c r="DK35" s="287"/>
      <c r="DL35" s="287"/>
    </row>
    <row r="36" spans="15:116" ht="13.2" x14ac:dyDescent="0.2"/>
    <row r="37" spans="15:116" ht="13.2" x14ac:dyDescent="0.2">
      <c r="DL37" s="287"/>
    </row>
    <row r="38" spans="15:116" ht="13.2" x14ac:dyDescent="0.2">
      <c r="DI38" s="287"/>
      <c r="DJ38" s="287"/>
      <c r="DK38" s="287"/>
      <c r="DL38" s="287"/>
    </row>
    <row r="39" spans="15:116" ht="13.2" x14ac:dyDescent="0.2"/>
    <row r="40" spans="15:116" ht="13.2" x14ac:dyDescent="0.2"/>
    <row r="41" spans="15:116" ht="13.2" x14ac:dyDescent="0.2"/>
    <row r="42" spans="15:116" ht="13.2" x14ac:dyDescent="0.2"/>
    <row r="43" spans="15:116" ht="13.2" x14ac:dyDescent="0.2">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ht="13.2" x14ac:dyDescent="0.2">
      <c r="DL44" s="287"/>
    </row>
    <row r="45" spans="15:116" ht="13.2" x14ac:dyDescent="0.2"/>
    <row r="46" spans="15:116" ht="13.2" x14ac:dyDescent="0.2">
      <c r="DA46" s="287"/>
      <c r="DB46" s="287"/>
      <c r="DC46" s="287"/>
      <c r="DD46" s="287"/>
      <c r="DE46" s="287"/>
      <c r="DF46" s="287"/>
      <c r="DG46" s="287"/>
      <c r="DH46" s="287"/>
      <c r="DI46" s="287"/>
      <c r="DJ46" s="287"/>
      <c r="DK46" s="287"/>
      <c r="DL46" s="287"/>
    </row>
    <row r="47" spans="15:116" ht="13.2" x14ac:dyDescent="0.2"/>
    <row r="48" spans="15:116" ht="13.2" x14ac:dyDescent="0.2"/>
    <row r="49" spans="104:116" ht="13.2" x14ac:dyDescent="0.2"/>
    <row r="50" spans="104:116" ht="13.2" x14ac:dyDescent="0.2">
      <c r="CZ50" s="287"/>
      <c r="DA50" s="287"/>
      <c r="DB50" s="287"/>
      <c r="DC50" s="287"/>
      <c r="DD50" s="287"/>
      <c r="DE50" s="287"/>
      <c r="DF50" s="287"/>
      <c r="DG50" s="287"/>
      <c r="DH50" s="287"/>
      <c r="DI50" s="287"/>
      <c r="DJ50" s="287"/>
      <c r="DK50" s="287"/>
      <c r="DL50" s="287"/>
    </row>
    <row r="51" spans="104:116" ht="13.2" x14ac:dyDescent="0.2"/>
    <row r="52" spans="104:116" ht="13.2" x14ac:dyDescent="0.2"/>
    <row r="53" spans="104:116" ht="13.2" x14ac:dyDescent="0.2">
      <c r="DL53" s="28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7"/>
      <c r="DD67" s="287"/>
      <c r="DE67" s="287"/>
      <c r="DF67" s="287"/>
      <c r="DG67" s="287"/>
      <c r="DH67" s="287"/>
      <c r="DI67" s="287"/>
      <c r="DJ67" s="287"/>
      <c r="DK67" s="287"/>
      <c r="DL67" s="28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nfqH81Qunt6Uml+HWc0qMkEUel1mcGJ6ZbFknMhyGafE8Bjs0rVsTDFgsViaVTO8tTFGiPTk0JgzN42oZS6gQ==" saltValue="8a43f2P/1qu13Qgwqz3G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89" customWidth="1"/>
    <col min="37" max="44" width="17" style="289" customWidth="1"/>
    <col min="45" max="45" width="6.109375" style="296" customWidth="1"/>
    <col min="46" max="46" width="3" style="294" customWidth="1"/>
    <col min="47" max="47" width="19.109375" style="289" hidden="1" customWidth="1"/>
    <col min="48" max="52" width="12.6640625" style="289" hidden="1" customWidth="1"/>
    <col min="53" max="16384" width="8.6640625" style="289" hidden="1"/>
  </cols>
  <sheetData>
    <row r="1" spans="1:46" ht="13.2" x14ac:dyDescent="0.2">
      <c r="AS1" s="290"/>
      <c r="AT1" s="290"/>
    </row>
    <row r="2" spans="1:46" ht="13.2" x14ac:dyDescent="0.2">
      <c r="AS2" s="290"/>
      <c r="AT2" s="290"/>
    </row>
    <row r="3" spans="1:46" ht="13.2" x14ac:dyDescent="0.2">
      <c r="AS3" s="290"/>
      <c r="AT3" s="290"/>
    </row>
    <row r="4" spans="1:46" ht="13.2" x14ac:dyDescent="0.2">
      <c r="AS4" s="290"/>
      <c r="AT4" s="290"/>
    </row>
    <row r="5" spans="1:46" ht="16.2" x14ac:dyDescent="0.2">
      <c r="A5" s="291" t="s">
        <v>506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ht="13.2" x14ac:dyDescent="0.2">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507</v>
      </c>
      <c r="AL6" s="295"/>
      <c r="AM6" s="295"/>
      <c r="AN6" s="295"/>
      <c r="AO6" s="290"/>
      <c r="AP6" s="290"/>
      <c r="AQ6" s="290"/>
      <c r="AR6" s="290"/>
    </row>
    <row r="7" spans="1:46" ht="13.2" x14ac:dyDescent="0.2">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2" t="s">
        <v>508</v>
      </c>
      <c r="AP7" s="300"/>
      <c r="AQ7" s="301" t="s">
        <v>509</v>
      </c>
      <c r="AR7" s="302"/>
    </row>
    <row r="8" spans="1:46" ht="13.2" x14ac:dyDescent="0.2">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3"/>
      <c r="AP8" s="306" t="s">
        <v>510</v>
      </c>
      <c r="AQ8" s="307" t="s">
        <v>511</v>
      </c>
      <c r="AR8" s="308" t="s">
        <v>512</v>
      </c>
    </row>
    <row r="9" spans="1:46" ht="13.2" x14ac:dyDescent="0.2">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26" t="s">
        <v>513</v>
      </c>
      <c r="AL9" s="1227"/>
      <c r="AM9" s="1227"/>
      <c r="AN9" s="1228"/>
      <c r="AO9" s="309">
        <v>1605993</v>
      </c>
      <c r="AP9" s="309">
        <v>99368</v>
      </c>
      <c r="AQ9" s="310">
        <v>80518</v>
      </c>
      <c r="AR9" s="311">
        <v>23.4</v>
      </c>
    </row>
    <row r="10" spans="1:46" ht="13.2" x14ac:dyDescent="0.2">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26" t="s">
        <v>514</v>
      </c>
      <c r="AL10" s="1227"/>
      <c r="AM10" s="1227"/>
      <c r="AN10" s="1228"/>
      <c r="AO10" s="312">
        <v>173756</v>
      </c>
      <c r="AP10" s="312">
        <v>10751</v>
      </c>
      <c r="AQ10" s="313">
        <v>8488</v>
      </c>
      <c r="AR10" s="314">
        <v>26.7</v>
      </c>
    </row>
    <row r="11" spans="1:46" ht="13.5" customHeight="1" x14ac:dyDescent="0.2">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26" t="s">
        <v>515</v>
      </c>
      <c r="AL11" s="1227"/>
      <c r="AM11" s="1227"/>
      <c r="AN11" s="1228"/>
      <c r="AO11" s="312">
        <v>316437</v>
      </c>
      <c r="AP11" s="312">
        <v>19579</v>
      </c>
      <c r="AQ11" s="313">
        <v>12447</v>
      </c>
      <c r="AR11" s="314">
        <v>57.3</v>
      </c>
    </row>
    <row r="12" spans="1:46" ht="13.5" customHeight="1" x14ac:dyDescent="0.2">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26" t="s">
        <v>516</v>
      </c>
      <c r="AL12" s="1227"/>
      <c r="AM12" s="1227"/>
      <c r="AN12" s="1228"/>
      <c r="AO12" s="312">
        <v>2357</v>
      </c>
      <c r="AP12" s="312">
        <v>146</v>
      </c>
      <c r="AQ12" s="313">
        <v>615</v>
      </c>
      <c r="AR12" s="314">
        <v>-76.3</v>
      </c>
    </row>
    <row r="13" spans="1:46" ht="13.5" customHeight="1" x14ac:dyDescent="0.2">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26" t="s">
        <v>517</v>
      </c>
      <c r="AL13" s="1227"/>
      <c r="AM13" s="1227"/>
      <c r="AN13" s="1228"/>
      <c r="AO13" s="312" t="s">
        <v>518</v>
      </c>
      <c r="AP13" s="312" t="s">
        <v>518</v>
      </c>
      <c r="AQ13" s="313">
        <v>4</v>
      </c>
      <c r="AR13" s="314" t="s">
        <v>518</v>
      </c>
    </row>
    <row r="14" spans="1:46" ht="13.5" customHeight="1" x14ac:dyDescent="0.2">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26" t="s">
        <v>519</v>
      </c>
      <c r="AL14" s="1227"/>
      <c r="AM14" s="1227"/>
      <c r="AN14" s="1228"/>
      <c r="AO14" s="312">
        <v>144054</v>
      </c>
      <c r="AP14" s="312">
        <v>8913</v>
      </c>
      <c r="AQ14" s="313">
        <v>4032</v>
      </c>
      <c r="AR14" s="314">
        <v>121.1</v>
      </c>
    </row>
    <row r="15" spans="1:46" ht="13.5" customHeight="1" x14ac:dyDescent="0.2">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26" t="s">
        <v>520</v>
      </c>
      <c r="AL15" s="1227"/>
      <c r="AM15" s="1227"/>
      <c r="AN15" s="1228"/>
      <c r="AO15" s="312">
        <v>79939</v>
      </c>
      <c r="AP15" s="312">
        <v>4946</v>
      </c>
      <c r="AQ15" s="313">
        <v>1876</v>
      </c>
      <c r="AR15" s="314">
        <v>163.6</v>
      </c>
    </row>
    <row r="16" spans="1:46" ht="13.2" x14ac:dyDescent="0.2">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29" t="s">
        <v>521</v>
      </c>
      <c r="AL16" s="1230"/>
      <c r="AM16" s="1230"/>
      <c r="AN16" s="1231"/>
      <c r="AO16" s="312">
        <v>-162859</v>
      </c>
      <c r="AP16" s="312">
        <v>-10077</v>
      </c>
      <c r="AQ16" s="313">
        <v>-7595</v>
      </c>
      <c r="AR16" s="314">
        <v>32.700000000000003</v>
      </c>
    </row>
    <row r="17" spans="1:46" ht="13.2" x14ac:dyDescent="0.2">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29" t="s">
        <v>185</v>
      </c>
      <c r="AL17" s="1230"/>
      <c r="AM17" s="1230"/>
      <c r="AN17" s="1231"/>
      <c r="AO17" s="312">
        <v>2159677</v>
      </c>
      <c r="AP17" s="312">
        <v>133627</v>
      </c>
      <c r="AQ17" s="313">
        <v>100385</v>
      </c>
      <c r="AR17" s="314">
        <v>33.1</v>
      </c>
    </row>
    <row r="18" spans="1:46" ht="13.2" x14ac:dyDescent="0.2">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ht="13.2" x14ac:dyDescent="0.2">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522</v>
      </c>
      <c r="AL19" s="290"/>
      <c r="AM19" s="290"/>
      <c r="AN19" s="290"/>
      <c r="AO19" s="290"/>
      <c r="AP19" s="290"/>
      <c r="AQ19" s="290"/>
      <c r="AR19" s="290"/>
    </row>
    <row r="20" spans="1:46" ht="13.2" x14ac:dyDescent="0.2">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523</v>
      </c>
      <c r="AP20" s="320" t="s">
        <v>524</v>
      </c>
      <c r="AQ20" s="321" t="s">
        <v>525</v>
      </c>
      <c r="AR20" s="322"/>
    </row>
    <row r="21" spans="1:46" s="328" customFormat="1" ht="13.2" x14ac:dyDescent="0.2">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3" t="s">
        <v>526</v>
      </c>
      <c r="AL21" s="1224"/>
      <c r="AM21" s="1224"/>
      <c r="AN21" s="1225"/>
      <c r="AO21" s="324">
        <v>11.14</v>
      </c>
      <c r="AP21" s="325">
        <v>9.2200000000000006</v>
      </c>
      <c r="AQ21" s="326">
        <v>1.92</v>
      </c>
      <c r="AR21" s="295"/>
      <c r="AS21" s="327"/>
      <c r="AT21" s="323"/>
    </row>
    <row r="22" spans="1:46" s="328" customFormat="1" ht="13.2" x14ac:dyDescent="0.2">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3" t="s">
        <v>527</v>
      </c>
      <c r="AL22" s="1224"/>
      <c r="AM22" s="1224"/>
      <c r="AN22" s="1225"/>
      <c r="AO22" s="329">
        <v>96.8</v>
      </c>
      <c r="AP22" s="330">
        <v>97.2</v>
      </c>
      <c r="AQ22" s="331">
        <v>-0.4</v>
      </c>
      <c r="AR22" s="315"/>
      <c r="AS22" s="327"/>
      <c r="AT22" s="323"/>
    </row>
    <row r="23" spans="1:46" s="328" customFormat="1" ht="13.2" x14ac:dyDescent="0.2">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ht="13.2" x14ac:dyDescent="0.2">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ht="13.2" x14ac:dyDescent="0.2">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ht="13.2" x14ac:dyDescent="0.2">
      <c r="A26" s="295" t="s">
        <v>528</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ht="13.2" x14ac:dyDescent="0.2">
      <c r="A27" s="336"/>
      <c r="AO27" s="290"/>
      <c r="AP27" s="290"/>
      <c r="AQ27" s="290"/>
      <c r="AR27" s="290"/>
      <c r="AS27" s="290"/>
      <c r="AT27" s="290"/>
    </row>
    <row r="28" spans="1:46" ht="16.2" x14ac:dyDescent="0.2">
      <c r="A28" s="291" t="s">
        <v>529</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ht="13.2" x14ac:dyDescent="0.2">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530</v>
      </c>
      <c r="AL29" s="295"/>
      <c r="AM29" s="295"/>
      <c r="AN29" s="295"/>
      <c r="AO29" s="290"/>
      <c r="AP29" s="290"/>
      <c r="AQ29" s="290"/>
      <c r="AR29" s="290"/>
      <c r="AS29" s="338"/>
    </row>
    <row r="30" spans="1:46" ht="13.2" x14ac:dyDescent="0.2">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2" t="s">
        <v>508</v>
      </c>
      <c r="AP30" s="300"/>
      <c r="AQ30" s="301" t="s">
        <v>509</v>
      </c>
      <c r="AR30" s="302"/>
    </row>
    <row r="31" spans="1:46" ht="13.2" x14ac:dyDescent="0.2">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3"/>
      <c r="AP31" s="306" t="s">
        <v>510</v>
      </c>
      <c r="AQ31" s="307" t="s">
        <v>511</v>
      </c>
      <c r="AR31" s="308" t="s">
        <v>512</v>
      </c>
    </row>
    <row r="32" spans="1:46" ht="27" customHeight="1" x14ac:dyDescent="0.2">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14" t="s">
        <v>531</v>
      </c>
      <c r="AL32" s="1215"/>
      <c r="AM32" s="1215"/>
      <c r="AN32" s="1216"/>
      <c r="AO32" s="339">
        <v>845591</v>
      </c>
      <c r="AP32" s="339">
        <v>52320</v>
      </c>
      <c r="AQ32" s="340">
        <v>48843</v>
      </c>
      <c r="AR32" s="341">
        <v>7.1</v>
      </c>
    </row>
    <row r="33" spans="1:46" ht="13.5" customHeight="1" x14ac:dyDescent="0.2">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14" t="s">
        <v>532</v>
      </c>
      <c r="AL33" s="1215"/>
      <c r="AM33" s="1215"/>
      <c r="AN33" s="1216"/>
      <c r="AO33" s="339" t="s">
        <v>518</v>
      </c>
      <c r="AP33" s="339" t="s">
        <v>518</v>
      </c>
      <c r="AQ33" s="340" t="s">
        <v>518</v>
      </c>
      <c r="AR33" s="341" t="s">
        <v>518</v>
      </c>
    </row>
    <row r="34" spans="1:46" ht="27" customHeight="1" x14ac:dyDescent="0.2">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14" t="s">
        <v>533</v>
      </c>
      <c r="AL34" s="1215"/>
      <c r="AM34" s="1215"/>
      <c r="AN34" s="1216"/>
      <c r="AO34" s="339" t="s">
        <v>518</v>
      </c>
      <c r="AP34" s="339" t="s">
        <v>518</v>
      </c>
      <c r="AQ34" s="340">
        <v>10</v>
      </c>
      <c r="AR34" s="341" t="s">
        <v>518</v>
      </c>
    </row>
    <row r="35" spans="1:46" ht="27" customHeight="1" x14ac:dyDescent="0.2">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14" t="s">
        <v>534</v>
      </c>
      <c r="AL35" s="1215"/>
      <c r="AM35" s="1215"/>
      <c r="AN35" s="1216"/>
      <c r="AO35" s="339">
        <v>455678</v>
      </c>
      <c r="AP35" s="339">
        <v>28194</v>
      </c>
      <c r="AQ35" s="340">
        <v>14940</v>
      </c>
      <c r="AR35" s="341">
        <v>88.7</v>
      </c>
    </row>
    <row r="36" spans="1:46" ht="27" customHeight="1" x14ac:dyDescent="0.2">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14" t="s">
        <v>535</v>
      </c>
      <c r="AL36" s="1215"/>
      <c r="AM36" s="1215"/>
      <c r="AN36" s="1216"/>
      <c r="AO36" s="339">
        <v>100295</v>
      </c>
      <c r="AP36" s="339">
        <v>6206</v>
      </c>
      <c r="AQ36" s="340">
        <v>3323</v>
      </c>
      <c r="AR36" s="341">
        <v>86.8</v>
      </c>
    </row>
    <row r="37" spans="1:46" ht="13.5" customHeight="1" x14ac:dyDescent="0.2">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14" t="s">
        <v>536</v>
      </c>
      <c r="AL37" s="1215"/>
      <c r="AM37" s="1215"/>
      <c r="AN37" s="1216"/>
      <c r="AO37" s="339">
        <v>32582</v>
      </c>
      <c r="AP37" s="339">
        <v>2016</v>
      </c>
      <c r="AQ37" s="340">
        <v>752</v>
      </c>
      <c r="AR37" s="341">
        <v>168.1</v>
      </c>
    </row>
    <row r="38" spans="1:46" ht="27" customHeight="1" x14ac:dyDescent="0.2">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17" t="s">
        <v>537</v>
      </c>
      <c r="AL38" s="1218"/>
      <c r="AM38" s="1218"/>
      <c r="AN38" s="1219"/>
      <c r="AO38" s="342" t="s">
        <v>518</v>
      </c>
      <c r="AP38" s="342" t="s">
        <v>518</v>
      </c>
      <c r="AQ38" s="343">
        <v>6</v>
      </c>
      <c r="AR38" s="331" t="s">
        <v>518</v>
      </c>
      <c r="AS38" s="338"/>
    </row>
    <row r="39" spans="1:46" ht="13.2" x14ac:dyDescent="0.2">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17" t="s">
        <v>538</v>
      </c>
      <c r="AL39" s="1218"/>
      <c r="AM39" s="1218"/>
      <c r="AN39" s="1219"/>
      <c r="AO39" s="339">
        <v>-35399</v>
      </c>
      <c r="AP39" s="339">
        <v>-2190</v>
      </c>
      <c r="AQ39" s="340">
        <v>-3695</v>
      </c>
      <c r="AR39" s="341">
        <v>-40.700000000000003</v>
      </c>
      <c r="AS39" s="338"/>
    </row>
    <row r="40" spans="1:46" ht="27" customHeight="1" x14ac:dyDescent="0.2">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14" t="s">
        <v>539</v>
      </c>
      <c r="AL40" s="1215"/>
      <c r="AM40" s="1215"/>
      <c r="AN40" s="1216"/>
      <c r="AO40" s="339">
        <v>-923430</v>
      </c>
      <c r="AP40" s="339">
        <v>-57136</v>
      </c>
      <c r="AQ40" s="340">
        <v>-44561</v>
      </c>
      <c r="AR40" s="341">
        <v>28.2</v>
      </c>
      <c r="AS40" s="338"/>
    </row>
    <row r="41" spans="1:46" ht="13.2" x14ac:dyDescent="0.2">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0" t="s">
        <v>296</v>
      </c>
      <c r="AL41" s="1221"/>
      <c r="AM41" s="1221"/>
      <c r="AN41" s="1222"/>
      <c r="AO41" s="339">
        <v>475317</v>
      </c>
      <c r="AP41" s="339">
        <v>29410</v>
      </c>
      <c r="AQ41" s="340">
        <v>19619</v>
      </c>
      <c r="AR41" s="341">
        <v>49.9</v>
      </c>
      <c r="AS41" s="338"/>
    </row>
    <row r="42" spans="1:46" ht="13.2" x14ac:dyDescent="0.2">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540</v>
      </c>
      <c r="AL42" s="290"/>
      <c r="AM42" s="290"/>
      <c r="AN42" s="290"/>
      <c r="AO42" s="290"/>
      <c r="AP42" s="290"/>
      <c r="AQ42" s="315"/>
      <c r="AR42" s="315"/>
      <c r="AS42" s="338"/>
    </row>
    <row r="43" spans="1:46" ht="13.2" x14ac:dyDescent="0.2">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ht="13.2" x14ac:dyDescent="0.2">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ht="13.2" x14ac:dyDescent="0.2">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ht="13.2" x14ac:dyDescent="0.2">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2">
      <c r="A47" s="348" t="s">
        <v>541</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ht="13.2" x14ac:dyDescent="0.2">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542</v>
      </c>
      <c r="AL48" s="349"/>
      <c r="AM48" s="349"/>
      <c r="AN48" s="349"/>
      <c r="AO48" s="349"/>
      <c r="AP48" s="349"/>
      <c r="AQ48" s="350"/>
      <c r="AR48" s="349"/>
    </row>
    <row r="49" spans="1:44" ht="13.5" customHeight="1" x14ac:dyDescent="0.2">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07" t="s">
        <v>508</v>
      </c>
      <c r="AN49" s="1209" t="s">
        <v>543</v>
      </c>
      <c r="AO49" s="1210"/>
      <c r="AP49" s="1210"/>
      <c r="AQ49" s="1210"/>
      <c r="AR49" s="1211"/>
    </row>
    <row r="50" spans="1:44" ht="13.2" x14ac:dyDescent="0.2">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08"/>
      <c r="AN50" s="355" t="s">
        <v>544</v>
      </c>
      <c r="AO50" s="356" t="s">
        <v>545</v>
      </c>
      <c r="AP50" s="357" t="s">
        <v>546</v>
      </c>
      <c r="AQ50" s="358" t="s">
        <v>547</v>
      </c>
      <c r="AR50" s="359" t="s">
        <v>548</v>
      </c>
    </row>
    <row r="51" spans="1:44" ht="13.2" x14ac:dyDescent="0.2">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549</v>
      </c>
      <c r="AL51" s="352"/>
      <c r="AM51" s="360">
        <v>1700299</v>
      </c>
      <c r="AN51" s="361">
        <v>97651</v>
      </c>
      <c r="AO51" s="362">
        <v>17.8</v>
      </c>
      <c r="AP51" s="363">
        <v>85205</v>
      </c>
      <c r="AQ51" s="364">
        <v>14.5</v>
      </c>
      <c r="AR51" s="365">
        <v>3.3</v>
      </c>
    </row>
    <row r="52" spans="1:44" ht="13.2" x14ac:dyDescent="0.2">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550</v>
      </c>
      <c r="AM52" s="368">
        <v>938202</v>
      </c>
      <c r="AN52" s="369">
        <v>53882</v>
      </c>
      <c r="AO52" s="370">
        <v>51.5</v>
      </c>
      <c r="AP52" s="371">
        <v>38847</v>
      </c>
      <c r="AQ52" s="372">
        <v>13.7</v>
      </c>
      <c r="AR52" s="373">
        <v>37.799999999999997</v>
      </c>
    </row>
    <row r="53" spans="1:44" ht="13.2" x14ac:dyDescent="0.2">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551</v>
      </c>
      <c r="AL53" s="352"/>
      <c r="AM53" s="360">
        <v>1068771</v>
      </c>
      <c r="AN53" s="361">
        <v>62618</v>
      </c>
      <c r="AO53" s="362">
        <v>-35.9</v>
      </c>
      <c r="AP53" s="363">
        <v>69469</v>
      </c>
      <c r="AQ53" s="364">
        <v>-18.5</v>
      </c>
      <c r="AR53" s="365">
        <v>-17.399999999999999</v>
      </c>
    </row>
    <row r="54" spans="1:44" ht="13.2" x14ac:dyDescent="0.2">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550</v>
      </c>
      <c r="AM54" s="368">
        <v>652706</v>
      </c>
      <c r="AN54" s="369">
        <v>38242</v>
      </c>
      <c r="AO54" s="370">
        <v>-29</v>
      </c>
      <c r="AP54" s="371">
        <v>38215</v>
      </c>
      <c r="AQ54" s="372">
        <v>-1.6</v>
      </c>
      <c r="AR54" s="373">
        <v>-27.4</v>
      </c>
    </row>
    <row r="55" spans="1:44" ht="13.2" x14ac:dyDescent="0.2">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552</v>
      </c>
      <c r="AL55" s="352"/>
      <c r="AM55" s="360">
        <v>1196312</v>
      </c>
      <c r="AN55" s="361">
        <v>71290</v>
      </c>
      <c r="AO55" s="362">
        <v>13.8</v>
      </c>
      <c r="AP55" s="363">
        <v>67293</v>
      </c>
      <c r="AQ55" s="364">
        <v>-3.1</v>
      </c>
      <c r="AR55" s="365">
        <v>16.899999999999999</v>
      </c>
    </row>
    <row r="56" spans="1:44" ht="13.2" x14ac:dyDescent="0.2">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550</v>
      </c>
      <c r="AM56" s="368">
        <v>848753</v>
      </c>
      <c r="AN56" s="369">
        <v>50578</v>
      </c>
      <c r="AO56" s="370">
        <v>32.299999999999997</v>
      </c>
      <c r="AP56" s="371">
        <v>35076</v>
      </c>
      <c r="AQ56" s="372">
        <v>-8.1999999999999993</v>
      </c>
      <c r="AR56" s="373">
        <v>40.5</v>
      </c>
    </row>
    <row r="57" spans="1:44" ht="13.2" x14ac:dyDescent="0.2">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553</v>
      </c>
      <c r="AL57" s="352"/>
      <c r="AM57" s="360">
        <v>1144869</v>
      </c>
      <c r="AN57" s="361">
        <v>69365</v>
      </c>
      <c r="AO57" s="362">
        <v>-2.7</v>
      </c>
      <c r="AP57" s="363">
        <v>67343</v>
      </c>
      <c r="AQ57" s="364">
        <v>0.1</v>
      </c>
      <c r="AR57" s="365">
        <v>-2.8</v>
      </c>
    </row>
    <row r="58" spans="1:44" ht="13.2" x14ac:dyDescent="0.2">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550</v>
      </c>
      <c r="AM58" s="368">
        <v>643851</v>
      </c>
      <c r="AN58" s="369">
        <v>39009</v>
      </c>
      <c r="AO58" s="370">
        <v>-22.9</v>
      </c>
      <c r="AP58" s="371">
        <v>32865</v>
      </c>
      <c r="AQ58" s="372">
        <v>-6.3</v>
      </c>
      <c r="AR58" s="373">
        <v>-16.600000000000001</v>
      </c>
    </row>
    <row r="59" spans="1:44" ht="13.2" x14ac:dyDescent="0.2">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554</v>
      </c>
      <c r="AL59" s="352"/>
      <c r="AM59" s="360">
        <v>1876172</v>
      </c>
      <c r="AN59" s="361">
        <v>116085</v>
      </c>
      <c r="AO59" s="362">
        <v>67.400000000000006</v>
      </c>
      <c r="AP59" s="363">
        <v>73475</v>
      </c>
      <c r="AQ59" s="364">
        <v>9.1</v>
      </c>
      <c r="AR59" s="365">
        <v>58.3</v>
      </c>
    </row>
    <row r="60" spans="1:44" ht="13.2" x14ac:dyDescent="0.2">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550</v>
      </c>
      <c r="AM60" s="368">
        <v>1568559</v>
      </c>
      <c r="AN60" s="369">
        <v>97052</v>
      </c>
      <c r="AO60" s="370">
        <v>148.80000000000001</v>
      </c>
      <c r="AP60" s="371">
        <v>43072</v>
      </c>
      <c r="AQ60" s="372">
        <v>31.1</v>
      </c>
      <c r="AR60" s="373">
        <v>117.7</v>
      </c>
    </row>
    <row r="61" spans="1:44" ht="13.2" x14ac:dyDescent="0.2">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555</v>
      </c>
      <c r="AL61" s="374"/>
      <c r="AM61" s="375">
        <v>1397285</v>
      </c>
      <c r="AN61" s="376">
        <v>83402</v>
      </c>
      <c r="AO61" s="377">
        <v>12.1</v>
      </c>
      <c r="AP61" s="378">
        <v>72557</v>
      </c>
      <c r="AQ61" s="379">
        <v>0.4</v>
      </c>
      <c r="AR61" s="365">
        <v>11.7</v>
      </c>
    </row>
    <row r="62" spans="1:44" ht="13.2" x14ac:dyDescent="0.2">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550</v>
      </c>
      <c r="AM62" s="368">
        <v>930414</v>
      </c>
      <c r="AN62" s="369">
        <v>55753</v>
      </c>
      <c r="AO62" s="370">
        <v>36.1</v>
      </c>
      <c r="AP62" s="371">
        <v>37615</v>
      </c>
      <c r="AQ62" s="372">
        <v>5.7</v>
      </c>
      <c r="AR62" s="373">
        <v>30.4</v>
      </c>
    </row>
    <row r="63" spans="1:44" ht="13.2" x14ac:dyDescent="0.2">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ht="13.2" x14ac:dyDescent="0.2">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ht="13.2" x14ac:dyDescent="0.2">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ht="13.2" x14ac:dyDescent="0.2">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2">
      <c r="AK67" s="290"/>
      <c r="AL67" s="290"/>
      <c r="AM67" s="290"/>
      <c r="AN67" s="290"/>
      <c r="AO67" s="290"/>
      <c r="AP67" s="290"/>
      <c r="AQ67" s="290"/>
      <c r="AR67" s="290"/>
      <c r="AS67" s="290"/>
      <c r="AT67" s="290"/>
    </row>
    <row r="68" spans="1:46" ht="13.5" hidden="1" customHeight="1" x14ac:dyDescent="0.2">
      <c r="AK68" s="290"/>
      <c r="AL68" s="290"/>
      <c r="AM68" s="290"/>
      <c r="AN68" s="290"/>
      <c r="AO68" s="290"/>
      <c r="AP68" s="290"/>
      <c r="AQ68" s="290"/>
      <c r="AR68" s="290"/>
    </row>
    <row r="69" spans="1:46" ht="13.5" hidden="1" customHeight="1" x14ac:dyDescent="0.2">
      <c r="AK69" s="290"/>
      <c r="AL69" s="290"/>
      <c r="AM69" s="290"/>
      <c r="AN69" s="290"/>
      <c r="AO69" s="290"/>
      <c r="AP69" s="290"/>
      <c r="AQ69" s="290"/>
      <c r="AR69" s="290"/>
    </row>
    <row r="70" spans="1:46" ht="13.2" hidden="1" x14ac:dyDescent="0.2">
      <c r="AK70" s="290"/>
      <c r="AL70" s="290"/>
      <c r="AM70" s="290"/>
      <c r="AN70" s="290"/>
      <c r="AO70" s="290"/>
      <c r="AP70" s="290"/>
      <c r="AQ70" s="290"/>
      <c r="AR70" s="290"/>
    </row>
    <row r="71" spans="1:46" ht="13.2" hidden="1" x14ac:dyDescent="0.2">
      <c r="AK71" s="290"/>
      <c r="AL71" s="290"/>
      <c r="AM71" s="290"/>
      <c r="AN71" s="290"/>
      <c r="AO71" s="290"/>
      <c r="AP71" s="290"/>
      <c r="AQ71" s="290"/>
      <c r="AR71" s="290"/>
    </row>
    <row r="72" spans="1:46" ht="13.2" hidden="1" x14ac:dyDescent="0.2">
      <c r="AK72" s="290"/>
      <c r="AL72" s="290"/>
      <c r="AM72" s="290"/>
      <c r="AN72" s="290"/>
      <c r="AO72" s="290"/>
      <c r="AP72" s="290"/>
      <c r="AQ72" s="290"/>
      <c r="AR72" s="290"/>
    </row>
    <row r="73" spans="1:46" ht="13.2" hidden="1" x14ac:dyDescent="0.2">
      <c r="AK73" s="290"/>
      <c r="AL73" s="290"/>
      <c r="AM73" s="290"/>
      <c r="AN73" s="290"/>
      <c r="AO73" s="290"/>
      <c r="AP73" s="290"/>
      <c r="AQ73" s="290"/>
      <c r="AR73" s="290"/>
    </row>
    <row r="74" spans="1:46" ht="13.2" hidden="1" x14ac:dyDescent="0.2"/>
  </sheetData>
  <sheetProtection algorithmName="SHA-512" hashValue="rpGbTh3vPDyHKR/EIwU+0RLZEIEVR/fFAmjiVmlGoCJw9S3/MJEB2BgEsgfqTdzuttIcHRJJiMlfO2g9U2RUTw==" saltValue="t3xaySSEefHjb7hA8rgB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8" customWidth="1"/>
    <col min="126" max="16384" width="9" style="287" hidden="1"/>
  </cols>
  <sheetData>
    <row r="1" spans="2:125"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ht="13.2" x14ac:dyDescent="0.2">
      <c r="B2" s="287"/>
      <c r="DG2" s="287"/>
    </row>
    <row r="3" spans="2:125" ht="13.2" x14ac:dyDescent="0.2">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ht="13.2" x14ac:dyDescent="0.2"/>
    <row r="5" spans="2:125" ht="13.2" x14ac:dyDescent="0.2"/>
    <row r="6" spans="2:125" ht="13.2" x14ac:dyDescent="0.2"/>
    <row r="7" spans="2:125" ht="13.2" x14ac:dyDescent="0.2"/>
    <row r="8" spans="2:125" ht="13.2" x14ac:dyDescent="0.2"/>
    <row r="9" spans="2:125" ht="13.2" x14ac:dyDescent="0.2">
      <c r="DU9" s="28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7"/>
    </row>
    <row r="18" spans="125:125" ht="13.2" x14ac:dyDescent="0.2"/>
    <row r="19" spans="125:125" ht="13.2" x14ac:dyDescent="0.2"/>
    <row r="20" spans="125:125" ht="13.2" x14ac:dyDescent="0.2">
      <c r="DU20" s="287"/>
    </row>
    <row r="21" spans="125:125" ht="13.2" x14ac:dyDescent="0.2">
      <c r="DU21" s="28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7"/>
    </row>
    <row r="29" spans="125:125" ht="13.2" x14ac:dyDescent="0.2"/>
    <row r="30" spans="125:125" ht="13.2" x14ac:dyDescent="0.2"/>
    <row r="31" spans="125:125" ht="13.2" x14ac:dyDescent="0.2"/>
    <row r="32" spans="125:125" ht="13.2" x14ac:dyDescent="0.2"/>
    <row r="33" spans="2:125" ht="13.2" x14ac:dyDescent="0.2">
      <c r="B33" s="287"/>
      <c r="G33" s="287"/>
      <c r="I33" s="287"/>
    </row>
    <row r="34" spans="2:125" ht="13.2" x14ac:dyDescent="0.2">
      <c r="C34" s="287"/>
      <c r="P34" s="287"/>
      <c r="DE34" s="287"/>
      <c r="DH34" s="287"/>
    </row>
    <row r="35" spans="2:125" ht="13.2" x14ac:dyDescent="0.2">
      <c r="D35" s="287"/>
      <c r="E35" s="287"/>
      <c r="DG35" s="287"/>
      <c r="DJ35" s="287"/>
      <c r="DP35" s="287"/>
      <c r="DQ35" s="287"/>
      <c r="DR35" s="287"/>
      <c r="DS35" s="287"/>
      <c r="DT35" s="287"/>
      <c r="DU35" s="287"/>
    </row>
    <row r="36" spans="2:125" ht="13.2" x14ac:dyDescent="0.2">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ht="13.2" x14ac:dyDescent="0.2">
      <c r="DU37" s="287"/>
    </row>
    <row r="38" spans="2:125" ht="13.2" x14ac:dyDescent="0.2">
      <c r="DT38" s="287"/>
      <c r="DU38" s="287"/>
    </row>
    <row r="39" spans="2:125" ht="13.2" x14ac:dyDescent="0.2"/>
    <row r="40" spans="2:125" ht="13.2" x14ac:dyDescent="0.2">
      <c r="DH40" s="287"/>
    </row>
    <row r="41" spans="2:125" ht="13.2" x14ac:dyDescent="0.2">
      <c r="DE41" s="287"/>
    </row>
    <row r="42" spans="2:125" ht="13.2" x14ac:dyDescent="0.2">
      <c r="DG42" s="287"/>
      <c r="DJ42" s="287"/>
    </row>
    <row r="43" spans="2:125" ht="13.2" x14ac:dyDescent="0.2">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ht="13.2" x14ac:dyDescent="0.2">
      <c r="DU44" s="287"/>
    </row>
    <row r="45" spans="2:125" ht="13.2" x14ac:dyDescent="0.2"/>
    <row r="46" spans="2:125" ht="13.2" x14ac:dyDescent="0.2"/>
    <row r="47" spans="2:125" ht="13.2" x14ac:dyDescent="0.2"/>
    <row r="48" spans="2:125" ht="13.2" x14ac:dyDescent="0.2">
      <c r="DT48" s="287"/>
      <c r="DU48" s="287"/>
    </row>
    <row r="49" spans="120:125" ht="13.2" x14ac:dyDescent="0.2">
      <c r="DU49" s="287"/>
    </row>
    <row r="50" spans="120:125" ht="13.2" x14ac:dyDescent="0.2">
      <c r="DU50" s="287"/>
    </row>
    <row r="51" spans="120:125" ht="13.2" x14ac:dyDescent="0.2">
      <c r="DP51" s="287"/>
      <c r="DQ51" s="287"/>
      <c r="DR51" s="287"/>
      <c r="DS51" s="287"/>
      <c r="DT51" s="287"/>
      <c r="DU51" s="287"/>
    </row>
    <row r="52" spans="120:125" ht="13.2" x14ac:dyDescent="0.2"/>
    <row r="53" spans="120:125" ht="13.2" x14ac:dyDescent="0.2"/>
    <row r="54" spans="120:125" ht="13.2" x14ac:dyDescent="0.2">
      <c r="DU54" s="287"/>
    </row>
    <row r="55" spans="120:125" ht="13.2" x14ac:dyDescent="0.2"/>
    <row r="56" spans="120:125" ht="13.2" x14ac:dyDescent="0.2"/>
    <row r="57" spans="120:125" ht="13.2" x14ac:dyDescent="0.2"/>
    <row r="58" spans="120:125" ht="13.2" x14ac:dyDescent="0.2">
      <c r="DU58" s="287"/>
    </row>
    <row r="59" spans="120:125" ht="13.2" x14ac:dyDescent="0.2"/>
    <row r="60" spans="120:125" ht="13.2" x14ac:dyDescent="0.2"/>
    <row r="61" spans="120:125" ht="13.2" x14ac:dyDescent="0.2"/>
    <row r="62" spans="120:125" ht="13.2" x14ac:dyDescent="0.2"/>
    <row r="63" spans="120:125" ht="13.2" x14ac:dyDescent="0.2">
      <c r="DU63" s="287"/>
    </row>
    <row r="64" spans="120:125" ht="13.2" x14ac:dyDescent="0.2">
      <c r="DT64" s="287"/>
      <c r="DU64" s="287"/>
    </row>
    <row r="65" spans="123:125" ht="13.2" x14ac:dyDescent="0.2"/>
    <row r="66" spans="123:125" ht="13.2" x14ac:dyDescent="0.2"/>
    <row r="67" spans="123:125" ht="13.2" x14ac:dyDescent="0.2"/>
    <row r="68" spans="123:125" ht="13.2" x14ac:dyDescent="0.2"/>
    <row r="69" spans="123:125" ht="13.2" x14ac:dyDescent="0.2">
      <c r="DS69" s="287"/>
      <c r="DT69" s="287"/>
      <c r="DU69" s="28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7"/>
    </row>
    <row r="83" spans="116:125" ht="13.2" x14ac:dyDescent="0.2">
      <c r="DM83" s="287"/>
      <c r="DN83" s="287"/>
      <c r="DO83" s="287"/>
      <c r="DP83" s="287"/>
      <c r="DQ83" s="287"/>
      <c r="DR83" s="287"/>
      <c r="DS83" s="287"/>
      <c r="DT83" s="287"/>
      <c r="DU83" s="287"/>
    </row>
    <row r="84" spans="116:125" ht="13.2" x14ac:dyDescent="0.2"/>
    <row r="85" spans="116:125" ht="13.2" x14ac:dyDescent="0.2"/>
    <row r="86" spans="116:125" ht="13.2" x14ac:dyDescent="0.2"/>
    <row r="87" spans="116:125" ht="13.2" x14ac:dyDescent="0.2"/>
    <row r="88" spans="116:125" ht="13.2" x14ac:dyDescent="0.2">
      <c r="DU88" s="28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7"/>
      <c r="DT94" s="287"/>
      <c r="DU94" s="287"/>
    </row>
    <row r="95" spans="116:125" ht="13.5" customHeight="1" x14ac:dyDescent="0.2">
      <c r="DU95" s="28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7"/>
    </row>
    <row r="102" spans="124:125" ht="13.5" customHeight="1" x14ac:dyDescent="0.2"/>
    <row r="103" spans="124:125" ht="13.5" customHeight="1" x14ac:dyDescent="0.2"/>
    <row r="104" spans="124:125" ht="13.5" customHeight="1" x14ac:dyDescent="0.2">
      <c r="DT104" s="287"/>
      <c r="DU104" s="28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9eojUmBFa6SX/eIi2RfZAt2iWtJSIKoKDkzGpQ30nf6VrUlUF91qh7VQfTWqdzgADJG5N/qnCb1ZVTIK2Pfww==" saltValue="tiWsHByekY9KyaAFIm0l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8" customWidth="1"/>
    <col min="126" max="142" width="0" style="287" hidden="1" customWidth="1"/>
    <col min="143" max="16384" width="9" style="287" hidden="1"/>
  </cols>
  <sheetData>
    <row r="1" spans="1:125"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ht="13.2" x14ac:dyDescent="0.2">
      <c r="B2" s="287"/>
      <c r="T2" s="287"/>
    </row>
    <row r="3" spans="1:125"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7"/>
      <c r="G33" s="287"/>
      <c r="I33" s="287"/>
    </row>
    <row r="34" spans="2:125" ht="13.2" x14ac:dyDescent="0.2">
      <c r="C34" s="287"/>
      <c r="P34" s="287"/>
      <c r="R34" s="287"/>
      <c r="U34" s="287"/>
    </row>
    <row r="35" spans="2:125" ht="13.2" x14ac:dyDescent="0.2">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ht="13.2" x14ac:dyDescent="0.2">
      <c r="F36" s="287"/>
      <c r="H36" s="287"/>
      <c r="J36" s="287"/>
      <c r="K36" s="287"/>
      <c r="L36" s="287"/>
      <c r="M36" s="287"/>
      <c r="N36" s="287"/>
      <c r="O36" s="287"/>
      <c r="Q36" s="287"/>
      <c r="S36" s="287"/>
      <c r="V36" s="287"/>
    </row>
    <row r="37" spans="2:125" ht="13.2" x14ac:dyDescent="0.2"/>
    <row r="38" spans="2:125" ht="13.2" x14ac:dyDescent="0.2"/>
    <row r="39" spans="2:125" ht="13.2" x14ac:dyDescent="0.2"/>
    <row r="40" spans="2:125" ht="13.2" x14ac:dyDescent="0.2">
      <c r="U40" s="287"/>
    </row>
    <row r="41" spans="2:125" ht="13.2" x14ac:dyDescent="0.2">
      <c r="R41" s="287"/>
    </row>
    <row r="42" spans="2:125" ht="13.2" x14ac:dyDescent="0.2">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ht="13.2" x14ac:dyDescent="0.2">
      <c r="Q43" s="287"/>
      <c r="S43" s="287"/>
      <c r="V43" s="28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IehmJx4cwDiQSUCIKa7bzvrN0MlXp5CieEYVygt2fpEXb83ldKWoOay2pfeeY1C8ECu/Kgfhzou3xyHUCoaNA==" saltValue="caSgpaWvxjre0kv5o+pU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96.78</v>
      </c>
      <c r="G47" s="12">
        <v>107.08</v>
      </c>
      <c r="H47" s="12">
        <v>115.51</v>
      </c>
      <c r="I47" s="12">
        <v>123.23</v>
      </c>
      <c r="J47" s="13">
        <v>131.69999999999999</v>
      </c>
    </row>
    <row r="48" spans="2:10" ht="57.75" customHeight="1" x14ac:dyDescent="0.2">
      <c r="B48" s="14"/>
      <c r="C48" s="1234" t="s">
        <v>4</v>
      </c>
      <c r="D48" s="1234"/>
      <c r="E48" s="1235"/>
      <c r="F48" s="15">
        <v>8.18</v>
      </c>
      <c r="G48" s="16">
        <v>8.15</v>
      </c>
      <c r="H48" s="16">
        <v>8.5399999999999991</v>
      </c>
      <c r="I48" s="16">
        <v>9.66</v>
      </c>
      <c r="J48" s="17">
        <v>12</v>
      </c>
    </row>
    <row r="49" spans="2:10" ht="57.75" customHeight="1" thickBot="1" x14ac:dyDescent="0.25">
      <c r="B49" s="18"/>
      <c r="C49" s="1236" t="s">
        <v>5</v>
      </c>
      <c r="D49" s="1236"/>
      <c r="E49" s="1237"/>
      <c r="F49" s="19">
        <v>3</v>
      </c>
      <c r="G49" s="20">
        <v>10.87</v>
      </c>
      <c r="H49" s="20">
        <v>5.45</v>
      </c>
      <c r="I49" s="20">
        <v>7.53</v>
      </c>
      <c r="J49" s="21">
        <v>10.16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rQKKPUanlAygFV3ZQ91/t8rcSNv0gtd9x/c8db9g3bTq+do423eBwgcik3oKnafFJhV8ecdV8keZ0hkiBDOsQ==" saltValue="KbCvxhCrqOiV1lY2chhO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2020-03-11T01:34:26Z</cp:lastPrinted>
  <dcterms:created xsi:type="dcterms:W3CDTF">2020-02-10T02:58:06Z</dcterms:created>
  <dcterms:modified xsi:type="dcterms:W3CDTF">2020-10-09T06:46:43Z</dcterms:modified>
  <cp:category/>
</cp:coreProperties>
</file>